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Лист4" sheetId="5" r:id="rId1"/>
    <sheet name="Лист1" sheetId="1" r:id="rId2"/>
    <sheet name="Лист2" sheetId="4" r:id="rId3"/>
  </sheets>
  <definedNames>
    <definedName name="solver_adj" localSheetId="1" hidden="1">Лист1!$AE$15:$AN$15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Лист1!$AE$17</definedName>
    <definedName name="solver_lhs2" localSheetId="1" hidden="1">Лист1!$AO$15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Лист1!$AE$16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2</definedName>
    <definedName name="solver_rhs1" localSheetId="1" hidden="1">Лист1!$AF$17</definedName>
    <definedName name="solver_rhs2" localSheetId="1" hidden="1">Лист1!$AQ$15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52511"/>
</workbook>
</file>

<file path=xl/calcChain.xml><?xml version="1.0" encoding="utf-8"?>
<calcChain xmlns="http://schemas.openxmlformats.org/spreadsheetml/2006/main">
  <c r="AE16" i="1" l="1"/>
  <c r="M16" i="5"/>
  <c r="N16" i="5"/>
  <c r="O16" i="5"/>
  <c r="P16" i="5"/>
  <c r="Q16" i="5"/>
  <c r="R16" i="5"/>
  <c r="S16" i="5"/>
  <c r="T16" i="5"/>
  <c r="U16" i="5"/>
  <c r="V16" i="5"/>
  <c r="M17" i="5"/>
  <c r="N17" i="5"/>
  <c r="O17" i="5"/>
  <c r="P17" i="5"/>
  <c r="Q17" i="5"/>
  <c r="R17" i="5"/>
  <c r="S17" i="5"/>
  <c r="T17" i="5"/>
  <c r="U17" i="5"/>
  <c r="V17" i="5"/>
  <c r="M18" i="5"/>
  <c r="N18" i="5"/>
  <c r="O18" i="5"/>
  <c r="P18" i="5"/>
  <c r="Q18" i="5"/>
  <c r="R18" i="5"/>
  <c r="S18" i="5"/>
  <c r="T18" i="5"/>
  <c r="U18" i="5"/>
  <c r="V18" i="5"/>
  <c r="M19" i="5"/>
  <c r="N19" i="5"/>
  <c r="O19" i="5"/>
  <c r="P19" i="5"/>
  <c r="Q19" i="5"/>
  <c r="R19" i="5"/>
  <c r="S19" i="5"/>
  <c r="T19" i="5"/>
  <c r="U19" i="5"/>
  <c r="V19" i="5"/>
  <c r="M20" i="5"/>
  <c r="N20" i="5"/>
  <c r="O20" i="5"/>
  <c r="P20" i="5"/>
  <c r="Q20" i="5"/>
  <c r="R20" i="5"/>
  <c r="S20" i="5"/>
  <c r="T20" i="5"/>
  <c r="U20" i="5"/>
  <c r="V20" i="5"/>
  <c r="M21" i="5"/>
  <c r="N21" i="5"/>
  <c r="O21" i="5"/>
  <c r="P21" i="5"/>
  <c r="Q21" i="5"/>
  <c r="R21" i="5"/>
  <c r="S21" i="5"/>
  <c r="T21" i="5"/>
  <c r="U21" i="5"/>
  <c r="V21" i="5"/>
  <c r="M22" i="5"/>
  <c r="N22" i="5"/>
  <c r="O22" i="5"/>
  <c r="P22" i="5"/>
  <c r="Q22" i="5"/>
  <c r="R22" i="5"/>
  <c r="S22" i="5"/>
  <c r="T22" i="5"/>
  <c r="U22" i="5"/>
  <c r="V22" i="5"/>
  <c r="M23" i="5"/>
  <c r="N23" i="5"/>
  <c r="O23" i="5"/>
  <c r="P23" i="5"/>
  <c r="Q23" i="5"/>
  <c r="R23" i="5"/>
  <c r="S23" i="5"/>
  <c r="T23" i="5"/>
  <c r="U23" i="5"/>
  <c r="V23" i="5"/>
  <c r="M24" i="5"/>
  <c r="N24" i="5"/>
  <c r="O24" i="5"/>
  <c r="P24" i="5"/>
  <c r="Q24" i="5"/>
  <c r="R24" i="5"/>
  <c r="S24" i="5"/>
  <c r="T24" i="5"/>
  <c r="U24" i="5"/>
  <c r="V24" i="5"/>
  <c r="V15" i="5"/>
  <c r="N15" i="5"/>
  <c r="O15" i="5"/>
  <c r="P15" i="5"/>
  <c r="Q15" i="5"/>
  <c r="R15" i="5"/>
  <c r="S15" i="5"/>
  <c r="T15" i="5"/>
  <c r="U15" i="5"/>
  <c r="M15" i="5"/>
  <c r="B2" i="5"/>
  <c r="K11" i="5"/>
  <c r="J10" i="5"/>
  <c r="I9" i="5"/>
  <c r="H8" i="5"/>
  <c r="G7" i="5"/>
  <c r="F6" i="5"/>
  <c r="E5" i="5"/>
  <c r="D4" i="5"/>
  <c r="C3" i="5"/>
  <c r="AE28" i="1" l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27" i="1"/>
  <c r="AO15" i="1" l="1"/>
  <c r="Y3" i="1" l="1"/>
  <c r="Z3" i="1"/>
  <c r="Y4" i="1"/>
  <c r="Z4" i="1"/>
  <c r="Y5" i="1"/>
  <c r="Z5" i="1"/>
  <c r="Y6" i="1"/>
  <c r="Z6" i="1"/>
  <c r="Y7" i="1"/>
  <c r="Z7" i="1"/>
  <c r="Y8" i="1"/>
  <c r="Z8" i="1"/>
  <c r="Y9" i="1"/>
  <c r="Z9" i="1"/>
  <c r="Y10" i="1"/>
  <c r="Z10" i="1"/>
  <c r="Y11" i="1"/>
  <c r="Z11" i="1"/>
  <c r="Y12" i="1"/>
  <c r="Z12" i="1"/>
  <c r="Y13" i="1"/>
  <c r="Z13" i="1"/>
  <c r="Y14" i="1"/>
  <c r="Z14" i="1"/>
  <c r="Y15" i="1"/>
  <c r="Z15" i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R3" i="1"/>
  <c r="S3" i="1"/>
  <c r="T3" i="1"/>
  <c r="U3" i="1"/>
  <c r="V3" i="1"/>
  <c r="W3" i="1"/>
  <c r="X3" i="1"/>
  <c r="R4" i="1"/>
  <c r="S4" i="1"/>
  <c r="T4" i="1"/>
  <c r="U4" i="1"/>
  <c r="V4" i="1"/>
  <c r="W4" i="1"/>
  <c r="X4" i="1"/>
  <c r="R5" i="1"/>
  <c r="S5" i="1"/>
  <c r="T5" i="1"/>
  <c r="U5" i="1"/>
  <c r="V5" i="1"/>
  <c r="W5" i="1"/>
  <c r="X5" i="1"/>
  <c r="R6" i="1"/>
  <c r="S6" i="1"/>
  <c r="T6" i="1"/>
  <c r="U6" i="1"/>
  <c r="V6" i="1"/>
  <c r="W6" i="1"/>
  <c r="X6" i="1"/>
  <c r="R7" i="1"/>
  <c r="S7" i="1"/>
  <c r="T7" i="1"/>
  <c r="U7" i="1"/>
  <c r="V7" i="1"/>
  <c r="W7" i="1"/>
  <c r="X7" i="1"/>
  <c r="R8" i="1"/>
  <c r="S8" i="1"/>
  <c r="T8" i="1"/>
  <c r="U8" i="1"/>
  <c r="V8" i="1"/>
  <c r="W8" i="1"/>
  <c r="X8" i="1"/>
  <c r="R9" i="1"/>
  <c r="S9" i="1"/>
  <c r="T9" i="1"/>
  <c r="U9" i="1"/>
  <c r="V9" i="1"/>
  <c r="W9" i="1"/>
  <c r="X9" i="1"/>
  <c r="R10" i="1"/>
  <c r="S10" i="1"/>
  <c r="T10" i="1"/>
  <c r="U10" i="1"/>
  <c r="V10" i="1"/>
  <c r="W10" i="1"/>
  <c r="X10" i="1"/>
  <c r="R11" i="1"/>
  <c r="S11" i="1"/>
  <c r="T11" i="1"/>
  <c r="U11" i="1"/>
  <c r="V11" i="1"/>
  <c r="W11" i="1"/>
  <c r="X11" i="1"/>
  <c r="R12" i="1"/>
  <c r="S12" i="1"/>
  <c r="T12" i="1"/>
  <c r="U12" i="1"/>
  <c r="V12" i="1"/>
  <c r="W12" i="1"/>
  <c r="X12" i="1"/>
  <c r="R13" i="1"/>
  <c r="S13" i="1"/>
  <c r="T13" i="1"/>
  <c r="U13" i="1"/>
  <c r="V13" i="1"/>
  <c r="W13" i="1"/>
  <c r="X13" i="1"/>
  <c r="R14" i="1"/>
  <c r="S14" i="1"/>
  <c r="T14" i="1"/>
  <c r="U14" i="1"/>
  <c r="V14" i="1"/>
  <c r="W14" i="1"/>
  <c r="X14" i="1"/>
  <c r="R15" i="1"/>
  <c r="S15" i="1"/>
  <c r="T15" i="1"/>
  <c r="U15" i="1"/>
  <c r="V15" i="1"/>
  <c r="W15" i="1"/>
  <c r="X15" i="1"/>
  <c r="R16" i="1"/>
  <c r="S16" i="1"/>
  <c r="T16" i="1"/>
  <c r="U16" i="1"/>
  <c r="V16" i="1"/>
  <c r="W16" i="1"/>
  <c r="X16" i="1"/>
  <c r="R17" i="1"/>
  <c r="S17" i="1"/>
  <c r="T17" i="1"/>
  <c r="U17" i="1"/>
  <c r="V17" i="1"/>
  <c r="W17" i="1"/>
  <c r="X17" i="1"/>
  <c r="R18" i="1"/>
  <c r="S18" i="1"/>
  <c r="T18" i="1"/>
  <c r="U18" i="1"/>
  <c r="V18" i="1"/>
  <c r="W18" i="1"/>
  <c r="X18" i="1"/>
  <c r="R19" i="1"/>
  <c r="S19" i="1"/>
  <c r="T19" i="1"/>
  <c r="U19" i="1"/>
  <c r="V19" i="1"/>
  <c r="W19" i="1"/>
  <c r="X19" i="1"/>
  <c r="R20" i="1"/>
  <c r="S20" i="1"/>
  <c r="T20" i="1"/>
  <c r="U20" i="1"/>
  <c r="V20" i="1"/>
  <c r="W20" i="1"/>
  <c r="X20" i="1"/>
  <c r="R21" i="1"/>
  <c r="S21" i="1"/>
  <c r="T21" i="1"/>
  <c r="U21" i="1"/>
  <c r="V21" i="1"/>
  <c r="W21" i="1"/>
  <c r="X21" i="1"/>
  <c r="R22" i="1"/>
  <c r="S22" i="1"/>
  <c r="T22" i="1"/>
  <c r="U22" i="1"/>
  <c r="V22" i="1"/>
  <c r="W22" i="1"/>
  <c r="X22" i="1"/>
  <c r="R23" i="1"/>
  <c r="S23" i="1"/>
  <c r="T23" i="1"/>
  <c r="U23" i="1"/>
  <c r="V23" i="1"/>
  <c r="W23" i="1"/>
  <c r="X23" i="1"/>
  <c r="R24" i="1"/>
  <c r="S24" i="1"/>
  <c r="T24" i="1"/>
  <c r="U24" i="1"/>
  <c r="V24" i="1"/>
  <c r="W24" i="1"/>
  <c r="X24" i="1"/>
  <c r="R25" i="1"/>
  <c r="S25" i="1"/>
  <c r="T25" i="1"/>
  <c r="U25" i="1"/>
  <c r="V25" i="1"/>
  <c r="W25" i="1"/>
  <c r="X25" i="1"/>
  <c r="R26" i="1"/>
  <c r="S26" i="1"/>
  <c r="T26" i="1"/>
  <c r="U26" i="1"/>
  <c r="V26" i="1"/>
  <c r="W26" i="1"/>
  <c r="X26" i="1"/>
  <c r="R27" i="1"/>
  <c r="S27" i="1"/>
  <c r="T27" i="1"/>
  <c r="U27" i="1"/>
  <c r="V27" i="1"/>
  <c r="W27" i="1"/>
  <c r="X27" i="1"/>
  <c r="R28" i="1"/>
  <c r="S28" i="1"/>
  <c r="T28" i="1"/>
  <c r="U28" i="1"/>
  <c r="V28" i="1"/>
  <c r="W28" i="1"/>
  <c r="X28" i="1"/>
  <c r="R29" i="1"/>
  <c r="S29" i="1"/>
  <c r="T29" i="1"/>
  <c r="U29" i="1"/>
  <c r="V29" i="1"/>
  <c r="W29" i="1"/>
  <c r="X29" i="1"/>
  <c r="R30" i="1"/>
  <c r="S30" i="1"/>
  <c r="T30" i="1"/>
  <c r="U30" i="1"/>
  <c r="V30" i="1"/>
  <c r="W30" i="1"/>
  <c r="X30" i="1"/>
  <c r="R31" i="1"/>
  <c r="S31" i="1"/>
  <c r="T31" i="1"/>
  <c r="U31" i="1"/>
  <c r="V31" i="1"/>
  <c r="W31" i="1"/>
  <c r="X31" i="1"/>
  <c r="R32" i="1"/>
  <c r="S32" i="1"/>
  <c r="T32" i="1"/>
  <c r="U32" i="1"/>
  <c r="V32" i="1"/>
  <c r="W32" i="1"/>
  <c r="X32" i="1"/>
  <c r="R33" i="1"/>
  <c r="S33" i="1"/>
  <c r="T33" i="1"/>
  <c r="U33" i="1"/>
  <c r="V33" i="1"/>
  <c r="W33" i="1"/>
  <c r="X33" i="1"/>
  <c r="R34" i="1"/>
  <c r="S34" i="1"/>
  <c r="T34" i="1"/>
  <c r="U34" i="1"/>
  <c r="V34" i="1"/>
  <c r="W34" i="1"/>
  <c r="X34" i="1"/>
  <c r="R35" i="1"/>
  <c r="S35" i="1"/>
  <c r="T35" i="1"/>
  <c r="U35" i="1"/>
  <c r="V35" i="1"/>
  <c r="W35" i="1"/>
  <c r="X35" i="1"/>
  <c r="R36" i="1"/>
  <c r="S36" i="1"/>
  <c r="T36" i="1"/>
  <c r="U36" i="1"/>
  <c r="V36" i="1"/>
  <c r="W36" i="1"/>
  <c r="X36" i="1"/>
  <c r="R37" i="1"/>
  <c r="S37" i="1"/>
  <c r="T37" i="1"/>
  <c r="U37" i="1"/>
  <c r="V37" i="1"/>
  <c r="W37" i="1"/>
  <c r="X37" i="1"/>
  <c r="R38" i="1"/>
  <c r="S38" i="1"/>
  <c r="T38" i="1"/>
  <c r="U38" i="1"/>
  <c r="V38" i="1"/>
  <c r="W38" i="1"/>
  <c r="X38" i="1"/>
  <c r="R39" i="1"/>
  <c r="S39" i="1"/>
  <c r="T39" i="1"/>
  <c r="U39" i="1"/>
  <c r="V39" i="1"/>
  <c r="W39" i="1"/>
  <c r="X39" i="1"/>
  <c r="R40" i="1"/>
  <c r="S40" i="1"/>
  <c r="T40" i="1"/>
  <c r="U40" i="1"/>
  <c r="V40" i="1"/>
  <c r="W40" i="1"/>
  <c r="X40" i="1"/>
  <c r="R41" i="1"/>
  <c r="S41" i="1"/>
  <c r="T41" i="1"/>
  <c r="U41" i="1"/>
  <c r="V41" i="1"/>
  <c r="W41" i="1"/>
  <c r="X41" i="1"/>
  <c r="R42" i="1"/>
  <c r="S42" i="1"/>
  <c r="T42" i="1"/>
  <c r="U42" i="1"/>
  <c r="V42" i="1"/>
  <c r="W42" i="1"/>
  <c r="X42" i="1"/>
  <c r="R43" i="1"/>
  <c r="S43" i="1"/>
  <c r="T43" i="1"/>
  <c r="U43" i="1"/>
  <c r="V43" i="1"/>
  <c r="W43" i="1"/>
  <c r="X43" i="1"/>
  <c r="R44" i="1"/>
  <c r="S44" i="1"/>
  <c r="T44" i="1"/>
  <c r="U44" i="1"/>
  <c r="V44" i="1"/>
  <c r="W44" i="1"/>
  <c r="X44" i="1"/>
  <c r="R45" i="1"/>
  <c r="S45" i="1"/>
  <c r="T45" i="1"/>
  <c r="U45" i="1"/>
  <c r="V45" i="1"/>
  <c r="W45" i="1"/>
  <c r="X45" i="1"/>
  <c r="R46" i="1"/>
  <c r="S46" i="1"/>
  <c r="T46" i="1"/>
  <c r="U46" i="1"/>
  <c r="V46" i="1"/>
  <c r="W46" i="1"/>
  <c r="X46" i="1"/>
  <c r="R47" i="1"/>
  <c r="S47" i="1"/>
  <c r="T47" i="1"/>
  <c r="U47" i="1"/>
  <c r="V47" i="1"/>
  <c r="W47" i="1"/>
  <c r="X47" i="1"/>
  <c r="R48" i="1"/>
  <c r="S48" i="1"/>
  <c r="T48" i="1"/>
  <c r="U48" i="1"/>
  <c r="V48" i="1"/>
  <c r="W48" i="1"/>
  <c r="X48" i="1"/>
  <c r="R49" i="1"/>
  <c r="S49" i="1"/>
  <c r="T49" i="1"/>
  <c r="U49" i="1"/>
  <c r="V49" i="1"/>
  <c r="W49" i="1"/>
  <c r="X49" i="1"/>
  <c r="R50" i="1"/>
  <c r="S50" i="1"/>
  <c r="T50" i="1"/>
  <c r="U50" i="1"/>
  <c r="V50" i="1"/>
  <c r="W50" i="1"/>
  <c r="X50" i="1"/>
  <c r="R51" i="1"/>
  <c r="S51" i="1"/>
  <c r="T51" i="1"/>
  <c r="U51" i="1"/>
  <c r="V51" i="1"/>
  <c r="W51" i="1"/>
  <c r="X51" i="1"/>
  <c r="R52" i="1"/>
  <c r="S52" i="1"/>
  <c r="T52" i="1"/>
  <c r="U52" i="1"/>
  <c r="V52" i="1"/>
  <c r="W52" i="1"/>
  <c r="X52" i="1"/>
  <c r="R53" i="1"/>
  <c r="S53" i="1"/>
  <c r="T53" i="1"/>
  <c r="U53" i="1"/>
  <c r="V53" i="1"/>
  <c r="W53" i="1"/>
  <c r="X53" i="1"/>
  <c r="R54" i="1"/>
  <c r="S54" i="1"/>
  <c r="T54" i="1"/>
  <c r="U54" i="1"/>
  <c r="V54" i="1"/>
  <c r="W54" i="1"/>
  <c r="X54" i="1"/>
  <c r="R55" i="1"/>
  <c r="S55" i="1"/>
  <c r="T55" i="1"/>
  <c r="U55" i="1"/>
  <c r="V55" i="1"/>
  <c r="W55" i="1"/>
  <c r="X55" i="1"/>
  <c r="R56" i="1"/>
  <c r="S56" i="1"/>
  <c r="T56" i="1"/>
  <c r="U56" i="1"/>
  <c r="V56" i="1"/>
  <c r="W56" i="1"/>
  <c r="X56" i="1"/>
  <c r="R57" i="1"/>
  <c r="S57" i="1"/>
  <c r="T57" i="1"/>
  <c r="U57" i="1"/>
  <c r="V57" i="1"/>
  <c r="W57" i="1"/>
  <c r="X57" i="1"/>
  <c r="R58" i="1"/>
  <c r="S58" i="1"/>
  <c r="T58" i="1"/>
  <c r="U58" i="1"/>
  <c r="V58" i="1"/>
  <c r="W58" i="1"/>
  <c r="X58" i="1"/>
  <c r="R59" i="1"/>
  <c r="S59" i="1"/>
  <c r="T59" i="1"/>
  <c r="U59" i="1"/>
  <c r="V59" i="1"/>
  <c r="W59" i="1"/>
  <c r="X59" i="1"/>
  <c r="R60" i="1"/>
  <c r="S60" i="1"/>
  <c r="T60" i="1"/>
  <c r="U60" i="1"/>
  <c r="V60" i="1"/>
  <c r="W60" i="1"/>
  <c r="X60" i="1"/>
  <c r="R61" i="1"/>
  <c r="S61" i="1"/>
  <c r="T61" i="1"/>
  <c r="U61" i="1"/>
  <c r="V61" i="1"/>
  <c r="W61" i="1"/>
  <c r="X61" i="1"/>
  <c r="R62" i="1"/>
  <c r="S62" i="1"/>
  <c r="T62" i="1"/>
  <c r="U62" i="1"/>
  <c r="V62" i="1"/>
  <c r="W62" i="1"/>
  <c r="X62" i="1"/>
  <c r="R63" i="1"/>
  <c r="S63" i="1"/>
  <c r="T63" i="1"/>
  <c r="U63" i="1"/>
  <c r="V63" i="1"/>
  <c r="W63" i="1"/>
  <c r="X63" i="1"/>
  <c r="R64" i="1"/>
  <c r="S64" i="1"/>
  <c r="T64" i="1"/>
  <c r="U64" i="1"/>
  <c r="V64" i="1"/>
  <c r="W64" i="1"/>
  <c r="X64" i="1"/>
  <c r="R65" i="1"/>
  <c r="S65" i="1"/>
  <c r="T65" i="1"/>
  <c r="U65" i="1"/>
  <c r="V65" i="1"/>
  <c r="W65" i="1"/>
  <c r="X65" i="1"/>
  <c r="R66" i="1"/>
  <c r="S66" i="1"/>
  <c r="T66" i="1"/>
  <c r="U66" i="1"/>
  <c r="V66" i="1"/>
  <c r="W66" i="1"/>
  <c r="X66" i="1"/>
  <c r="R67" i="1"/>
  <c r="S67" i="1"/>
  <c r="T67" i="1"/>
  <c r="U67" i="1"/>
  <c r="V67" i="1"/>
  <c r="W67" i="1"/>
  <c r="X67" i="1"/>
  <c r="R68" i="1"/>
  <c r="S68" i="1"/>
  <c r="T68" i="1"/>
  <c r="U68" i="1"/>
  <c r="V68" i="1"/>
  <c r="W68" i="1"/>
  <c r="X68" i="1"/>
  <c r="R69" i="1"/>
  <c r="S69" i="1"/>
  <c r="T69" i="1"/>
  <c r="U69" i="1"/>
  <c r="V69" i="1"/>
  <c r="W69" i="1"/>
  <c r="X69" i="1"/>
  <c r="R70" i="1"/>
  <c r="S70" i="1"/>
  <c r="T70" i="1"/>
  <c r="U70" i="1"/>
  <c r="V70" i="1"/>
  <c r="W70" i="1"/>
  <c r="X70" i="1"/>
  <c r="R71" i="1"/>
  <c r="S71" i="1"/>
  <c r="T71" i="1"/>
  <c r="U71" i="1"/>
  <c r="V71" i="1"/>
  <c r="W71" i="1"/>
  <c r="X71" i="1"/>
  <c r="R72" i="1"/>
  <c r="S72" i="1"/>
  <c r="T72" i="1"/>
  <c r="U72" i="1"/>
  <c r="V72" i="1"/>
  <c r="W72" i="1"/>
  <c r="X72" i="1"/>
  <c r="R73" i="1"/>
  <c r="S73" i="1"/>
  <c r="T73" i="1"/>
  <c r="U73" i="1"/>
  <c r="V73" i="1"/>
  <c r="W73" i="1"/>
  <c r="X73" i="1"/>
  <c r="R74" i="1"/>
  <c r="S74" i="1"/>
  <c r="T74" i="1"/>
  <c r="U74" i="1"/>
  <c r="V74" i="1"/>
  <c r="W74" i="1"/>
  <c r="X74" i="1"/>
  <c r="R75" i="1"/>
  <c r="S75" i="1"/>
  <c r="T75" i="1"/>
  <c r="U75" i="1"/>
  <c r="V75" i="1"/>
  <c r="W75" i="1"/>
  <c r="X75" i="1"/>
  <c r="R76" i="1"/>
  <c r="S76" i="1"/>
  <c r="T76" i="1"/>
  <c r="U76" i="1"/>
  <c r="V76" i="1"/>
  <c r="W76" i="1"/>
  <c r="X76" i="1"/>
  <c r="R77" i="1"/>
  <c r="S77" i="1"/>
  <c r="T77" i="1"/>
  <c r="U77" i="1"/>
  <c r="V77" i="1"/>
  <c r="W77" i="1"/>
  <c r="X77" i="1"/>
  <c r="R78" i="1"/>
  <c r="S78" i="1"/>
  <c r="T78" i="1"/>
  <c r="U78" i="1"/>
  <c r="V78" i="1"/>
  <c r="W78" i="1"/>
  <c r="X78" i="1"/>
  <c r="R79" i="1"/>
  <c r="S79" i="1"/>
  <c r="T79" i="1"/>
  <c r="U79" i="1"/>
  <c r="V79" i="1"/>
  <c r="W79" i="1"/>
  <c r="X79" i="1"/>
  <c r="R80" i="1"/>
  <c r="S80" i="1"/>
  <c r="T80" i="1"/>
  <c r="U80" i="1"/>
  <c r="V80" i="1"/>
  <c r="W80" i="1"/>
  <c r="X80" i="1"/>
  <c r="R81" i="1"/>
  <c r="S81" i="1"/>
  <c r="T81" i="1"/>
  <c r="U81" i="1"/>
  <c r="V81" i="1"/>
  <c r="W81" i="1"/>
  <c r="X81" i="1"/>
  <c r="R82" i="1"/>
  <c r="S82" i="1"/>
  <c r="T82" i="1"/>
  <c r="U82" i="1"/>
  <c r="V82" i="1"/>
  <c r="W82" i="1"/>
  <c r="X82" i="1"/>
  <c r="R83" i="1"/>
  <c r="S83" i="1"/>
  <c r="T83" i="1"/>
  <c r="U83" i="1"/>
  <c r="V83" i="1"/>
  <c r="W83" i="1"/>
  <c r="X83" i="1"/>
  <c r="R84" i="1"/>
  <c r="S84" i="1"/>
  <c r="T84" i="1"/>
  <c r="U84" i="1"/>
  <c r="V84" i="1"/>
  <c r="W84" i="1"/>
  <c r="X84" i="1"/>
  <c r="R85" i="1"/>
  <c r="S85" i="1"/>
  <c r="T85" i="1"/>
  <c r="U85" i="1"/>
  <c r="V85" i="1"/>
  <c r="W85" i="1"/>
  <c r="X85" i="1"/>
  <c r="R86" i="1"/>
  <c r="S86" i="1"/>
  <c r="T86" i="1"/>
  <c r="U86" i="1"/>
  <c r="V86" i="1"/>
  <c r="W86" i="1"/>
  <c r="X86" i="1"/>
  <c r="R87" i="1"/>
  <c r="S87" i="1"/>
  <c r="T87" i="1"/>
  <c r="U87" i="1"/>
  <c r="V87" i="1"/>
  <c r="W87" i="1"/>
  <c r="X87" i="1"/>
  <c r="R88" i="1"/>
  <c r="S88" i="1"/>
  <c r="T88" i="1"/>
  <c r="U88" i="1"/>
  <c r="V88" i="1"/>
  <c r="W88" i="1"/>
  <c r="X88" i="1"/>
  <c r="R89" i="1"/>
  <c r="S89" i="1"/>
  <c r="T89" i="1"/>
  <c r="U89" i="1"/>
  <c r="V89" i="1"/>
  <c r="W89" i="1"/>
  <c r="X89" i="1"/>
  <c r="R90" i="1"/>
  <c r="S90" i="1"/>
  <c r="T90" i="1"/>
  <c r="U90" i="1"/>
  <c r="V90" i="1"/>
  <c r="W90" i="1"/>
  <c r="X90" i="1"/>
  <c r="R91" i="1"/>
  <c r="S91" i="1"/>
  <c r="T91" i="1"/>
  <c r="U91" i="1"/>
  <c r="V91" i="1"/>
  <c r="W91" i="1"/>
  <c r="X91" i="1"/>
  <c r="R92" i="1"/>
  <c r="S92" i="1"/>
  <c r="T92" i="1"/>
  <c r="U92" i="1"/>
  <c r="V92" i="1"/>
  <c r="W92" i="1"/>
  <c r="X92" i="1"/>
  <c r="R93" i="1"/>
  <c r="S93" i="1"/>
  <c r="T93" i="1"/>
  <c r="U93" i="1"/>
  <c r="V93" i="1"/>
  <c r="W93" i="1"/>
  <c r="X93" i="1"/>
  <c r="R94" i="1"/>
  <c r="S94" i="1"/>
  <c r="T94" i="1"/>
  <c r="U94" i="1"/>
  <c r="V94" i="1"/>
  <c r="W94" i="1"/>
  <c r="X94" i="1"/>
  <c r="R95" i="1"/>
  <c r="S95" i="1"/>
  <c r="T95" i="1"/>
  <c r="U95" i="1"/>
  <c r="V95" i="1"/>
  <c r="W95" i="1"/>
  <c r="X95" i="1"/>
  <c r="R96" i="1"/>
  <c r="S96" i="1"/>
  <c r="T96" i="1"/>
  <c r="U96" i="1"/>
  <c r="V96" i="1"/>
  <c r="W96" i="1"/>
  <c r="X96" i="1"/>
  <c r="R97" i="1"/>
  <c r="S97" i="1"/>
  <c r="T97" i="1"/>
  <c r="U97" i="1"/>
  <c r="V97" i="1"/>
  <c r="W97" i="1"/>
  <c r="X97" i="1"/>
  <c r="R98" i="1"/>
  <c r="S98" i="1"/>
  <c r="T98" i="1"/>
  <c r="U98" i="1"/>
  <c r="V98" i="1"/>
  <c r="W98" i="1"/>
  <c r="X98" i="1"/>
  <c r="R99" i="1"/>
  <c r="S99" i="1"/>
  <c r="T99" i="1"/>
  <c r="U99" i="1"/>
  <c r="V99" i="1"/>
  <c r="W99" i="1"/>
  <c r="X99" i="1"/>
  <c r="R100" i="1"/>
  <c r="S100" i="1"/>
  <c r="T100" i="1"/>
  <c r="U100" i="1"/>
  <c r="V100" i="1"/>
  <c r="W100" i="1"/>
  <c r="X100" i="1"/>
  <c r="R101" i="1"/>
  <c r="S101" i="1"/>
  <c r="T101" i="1"/>
  <c r="U101" i="1"/>
  <c r="V101" i="1"/>
  <c r="W101" i="1"/>
  <c r="X101" i="1"/>
  <c r="R102" i="1"/>
  <c r="S102" i="1"/>
  <c r="T102" i="1"/>
  <c r="U102" i="1"/>
  <c r="V102" i="1"/>
  <c r="W102" i="1"/>
  <c r="X102" i="1"/>
  <c r="R103" i="1"/>
  <c r="S103" i="1"/>
  <c r="T103" i="1"/>
  <c r="U103" i="1"/>
  <c r="V103" i="1"/>
  <c r="W103" i="1"/>
  <c r="X103" i="1"/>
  <c r="R104" i="1"/>
  <c r="S104" i="1"/>
  <c r="T104" i="1"/>
  <c r="U104" i="1"/>
  <c r="V104" i="1"/>
  <c r="W104" i="1"/>
  <c r="X104" i="1"/>
  <c r="R105" i="1"/>
  <c r="S105" i="1"/>
  <c r="T105" i="1"/>
  <c r="U105" i="1"/>
  <c r="V105" i="1"/>
  <c r="W105" i="1"/>
  <c r="X105" i="1"/>
  <c r="R106" i="1"/>
  <c r="S106" i="1"/>
  <c r="T106" i="1"/>
  <c r="U106" i="1"/>
  <c r="V106" i="1"/>
  <c r="W106" i="1"/>
  <c r="X106" i="1"/>
  <c r="R107" i="1"/>
  <c r="S107" i="1"/>
  <c r="T107" i="1"/>
  <c r="U107" i="1"/>
  <c r="V107" i="1"/>
  <c r="W107" i="1"/>
  <c r="X107" i="1"/>
  <c r="R108" i="1"/>
  <c r="S108" i="1"/>
  <c r="T108" i="1"/>
  <c r="U108" i="1"/>
  <c r="V108" i="1"/>
  <c r="W108" i="1"/>
  <c r="X108" i="1"/>
  <c r="R109" i="1"/>
  <c r="S109" i="1"/>
  <c r="T109" i="1"/>
  <c r="U109" i="1"/>
  <c r="V109" i="1"/>
  <c r="W109" i="1"/>
  <c r="X109" i="1"/>
  <c r="R110" i="1"/>
  <c r="S110" i="1"/>
  <c r="T110" i="1"/>
  <c r="U110" i="1"/>
  <c r="V110" i="1"/>
  <c r="W110" i="1"/>
  <c r="X110" i="1"/>
  <c r="R111" i="1"/>
  <c r="S111" i="1"/>
  <c r="T111" i="1"/>
  <c r="U111" i="1"/>
  <c r="V111" i="1"/>
  <c r="W111" i="1"/>
  <c r="X111" i="1"/>
  <c r="R112" i="1"/>
  <c r="S112" i="1"/>
  <c r="T112" i="1"/>
  <c r="U112" i="1"/>
  <c r="V112" i="1"/>
  <c r="W112" i="1"/>
  <c r="X112" i="1"/>
  <c r="R113" i="1"/>
  <c r="S113" i="1"/>
  <c r="T113" i="1"/>
  <c r="U113" i="1"/>
  <c r="V113" i="1"/>
  <c r="W113" i="1"/>
  <c r="X113" i="1"/>
  <c r="R114" i="1"/>
  <c r="S114" i="1"/>
  <c r="T114" i="1"/>
  <c r="U114" i="1"/>
  <c r="V114" i="1"/>
  <c r="W114" i="1"/>
  <c r="X114" i="1"/>
  <c r="R115" i="1"/>
  <c r="S115" i="1"/>
  <c r="T115" i="1"/>
  <c r="U115" i="1"/>
  <c r="V115" i="1"/>
  <c r="W115" i="1"/>
  <c r="X115" i="1"/>
  <c r="R116" i="1"/>
  <c r="S116" i="1"/>
  <c r="T116" i="1"/>
  <c r="U116" i="1"/>
  <c r="V116" i="1"/>
  <c r="W116" i="1"/>
  <c r="X116" i="1"/>
  <c r="R117" i="1"/>
  <c r="S117" i="1"/>
  <c r="T117" i="1"/>
  <c r="U117" i="1"/>
  <c r="V117" i="1"/>
  <c r="W117" i="1"/>
  <c r="X117" i="1"/>
  <c r="R118" i="1"/>
  <c r="S118" i="1"/>
  <c r="T118" i="1"/>
  <c r="U118" i="1"/>
  <c r="V118" i="1"/>
  <c r="W118" i="1"/>
  <c r="X118" i="1"/>
  <c r="R119" i="1"/>
  <c r="S119" i="1"/>
  <c r="T119" i="1"/>
  <c r="U119" i="1"/>
  <c r="V119" i="1"/>
  <c r="W119" i="1"/>
  <c r="X119" i="1"/>
  <c r="R120" i="1"/>
  <c r="S120" i="1"/>
  <c r="T120" i="1"/>
  <c r="U120" i="1"/>
  <c r="V120" i="1"/>
  <c r="W120" i="1"/>
  <c r="X120" i="1"/>
  <c r="R121" i="1"/>
  <c r="S121" i="1"/>
  <c r="T121" i="1"/>
  <c r="U121" i="1"/>
  <c r="V121" i="1"/>
  <c r="W121" i="1"/>
  <c r="X121" i="1"/>
  <c r="R122" i="1"/>
  <c r="S122" i="1"/>
  <c r="T122" i="1"/>
  <c r="U122" i="1"/>
  <c r="V122" i="1"/>
  <c r="W122" i="1"/>
  <c r="X122" i="1"/>
  <c r="R123" i="1"/>
  <c r="S123" i="1"/>
  <c r="T123" i="1"/>
  <c r="U123" i="1"/>
  <c r="V123" i="1"/>
  <c r="W123" i="1"/>
  <c r="X123" i="1"/>
  <c r="R124" i="1"/>
  <c r="S124" i="1"/>
  <c r="T124" i="1"/>
  <c r="U124" i="1"/>
  <c r="V124" i="1"/>
  <c r="W124" i="1"/>
  <c r="X124" i="1"/>
  <c r="R125" i="1"/>
  <c r="S125" i="1"/>
  <c r="T125" i="1"/>
  <c r="U125" i="1"/>
  <c r="V125" i="1"/>
  <c r="W125" i="1"/>
  <c r="X125" i="1"/>
  <c r="R126" i="1"/>
  <c r="S126" i="1"/>
  <c r="T126" i="1"/>
  <c r="U126" i="1"/>
  <c r="V126" i="1"/>
  <c r="W126" i="1"/>
  <c r="X126" i="1"/>
  <c r="R127" i="1"/>
  <c r="S127" i="1"/>
  <c r="T127" i="1"/>
  <c r="U127" i="1"/>
  <c r="V127" i="1"/>
  <c r="W127" i="1"/>
  <c r="X127" i="1"/>
  <c r="R128" i="1"/>
  <c r="S128" i="1"/>
  <c r="T128" i="1"/>
  <c r="U128" i="1"/>
  <c r="V128" i="1"/>
  <c r="W128" i="1"/>
  <c r="X128" i="1"/>
  <c r="R129" i="1"/>
  <c r="S129" i="1"/>
  <c r="T129" i="1"/>
  <c r="U129" i="1"/>
  <c r="V129" i="1"/>
  <c r="W129" i="1"/>
  <c r="X129" i="1"/>
  <c r="R130" i="1"/>
  <c r="S130" i="1"/>
  <c r="T130" i="1"/>
  <c r="U130" i="1"/>
  <c r="V130" i="1"/>
  <c r="W130" i="1"/>
  <c r="X130" i="1"/>
  <c r="R131" i="1"/>
  <c r="S131" i="1"/>
  <c r="T131" i="1"/>
  <c r="U131" i="1"/>
  <c r="V131" i="1"/>
  <c r="W131" i="1"/>
  <c r="X131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3" i="1"/>
  <c r="Z132" i="1" l="1"/>
  <c r="Z133" i="1" s="1"/>
  <c r="V132" i="1"/>
  <c r="V133" i="1" s="1"/>
  <c r="U132" i="1"/>
  <c r="U133" i="1" s="1"/>
  <c r="T132" i="1"/>
  <c r="T133" i="1" s="1"/>
  <c r="W132" i="1"/>
  <c r="W133" i="1" s="1"/>
  <c r="Q132" i="1"/>
  <c r="Q133" i="1" s="1"/>
  <c r="S132" i="1"/>
  <c r="S133" i="1" s="1"/>
  <c r="R132" i="1"/>
  <c r="R133" i="1" s="1"/>
  <c r="Y132" i="1"/>
  <c r="Y133" i="1" s="1"/>
  <c r="X132" i="1"/>
  <c r="X133" i="1" s="1"/>
</calcChain>
</file>

<file path=xl/sharedStrings.xml><?xml version="1.0" encoding="utf-8"?>
<sst xmlns="http://schemas.openxmlformats.org/spreadsheetml/2006/main" count="72" uniqueCount="32">
  <si>
    <t>SBER03</t>
  </si>
  <si>
    <t>GAZP</t>
  </si>
  <si>
    <t>GMKN</t>
  </si>
  <si>
    <t>LKOH</t>
  </si>
  <si>
    <t>SBERP</t>
  </si>
  <si>
    <t>ROSN</t>
  </si>
  <si>
    <t>VTBR</t>
  </si>
  <si>
    <t>CHMF</t>
  </si>
  <si>
    <t xml:space="preserve">Найдем ценовые приращения </t>
  </si>
  <si>
    <t>Среднее</t>
  </si>
  <si>
    <t>Годовая доходность</t>
  </si>
  <si>
    <t>Столбец 1</t>
  </si>
  <si>
    <t>Столбец 2</t>
  </si>
  <si>
    <t>Столбец 3</t>
  </si>
  <si>
    <t>Столбец 4</t>
  </si>
  <si>
    <t>Столбец 5</t>
  </si>
  <si>
    <t>Столбец 6</t>
  </si>
  <si>
    <t>Столбец 7</t>
  </si>
  <si>
    <t>Столбец 8</t>
  </si>
  <si>
    <t>Столбец 9</t>
  </si>
  <si>
    <t>Столбец 10</t>
  </si>
  <si>
    <t>МАТРИЦА КОВАРИАЦИЙ</t>
  </si>
  <si>
    <t xml:space="preserve">Тут годовая волатильность </t>
  </si>
  <si>
    <t>Доли</t>
  </si>
  <si>
    <t>Доходность портф</t>
  </si>
  <si>
    <t>Волат портф</t>
  </si>
  <si>
    <t>=</t>
  </si>
  <si>
    <t>Транснефть</t>
  </si>
  <si>
    <t>Нормировка</t>
  </si>
  <si>
    <t>URKA</t>
  </si>
  <si>
    <t>SNGS</t>
  </si>
  <si>
    <t>кол-во торговых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</si>
</sst>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0" xfId="0" applyFill="1"/>
    <xf numFmtId="0" fontId="1" fillId="5" borderId="0" xfId="0" applyFont="1" applyFill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2" xfId="0" applyBorder="1"/>
    <xf numFmtId="0" fontId="0" fillId="6" borderId="0" xfId="0" applyFill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3" borderId="0" xfId="0" applyNumberFormat="1" applyFill="1"/>
    <xf numFmtId="2" fontId="0" fillId="0" borderId="0" xfId="0" applyNumberFormat="1"/>
    <xf numFmtId="2" fontId="0" fillId="0" borderId="0" xfId="0" applyNumberFormat="1" applyFill="1" applyBorder="1"/>
    <xf numFmtId="0" fontId="0" fillId="2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Лист1!$AE$27:$AE$47</c:f>
              <c:numCache>
                <c:formatCode>General</c:formatCode>
                <c:ptCount val="21"/>
                <c:pt idx="0">
                  <c:v>1</c:v>
                </c:pt>
                <c:pt idx="1">
                  <c:v>1.0072648323660809</c:v>
                </c:pt>
                <c:pt idx="2">
                  <c:v>0.97382155233601941</c:v>
                </c:pt>
                <c:pt idx="3">
                  <c:v>0.96142123502150234</c:v>
                </c:pt>
                <c:pt idx="4">
                  <c:v>0.94739259321113944</c:v>
                </c:pt>
                <c:pt idx="5">
                  <c:v>0.94217360444240328</c:v>
                </c:pt>
                <c:pt idx="6">
                  <c:v>0.93173562690493095</c:v>
                </c:pt>
                <c:pt idx="7">
                  <c:v>0.9409210471379067</c:v>
                </c:pt>
                <c:pt idx="8">
                  <c:v>0.93737213477516601</c:v>
                </c:pt>
                <c:pt idx="9">
                  <c:v>0.94651580309799177</c:v>
                </c:pt>
                <c:pt idx="10">
                  <c:v>0.94822763141413724</c:v>
                </c:pt>
                <c:pt idx="11">
                  <c:v>0.94772660849233858</c:v>
                </c:pt>
                <c:pt idx="12">
                  <c:v>0.93983549747400941</c:v>
                </c:pt>
                <c:pt idx="13">
                  <c:v>0.92893824892488841</c:v>
                </c:pt>
                <c:pt idx="14">
                  <c:v>0.91916830194981425</c:v>
                </c:pt>
                <c:pt idx="15">
                  <c:v>0.91728946599306915</c:v>
                </c:pt>
                <c:pt idx="16">
                  <c:v>0.90601645025259914</c:v>
                </c:pt>
                <c:pt idx="17">
                  <c:v>0.88889816709114444</c:v>
                </c:pt>
                <c:pt idx="18">
                  <c:v>0.89891862552711799</c:v>
                </c:pt>
                <c:pt idx="19">
                  <c:v>0.90392885474510465</c:v>
                </c:pt>
                <c:pt idx="20">
                  <c:v>0.89979541564026555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21033080"/>
        <c:axId val="421031512"/>
      </c:lineChart>
      <c:catAx>
        <c:axId val="421033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031512"/>
        <c:crosses val="autoZero"/>
        <c:auto val="1"/>
        <c:lblAlgn val="ctr"/>
        <c:lblOffset val="100"/>
        <c:noMultiLvlLbl val="0"/>
      </c:catAx>
      <c:valAx>
        <c:axId val="42103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033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76200</xdr:colOff>
      <xdr:row>25</xdr:row>
      <xdr:rowOff>38100</xdr:rowOff>
    </xdr:from>
    <xdr:to>
      <xdr:col>41</xdr:col>
      <xdr:colOff>457200</xdr:colOff>
      <xdr:row>48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opLeftCell="B1" workbookViewId="0">
      <selection activeCell="M15" sqref="M15:V24"/>
    </sheetView>
  </sheetViews>
  <sheetFormatPr defaultRowHeight="14.4" x14ac:dyDescent="0.3"/>
  <cols>
    <col min="12" max="12" width="22.5546875" customWidth="1"/>
  </cols>
  <sheetData>
    <row r="1" spans="1:22" x14ac:dyDescent="0.3">
      <c r="A1" s="5"/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6" t="s">
        <v>21</v>
      </c>
    </row>
    <row r="2" spans="1:22" x14ac:dyDescent="0.3">
      <c r="A2" s="3" t="s">
        <v>11</v>
      </c>
      <c r="B2" s="3">
        <f>VARP(Лист1!$Q$3:$Q$131)</f>
        <v>8.8257251659435961E-4</v>
      </c>
      <c r="C2" s="3"/>
      <c r="D2" s="3"/>
      <c r="E2" s="3"/>
      <c r="F2" s="3"/>
      <c r="G2" s="3"/>
      <c r="H2" s="3"/>
      <c r="I2" s="3"/>
      <c r="J2" s="3"/>
      <c r="K2" s="3"/>
    </row>
    <row r="3" spans="1:22" x14ac:dyDescent="0.3">
      <c r="A3" s="3" t="s">
        <v>12</v>
      </c>
      <c r="B3" s="3">
        <v>5.3820763932163596E-4</v>
      </c>
      <c r="C3" s="3">
        <f>VARP(Лист1!$R$3:$R$131)</f>
        <v>5.6533619534474596E-4</v>
      </c>
      <c r="D3" s="3"/>
      <c r="E3" s="3"/>
      <c r="F3" s="3"/>
      <c r="G3" s="3"/>
      <c r="H3" s="3"/>
      <c r="I3" s="3"/>
      <c r="J3" s="3"/>
      <c r="K3" s="3"/>
    </row>
    <row r="4" spans="1:22" x14ac:dyDescent="0.3">
      <c r="A4" s="3" t="s">
        <v>13</v>
      </c>
      <c r="B4" s="3">
        <v>4.1314703975348359E-4</v>
      </c>
      <c r="C4" s="3">
        <v>2.9101904629839155E-4</v>
      </c>
      <c r="D4" s="3">
        <f>VARP(Лист1!$S$3:$S$131)</f>
        <v>6.4400679919408594E-4</v>
      </c>
      <c r="E4" s="3"/>
      <c r="F4" s="3"/>
      <c r="G4" s="3"/>
      <c r="H4" s="3"/>
      <c r="I4" s="3"/>
      <c r="J4" s="3"/>
      <c r="K4" s="3"/>
    </row>
    <row r="5" spans="1:22" x14ac:dyDescent="0.3">
      <c r="A5" s="3" t="s">
        <v>14</v>
      </c>
      <c r="B5" s="3">
        <v>4.1738700179152024E-4</v>
      </c>
      <c r="C5" s="3">
        <v>3.4457320458547512E-4</v>
      </c>
      <c r="D5" s="3">
        <v>2.6033306386383009E-4</v>
      </c>
      <c r="E5" s="3">
        <f>VARP(Лист1!$T$3:$T$131)</f>
        <v>3.6616043875463753E-4</v>
      </c>
      <c r="F5" s="3"/>
      <c r="G5" s="3"/>
      <c r="H5" s="3"/>
      <c r="I5" s="3"/>
      <c r="J5" s="3"/>
      <c r="K5" s="3"/>
    </row>
    <row r="6" spans="1:22" x14ac:dyDescent="0.3">
      <c r="A6" s="3" t="s">
        <v>15</v>
      </c>
      <c r="B6" s="3">
        <v>7.5988077144486903E-4</v>
      </c>
      <c r="C6" s="3">
        <v>5.0737609246453595E-4</v>
      </c>
      <c r="D6" s="3">
        <v>3.7836514043343699E-4</v>
      </c>
      <c r="E6" s="3">
        <v>3.9481910300921696E-4</v>
      </c>
      <c r="F6" s="3">
        <f>VARP(Лист1!$U$3:$U$131)</f>
        <v>7.4311147057480945E-4</v>
      </c>
      <c r="G6" s="3"/>
      <c r="H6" s="3"/>
      <c r="I6" s="3"/>
      <c r="J6" s="3"/>
      <c r="K6" s="3"/>
    </row>
    <row r="7" spans="1:22" x14ac:dyDescent="0.3">
      <c r="A7" s="3" t="s">
        <v>16</v>
      </c>
      <c r="B7" s="3">
        <v>6.2063832317946904E-4</v>
      </c>
      <c r="C7" s="3">
        <v>5.0269396834957535E-4</v>
      </c>
      <c r="D7" s="3">
        <v>3.7901808024454333E-4</v>
      </c>
      <c r="E7" s="3">
        <v>3.9116330546833957E-4</v>
      </c>
      <c r="F7" s="3">
        <v>5.5481189286871462E-4</v>
      </c>
      <c r="G7" s="3">
        <f>VARP(Лист1!$V$3:$V$131)</f>
        <v>6.3672335609210769E-4</v>
      </c>
      <c r="H7" s="3"/>
      <c r="I7" s="3"/>
      <c r="J7" s="3"/>
      <c r="K7" s="3"/>
    </row>
    <row r="8" spans="1:22" x14ac:dyDescent="0.3">
      <c r="A8" s="3" t="s">
        <v>17</v>
      </c>
      <c r="B8" s="3">
        <v>6.4292689328876115E-4</v>
      </c>
      <c r="C8" s="3">
        <v>4.9645147176674857E-4</v>
      </c>
      <c r="D8" s="3">
        <v>3.5346559451770348E-4</v>
      </c>
      <c r="E8" s="3">
        <v>3.8819345589275616E-4</v>
      </c>
      <c r="F8" s="3">
        <v>5.7889813122501046E-4</v>
      </c>
      <c r="G8" s="3">
        <v>5.7079148416100086E-4</v>
      </c>
      <c r="H8" s="3">
        <f>VARP(Лист1!$W$3:$W$131)</f>
        <v>7.2391786240338463E-4</v>
      </c>
      <c r="I8" s="3"/>
      <c r="J8" s="3"/>
      <c r="K8" s="3"/>
    </row>
    <row r="9" spans="1:22" x14ac:dyDescent="0.3">
      <c r="A9" s="3" t="s">
        <v>18</v>
      </c>
      <c r="B9" s="3">
        <v>7.1703816280605599E-4</v>
      </c>
      <c r="C9" s="3">
        <v>5.2303804001879804E-4</v>
      </c>
      <c r="D9" s="3">
        <v>3.7333404919101776E-4</v>
      </c>
      <c r="E9" s="3">
        <v>4.2167734613002722E-4</v>
      </c>
      <c r="F9" s="3">
        <v>6.4345530946200054E-4</v>
      </c>
      <c r="G9" s="3">
        <v>6.4031738841896534E-4</v>
      </c>
      <c r="H9" s="3">
        <v>6.3051360555243304E-4</v>
      </c>
      <c r="I9" s="3">
        <f>VARP(Лист1!$X$3:$X$131)</f>
        <v>1.0608082003411847E-3</v>
      </c>
      <c r="J9" s="3"/>
      <c r="K9" s="3"/>
    </row>
    <row r="10" spans="1:22" x14ac:dyDescent="0.3">
      <c r="A10" s="3" t="s">
        <v>19</v>
      </c>
      <c r="B10" s="3">
        <v>4.6796761563297945E-4</v>
      </c>
      <c r="C10" s="3">
        <v>3.7523299075338545E-4</v>
      </c>
      <c r="D10" s="3">
        <v>3.1616470302643971E-4</v>
      </c>
      <c r="E10" s="3">
        <v>3.1514120129759384E-4</v>
      </c>
      <c r="F10" s="3">
        <v>4.5027209666021904E-4</v>
      </c>
      <c r="G10" s="3">
        <v>4.6628881994362225E-4</v>
      </c>
      <c r="H10" s="3">
        <v>4.3842946155380798E-4</v>
      </c>
      <c r="I10" s="3">
        <v>5.9754858975488896E-4</v>
      </c>
      <c r="J10" s="3">
        <f>VARP(Лист1!$Y$3:$Y$131)</f>
        <v>8.1499423690600348E-4</v>
      </c>
      <c r="K10" s="3"/>
    </row>
    <row r="11" spans="1:22" ht="15" thickBot="1" x14ac:dyDescent="0.35">
      <c r="A11" s="4" t="s">
        <v>20</v>
      </c>
      <c r="B11" s="4">
        <v>4.5727358257135228E-4</v>
      </c>
      <c r="C11" s="4">
        <v>4.1820497481379569E-4</v>
      </c>
      <c r="D11" s="4">
        <v>2.9078691594494957E-4</v>
      </c>
      <c r="E11" s="4">
        <v>3.2118540551022976E-4</v>
      </c>
      <c r="F11" s="4">
        <v>4.4426984288461319E-4</v>
      </c>
      <c r="G11" s="4">
        <v>4.3433440934696402E-4</v>
      </c>
      <c r="H11" s="4">
        <v>4.3177859585149977E-4</v>
      </c>
      <c r="I11" s="4">
        <v>3.9925315066186728E-4</v>
      </c>
      <c r="J11" s="4">
        <v>3.2412880371117939E-4</v>
      </c>
      <c r="K11" s="4">
        <f>VARP(Лист1!$Z$3:$Z$131)</f>
        <v>5.774474475529819E-4</v>
      </c>
    </row>
    <row r="13" spans="1:22" x14ac:dyDescent="0.3">
      <c r="L13" t="s">
        <v>31</v>
      </c>
      <c r="M13">
        <v>248</v>
      </c>
    </row>
    <row r="15" spans="1:22" x14ac:dyDescent="0.3">
      <c r="B15">
        <v>8.8257251659436004E-4</v>
      </c>
      <c r="C15">
        <v>5.3820763932163596E-4</v>
      </c>
      <c r="D15">
        <v>4.1314703975348359E-4</v>
      </c>
      <c r="E15">
        <v>4.1738700179152024E-4</v>
      </c>
      <c r="F15">
        <v>7.5988077144486903E-4</v>
      </c>
      <c r="G15">
        <v>6.2063832317946904E-4</v>
      </c>
      <c r="H15">
        <v>6.4292689328876115E-4</v>
      </c>
      <c r="I15">
        <v>7.1703816280605599E-4</v>
      </c>
      <c r="J15">
        <v>4.6796761563297945E-4</v>
      </c>
      <c r="K15">
        <v>4.5727358257135228E-4</v>
      </c>
      <c r="M15">
        <f>B15*$M$13</f>
        <v>0.2188779841154013</v>
      </c>
      <c r="N15">
        <f t="shared" ref="N15:U15" si="0">C15*$M$13</f>
        <v>0.13347549455176572</v>
      </c>
      <c r="O15">
        <f t="shared" si="0"/>
        <v>0.10246046585886392</v>
      </c>
      <c r="P15">
        <f t="shared" si="0"/>
        <v>0.10351197644429702</v>
      </c>
      <c r="Q15">
        <f t="shared" si="0"/>
        <v>0.1884504313183275</v>
      </c>
      <c r="R15">
        <f t="shared" si="0"/>
        <v>0.15391830414850832</v>
      </c>
      <c r="S15">
        <f t="shared" si="0"/>
        <v>0.15944586953561277</v>
      </c>
      <c r="T15">
        <f t="shared" si="0"/>
        <v>0.17782546437590188</v>
      </c>
      <c r="U15">
        <f t="shared" si="0"/>
        <v>0.1160559686769789</v>
      </c>
      <c r="V15">
        <f>K15*$M$13</f>
        <v>0.11340384847769537</v>
      </c>
    </row>
    <row r="16" spans="1:22" x14ac:dyDescent="0.3">
      <c r="B16">
        <v>5.3820763932163596E-4</v>
      </c>
      <c r="C16">
        <v>5.6533619534474596E-4</v>
      </c>
      <c r="D16">
        <v>2.9101904629839155E-4</v>
      </c>
      <c r="E16">
        <v>3.4457320458547512E-4</v>
      </c>
      <c r="F16">
        <v>5.0737609246453595E-4</v>
      </c>
      <c r="G16">
        <v>5.0269396834957535E-4</v>
      </c>
      <c r="H16">
        <v>4.9645147176674857E-4</v>
      </c>
      <c r="I16">
        <v>5.2303804001879804E-4</v>
      </c>
      <c r="J16">
        <v>3.7523299075338545E-4</v>
      </c>
      <c r="K16">
        <v>4.1820497481379569E-4</v>
      </c>
      <c r="M16">
        <f t="shared" ref="M16:M24" si="1">B16*$M$13</f>
        <v>0.13347549455176572</v>
      </c>
      <c r="N16">
        <f t="shared" ref="N16:N24" si="2">C16*$M$13</f>
        <v>0.14020337644549699</v>
      </c>
      <c r="O16">
        <f t="shared" ref="O16:O24" si="3">D16*$M$13</f>
        <v>7.21727234820011E-2</v>
      </c>
      <c r="P16">
        <f t="shared" ref="P16:P24" si="4">E16*$M$13</f>
        <v>8.5454154737197835E-2</v>
      </c>
      <c r="Q16">
        <f t="shared" ref="Q16:Q24" si="5">F16*$M$13</f>
        <v>0.12582927093120491</v>
      </c>
      <c r="R16">
        <f t="shared" ref="R16:R24" si="6">G16*$M$13</f>
        <v>0.12466810415069468</v>
      </c>
      <c r="S16">
        <f t="shared" ref="S16:S24" si="7">H16*$M$13</f>
        <v>0.12311996499815364</v>
      </c>
      <c r="T16">
        <f t="shared" ref="T16:T24" si="8">I16*$M$13</f>
        <v>0.12971343392466192</v>
      </c>
      <c r="U16">
        <f t="shared" ref="U16:U24" si="9">J16*$M$13</f>
        <v>9.3057781706839593E-2</v>
      </c>
      <c r="V16">
        <f t="shared" ref="V16:V24" si="10">K16*$M$13</f>
        <v>0.10371483375382133</v>
      </c>
    </row>
    <row r="17" spans="2:22" x14ac:dyDescent="0.3">
      <c r="B17">
        <v>4.1314703975348359E-4</v>
      </c>
      <c r="C17">
        <v>2.9101904629839155E-4</v>
      </c>
      <c r="D17">
        <v>6.4400679919408594E-4</v>
      </c>
      <c r="E17">
        <v>2.6033306386383009E-4</v>
      </c>
      <c r="F17">
        <v>3.7836514043343699E-4</v>
      </c>
      <c r="G17">
        <v>3.7901808024454333E-4</v>
      </c>
      <c r="H17">
        <v>3.5346559451770348E-4</v>
      </c>
      <c r="I17">
        <v>3.7333404919101776E-4</v>
      </c>
      <c r="J17">
        <v>3.1616470302643971E-4</v>
      </c>
      <c r="K17">
        <v>2.9078691594494957E-4</v>
      </c>
      <c r="M17">
        <f t="shared" si="1"/>
        <v>0.10246046585886392</v>
      </c>
      <c r="N17">
        <f t="shared" si="2"/>
        <v>7.21727234820011E-2</v>
      </c>
      <c r="O17">
        <f t="shared" si="3"/>
        <v>0.15971368620013332</v>
      </c>
      <c r="P17">
        <f t="shared" si="4"/>
        <v>6.4562599838229859E-2</v>
      </c>
      <c r="Q17">
        <f t="shared" si="5"/>
        <v>9.3834554827492367E-2</v>
      </c>
      <c r="R17">
        <f t="shared" si="6"/>
        <v>9.3996483900646743E-2</v>
      </c>
      <c r="S17">
        <f t="shared" si="7"/>
        <v>8.7659467440390465E-2</v>
      </c>
      <c r="T17">
        <f t="shared" si="8"/>
        <v>9.2586844199372409E-2</v>
      </c>
      <c r="U17">
        <f t="shared" si="9"/>
        <v>7.8408846350557046E-2</v>
      </c>
      <c r="V17">
        <f t="shared" si="10"/>
        <v>7.2115155154347493E-2</v>
      </c>
    </row>
    <row r="18" spans="2:22" x14ac:dyDescent="0.3">
      <c r="B18">
        <v>4.1738700179152024E-4</v>
      </c>
      <c r="C18">
        <v>3.4457320458547512E-4</v>
      </c>
      <c r="D18">
        <v>2.6033306386383009E-4</v>
      </c>
      <c r="E18">
        <v>3.6616043875463753E-4</v>
      </c>
      <c r="F18">
        <v>3.9481910300921696E-4</v>
      </c>
      <c r="G18">
        <v>3.9116330546833957E-4</v>
      </c>
      <c r="H18">
        <v>3.8819345589275616E-4</v>
      </c>
      <c r="I18">
        <v>4.2167734613002722E-4</v>
      </c>
      <c r="J18">
        <v>3.1514120129759384E-4</v>
      </c>
      <c r="K18">
        <v>3.2118540551022976E-4</v>
      </c>
      <c r="M18">
        <f t="shared" si="1"/>
        <v>0.10351197644429702</v>
      </c>
      <c r="N18">
        <f t="shared" si="2"/>
        <v>8.5454154737197835E-2</v>
      </c>
      <c r="O18">
        <f t="shared" si="3"/>
        <v>6.4562599838229859E-2</v>
      </c>
      <c r="P18">
        <f t="shared" si="4"/>
        <v>9.0807788811150106E-2</v>
      </c>
      <c r="Q18">
        <f t="shared" si="5"/>
        <v>9.7915137546285808E-2</v>
      </c>
      <c r="R18">
        <f t="shared" si="6"/>
        <v>9.7008499756148212E-2</v>
      </c>
      <c r="S18">
        <f t="shared" si="7"/>
        <v>9.627197706140353E-2</v>
      </c>
      <c r="T18">
        <f t="shared" si="8"/>
        <v>0.10457598184024675</v>
      </c>
      <c r="U18">
        <f t="shared" si="9"/>
        <v>7.8155017921803266E-2</v>
      </c>
      <c r="V18">
        <f t="shared" si="10"/>
        <v>7.9653980566536983E-2</v>
      </c>
    </row>
    <row r="19" spans="2:22" x14ac:dyDescent="0.3">
      <c r="B19">
        <v>7.5988077144486903E-4</v>
      </c>
      <c r="C19">
        <v>5.0737609246453595E-4</v>
      </c>
      <c r="D19">
        <v>3.7836514043343699E-4</v>
      </c>
      <c r="E19">
        <v>3.9481910300921696E-4</v>
      </c>
      <c r="F19">
        <v>7.4311147057480945E-4</v>
      </c>
      <c r="G19">
        <v>5.5481189286871462E-4</v>
      </c>
      <c r="H19">
        <v>5.7889813122501046E-4</v>
      </c>
      <c r="I19">
        <v>6.4345530946200054E-4</v>
      </c>
      <c r="J19">
        <v>4.5027209666021904E-4</v>
      </c>
      <c r="K19">
        <v>4.4426984288461319E-4</v>
      </c>
      <c r="M19">
        <f t="shared" si="1"/>
        <v>0.1884504313183275</v>
      </c>
      <c r="N19">
        <f t="shared" si="2"/>
        <v>0.12582927093120491</v>
      </c>
      <c r="O19">
        <f t="shared" si="3"/>
        <v>9.3834554827492367E-2</v>
      </c>
      <c r="P19">
        <f t="shared" si="4"/>
        <v>9.7915137546285808E-2</v>
      </c>
      <c r="Q19">
        <f t="shared" si="5"/>
        <v>0.18429164470255274</v>
      </c>
      <c r="R19">
        <f t="shared" si="6"/>
        <v>0.13759334943144122</v>
      </c>
      <c r="S19">
        <f t="shared" si="7"/>
        <v>0.14356673654380259</v>
      </c>
      <c r="T19">
        <f t="shared" si="8"/>
        <v>0.15957691674657615</v>
      </c>
      <c r="U19">
        <f t="shared" si="9"/>
        <v>0.11166747997173432</v>
      </c>
      <c r="V19">
        <f t="shared" si="10"/>
        <v>0.11017892103538407</v>
      </c>
    </row>
    <row r="20" spans="2:22" x14ac:dyDescent="0.3">
      <c r="B20">
        <v>6.2063832317946904E-4</v>
      </c>
      <c r="C20">
        <v>5.0269396834957535E-4</v>
      </c>
      <c r="D20">
        <v>3.7901808024454333E-4</v>
      </c>
      <c r="E20">
        <v>3.9116330546833957E-4</v>
      </c>
      <c r="F20">
        <v>5.5481189286871462E-4</v>
      </c>
      <c r="G20">
        <v>6.3672335609210769E-4</v>
      </c>
      <c r="H20">
        <v>5.7079148416100086E-4</v>
      </c>
      <c r="I20">
        <v>6.4031738841896534E-4</v>
      </c>
      <c r="J20">
        <v>4.6628881994362225E-4</v>
      </c>
      <c r="K20">
        <v>4.3433440934696402E-4</v>
      </c>
      <c r="M20">
        <f t="shared" si="1"/>
        <v>0.15391830414850832</v>
      </c>
      <c r="N20">
        <f t="shared" si="2"/>
        <v>0.12466810415069468</v>
      </c>
      <c r="O20">
        <f t="shared" si="3"/>
        <v>9.3996483900646743E-2</v>
      </c>
      <c r="P20">
        <f t="shared" si="4"/>
        <v>9.7008499756148212E-2</v>
      </c>
      <c r="Q20">
        <f t="shared" si="5"/>
        <v>0.13759334943144122</v>
      </c>
      <c r="R20">
        <f t="shared" si="6"/>
        <v>0.15790739231084272</v>
      </c>
      <c r="S20">
        <f t="shared" si="7"/>
        <v>0.14155628807192822</v>
      </c>
      <c r="T20">
        <f t="shared" si="8"/>
        <v>0.15879871232790341</v>
      </c>
      <c r="U20">
        <f t="shared" si="9"/>
        <v>0.11563962734601832</v>
      </c>
      <c r="V20">
        <f t="shared" si="10"/>
        <v>0.10771493351804708</v>
      </c>
    </row>
    <row r="21" spans="2:22" x14ac:dyDescent="0.3">
      <c r="B21">
        <v>6.4292689328876115E-4</v>
      </c>
      <c r="C21">
        <v>4.9645147176674857E-4</v>
      </c>
      <c r="D21">
        <v>3.5346559451770348E-4</v>
      </c>
      <c r="E21">
        <v>3.8819345589275616E-4</v>
      </c>
      <c r="F21">
        <v>5.7889813122501046E-4</v>
      </c>
      <c r="G21">
        <v>5.7079148416100086E-4</v>
      </c>
      <c r="H21">
        <v>7.2391786240338463E-4</v>
      </c>
      <c r="I21">
        <v>6.3051360555243304E-4</v>
      </c>
      <c r="J21">
        <v>4.3842946155380798E-4</v>
      </c>
      <c r="K21">
        <v>4.3177859585149977E-4</v>
      </c>
      <c r="M21">
        <f t="shared" si="1"/>
        <v>0.15944586953561277</v>
      </c>
      <c r="N21">
        <f t="shared" si="2"/>
        <v>0.12311996499815364</v>
      </c>
      <c r="O21">
        <f t="shared" si="3"/>
        <v>8.7659467440390465E-2</v>
      </c>
      <c r="P21">
        <f t="shared" si="4"/>
        <v>9.627197706140353E-2</v>
      </c>
      <c r="Q21">
        <f t="shared" si="5"/>
        <v>0.14356673654380259</v>
      </c>
      <c r="R21">
        <f t="shared" si="6"/>
        <v>0.14155628807192822</v>
      </c>
      <c r="S21">
        <f t="shared" si="7"/>
        <v>0.17953162987603938</v>
      </c>
      <c r="T21">
        <f t="shared" si="8"/>
        <v>0.15636737417700339</v>
      </c>
      <c r="U21">
        <f t="shared" si="9"/>
        <v>0.10873050646534438</v>
      </c>
      <c r="V21">
        <f t="shared" si="10"/>
        <v>0.10708109177117195</v>
      </c>
    </row>
    <row r="22" spans="2:22" x14ac:dyDescent="0.3">
      <c r="B22">
        <v>7.1703816280605599E-4</v>
      </c>
      <c r="C22">
        <v>5.2303804001879804E-4</v>
      </c>
      <c r="D22">
        <v>3.7333404919101776E-4</v>
      </c>
      <c r="E22">
        <v>4.2167734613002722E-4</v>
      </c>
      <c r="F22">
        <v>6.4345530946200054E-4</v>
      </c>
      <c r="G22">
        <v>6.4031738841896534E-4</v>
      </c>
      <c r="H22">
        <v>6.3051360555243304E-4</v>
      </c>
      <c r="I22">
        <v>1.0608082003411847E-3</v>
      </c>
      <c r="J22">
        <v>5.9754858975488896E-4</v>
      </c>
      <c r="K22">
        <v>3.9925315066186728E-4</v>
      </c>
      <c r="M22">
        <f t="shared" si="1"/>
        <v>0.17782546437590188</v>
      </c>
      <c r="N22">
        <f t="shared" si="2"/>
        <v>0.12971343392466192</v>
      </c>
      <c r="O22">
        <f t="shared" si="3"/>
        <v>9.2586844199372409E-2</v>
      </c>
      <c r="P22">
        <f t="shared" si="4"/>
        <v>0.10457598184024675</v>
      </c>
      <c r="Q22">
        <f t="shared" si="5"/>
        <v>0.15957691674657615</v>
      </c>
      <c r="R22">
        <f t="shared" si="6"/>
        <v>0.15879871232790341</v>
      </c>
      <c r="S22">
        <f t="shared" si="7"/>
        <v>0.15636737417700339</v>
      </c>
      <c r="T22">
        <f t="shared" si="8"/>
        <v>0.26308043368461381</v>
      </c>
      <c r="U22">
        <f t="shared" si="9"/>
        <v>0.14819205025921245</v>
      </c>
      <c r="V22">
        <f t="shared" si="10"/>
        <v>9.9014781364143087E-2</v>
      </c>
    </row>
    <row r="23" spans="2:22" x14ac:dyDescent="0.3">
      <c r="B23">
        <v>4.6796761563297945E-4</v>
      </c>
      <c r="C23">
        <v>3.7523299075338545E-4</v>
      </c>
      <c r="D23">
        <v>3.1616470302643971E-4</v>
      </c>
      <c r="E23">
        <v>3.1514120129759384E-4</v>
      </c>
      <c r="F23">
        <v>4.5027209666021904E-4</v>
      </c>
      <c r="G23">
        <v>4.6628881994362225E-4</v>
      </c>
      <c r="H23">
        <v>4.3842946155380798E-4</v>
      </c>
      <c r="I23">
        <v>5.9754858975488896E-4</v>
      </c>
      <c r="J23">
        <v>8.1499423690600348E-4</v>
      </c>
      <c r="K23">
        <v>3.2412880371117939E-4</v>
      </c>
      <c r="M23">
        <f t="shared" si="1"/>
        <v>0.1160559686769789</v>
      </c>
      <c r="N23">
        <f t="shared" si="2"/>
        <v>9.3057781706839593E-2</v>
      </c>
      <c r="O23">
        <f t="shared" si="3"/>
        <v>7.8408846350557046E-2</v>
      </c>
      <c r="P23">
        <f t="shared" si="4"/>
        <v>7.8155017921803266E-2</v>
      </c>
      <c r="Q23">
        <f t="shared" si="5"/>
        <v>0.11166747997173432</v>
      </c>
      <c r="R23">
        <f t="shared" si="6"/>
        <v>0.11563962734601832</v>
      </c>
      <c r="S23">
        <f t="shared" si="7"/>
        <v>0.10873050646534438</v>
      </c>
      <c r="T23">
        <f t="shared" si="8"/>
        <v>0.14819205025921245</v>
      </c>
      <c r="U23">
        <f t="shared" si="9"/>
        <v>0.20211857075268885</v>
      </c>
      <c r="V23">
        <f t="shared" si="10"/>
        <v>8.0383943320372492E-2</v>
      </c>
    </row>
    <row r="24" spans="2:22" x14ac:dyDescent="0.3">
      <c r="B24">
        <v>4.5727358257135228E-4</v>
      </c>
      <c r="C24">
        <v>4.1820497481379569E-4</v>
      </c>
      <c r="D24">
        <v>2.9078691594494957E-4</v>
      </c>
      <c r="E24">
        <v>3.2118540551022976E-4</v>
      </c>
      <c r="F24">
        <v>4.4426984288461319E-4</v>
      </c>
      <c r="G24">
        <v>4.3433440934696402E-4</v>
      </c>
      <c r="H24">
        <v>4.3177859585149977E-4</v>
      </c>
      <c r="I24">
        <v>3.9925315066186728E-4</v>
      </c>
      <c r="J24">
        <v>3.2412880371117939E-4</v>
      </c>
      <c r="K24">
        <v>5.774474475529819E-4</v>
      </c>
      <c r="M24">
        <f t="shared" si="1"/>
        <v>0.11340384847769537</v>
      </c>
      <c r="N24">
        <f t="shared" si="2"/>
        <v>0.10371483375382133</v>
      </c>
      <c r="O24">
        <f t="shared" si="3"/>
        <v>7.2115155154347493E-2</v>
      </c>
      <c r="P24">
        <f t="shared" si="4"/>
        <v>7.9653980566536983E-2</v>
      </c>
      <c r="Q24">
        <f t="shared" si="5"/>
        <v>0.11017892103538407</v>
      </c>
      <c r="R24">
        <f t="shared" si="6"/>
        <v>0.10771493351804708</v>
      </c>
      <c r="S24">
        <f t="shared" si="7"/>
        <v>0.10708109177117195</v>
      </c>
      <c r="T24">
        <f t="shared" si="8"/>
        <v>9.9014781364143087E-2</v>
      </c>
      <c r="U24">
        <f t="shared" si="9"/>
        <v>8.0383943320372492E-2</v>
      </c>
      <c r="V24">
        <f t="shared" si="10"/>
        <v>0.14320696699313951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3"/>
  <sheetViews>
    <sheetView topLeftCell="G103" zoomScale="60" zoomScaleNormal="60" workbookViewId="0">
      <selection activeCell="AE16" sqref="AE16"/>
    </sheetView>
  </sheetViews>
  <sheetFormatPr defaultRowHeight="14.4" x14ac:dyDescent="0.3"/>
  <cols>
    <col min="13" max="13" width="6.33203125" customWidth="1"/>
    <col min="14" max="14" width="16.5546875" customWidth="1"/>
    <col min="31" max="31" width="8.88671875" customWidth="1"/>
  </cols>
  <sheetData>
    <row r="1" spans="1:43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29</v>
      </c>
      <c r="J1" s="24" t="s">
        <v>30</v>
      </c>
      <c r="Q1" s="21" t="s">
        <v>8</v>
      </c>
      <c r="R1" s="21"/>
      <c r="S1" s="21"/>
      <c r="T1" s="21"/>
      <c r="U1" s="21"/>
      <c r="V1" s="21"/>
      <c r="W1" s="21"/>
      <c r="X1" s="21"/>
      <c r="Y1" s="21"/>
      <c r="Z1" s="21"/>
      <c r="AD1" s="21" t="s">
        <v>22</v>
      </c>
      <c r="AE1" s="21"/>
      <c r="AF1" s="21"/>
      <c r="AG1" s="21"/>
      <c r="AH1" s="21"/>
      <c r="AI1" s="21"/>
      <c r="AJ1" s="21"/>
      <c r="AK1" s="21"/>
      <c r="AL1" s="21"/>
      <c r="AM1" s="21"/>
      <c r="AN1" s="21"/>
    </row>
    <row r="2" spans="1:43" x14ac:dyDescent="0.3">
      <c r="A2">
        <v>104.5</v>
      </c>
      <c r="B2">
        <v>205</v>
      </c>
      <c r="C2">
        <v>7353</v>
      </c>
      <c r="D2">
        <v>1793</v>
      </c>
      <c r="E2">
        <v>78.959999999999994</v>
      </c>
      <c r="F2">
        <v>235.29</v>
      </c>
      <c r="G2">
        <v>8.7770000000000001E-2</v>
      </c>
      <c r="H2">
        <v>522</v>
      </c>
      <c r="I2">
        <v>245.5</v>
      </c>
      <c r="J2">
        <v>28.288</v>
      </c>
      <c r="Q2" s="24" t="s">
        <v>0</v>
      </c>
      <c r="R2" s="24" t="s">
        <v>1</v>
      </c>
      <c r="S2" s="24" t="s">
        <v>2</v>
      </c>
      <c r="T2" s="24" t="s">
        <v>3</v>
      </c>
      <c r="U2" s="24" t="s">
        <v>4</v>
      </c>
      <c r="V2" s="24" t="s">
        <v>5</v>
      </c>
      <c r="W2" s="24" t="s">
        <v>6</v>
      </c>
      <c r="X2" s="24" t="s">
        <v>7</v>
      </c>
      <c r="Y2" s="24" t="s">
        <v>29</v>
      </c>
      <c r="Z2" s="24" t="s">
        <v>30</v>
      </c>
      <c r="AD2" s="7"/>
      <c r="AE2" s="24" t="s">
        <v>0</v>
      </c>
      <c r="AF2" s="24" t="s">
        <v>1</v>
      </c>
      <c r="AG2" s="24" t="s">
        <v>2</v>
      </c>
      <c r="AH2" s="24" t="s">
        <v>3</v>
      </c>
      <c r="AI2" s="24" t="s">
        <v>4</v>
      </c>
      <c r="AJ2" s="24" t="s">
        <v>5</v>
      </c>
      <c r="AK2" s="24" t="s">
        <v>6</v>
      </c>
      <c r="AL2" s="24" t="s">
        <v>7</v>
      </c>
      <c r="AM2" s="24" t="s">
        <v>29</v>
      </c>
      <c r="AN2" s="24" t="s">
        <v>30</v>
      </c>
    </row>
    <row r="3" spans="1:43" x14ac:dyDescent="0.3">
      <c r="A3">
        <v>104.72</v>
      </c>
      <c r="B3">
        <v>205.24</v>
      </c>
      <c r="C3">
        <v>7398</v>
      </c>
      <c r="D3">
        <v>1803.9</v>
      </c>
      <c r="E3">
        <v>80.02</v>
      </c>
      <c r="F3">
        <v>237.6</v>
      </c>
      <c r="G3">
        <v>8.6840000000000001E-2</v>
      </c>
      <c r="H3">
        <v>520.20000000000005</v>
      </c>
      <c r="I3">
        <v>242.69</v>
      </c>
      <c r="J3">
        <v>28.34</v>
      </c>
      <c r="Q3">
        <f t="shared" ref="Q3:Q34" si="0">(A3-A2)/A2</f>
        <v>2.105263157894726E-3</v>
      </c>
      <c r="R3">
        <f t="shared" ref="R3:X18" si="1">(B3-B2)/B2</f>
        <v>1.1707317073171176E-3</v>
      </c>
      <c r="S3">
        <f t="shared" si="1"/>
        <v>6.1199510403916772E-3</v>
      </c>
      <c r="T3">
        <f t="shared" si="1"/>
        <v>6.0791968767429398E-3</v>
      </c>
      <c r="U3">
        <f t="shared" si="1"/>
        <v>1.3424518743667709E-2</v>
      </c>
      <c r="V3">
        <f t="shared" si="1"/>
        <v>9.8176718092566721E-3</v>
      </c>
      <c r="W3">
        <f t="shared" si="1"/>
        <v>-1.0595875583912501E-2</v>
      </c>
      <c r="X3">
        <f t="shared" si="1"/>
        <v>-3.4482758620688783E-3</v>
      </c>
      <c r="Y3">
        <f t="shared" ref="Y3:Y66" si="2">(I3-I2)/I2</f>
        <v>-1.1446028513238298E-2</v>
      </c>
      <c r="Z3">
        <f t="shared" ref="Z3:Z66" si="3">(J3-J2)/J2</f>
        <v>1.8382352941176329E-3</v>
      </c>
      <c r="AD3" s="24" t="s">
        <v>0</v>
      </c>
      <c r="AE3">
        <v>0.2188779841154013</v>
      </c>
      <c r="AF3">
        <v>0.13347549455176572</v>
      </c>
      <c r="AG3">
        <v>0.10246046585886392</v>
      </c>
      <c r="AH3">
        <v>0.10351197644429702</v>
      </c>
      <c r="AI3">
        <v>0.1884504313183275</v>
      </c>
      <c r="AJ3">
        <v>0.15391830414850832</v>
      </c>
      <c r="AK3">
        <v>0.15944586953561277</v>
      </c>
      <c r="AL3">
        <v>0.17782546437590188</v>
      </c>
      <c r="AM3">
        <v>0.1160559686769789</v>
      </c>
      <c r="AN3" s="8">
        <v>0.11340384847769537</v>
      </c>
    </row>
    <row r="4" spans="1:43" x14ac:dyDescent="0.3">
      <c r="A4">
        <v>104.3</v>
      </c>
      <c r="B4">
        <v>203.6</v>
      </c>
      <c r="C4">
        <v>7487</v>
      </c>
      <c r="D4">
        <v>1804.7</v>
      </c>
      <c r="E4">
        <v>80.19</v>
      </c>
      <c r="F4">
        <v>238.06</v>
      </c>
      <c r="G4">
        <v>8.5000000000000006E-2</v>
      </c>
      <c r="H4">
        <v>518.1</v>
      </c>
      <c r="I4">
        <v>256.7</v>
      </c>
      <c r="J4">
        <v>28.149000000000001</v>
      </c>
      <c r="Q4">
        <f t="shared" si="0"/>
        <v>-4.0106951871657914E-3</v>
      </c>
      <c r="R4">
        <f t="shared" si="1"/>
        <v>-7.9906450984214318E-3</v>
      </c>
      <c r="S4">
        <f t="shared" si="1"/>
        <v>1.2030278453636118E-2</v>
      </c>
      <c r="T4">
        <f t="shared" si="1"/>
        <v>4.4348356339040659E-4</v>
      </c>
      <c r="U4">
        <f t="shared" si="1"/>
        <v>2.1244688827793267E-3</v>
      </c>
      <c r="V4">
        <f t="shared" si="1"/>
        <v>1.9360269360269697E-3</v>
      </c>
      <c r="W4">
        <f t="shared" si="1"/>
        <v>-2.1188392445877412E-2</v>
      </c>
      <c r="X4">
        <f t="shared" si="1"/>
        <v>-4.0369088811995817E-3</v>
      </c>
      <c r="Y4">
        <f t="shared" si="2"/>
        <v>5.7727965717582062E-2</v>
      </c>
      <c r="Z4">
        <f t="shared" si="3"/>
        <v>-6.7395906845447761E-3</v>
      </c>
      <c r="AD4" s="24" t="s">
        <v>1</v>
      </c>
      <c r="AE4">
        <v>0.13347549455176572</v>
      </c>
      <c r="AF4">
        <v>0.14020337644549699</v>
      </c>
      <c r="AG4">
        <v>7.21727234820011E-2</v>
      </c>
      <c r="AH4">
        <v>8.5454154737197835E-2</v>
      </c>
      <c r="AI4">
        <v>0.12582927093120491</v>
      </c>
      <c r="AJ4">
        <v>0.12466810415069468</v>
      </c>
      <c r="AK4">
        <v>0.12311996499815364</v>
      </c>
      <c r="AL4">
        <v>0.12971343392466192</v>
      </c>
      <c r="AM4">
        <v>9.3057781706839593E-2</v>
      </c>
      <c r="AN4" s="9">
        <v>0.10371483375382133</v>
      </c>
    </row>
    <row r="5" spans="1:43" x14ac:dyDescent="0.3">
      <c r="A5">
        <v>104.36</v>
      </c>
      <c r="B5">
        <v>201.56</v>
      </c>
      <c r="C5">
        <v>7491</v>
      </c>
      <c r="D5">
        <v>1789.8</v>
      </c>
      <c r="E5">
        <v>80.3</v>
      </c>
      <c r="F5">
        <v>235.6</v>
      </c>
      <c r="G5">
        <v>8.2799999999999999E-2</v>
      </c>
      <c r="H5">
        <v>516</v>
      </c>
      <c r="I5">
        <v>269.5</v>
      </c>
      <c r="J5">
        <v>28.09</v>
      </c>
      <c r="Q5">
        <f t="shared" si="0"/>
        <v>5.7526366251200653E-4</v>
      </c>
      <c r="R5">
        <f t="shared" si="1"/>
        <v>-1.0019646365422357E-2</v>
      </c>
      <c r="S5">
        <f t="shared" si="1"/>
        <v>5.3425938293041268E-4</v>
      </c>
      <c r="T5">
        <f t="shared" si="1"/>
        <v>-8.2562198703386106E-3</v>
      </c>
      <c r="U5">
        <f t="shared" si="1"/>
        <v>1.3717421124828462E-3</v>
      </c>
      <c r="V5">
        <f t="shared" si="1"/>
        <v>-1.033352936234566E-2</v>
      </c>
      <c r="W5">
        <f t="shared" si="1"/>
        <v>-2.5882352941176558E-2</v>
      </c>
      <c r="X5">
        <f t="shared" si="1"/>
        <v>-4.0532715691951795E-3</v>
      </c>
      <c r="Y5">
        <f t="shared" si="2"/>
        <v>4.9863654070899932E-2</v>
      </c>
      <c r="Z5">
        <f t="shared" si="3"/>
        <v>-2.0959892003268696E-3</v>
      </c>
      <c r="AD5" s="24" t="s">
        <v>2</v>
      </c>
      <c r="AE5">
        <v>0.10246046585886392</v>
      </c>
      <c r="AF5">
        <v>7.21727234820011E-2</v>
      </c>
      <c r="AG5">
        <v>0.15971368620013332</v>
      </c>
      <c r="AH5">
        <v>6.4562599838229859E-2</v>
      </c>
      <c r="AI5">
        <v>9.3834554827492367E-2</v>
      </c>
      <c r="AJ5">
        <v>9.3996483900646743E-2</v>
      </c>
      <c r="AK5">
        <v>8.7659467440390465E-2</v>
      </c>
      <c r="AL5">
        <v>9.2586844199372409E-2</v>
      </c>
      <c r="AM5">
        <v>7.8408846350557046E-2</v>
      </c>
      <c r="AN5" s="9">
        <v>7.2115155154347493E-2</v>
      </c>
    </row>
    <row r="6" spans="1:43" x14ac:dyDescent="0.3">
      <c r="A6">
        <v>107.62</v>
      </c>
      <c r="B6">
        <v>207.7</v>
      </c>
      <c r="C6">
        <v>7545</v>
      </c>
      <c r="D6">
        <v>1837.5</v>
      </c>
      <c r="E6">
        <v>82.4</v>
      </c>
      <c r="F6">
        <v>241.63</v>
      </c>
      <c r="G6">
        <v>8.4010000000000001E-2</v>
      </c>
      <c r="H6">
        <v>528.1</v>
      </c>
      <c r="I6">
        <v>262.81</v>
      </c>
      <c r="J6">
        <v>28.923999999999999</v>
      </c>
      <c r="Q6">
        <f t="shared" si="0"/>
        <v>3.1238022230739796E-2</v>
      </c>
      <c r="R6">
        <f t="shared" si="1"/>
        <v>3.046239333201025E-2</v>
      </c>
      <c r="S6">
        <f t="shared" si="1"/>
        <v>7.2086503804565478E-3</v>
      </c>
      <c r="T6">
        <f t="shared" si="1"/>
        <v>2.6651022460610151E-2</v>
      </c>
      <c r="U6">
        <f t="shared" si="1"/>
        <v>2.6151930261519411E-2</v>
      </c>
      <c r="V6">
        <f t="shared" si="1"/>
        <v>2.5594227504244487E-2</v>
      </c>
      <c r="W6">
        <f t="shared" si="1"/>
        <v>1.4613526570048342E-2</v>
      </c>
      <c r="X6">
        <f t="shared" si="1"/>
        <v>2.3449612403100818E-2</v>
      </c>
      <c r="Y6">
        <f t="shared" si="2"/>
        <v>-2.4823747680890528E-2</v>
      </c>
      <c r="Z6">
        <f t="shared" si="3"/>
        <v>2.969028123887503E-2</v>
      </c>
      <c r="AD6" s="24" t="s">
        <v>3</v>
      </c>
      <c r="AE6">
        <v>0.10351197644429702</v>
      </c>
      <c r="AF6">
        <v>8.5454154737197835E-2</v>
      </c>
      <c r="AG6">
        <v>6.4562599838229859E-2</v>
      </c>
      <c r="AH6">
        <v>9.0807788811150106E-2</v>
      </c>
      <c r="AI6">
        <v>9.7915137546285808E-2</v>
      </c>
      <c r="AJ6">
        <v>9.7008499756148212E-2</v>
      </c>
      <c r="AK6">
        <v>9.627197706140353E-2</v>
      </c>
      <c r="AL6">
        <v>0.10457598184024675</v>
      </c>
      <c r="AM6">
        <v>7.8155017921803266E-2</v>
      </c>
      <c r="AN6" s="9">
        <v>7.9653980566536983E-2</v>
      </c>
    </row>
    <row r="7" spans="1:43" x14ac:dyDescent="0.3">
      <c r="A7">
        <v>105.27</v>
      </c>
      <c r="B7">
        <v>205.44</v>
      </c>
      <c r="C7">
        <v>7499</v>
      </c>
      <c r="D7">
        <v>1827.1</v>
      </c>
      <c r="E7">
        <v>80.849999999999994</v>
      </c>
      <c r="F7">
        <v>239.14</v>
      </c>
      <c r="G7">
        <v>8.2650000000000001E-2</v>
      </c>
      <c r="H7">
        <v>518.5</v>
      </c>
      <c r="I7">
        <v>260.3</v>
      </c>
      <c r="J7">
        <v>28.911000000000001</v>
      </c>
      <c r="Q7">
        <f t="shared" si="0"/>
        <v>-2.1836089946106751E-2</v>
      </c>
      <c r="R7">
        <f t="shared" si="1"/>
        <v>-1.0881078478574824E-2</v>
      </c>
      <c r="S7">
        <f t="shared" si="1"/>
        <v>-6.0967528164347249E-3</v>
      </c>
      <c r="T7">
        <f t="shared" si="1"/>
        <v>-5.6598639455782808E-3</v>
      </c>
      <c r="U7">
        <f t="shared" si="1"/>
        <v>-1.8810679611650623E-2</v>
      </c>
      <c r="V7">
        <f t="shared" si="1"/>
        <v>-1.0305011794893055E-2</v>
      </c>
      <c r="W7">
        <f t="shared" si="1"/>
        <v>-1.6188548982264017E-2</v>
      </c>
      <c r="X7">
        <f t="shared" si="1"/>
        <v>-1.8178375307706916E-2</v>
      </c>
      <c r="Y7">
        <f t="shared" si="2"/>
        <v>-9.5506259274760891E-3</v>
      </c>
      <c r="Z7">
        <f t="shared" si="3"/>
        <v>-4.4945374083799354E-4</v>
      </c>
      <c r="AD7" s="24" t="s">
        <v>4</v>
      </c>
      <c r="AE7">
        <v>0.1884504313183275</v>
      </c>
      <c r="AF7">
        <v>0.12582927093120491</v>
      </c>
      <c r="AG7">
        <v>9.3834554827492367E-2</v>
      </c>
      <c r="AH7">
        <v>9.7915137546285808E-2</v>
      </c>
      <c r="AI7">
        <v>0.18429164470255274</v>
      </c>
      <c r="AJ7">
        <v>0.13759334943144122</v>
      </c>
      <c r="AK7">
        <v>0.14356673654380259</v>
      </c>
      <c r="AL7">
        <v>0.15957691674657615</v>
      </c>
      <c r="AM7">
        <v>0.11166747997173432</v>
      </c>
      <c r="AN7" s="9">
        <v>0.11017892103538407</v>
      </c>
    </row>
    <row r="8" spans="1:43" x14ac:dyDescent="0.3">
      <c r="A8">
        <v>102.46</v>
      </c>
      <c r="B8">
        <v>201.94</v>
      </c>
      <c r="C8">
        <v>7542</v>
      </c>
      <c r="D8">
        <v>1803.9</v>
      </c>
      <c r="E8">
        <v>79.5</v>
      </c>
      <c r="F8">
        <v>235.73</v>
      </c>
      <c r="G8">
        <v>8.3059999999999995E-2</v>
      </c>
      <c r="H8">
        <v>509.6</v>
      </c>
      <c r="I8">
        <v>259</v>
      </c>
      <c r="J8">
        <v>28.099</v>
      </c>
      <c r="Q8">
        <f t="shared" si="0"/>
        <v>-2.6693264937779067E-2</v>
      </c>
      <c r="R8">
        <f t="shared" si="1"/>
        <v>-1.7036604361370718E-2</v>
      </c>
      <c r="S8">
        <f t="shared" si="1"/>
        <v>5.734097879717296E-3</v>
      </c>
      <c r="T8">
        <f t="shared" si="1"/>
        <v>-1.2697717694707362E-2</v>
      </c>
      <c r="U8">
        <f t="shared" si="1"/>
        <v>-1.6697588126159485E-2</v>
      </c>
      <c r="V8">
        <f t="shared" si="1"/>
        <v>-1.4259429622815074E-2</v>
      </c>
      <c r="W8">
        <f t="shared" si="1"/>
        <v>4.9606775559587861E-3</v>
      </c>
      <c r="X8">
        <f t="shared" si="1"/>
        <v>-1.7164898746383755E-2</v>
      </c>
      <c r="Y8">
        <f t="shared" si="2"/>
        <v>-4.9942374183634701E-3</v>
      </c>
      <c r="Z8">
        <f t="shared" si="3"/>
        <v>-2.8086195565701674E-2</v>
      </c>
      <c r="AD8" s="24" t="s">
        <v>5</v>
      </c>
      <c r="AE8">
        <v>0.15391830414850832</v>
      </c>
      <c r="AF8">
        <v>0.12466810415069468</v>
      </c>
      <c r="AG8">
        <v>9.3996483900646743E-2</v>
      </c>
      <c r="AH8">
        <v>9.7008499756148212E-2</v>
      </c>
      <c r="AI8">
        <v>0.13759334943144122</v>
      </c>
      <c r="AJ8">
        <v>0.15790739231084272</v>
      </c>
      <c r="AK8">
        <v>0.14155628807192822</v>
      </c>
      <c r="AL8">
        <v>0.15879871232790341</v>
      </c>
      <c r="AM8">
        <v>0.11563962734601832</v>
      </c>
      <c r="AN8" s="9">
        <v>0.10771493351804708</v>
      </c>
    </row>
    <row r="9" spans="1:43" x14ac:dyDescent="0.3">
      <c r="A9">
        <v>102.55</v>
      </c>
      <c r="B9">
        <v>201.59</v>
      </c>
      <c r="C9">
        <v>7632</v>
      </c>
      <c r="D9">
        <v>1808.4</v>
      </c>
      <c r="E9">
        <v>80.8</v>
      </c>
      <c r="F9">
        <v>235.93</v>
      </c>
      <c r="G9">
        <v>8.2750000000000004E-2</v>
      </c>
      <c r="H9">
        <v>512.29999999999995</v>
      </c>
      <c r="I9">
        <v>258.97000000000003</v>
      </c>
      <c r="J9">
        <v>27.856999999999999</v>
      </c>
      <c r="Q9">
        <f t="shared" si="0"/>
        <v>8.7839156744098587E-4</v>
      </c>
      <c r="R9">
        <f t="shared" si="1"/>
        <v>-1.7331880756660113E-3</v>
      </c>
      <c r="S9">
        <f t="shared" si="1"/>
        <v>1.1933174224343675E-2</v>
      </c>
      <c r="T9">
        <f t="shared" si="1"/>
        <v>2.4945950440711791E-3</v>
      </c>
      <c r="U9">
        <f t="shared" si="1"/>
        <v>1.63522012578616E-2</v>
      </c>
      <c r="V9">
        <f t="shared" si="1"/>
        <v>8.4842828659914755E-4</v>
      </c>
      <c r="W9">
        <f t="shared" si="1"/>
        <v>-3.732241752949565E-3</v>
      </c>
      <c r="X9">
        <f t="shared" si="1"/>
        <v>5.2982731554158781E-3</v>
      </c>
      <c r="Y9">
        <f t="shared" si="2"/>
        <v>-1.1583011583001048E-4</v>
      </c>
      <c r="Z9">
        <f t="shared" si="3"/>
        <v>-8.6124061354496909E-3</v>
      </c>
      <c r="AD9" s="24" t="s">
        <v>6</v>
      </c>
      <c r="AE9">
        <v>0.15944586953561277</v>
      </c>
      <c r="AF9">
        <v>0.12311996499815364</v>
      </c>
      <c r="AG9">
        <v>8.7659467440390465E-2</v>
      </c>
      <c r="AH9">
        <v>9.627197706140353E-2</v>
      </c>
      <c r="AI9">
        <v>0.14356673654380259</v>
      </c>
      <c r="AJ9">
        <v>0.14155628807192822</v>
      </c>
      <c r="AK9">
        <v>0.17953162987603938</v>
      </c>
      <c r="AL9">
        <v>0.15636737417700339</v>
      </c>
      <c r="AM9">
        <v>0.10873050646534438</v>
      </c>
      <c r="AN9" s="9">
        <v>0.10708109177117195</v>
      </c>
    </row>
    <row r="10" spans="1:43" x14ac:dyDescent="0.3">
      <c r="A10">
        <v>103.89</v>
      </c>
      <c r="B10">
        <v>202.95</v>
      </c>
      <c r="C10">
        <v>7579</v>
      </c>
      <c r="D10">
        <v>1822</v>
      </c>
      <c r="E10">
        <v>81.69</v>
      </c>
      <c r="F10">
        <v>235.92</v>
      </c>
      <c r="G10">
        <v>8.2849999999999993E-2</v>
      </c>
      <c r="H10">
        <v>514.9</v>
      </c>
      <c r="I10">
        <v>268.75</v>
      </c>
      <c r="J10">
        <v>28.12</v>
      </c>
      <c r="Q10">
        <f t="shared" si="0"/>
        <v>1.3066796684544158E-2</v>
      </c>
      <c r="R10">
        <f t="shared" si="1"/>
        <v>6.7463663872215146E-3</v>
      </c>
      <c r="S10">
        <f t="shared" si="1"/>
        <v>-6.9444444444444441E-3</v>
      </c>
      <c r="T10">
        <f t="shared" si="1"/>
        <v>7.5204600752045497E-3</v>
      </c>
      <c r="U10">
        <f t="shared" si="1"/>
        <v>1.1014851485148523E-2</v>
      </c>
      <c r="V10">
        <f t="shared" si="1"/>
        <v>-4.2385453312505095E-5</v>
      </c>
      <c r="W10">
        <f t="shared" si="1"/>
        <v>1.2084592145013774E-3</v>
      </c>
      <c r="X10">
        <f t="shared" si="1"/>
        <v>5.0751512785477708E-3</v>
      </c>
      <c r="Y10">
        <f t="shared" si="2"/>
        <v>3.7764992084025069E-2</v>
      </c>
      <c r="Z10">
        <f t="shared" si="3"/>
        <v>9.4410740567900959E-3</v>
      </c>
      <c r="AD10" s="24" t="s">
        <v>7</v>
      </c>
      <c r="AE10">
        <v>0.17782546437590188</v>
      </c>
      <c r="AF10">
        <v>0.12971343392466192</v>
      </c>
      <c r="AG10">
        <v>9.2586844199372409E-2</v>
      </c>
      <c r="AH10">
        <v>0.10457598184024675</v>
      </c>
      <c r="AI10">
        <v>0.15957691674657615</v>
      </c>
      <c r="AJ10">
        <v>0.15879871232790341</v>
      </c>
      <c r="AK10">
        <v>0.15636737417700339</v>
      </c>
      <c r="AL10">
        <v>0.26308043368461381</v>
      </c>
      <c r="AM10">
        <v>0.14819205025921245</v>
      </c>
      <c r="AN10" s="9">
        <v>9.9014781364143087E-2</v>
      </c>
    </row>
    <row r="11" spans="1:43" x14ac:dyDescent="0.3">
      <c r="A11">
        <v>104.31</v>
      </c>
      <c r="B11">
        <v>201</v>
      </c>
      <c r="C11">
        <v>7560</v>
      </c>
      <c r="D11">
        <v>1837</v>
      </c>
      <c r="E11">
        <v>81.540000000000006</v>
      </c>
      <c r="F11">
        <v>235.32</v>
      </c>
      <c r="G11">
        <v>8.3239999999999995E-2</v>
      </c>
      <c r="H11">
        <v>514.6</v>
      </c>
      <c r="I11">
        <v>270.01</v>
      </c>
      <c r="J11">
        <v>27.995999999999999</v>
      </c>
      <c r="Q11">
        <f t="shared" si="0"/>
        <v>4.042737510828778E-3</v>
      </c>
      <c r="R11">
        <f t="shared" si="1"/>
        <v>-9.6082779009607731E-3</v>
      </c>
      <c r="S11">
        <f t="shared" si="1"/>
        <v>-2.5069270352289222E-3</v>
      </c>
      <c r="T11">
        <f t="shared" si="1"/>
        <v>8.2327113062568603E-3</v>
      </c>
      <c r="U11">
        <f t="shared" si="1"/>
        <v>-1.8362100624310378E-3</v>
      </c>
      <c r="V11">
        <f t="shared" si="1"/>
        <v>-2.5432349949135059E-3</v>
      </c>
      <c r="W11">
        <f t="shared" si="1"/>
        <v>4.7073023536511951E-3</v>
      </c>
      <c r="X11">
        <f t="shared" si="1"/>
        <v>-5.8263740532133335E-4</v>
      </c>
      <c r="Y11">
        <f t="shared" si="2"/>
        <v>4.6883720930232216E-3</v>
      </c>
      <c r="Z11">
        <f t="shared" si="3"/>
        <v>-4.4096728307255447E-3</v>
      </c>
      <c r="AD11" s="24" t="s">
        <v>29</v>
      </c>
      <c r="AE11">
        <v>0.1160559686769789</v>
      </c>
      <c r="AF11">
        <v>9.3057781706839593E-2</v>
      </c>
      <c r="AG11">
        <v>7.8408846350557046E-2</v>
      </c>
      <c r="AH11">
        <v>7.8155017921803266E-2</v>
      </c>
      <c r="AI11">
        <v>0.11166747997173432</v>
      </c>
      <c r="AJ11">
        <v>0.11563962734601832</v>
      </c>
      <c r="AK11">
        <v>0.10873050646534438</v>
      </c>
      <c r="AL11">
        <v>0.14819205025921245</v>
      </c>
      <c r="AM11">
        <v>0.20211857075268885</v>
      </c>
      <c r="AN11" s="9">
        <v>8.0383943320372492E-2</v>
      </c>
    </row>
    <row r="12" spans="1:43" x14ac:dyDescent="0.3">
      <c r="A12">
        <v>105.46</v>
      </c>
      <c r="B12">
        <v>201.6</v>
      </c>
      <c r="C12">
        <v>7550</v>
      </c>
      <c r="D12">
        <v>1838.1</v>
      </c>
      <c r="E12">
        <v>81.849999999999994</v>
      </c>
      <c r="F12">
        <v>234</v>
      </c>
      <c r="G12">
        <v>8.4570000000000006E-2</v>
      </c>
      <c r="H12">
        <v>512.29999999999995</v>
      </c>
      <c r="I12">
        <v>269.39999999999998</v>
      </c>
      <c r="J12">
        <v>27.751999999999999</v>
      </c>
      <c r="Q12">
        <f t="shared" si="0"/>
        <v>1.1024829834148131E-2</v>
      </c>
      <c r="R12">
        <f t="shared" si="1"/>
        <v>2.9850746268656435E-3</v>
      </c>
      <c r="S12">
        <f t="shared" si="1"/>
        <v>-1.3227513227513227E-3</v>
      </c>
      <c r="T12">
        <f t="shared" si="1"/>
        <v>5.9880239520953128E-4</v>
      </c>
      <c r="U12">
        <f t="shared" si="1"/>
        <v>3.8018150600930591E-3</v>
      </c>
      <c r="V12">
        <f t="shared" si="1"/>
        <v>-5.6093829678735049E-3</v>
      </c>
      <c r="W12">
        <f t="shared" si="1"/>
        <v>1.5977895242671934E-2</v>
      </c>
      <c r="X12">
        <f t="shared" si="1"/>
        <v>-4.4694908666927094E-3</v>
      </c>
      <c r="Y12">
        <f t="shared" si="2"/>
        <v>-2.2591755860894547E-3</v>
      </c>
      <c r="Z12">
        <f t="shared" si="3"/>
        <v>-8.7155307901128649E-3</v>
      </c>
      <c r="AD12" s="24" t="s">
        <v>30</v>
      </c>
      <c r="AE12" s="10">
        <v>0.11340384847769537</v>
      </c>
      <c r="AF12" s="11">
        <v>0.10371483375382133</v>
      </c>
      <c r="AG12" s="11">
        <v>7.2115155154347493E-2</v>
      </c>
      <c r="AH12" s="11">
        <v>7.9653980566536983E-2</v>
      </c>
      <c r="AI12" s="11">
        <v>0.11017892103538407</v>
      </c>
      <c r="AJ12" s="11">
        <v>0.10771493351804708</v>
      </c>
      <c r="AK12" s="11">
        <v>0.10708109177117195</v>
      </c>
      <c r="AL12" s="11">
        <v>9.9014781364143087E-2</v>
      </c>
      <c r="AM12" s="11">
        <v>8.0383943320372492E-2</v>
      </c>
      <c r="AN12" s="12">
        <v>0.14320696699313951</v>
      </c>
    </row>
    <row r="13" spans="1:43" x14ac:dyDescent="0.3">
      <c r="A13">
        <v>101.3</v>
      </c>
      <c r="B13">
        <v>197.95</v>
      </c>
      <c r="C13">
        <v>7500</v>
      </c>
      <c r="D13">
        <v>1810</v>
      </c>
      <c r="E13">
        <v>79.95</v>
      </c>
      <c r="F13">
        <v>229.25</v>
      </c>
      <c r="G13">
        <v>8.3330000000000001E-2</v>
      </c>
      <c r="H13">
        <v>505.2</v>
      </c>
      <c r="I13">
        <v>268.02999999999997</v>
      </c>
      <c r="J13">
        <v>27.6</v>
      </c>
      <c r="Q13">
        <f t="shared" si="0"/>
        <v>-3.9446235539541026E-2</v>
      </c>
      <c r="R13">
        <f t="shared" si="1"/>
        <v>-1.810515873015876E-2</v>
      </c>
      <c r="S13">
        <f t="shared" si="1"/>
        <v>-6.6225165562913907E-3</v>
      </c>
      <c r="T13">
        <f t="shared" si="1"/>
        <v>-1.5287525161851863E-2</v>
      </c>
      <c r="U13">
        <f t="shared" si="1"/>
        <v>-2.3213194868662083E-2</v>
      </c>
      <c r="V13">
        <f t="shared" si="1"/>
        <v>-2.02991452991453E-2</v>
      </c>
      <c r="W13">
        <f t="shared" si="1"/>
        <v>-1.4662409838004079E-2</v>
      </c>
      <c r="X13">
        <f t="shared" si="1"/>
        <v>-1.3859066952957187E-2</v>
      </c>
      <c r="Y13">
        <f t="shared" si="2"/>
        <v>-5.0853749072012049E-3</v>
      </c>
      <c r="Z13">
        <f t="shared" si="3"/>
        <v>-5.4770827327759253E-3</v>
      </c>
      <c r="AE13" s="13">
        <v>-0.61355854514598351</v>
      </c>
      <c r="AF13" s="13">
        <v>-0.40315695622227249</v>
      </c>
      <c r="AG13" s="13">
        <v>-1.0116454237485566</v>
      </c>
      <c r="AH13" s="13">
        <v>-8.1138173802139779E-2</v>
      </c>
      <c r="AI13" s="13">
        <v>-0.67475103855734009</v>
      </c>
      <c r="AJ13" s="13">
        <v>-0.15426580823337385</v>
      </c>
      <c r="AK13" s="13">
        <v>-1.0024619115561841</v>
      </c>
      <c r="AL13" s="13">
        <v>-0.82490104464267966</v>
      </c>
      <c r="AM13" s="13">
        <v>-1.6352349146705785E-2</v>
      </c>
      <c r="AN13" s="13">
        <v>-0.21232013433464975</v>
      </c>
    </row>
    <row r="14" spans="1:43" ht="15" thickBot="1" x14ac:dyDescent="0.35">
      <c r="A14">
        <v>102.34</v>
      </c>
      <c r="B14">
        <v>199.9</v>
      </c>
      <c r="C14">
        <v>7559</v>
      </c>
      <c r="D14">
        <v>1826.1</v>
      </c>
      <c r="E14">
        <v>80.5</v>
      </c>
      <c r="F14">
        <v>232</v>
      </c>
      <c r="G14">
        <v>8.5339999999999999E-2</v>
      </c>
      <c r="H14">
        <v>510.1</v>
      </c>
      <c r="I14">
        <v>266.01</v>
      </c>
      <c r="J14">
        <v>27.757999999999999</v>
      </c>
      <c r="Q14">
        <f t="shared" si="0"/>
        <v>1.026653504442257E-2</v>
      </c>
      <c r="R14">
        <f t="shared" si="1"/>
        <v>9.8509724677949845E-3</v>
      </c>
      <c r="S14">
        <f t="shared" si="1"/>
        <v>7.8666666666666659E-3</v>
      </c>
      <c r="T14">
        <f t="shared" si="1"/>
        <v>8.8950276243093419E-3</v>
      </c>
      <c r="U14">
        <f t="shared" si="1"/>
        <v>6.8792995622263559E-3</v>
      </c>
      <c r="V14">
        <f t="shared" si="1"/>
        <v>1.1995637949836423E-2</v>
      </c>
      <c r="W14">
        <f t="shared" si="1"/>
        <v>2.4120964838593519E-2</v>
      </c>
      <c r="X14">
        <f t="shared" si="1"/>
        <v>9.6991290577989591E-3</v>
      </c>
      <c r="Y14">
        <f t="shared" si="2"/>
        <v>-7.5364697981568553E-3</v>
      </c>
      <c r="Z14">
        <f t="shared" si="3"/>
        <v>5.7246376811593367E-3</v>
      </c>
    </row>
    <row r="15" spans="1:43" ht="15" thickBot="1" x14ac:dyDescent="0.35">
      <c r="A15">
        <v>101.9</v>
      </c>
      <c r="B15">
        <v>200.3</v>
      </c>
      <c r="C15">
        <v>7550</v>
      </c>
      <c r="D15">
        <v>1823</v>
      </c>
      <c r="E15">
        <v>80.25</v>
      </c>
      <c r="F15">
        <v>234.7</v>
      </c>
      <c r="G15">
        <v>8.5599999999999996E-2</v>
      </c>
      <c r="H15">
        <v>508</v>
      </c>
      <c r="I15">
        <v>270.05</v>
      </c>
      <c r="J15">
        <v>27.8</v>
      </c>
      <c r="Q15">
        <f t="shared" si="0"/>
        <v>-4.2993941762751392E-3</v>
      </c>
      <c r="R15">
        <f t="shared" si="1"/>
        <v>2.0010005002501535E-3</v>
      </c>
      <c r="S15">
        <f t="shared" si="1"/>
        <v>-1.1906336817039292E-3</v>
      </c>
      <c r="T15">
        <f t="shared" si="1"/>
        <v>-1.6976069218552704E-3</v>
      </c>
      <c r="U15">
        <f t="shared" si="1"/>
        <v>-3.105590062111801E-3</v>
      </c>
      <c r="V15">
        <f t="shared" si="1"/>
        <v>1.1637931034482709E-2</v>
      </c>
      <c r="W15">
        <f t="shared" si="1"/>
        <v>3.0466369814857786E-3</v>
      </c>
      <c r="X15">
        <f t="shared" si="1"/>
        <v>-4.116839835326451E-3</v>
      </c>
      <c r="Y15">
        <f t="shared" si="2"/>
        <v>1.5187398969963612E-2</v>
      </c>
      <c r="Z15">
        <f t="shared" si="3"/>
        <v>1.5130773110455218E-3</v>
      </c>
      <c r="AC15" s="14" t="s">
        <v>23</v>
      </c>
      <c r="AE15" s="15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1.0000000000000002</v>
      </c>
      <c r="AN15" s="17">
        <v>0</v>
      </c>
      <c r="AO15" s="19">
        <f>SUM(AE15:AN15)</f>
        <v>1.0000000000000002</v>
      </c>
      <c r="AP15" t="s">
        <v>26</v>
      </c>
      <c r="AQ15" s="20">
        <v>1</v>
      </c>
    </row>
    <row r="16" spans="1:43" x14ac:dyDescent="0.3">
      <c r="A16">
        <v>103.03</v>
      </c>
      <c r="B16">
        <v>203.7</v>
      </c>
      <c r="C16">
        <v>7590</v>
      </c>
      <c r="D16">
        <v>1872</v>
      </c>
      <c r="E16">
        <v>82.01</v>
      </c>
      <c r="F16">
        <v>237.25</v>
      </c>
      <c r="G16">
        <v>8.7989999999999999E-2</v>
      </c>
      <c r="H16">
        <v>519.29999999999995</v>
      </c>
      <c r="I16">
        <v>274.29000000000002</v>
      </c>
      <c r="J16">
        <v>27.93</v>
      </c>
      <c r="Q16">
        <f t="shared" si="0"/>
        <v>1.1089303238469041E-2</v>
      </c>
      <c r="R16">
        <f t="shared" si="1"/>
        <v>1.697453819271082E-2</v>
      </c>
      <c r="S16">
        <f t="shared" si="1"/>
        <v>5.2980132450331126E-3</v>
      </c>
      <c r="T16">
        <f t="shared" si="1"/>
        <v>2.6878771256171146E-2</v>
      </c>
      <c r="U16">
        <f t="shared" si="1"/>
        <v>2.1931464174454893E-2</v>
      </c>
      <c r="V16">
        <f t="shared" si="1"/>
        <v>1.0864933958244616E-2</v>
      </c>
      <c r="W16">
        <f t="shared" si="1"/>
        <v>2.7920560747663591E-2</v>
      </c>
      <c r="X16">
        <f t="shared" si="1"/>
        <v>2.2244094488188888E-2</v>
      </c>
      <c r="Y16">
        <f t="shared" si="2"/>
        <v>1.5700796148861353E-2</v>
      </c>
      <c r="Z16">
        <f t="shared" si="3"/>
        <v>4.6762589928057196E-3</v>
      </c>
      <c r="AC16" s="22" t="s">
        <v>24</v>
      </c>
      <c r="AD16" s="22"/>
      <c r="AE16" s="18">
        <f>SUMPRODUCT(AE13:AN13,AE15:AN15)</f>
        <v>-1.6352349146705789E-2</v>
      </c>
    </row>
    <row r="17" spans="1:32" x14ac:dyDescent="0.3">
      <c r="A17">
        <v>101.8</v>
      </c>
      <c r="B17">
        <v>202.7</v>
      </c>
      <c r="C17">
        <v>7530</v>
      </c>
      <c r="D17">
        <v>1875</v>
      </c>
      <c r="E17">
        <v>81.58</v>
      </c>
      <c r="F17">
        <v>241.69</v>
      </c>
      <c r="G17">
        <v>8.6239999999999997E-2</v>
      </c>
      <c r="H17">
        <v>522.6</v>
      </c>
      <c r="I17">
        <v>277.8</v>
      </c>
      <c r="J17">
        <v>28.401</v>
      </c>
      <c r="Q17">
        <f t="shared" si="0"/>
        <v>-1.1938270406677704E-2</v>
      </c>
      <c r="R17">
        <f t="shared" si="1"/>
        <v>-4.9091801669121256E-3</v>
      </c>
      <c r="S17">
        <f t="shared" si="1"/>
        <v>-7.9051383399209481E-3</v>
      </c>
      <c r="T17">
        <f t="shared" si="1"/>
        <v>1.6025641025641025E-3</v>
      </c>
      <c r="U17">
        <f t="shared" si="1"/>
        <v>-5.2432630167053625E-3</v>
      </c>
      <c r="V17">
        <f t="shared" si="1"/>
        <v>1.8714436248682815E-2</v>
      </c>
      <c r="W17">
        <f t="shared" si="1"/>
        <v>-1.9888623707239476E-2</v>
      </c>
      <c r="X17">
        <f t="shared" si="1"/>
        <v>6.3547082611208712E-3</v>
      </c>
      <c r="Y17">
        <f t="shared" si="2"/>
        <v>1.279667505195228E-2</v>
      </c>
      <c r="Z17">
        <f t="shared" si="3"/>
        <v>1.6863587540279272E-2</v>
      </c>
      <c r="AC17" s="23" t="s">
        <v>25</v>
      </c>
      <c r="AD17" s="23"/>
      <c r="AE17" s="18">
        <v>0</v>
      </c>
      <c r="AF17">
        <v>1.24</v>
      </c>
    </row>
    <row r="18" spans="1:32" x14ac:dyDescent="0.3">
      <c r="A18">
        <v>102.62</v>
      </c>
      <c r="B18">
        <v>201.21</v>
      </c>
      <c r="C18">
        <v>7504</v>
      </c>
      <c r="D18">
        <v>1878</v>
      </c>
      <c r="E18">
        <v>81.849999999999994</v>
      </c>
      <c r="F18">
        <v>242.4</v>
      </c>
      <c r="G18">
        <v>8.5260000000000002E-2</v>
      </c>
      <c r="H18">
        <v>524.5</v>
      </c>
      <c r="I18">
        <v>275.39999999999998</v>
      </c>
      <c r="J18">
        <v>28.46</v>
      </c>
      <c r="Q18">
        <f t="shared" si="0"/>
        <v>8.0550098231827842E-3</v>
      </c>
      <c r="R18">
        <f t="shared" si="1"/>
        <v>-7.3507646768622634E-3</v>
      </c>
      <c r="S18">
        <f t="shared" si="1"/>
        <v>-3.452855245683931E-3</v>
      </c>
      <c r="T18">
        <f t="shared" si="1"/>
        <v>1.6000000000000001E-3</v>
      </c>
      <c r="U18">
        <f t="shared" si="1"/>
        <v>3.3096347143907333E-3</v>
      </c>
      <c r="V18">
        <f t="shared" si="1"/>
        <v>2.9376473995614545E-3</v>
      </c>
      <c r="W18">
        <f t="shared" si="1"/>
        <v>-1.1363636363636303E-2</v>
      </c>
      <c r="X18">
        <f t="shared" si="1"/>
        <v>3.6356678147722488E-3</v>
      </c>
      <c r="Y18">
        <f t="shared" si="2"/>
        <v>-8.6393088552916986E-3</v>
      </c>
      <c r="Z18">
        <f t="shared" si="3"/>
        <v>2.0773916411394337E-3</v>
      </c>
    </row>
    <row r="19" spans="1:32" x14ac:dyDescent="0.3">
      <c r="A19">
        <v>102.21</v>
      </c>
      <c r="B19">
        <v>201.4</v>
      </c>
      <c r="C19">
        <v>7463</v>
      </c>
      <c r="D19">
        <v>1871.4</v>
      </c>
      <c r="E19">
        <v>81.84</v>
      </c>
      <c r="F19">
        <v>241.18</v>
      </c>
      <c r="G19">
        <v>8.5000000000000006E-2</v>
      </c>
      <c r="H19">
        <v>521.4</v>
      </c>
      <c r="I19">
        <v>274.5</v>
      </c>
      <c r="J19">
        <v>28.271000000000001</v>
      </c>
      <c r="Q19">
        <f t="shared" si="0"/>
        <v>-3.9953225492107853E-3</v>
      </c>
      <c r="R19">
        <f t="shared" ref="R19:X34" si="4">(B19-B18)/B18</f>
        <v>9.442870632672219E-4</v>
      </c>
      <c r="S19">
        <f t="shared" si="4"/>
        <v>-5.4637526652452023E-3</v>
      </c>
      <c r="T19">
        <f t="shared" si="4"/>
        <v>-3.5143769968050634E-3</v>
      </c>
      <c r="U19">
        <f t="shared" si="4"/>
        <v>-1.2217470983495304E-4</v>
      </c>
      <c r="V19">
        <f t="shared" si="4"/>
        <v>-5.0330033003300285E-3</v>
      </c>
      <c r="W19">
        <f t="shared" si="4"/>
        <v>-3.0494956603330558E-3</v>
      </c>
      <c r="X19">
        <f t="shared" si="4"/>
        <v>-5.9103908484271165E-3</v>
      </c>
      <c r="Y19">
        <f t="shared" si="2"/>
        <v>-3.267973856209068E-3</v>
      </c>
      <c r="Z19">
        <f t="shared" si="3"/>
        <v>-6.64089950808152E-3</v>
      </c>
    </row>
    <row r="20" spans="1:32" x14ac:dyDescent="0.3">
      <c r="A20">
        <v>101.62</v>
      </c>
      <c r="B20">
        <v>199.88</v>
      </c>
      <c r="C20">
        <v>7370</v>
      </c>
      <c r="D20">
        <v>1846.4</v>
      </c>
      <c r="E20">
        <v>82.48</v>
      </c>
      <c r="F20">
        <v>237.55</v>
      </c>
      <c r="G20">
        <v>8.5459999999999994E-2</v>
      </c>
      <c r="H20">
        <v>519.5</v>
      </c>
      <c r="I20">
        <v>271.10000000000002</v>
      </c>
      <c r="J20">
        <v>27.939</v>
      </c>
      <c r="Q20">
        <f t="shared" si="0"/>
        <v>-5.7724293122002664E-3</v>
      </c>
      <c r="R20">
        <f t="shared" si="4"/>
        <v>-7.5471698113208051E-3</v>
      </c>
      <c r="S20">
        <f t="shared" si="4"/>
        <v>-1.2461476617982045E-2</v>
      </c>
      <c r="T20">
        <f t="shared" si="4"/>
        <v>-1.3358982579886715E-2</v>
      </c>
      <c r="U20">
        <f t="shared" si="4"/>
        <v>7.8201368523949238E-3</v>
      </c>
      <c r="V20">
        <f t="shared" si="4"/>
        <v>-1.5050999253669439E-2</v>
      </c>
      <c r="W20">
        <f t="shared" si="4"/>
        <v>5.4117647058822133E-3</v>
      </c>
      <c r="X20">
        <f t="shared" si="4"/>
        <v>-3.6440352896048665E-3</v>
      </c>
      <c r="Y20">
        <f t="shared" si="2"/>
        <v>-1.2386156648451647E-2</v>
      </c>
      <c r="Z20">
        <f t="shared" si="3"/>
        <v>-1.1743482720809335E-2</v>
      </c>
    </row>
    <row r="21" spans="1:32" x14ac:dyDescent="0.3">
      <c r="A21">
        <v>102.64</v>
      </c>
      <c r="B21">
        <v>202.1</v>
      </c>
      <c r="C21">
        <v>7365</v>
      </c>
      <c r="D21">
        <v>1858.7</v>
      </c>
      <c r="E21">
        <v>83.53</v>
      </c>
      <c r="F21">
        <v>239.58</v>
      </c>
      <c r="G21">
        <v>8.5139999999999993E-2</v>
      </c>
      <c r="H21">
        <v>537.9</v>
      </c>
      <c r="I21">
        <v>275.02999999999997</v>
      </c>
      <c r="J21">
        <v>28.4</v>
      </c>
      <c r="Q21">
        <f t="shared" si="0"/>
        <v>1.0037394213737413E-2</v>
      </c>
      <c r="R21">
        <f t="shared" si="4"/>
        <v>1.1106663998399035E-2</v>
      </c>
      <c r="S21">
        <f t="shared" si="4"/>
        <v>-6.7842605156037987E-4</v>
      </c>
      <c r="T21">
        <f t="shared" si="4"/>
        <v>6.6616117850952956E-3</v>
      </c>
      <c r="U21">
        <f t="shared" si="4"/>
        <v>1.2730358874878724E-2</v>
      </c>
      <c r="V21">
        <f t="shared" si="4"/>
        <v>8.545569353820252E-3</v>
      </c>
      <c r="W21">
        <f t="shared" si="4"/>
        <v>-3.7444418441376181E-3</v>
      </c>
      <c r="X21">
        <f t="shared" si="4"/>
        <v>3.5418671799807462E-2</v>
      </c>
      <c r="Y21">
        <f t="shared" si="2"/>
        <v>1.4496495758022684E-2</v>
      </c>
      <c r="Z21">
        <f t="shared" si="3"/>
        <v>1.6500232649701081E-2</v>
      </c>
    </row>
    <row r="22" spans="1:32" x14ac:dyDescent="0.3">
      <c r="A22">
        <v>101.75</v>
      </c>
      <c r="B22">
        <v>199.44</v>
      </c>
      <c r="C22">
        <v>7401</v>
      </c>
      <c r="D22">
        <v>1848</v>
      </c>
      <c r="E22">
        <v>82.63</v>
      </c>
      <c r="F22">
        <v>235.8</v>
      </c>
      <c r="G22">
        <v>8.3229999999999998E-2</v>
      </c>
      <c r="H22">
        <v>533.9</v>
      </c>
      <c r="I22">
        <v>270.45</v>
      </c>
      <c r="J22">
        <v>27.771000000000001</v>
      </c>
      <c r="Q22">
        <f t="shared" si="0"/>
        <v>-8.6710833982852741E-3</v>
      </c>
      <c r="R22">
        <f t="shared" si="4"/>
        <v>-1.3161801088569998E-2</v>
      </c>
      <c r="S22">
        <f t="shared" si="4"/>
        <v>4.887983706720978E-3</v>
      </c>
      <c r="T22">
        <f t="shared" si="4"/>
        <v>-5.7567116802066205E-3</v>
      </c>
      <c r="U22">
        <f t="shared" si="4"/>
        <v>-1.0774572010056336E-2</v>
      </c>
      <c r="V22">
        <f t="shared" si="4"/>
        <v>-1.5777610818933138E-2</v>
      </c>
      <c r="W22">
        <f t="shared" si="4"/>
        <v>-2.2433638712708422E-2</v>
      </c>
      <c r="X22">
        <f t="shared" si="4"/>
        <v>-7.4363264547313629E-3</v>
      </c>
      <c r="Y22">
        <f t="shared" si="2"/>
        <v>-1.66527287932225E-2</v>
      </c>
      <c r="Z22">
        <f t="shared" si="3"/>
        <v>-2.2147887323943585E-2</v>
      </c>
    </row>
    <row r="23" spans="1:32" x14ac:dyDescent="0.3">
      <c r="A23">
        <v>102.75</v>
      </c>
      <c r="B23">
        <v>202.09</v>
      </c>
      <c r="C23">
        <v>7467</v>
      </c>
      <c r="D23">
        <v>1860</v>
      </c>
      <c r="E23">
        <v>83.34</v>
      </c>
      <c r="F23">
        <v>239.5</v>
      </c>
      <c r="G23">
        <v>8.4559999999999996E-2</v>
      </c>
      <c r="H23">
        <v>535.5</v>
      </c>
      <c r="I23">
        <v>276.27</v>
      </c>
      <c r="J23">
        <v>28.198</v>
      </c>
      <c r="Q23">
        <f t="shared" si="0"/>
        <v>9.8280098280098278E-3</v>
      </c>
      <c r="R23">
        <f t="shared" si="4"/>
        <v>1.3287204171680734E-2</v>
      </c>
      <c r="S23">
        <f t="shared" si="4"/>
        <v>8.9177138224564249E-3</v>
      </c>
      <c r="T23">
        <f t="shared" si="4"/>
        <v>6.4935064935064939E-3</v>
      </c>
      <c r="U23">
        <f t="shared" si="4"/>
        <v>8.5925208761951834E-3</v>
      </c>
      <c r="V23">
        <f t="shared" si="4"/>
        <v>1.5691263782866786E-2</v>
      </c>
      <c r="W23">
        <f t="shared" si="4"/>
        <v>1.5979814970563472E-2</v>
      </c>
      <c r="X23">
        <f t="shared" si="4"/>
        <v>2.9968158831242234E-3</v>
      </c>
      <c r="Y23">
        <f t="shared" si="2"/>
        <v>2.1519689406544622E-2</v>
      </c>
      <c r="Z23">
        <f t="shared" si="3"/>
        <v>1.5375751683410738E-2</v>
      </c>
    </row>
    <row r="24" spans="1:32" x14ac:dyDescent="0.3">
      <c r="A24">
        <v>102.47</v>
      </c>
      <c r="B24">
        <v>200.51</v>
      </c>
      <c r="C24">
        <v>7425</v>
      </c>
      <c r="D24">
        <v>1835</v>
      </c>
      <c r="E24">
        <v>81.8</v>
      </c>
      <c r="F24">
        <v>236.4</v>
      </c>
      <c r="G24">
        <v>8.3799999999999999E-2</v>
      </c>
      <c r="H24">
        <v>529.5</v>
      </c>
      <c r="I24">
        <v>276.5</v>
      </c>
      <c r="J24">
        <v>28.055</v>
      </c>
      <c r="Q24">
        <f t="shared" si="0"/>
        <v>-2.7250608272506192E-3</v>
      </c>
      <c r="R24">
        <f t="shared" si="4"/>
        <v>-7.8182987777723409E-3</v>
      </c>
      <c r="S24">
        <f t="shared" si="4"/>
        <v>-5.6247488951386097E-3</v>
      </c>
      <c r="T24">
        <f t="shared" si="4"/>
        <v>-1.3440860215053764E-2</v>
      </c>
      <c r="U24">
        <f t="shared" si="4"/>
        <v>-1.8478521718262614E-2</v>
      </c>
      <c r="V24">
        <f t="shared" si="4"/>
        <v>-1.2943632567849663E-2</v>
      </c>
      <c r="W24">
        <f t="shared" si="4"/>
        <v>-8.9877010406811363E-3</v>
      </c>
      <c r="X24">
        <f t="shared" si="4"/>
        <v>-1.1204481792717087E-2</v>
      </c>
      <c r="Y24">
        <f t="shared" si="2"/>
        <v>8.3251891265797304E-4</v>
      </c>
      <c r="Z24">
        <f t="shared" si="3"/>
        <v>-5.0712816511809585E-3</v>
      </c>
    </row>
    <row r="25" spans="1:32" x14ac:dyDescent="0.3">
      <c r="A25">
        <v>99.47</v>
      </c>
      <c r="B25">
        <v>193</v>
      </c>
      <c r="C25">
        <v>7259</v>
      </c>
      <c r="D25">
        <v>1785</v>
      </c>
      <c r="E25">
        <v>79.099999999999994</v>
      </c>
      <c r="F25">
        <v>230.48</v>
      </c>
      <c r="G25">
        <v>8.09E-2</v>
      </c>
      <c r="H25">
        <v>512.5</v>
      </c>
      <c r="I25">
        <v>262.13</v>
      </c>
      <c r="J25">
        <v>26.85</v>
      </c>
      <c r="Q25">
        <f t="shared" si="0"/>
        <v>-2.9276861520445008E-2</v>
      </c>
      <c r="R25">
        <f t="shared" si="4"/>
        <v>-3.7454491047827998E-2</v>
      </c>
      <c r="S25">
        <f t="shared" si="4"/>
        <v>-2.2356902356902356E-2</v>
      </c>
      <c r="T25">
        <f t="shared" si="4"/>
        <v>-2.7247956403269755E-2</v>
      </c>
      <c r="U25">
        <f t="shared" si="4"/>
        <v>-3.3007334963325217E-2</v>
      </c>
      <c r="V25">
        <f t="shared" si="4"/>
        <v>-2.5042301184433232E-2</v>
      </c>
      <c r="W25">
        <f t="shared" si="4"/>
        <v>-3.4606205250596656E-2</v>
      </c>
      <c r="X25">
        <f t="shared" si="4"/>
        <v>-3.2105760151085933E-2</v>
      </c>
      <c r="Y25">
        <f t="shared" si="2"/>
        <v>-5.1971066907775788E-2</v>
      </c>
      <c r="Z25">
        <f t="shared" si="3"/>
        <v>-4.2951345571199367E-2</v>
      </c>
    </row>
    <row r="26" spans="1:32" x14ac:dyDescent="0.3">
      <c r="A26">
        <v>98.6</v>
      </c>
      <c r="B26">
        <v>187</v>
      </c>
      <c r="C26">
        <v>7130</v>
      </c>
      <c r="D26">
        <v>1740</v>
      </c>
      <c r="E26">
        <v>78.489999999999995</v>
      </c>
      <c r="F26">
        <v>224.89</v>
      </c>
      <c r="G26">
        <v>8.0189999999999997E-2</v>
      </c>
      <c r="H26">
        <v>487.1</v>
      </c>
      <c r="I26">
        <v>256.95999999999998</v>
      </c>
      <c r="J26">
        <v>26.553000000000001</v>
      </c>
      <c r="Q26">
        <f t="shared" si="0"/>
        <v>-8.7463556851312407E-3</v>
      </c>
      <c r="R26">
        <f t="shared" si="4"/>
        <v>-3.1088082901554404E-2</v>
      </c>
      <c r="S26">
        <f t="shared" si="4"/>
        <v>-1.7771042843366856E-2</v>
      </c>
      <c r="T26">
        <f t="shared" si="4"/>
        <v>-2.5210084033613446E-2</v>
      </c>
      <c r="U26">
        <f t="shared" si="4"/>
        <v>-7.7117572692793866E-3</v>
      </c>
      <c r="V26">
        <f t="shared" si="4"/>
        <v>-2.4253731343283597E-2</v>
      </c>
      <c r="W26">
        <f t="shared" si="4"/>
        <v>-8.7762669962917466E-3</v>
      </c>
      <c r="X26">
        <f t="shared" si="4"/>
        <v>-4.9560975609756051E-2</v>
      </c>
      <c r="Y26">
        <f t="shared" si="2"/>
        <v>-1.9723038187159106E-2</v>
      </c>
      <c r="Z26">
        <f t="shared" si="3"/>
        <v>-1.1061452513966502E-2</v>
      </c>
      <c r="AD26" t="s">
        <v>27</v>
      </c>
      <c r="AE26" t="s">
        <v>28</v>
      </c>
    </row>
    <row r="27" spans="1:32" x14ac:dyDescent="0.3">
      <c r="A27">
        <v>95.85</v>
      </c>
      <c r="B27">
        <v>181.8</v>
      </c>
      <c r="C27">
        <v>7066</v>
      </c>
      <c r="D27">
        <v>1710.1</v>
      </c>
      <c r="E27">
        <v>76.099999999999994</v>
      </c>
      <c r="F27">
        <v>219.37</v>
      </c>
      <c r="G27">
        <v>8.0110000000000001E-2</v>
      </c>
      <c r="H27">
        <v>467.9</v>
      </c>
      <c r="I27">
        <v>253.2</v>
      </c>
      <c r="J27">
        <v>25.948</v>
      </c>
      <c r="Q27">
        <f t="shared" si="0"/>
        <v>-2.7890466531440165E-2</v>
      </c>
      <c r="R27">
        <f t="shared" si="4"/>
        <v>-2.7807486631015982E-2</v>
      </c>
      <c r="S27">
        <f t="shared" si="4"/>
        <v>-8.9761570827489486E-3</v>
      </c>
      <c r="T27">
        <f t="shared" si="4"/>
        <v>-1.7183908045977064E-2</v>
      </c>
      <c r="U27">
        <f t="shared" si="4"/>
        <v>-3.0449738820231886E-2</v>
      </c>
      <c r="V27">
        <f t="shared" si="4"/>
        <v>-2.4545333274045008E-2</v>
      </c>
      <c r="W27">
        <f t="shared" si="4"/>
        <v>-9.9763062726021621E-4</v>
      </c>
      <c r="X27">
        <f t="shared" si="4"/>
        <v>-3.9416957503592781E-2</v>
      </c>
      <c r="Y27">
        <f t="shared" si="2"/>
        <v>-1.4632627646326243E-2</v>
      </c>
      <c r="Z27">
        <f t="shared" si="3"/>
        <v>-2.278461944036457E-2</v>
      </c>
      <c r="AD27">
        <v>239.51</v>
      </c>
      <c r="AE27">
        <f>AD27/$AD$27</f>
        <v>1</v>
      </c>
    </row>
    <row r="28" spans="1:32" x14ac:dyDescent="0.3">
      <c r="A28">
        <v>89.76</v>
      </c>
      <c r="B28">
        <v>169.9</v>
      </c>
      <c r="C28">
        <v>6717</v>
      </c>
      <c r="D28">
        <v>1669</v>
      </c>
      <c r="E28">
        <v>71.94</v>
      </c>
      <c r="F28">
        <v>207.5</v>
      </c>
      <c r="G28">
        <v>7.7100000000000002E-2</v>
      </c>
      <c r="H28">
        <v>417.1</v>
      </c>
      <c r="I28">
        <v>240.96</v>
      </c>
      <c r="J28">
        <v>24.8</v>
      </c>
      <c r="Q28">
        <f t="shared" si="0"/>
        <v>-6.3536776212832435E-2</v>
      </c>
      <c r="R28">
        <f t="shared" si="4"/>
        <v>-6.545654565456549E-2</v>
      </c>
      <c r="S28">
        <f t="shared" si="4"/>
        <v>-4.9391452023775831E-2</v>
      </c>
      <c r="T28">
        <f t="shared" si="4"/>
        <v>-2.4033682240804578E-2</v>
      </c>
      <c r="U28">
        <f t="shared" si="4"/>
        <v>-5.4664914586070916E-2</v>
      </c>
      <c r="V28">
        <f t="shared" si="4"/>
        <v>-5.4109495373113936E-2</v>
      </c>
      <c r="W28">
        <f t="shared" si="4"/>
        <v>-3.7573336662089611E-2</v>
      </c>
      <c r="X28">
        <f t="shared" si="4"/>
        <v>-0.10857020730925403</v>
      </c>
      <c r="Y28">
        <f t="shared" si="2"/>
        <v>-4.8341232227488075E-2</v>
      </c>
      <c r="Z28">
        <f t="shared" si="3"/>
        <v>-4.4242330815477092E-2</v>
      </c>
      <c r="AD28">
        <v>241.25</v>
      </c>
      <c r="AE28">
        <f t="shared" ref="AE28:AE47" si="5">AD28/$AD$27</f>
        <v>1.0072648323660809</v>
      </c>
    </row>
    <row r="29" spans="1:32" x14ac:dyDescent="0.3">
      <c r="A29">
        <v>91.56</v>
      </c>
      <c r="B29">
        <v>166.7</v>
      </c>
      <c r="C29">
        <v>6489</v>
      </c>
      <c r="D29">
        <v>1674.9</v>
      </c>
      <c r="E29">
        <v>73.17</v>
      </c>
      <c r="F29">
        <v>206</v>
      </c>
      <c r="G29">
        <v>7.6649999999999996E-2</v>
      </c>
      <c r="H29">
        <v>438.1</v>
      </c>
      <c r="I29">
        <v>244.19</v>
      </c>
      <c r="J29">
        <v>23.738</v>
      </c>
      <c r="Q29">
        <f t="shared" si="0"/>
        <v>2.0053475935828843E-2</v>
      </c>
      <c r="R29">
        <f t="shared" si="4"/>
        <v>-1.883460859329027E-2</v>
      </c>
      <c r="S29">
        <f t="shared" si="4"/>
        <v>-3.3943724877177311E-2</v>
      </c>
      <c r="T29">
        <f t="shared" si="4"/>
        <v>3.5350509286998749E-3</v>
      </c>
      <c r="U29">
        <f t="shared" si="4"/>
        <v>1.709758131776486E-2</v>
      </c>
      <c r="V29">
        <f t="shared" si="4"/>
        <v>-7.2289156626506026E-3</v>
      </c>
      <c r="W29">
        <f t="shared" si="4"/>
        <v>-5.8365758754864586E-3</v>
      </c>
      <c r="X29">
        <f t="shared" si="4"/>
        <v>5.0347638456005754E-2</v>
      </c>
      <c r="Y29">
        <f t="shared" si="2"/>
        <v>1.3404714475431564E-2</v>
      </c>
      <c r="Z29">
        <f t="shared" si="3"/>
        <v>-4.2822580645161333E-2</v>
      </c>
      <c r="AD29">
        <v>233.24</v>
      </c>
      <c r="AE29">
        <f t="shared" si="5"/>
        <v>0.97382155233601941</v>
      </c>
    </row>
    <row r="30" spans="1:32" x14ac:dyDescent="0.3">
      <c r="A30">
        <v>85.16</v>
      </c>
      <c r="B30">
        <v>157.69999999999999</v>
      </c>
      <c r="C30">
        <v>6609</v>
      </c>
      <c r="D30">
        <v>1590</v>
      </c>
      <c r="E30">
        <v>69.650000000000006</v>
      </c>
      <c r="F30">
        <v>195.93</v>
      </c>
      <c r="G30">
        <v>6.9690000000000002E-2</v>
      </c>
      <c r="H30">
        <v>414.9</v>
      </c>
      <c r="I30">
        <v>247.35</v>
      </c>
      <c r="J30">
        <v>22.617000000000001</v>
      </c>
      <c r="Q30">
        <f t="shared" si="0"/>
        <v>-6.9899519440803901E-2</v>
      </c>
      <c r="R30">
        <f t="shared" si="4"/>
        <v>-5.3989202159568088E-2</v>
      </c>
      <c r="S30">
        <f t="shared" si="4"/>
        <v>1.8492834026814609E-2</v>
      </c>
      <c r="T30">
        <f t="shared" si="4"/>
        <v>-5.0689593408561759E-2</v>
      </c>
      <c r="U30">
        <f t="shared" si="4"/>
        <v>-4.8107147738143993E-2</v>
      </c>
      <c r="V30">
        <f t="shared" si="4"/>
        <v>-4.8883495145631034E-2</v>
      </c>
      <c r="W30">
        <f t="shared" si="4"/>
        <v>-9.080234833659484E-2</v>
      </c>
      <c r="X30">
        <f t="shared" si="4"/>
        <v>-5.2955946131020414E-2</v>
      </c>
      <c r="Y30">
        <f t="shared" si="2"/>
        <v>1.2940742864163138E-2</v>
      </c>
      <c r="Z30">
        <f t="shared" si="3"/>
        <v>-4.7223860476872472E-2</v>
      </c>
      <c r="AD30">
        <v>230.27</v>
      </c>
      <c r="AE30">
        <f t="shared" si="5"/>
        <v>0.96142123502150234</v>
      </c>
    </row>
    <row r="31" spans="1:32" x14ac:dyDescent="0.3">
      <c r="A31">
        <v>83.72</v>
      </c>
      <c r="B31">
        <v>164.99</v>
      </c>
      <c r="C31">
        <v>6460</v>
      </c>
      <c r="D31">
        <v>1615</v>
      </c>
      <c r="E31">
        <v>70.22</v>
      </c>
      <c r="F31">
        <v>194</v>
      </c>
      <c r="G31">
        <v>6.9099999999999995E-2</v>
      </c>
      <c r="H31">
        <v>421.7</v>
      </c>
      <c r="I31">
        <v>250.51</v>
      </c>
      <c r="J31">
        <v>22.091000000000001</v>
      </c>
      <c r="Q31">
        <f t="shared" si="0"/>
        <v>-1.6909347111319844E-2</v>
      </c>
      <c r="R31">
        <f t="shared" si="4"/>
        <v>4.6227013316423725E-2</v>
      </c>
      <c r="S31">
        <f t="shared" si="4"/>
        <v>-2.2545014374338024E-2</v>
      </c>
      <c r="T31">
        <f t="shared" si="4"/>
        <v>1.5723270440251572E-2</v>
      </c>
      <c r="U31">
        <f t="shared" si="4"/>
        <v>8.1837760229719041E-3</v>
      </c>
      <c r="V31">
        <f t="shared" si="4"/>
        <v>-9.8504567957944517E-3</v>
      </c>
      <c r="W31">
        <f t="shared" si="4"/>
        <v>-8.4660639977042207E-3</v>
      </c>
      <c r="X31">
        <f t="shared" si="4"/>
        <v>1.6389491443721406E-2</v>
      </c>
      <c r="Y31">
        <f t="shared" si="2"/>
        <v>1.2775419446128953E-2</v>
      </c>
      <c r="Z31">
        <f t="shared" si="3"/>
        <v>-2.3256842198346367E-2</v>
      </c>
      <c r="AD31">
        <v>226.91</v>
      </c>
      <c r="AE31">
        <f t="shared" si="5"/>
        <v>0.94739259321113944</v>
      </c>
    </row>
    <row r="32" spans="1:32" x14ac:dyDescent="0.3">
      <c r="A32">
        <v>85.5</v>
      </c>
      <c r="B32">
        <v>169.5</v>
      </c>
      <c r="C32">
        <v>6730</v>
      </c>
      <c r="D32">
        <v>1619.7</v>
      </c>
      <c r="E32">
        <v>71.040000000000006</v>
      </c>
      <c r="F32">
        <v>202.5</v>
      </c>
      <c r="G32">
        <v>7.1999999999999995E-2</v>
      </c>
      <c r="H32">
        <v>436</v>
      </c>
      <c r="I32">
        <v>255.32</v>
      </c>
      <c r="J32">
        <v>22.411999999999999</v>
      </c>
      <c r="Q32">
        <f t="shared" si="0"/>
        <v>2.1261347348303886E-2</v>
      </c>
      <c r="R32">
        <f t="shared" si="4"/>
        <v>2.7334989999393846E-2</v>
      </c>
      <c r="S32">
        <f t="shared" si="4"/>
        <v>4.1795665634674919E-2</v>
      </c>
      <c r="T32">
        <f t="shared" si="4"/>
        <v>2.9102167182662821E-3</v>
      </c>
      <c r="U32">
        <f t="shared" si="4"/>
        <v>1.1677584733694209E-2</v>
      </c>
      <c r="V32">
        <f t="shared" si="4"/>
        <v>4.3814432989690719E-2</v>
      </c>
      <c r="W32">
        <f t="shared" si="4"/>
        <v>4.1968162083936326E-2</v>
      </c>
      <c r="X32">
        <f t="shared" si="4"/>
        <v>3.3910362817168631E-2</v>
      </c>
      <c r="Y32">
        <f t="shared" si="2"/>
        <v>1.9200830306175413E-2</v>
      </c>
      <c r="Z32">
        <f t="shared" si="3"/>
        <v>1.4530804399981799E-2</v>
      </c>
      <c r="AD32">
        <v>225.66</v>
      </c>
      <c r="AE32">
        <f t="shared" si="5"/>
        <v>0.94217360444240328</v>
      </c>
    </row>
    <row r="33" spans="1:31" x14ac:dyDescent="0.3">
      <c r="A33">
        <v>88.06</v>
      </c>
      <c r="B33">
        <v>174.41</v>
      </c>
      <c r="C33">
        <v>6803</v>
      </c>
      <c r="D33">
        <v>1667</v>
      </c>
      <c r="E33">
        <v>73.5</v>
      </c>
      <c r="F33">
        <v>208.82</v>
      </c>
      <c r="G33">
        <v>7.3469999999999994E-2</v>
      </c>
      <c r="H33">
        <v>443.7</v>
      </c>
      <c r="I33">
        <v>255.18</v>
      </c>
      <c r="J33">
        <v>23.788</v>
      </c>
      <c r="Q33">
        <f t="shared" si="0"/>
        <v>2.9941520467836283E-2</v>
      </c>
      <c r="R33">
        <f t="shared" si="4"/>
        <v>2.8967551622418861E-2</v>
      </c>
      <c r="S33">
        <f t="shared" si="4"/>
        <v>1.0846953937592867E-2</v>
      </c>
      <c r="T33">
        <f t="shared" si="4"/>
        <v>2.9202938815830064E-2</v>
      </c>
      <c r="U33">
        <f t="shared" si="4"/>
        <v>3.4628378378378288E-2</v>
      </c>
      <c r="V33">
        <f t="shared" si="4"/>
        <v>3.1209876543209843E-2</v>
      </c>
      <c r="W33">
        <f t="shared" si="4"/>
        <v>2.0416666666666656E-2</v>
      </c>
      <c r="X33">
        <f t="shared" si="4"/>
        <v>1.766055045871557E-2</v>
      </c>
      <c r="Y33">
        <f t="shared" si="2"/>
        <v>-5.4833150556159475E-4</v>
      </c>
      <c r="Z33">
        <f t="shared" si="3"/>
        <v>6.1395680885240105E-2</v>
      </c>
      <c r="AD33">
        <v>223.16</v>
      </c>
      <c r="AE33">
        <f t="shared" si="5"/>
        <v>0.93173562690493095</v>
      </c>
    </row>
    <row r="34" spans="1:31" x14ac:dyDescent="0.3">
      <c r="A34">
        <v>86.45</v>
      </c>
      <c r="B34">
        <v>171.1</v>
      </c>
      <c r="C34">
        <v>6632</v>
      </c>
      <c r="D34">
        <v>1628</v>
      </c>
      <c r="E34">
        <v>71.5</v>
      </c>
      <c r="F34">
        <v>206.9</v>
      </c>
      <c r="G34">
        <v>7.1709999999999996E-2</v>
      </c>
      <c r="H34">
        <v>433.5</v>
      </c>
      <c r="I34">
        <v>254.85</v>
      </c>
      <c r="J34">
        <v>23.35</v>
      </c>
      <c r="Q34">
        <f t="shared" si="0"/>
        <v>-1.8282988871224159E-2</v>
      </c>
      <c r="R34">
        <f t="shared" si="4"/>
        <v>-1.8978269594633349E-2</v>
      </c>
      <c r="S34">
        <f t="shared" si="4"/>
        <v>-2.5135969425253566E-2</v>
      </c>
      <c r="T34">
        <f t="shared" si="4"/>
        <v>-2.3395320935812838E-2</v>
      </c>
      <c r="U34">
        <f t="shared" si="4"/>
        <v>-2.7210884353741496E-2</v>
      </c>
      <c r="V34">
        <f t="shared" si="4"/>
        <v>-9.1945215975480672E-3</v>
      </c>
      <c r="W34">
        <f t="shared" si="4"/>
        <v>-2.3955355927589461E-2</v>
      </c>
      <c r="X34">
        <f t="shared" si="4"/>
        <v>-2.2988505747126412E-2</v>
      </c>
      <c r="Y34">
        <f t="shared" si="2"/>
        <v>-1.2932047966142037E-3</v>
      </c>
      <c r="Z34">
        <f t="shared" si="3"/>
        <v>-1.8412645031108073E-2</v>
      </c>
      <c r="AD34">
        <v>225.36</v>
      </c>
      <c r="AE34">
        <f t="shared" si="5"/>
        <v>0.9409210471379067</v>
      </c>
    </row>
    <row r="35" spans="1:31" x14ac:dyDescent="0.3">
      <c r="A35">
        <v>87.05</v>
      </c>
      <c r="B35">
        <v>175.5</v>
      </c>
      <c r="C35">
        <v>6700</v>
      </c>
      <c r="D35">
        <v>1652.9</v>
      </c>
      <c r="E35">
        <v>72.48</v>
      </c>
      <c r="F35">
        <v>211.36</v>
      </c>
      <c r="G35">
        <v>7.2620000000000004E-2</v>
      </c>
      <c r="H35">
        <v>451</v>
      </c>
      <c r="I35">
        <v>255.53</v>
      </c>
      <c r="J35">
        <v>24.093</v>
      </c>
      <c r="Q35">
        <f t="shared" ref="Q35:Q66" si="6">(A35-A34)/A34</f>
        <v>6.940427993059506E-3</v>
      </c>
      <c r="R35">
        <f t="shared" ref="R35:X50" si="7">(B35-B34)/B34</f>
        <v>2.5715955581531301E-2</v>
      </c>
      <c r="S35">
        <f t="shared" si="7"/>
        <v>1.0253317249698432E-2</v>
      </c>
      <c r="T35">
        <f t="shared" si="7"/>
        <v>1.5294840294840351E-2</v>
      </c>
      <c r="U35">
        <f t="shared" si="7"/>
        <v>1.3706293706293763E-2</v>
      </c>
      <c r="V35">
        <f t="shared" si="7"/>
        <v>2.1556307394876791E-2</v>
      </c>
      <c r="W35">
        <f t="shared" si="7"/>
        <v>1.2690001394505761E-2</v>
      </c>
      <c r="X35">
        <f t="shared" si="7"/>
        <v>4.0369088811995385E-2</v>
      </c>
      <c r="Y35">
        <f t="shared" si="2"/>
        <v>2.668236217382801E-3</v>
      </c>
      <c r="Z35">
        <f t="shared" si="3"/>
        <v>3.1820128479657324E-2</v>
      </c>
      <c r="AD35">
        <v>224.51</v>
      </c>
      <c r="AE35">
        <f t="shared" si="5"/>
        <v>0.93737213477516601</v>
      </c>
    </row>
    <row r="36" spans="1:31" x14ac:dyDescent="0.3">
      <c r="A36">
        <v>81.59</v>
      </c>
      <c r="B36">
        <v>169.65</v>
      </c>
      <c r="C36">
        <v>6486</v>
      </c>
      <c r="D36">
        <v>1632</v>
      </c>
      <c r="E36">
        <v>68.31</v>
      </c>
      <c r="F36">
        <v>202.9</v>
      </c>
      <c r="G36">
        <v>6.8320000000000006E-2</v>
      </c>
      <c r="H36">
        <v>423.7</v>
      </c>
      <c r="I36">
        <v>253</v>
      </c>
      <c r="J36">
        <v>22.849</v>
      </c>
      <c r="Q36">
        <f t="shared" si="6"/>
        <v>-6.2722573233773629E-2</v>
      </c>
      <c r="R36">
        <f t="shared" si="7"/>
        <v>-3.3333333333333298E-2</v>
      </c>
      <c r="S36">
        <f t="shared" si="7"/>
        <v>-3.1940298507462689E-2</v>
      </c>
      <c r="T36">
        <f t="shared" si="7"/>
        <v>-1.2644443100006104E-2</v>
      </c>
      <c r="U36">
        <f t="shared" si="7"/>
        <v>-5.753311258278148E-2</v>
      </c>
      <c r="V36">
        <f t="shared" si="7"/>
        <v>-4.0026495079485275E-2</v>
      </c>
      <c r="W36">
        <f t="shared" si="7"/>
        <v>-5.9212338198843265E-2</v>
      </c>
      <c r="X36">
        <f t="shared" si="7"/>
        <v>-6.0532150776053242E-2</v>
      </c>
      <c r="Y36">
        <f t="shared" si="2"/>
        <v>-9.9009900990099046E-3</v>
      </c>
      <c r="Z36">
        <f t="shared" si="3"/>
        <v>-5.1633254472253344E-2</v>
      </c>
      <c r="AD36">
        <v>226.7</v>
      </c>
      <c r="AE36">
        <f t="shared" si="5"/>
        <v>0.94651580309799177</v>
      </c>
    </row>
    <row r="37" spans="1:31" x14ac:dyDescent="0.3">
      <c r="A37">
        <v>78.78</v>
      </c>
      <c r="B37">
        <v>169.56</v>
      </c>
      <c r="C37">
        <v>6500</v>
      </c>
      <c r="D37">
        <v>1630</v>
      </c>
      <c r="E37">
        <v>66.02</v>
      </c>
      <c r="F37">
        <v>200</v>
      </c>
      <c r="G37">
        <v>6.8000000000000005E-2</v>
      </c>
      <c r="H37">
        <v>418</v>
      </c>
      <c r="I37">
        <v>252.51</v>
      </c>
      <c r="J37">
        <v>22.72</v>
      </c>
      <c r="Q37">
        <f t="shared" si="6"/>
        <v>-3.4440495158720455E-2</v>
      </c>
      <c r="R37">
        <f t="shared" si="7"/>
        <v>-5.3050397877986097E-4</v>
      </c>
      <c r="S37">
        <f t="shared" si="7"/>
        <v>2.1584952204748691E-3</v>
      </c>
      <c r="T37">
        <f t="shared" si="7"/>
        <v>-1.2254901960784314E-3</v>
      </c>
      <c r="U37">
        <f t="shared" si="7"/>
        <v>-3.3523642219294485E-2</v>
      </c>
      <c r="V37">
        <f t="shared" si="7"/>
        <v>-1.4292755051749657E-2</v>
      </c>
      <c r="W37">
        <f t="shared" si="7"/>
        <v>-4.683840749414532E-3</v>
      </c>
      <c r="X37">
        <f t="shared" si="7"/>
        <v>-1.3452914798206251E-2</v>
      </c>
      <c r="Y37">
        <f t="shared" si="2"/>
        <v>-1.9367588932806684E-3</v>
      </c>
      <c r="Z37">
        <f t="shared" si="3"/>
        <v>-5.6457613024640616E-3</v>
      </c>
      <c r="AD37">
        <v>227.11</v>
      </c>
      <c r="AE37">
        <f t="shared" si="5"/>
        <v>0.94822763141413724</v>
      </c>
    </row>
    <row r="38" spans="1:31" x14ac:dyDescent="0.3">
      <c r="A38">
        <v>78.73</v>
      </c>
      <c r="B38">
        <v>168.95</v>
      </c>
      <c r="C38">
        <v>6480</v>
      </c>
      <c r="D38">
        <v>1626.2</v>
      </c>
      <c r="E38">
        <v>67</v>
      </c>
      <c r="F38">
        <v>200.28</v>
      </c>
      <c r="G38">
        <v>6.9209999999999994E-2</v>
      </c>
      <c r="H38">
        <v>427</v>
      </c>
      <c r="I38">
        <v>253.05</v>
      </c>
      <c r="J38">
        <v>23.459</v>
      </c>
      <c r="Q38">
        <f t="shared" si="6"/>
        <v>-6.3467885250059861E-4</v>
      </c>
      <c r="R38">
        <f t="shared" si="7"/>
        <v>-3.5975465911772448E-3</v>
      </c>
      <c r="S38">
        <f t="shared" si="7"/>
        <v>-3.0769230769230769E-3</v>
      </c>
      <c r="T38">
        <f t="shared" si="7"/>
        <v>-2.3312883435582543E-3</v>
      </c>
      <c r="U38">
        <f t="shared" si="7"/>
        <v>1.4843986670705907E-2</v>
      </c>
      <c r="V38">
        <f t="shared" si="7"/>
        <v>1.4000000000000056E-3</v>
      </c>
      <c r="W38">
        <f t="shared" si="7"/>
        <v>1.7794117647058658E-2</v>
      </c>
      <c r="X38">
        <f t="shared" si="7"/>
        <v>2.1531100478468901E-2</v>
      </c>
      <c r="Y38">
        <f t="shared" si="2"/>
        <v>2.1385291671617776E-3</v>
      </c>
      <c r="Z38">
        <f t="shared" si="3"/>
        <v>3.2526408450704258E-2</v>
      </c>
      <c r="AD38">
        <v>226.99</v>
      </c>
      <c r="AE38">
        <f t="shared" si="5"/>
        <v>0.94772660849233858</v>
      </c>
    </row>
    <row r="39" spans="1:31" x14ac:dyDescent="0.3">
      <c r="A39">
        <v>77.44</v>
      </c>
      <c r="B39">
        <v>169.12</v>
      </c>
      <c r="C39">
        <v>6350</v>
      </c>
      <c r="D39">
        <v>1672</v>
      </c>
      <c r="E39">
        <v>66.239999999999995</v>
      </c>
      <c r="F39">
        <v>198</v>
      </c>
      <c r="G39">
        <v>6.8820000000000006E-2</v>
      </c>
      <c r="H39">
        <v>427</v>
      </c>
      <c r="I39">
        <v>261.08999999999997</v>
      </c>
      <c r="J39">
        <v>23.53</v>
      </c>
      <c r="Q39">
        <f t="shared" si="6"/>
        <v>-1.6385113679664755E-2</v>
      </c>
      <c r="R39">
        <f t="shared" si="7"/>
        <v>1.0062148564665046E-3</v>
      </c>
      <c r="S39">
        <f t="shared" si="7"/>
        <v>-2.0061728395061727E-2</v>
      </c>
      <c r="T39">
        <f t="shared" si="7"/>
        <v>2.8163817488623757E-2</v>
      </c>
      <c r="U39">
        <f t="shared" si="7"/>
        <v>-1.1343283582089629E-2</v>
      </c>
      <c r="V39">
        <f t="shared" si="7"/>
        <v>-1.1384062312762139E-2</v>
      </c>
      <c r="W39">
        <f t="shared" si="7"/>
        <v>-5.6350238404852997E-3</v>
      </c>
      <c r="X39">
        <f t="shared" si="7"/>
        <v>0</v>
      </c>
      <c r="Y39">
        <f t="shared" si="2"/>
        <v>3.1772377000592621E-2</v>
      </c>
      <c r="Z39">
        <f t="shared" si="3"/>
        <v>3.0265569717379901E-3</v>
      </c>
      <c r="AD39">
        <v>225.1</v>
      </c>
      <c r="AE39">
        <f t="shared" si="5"/>
        <v>0.93983549747400941</v>
      </c>
    </row>
    <row r="40" spans="1:31" x14ac:dyDescent="0.3">
      <c r="A40">
        <v>78</v>
      </c>
      <c r="B40">
        <v>173.5</v>
      </c>
      <c r="C40">
        <v>6476</v>
      </c>
      <c r="D40">
        <v>1686</v>
      </c>
      <c r="E40">
        <v>65.5</v>
      </c>
      <c r="F40">
        <v>202.5</v>
      </c>
      <c r="G40">
        <v>7.1800000000000003E-2</v>
      </c>
      <c r="H40">
        <v>430.6</v>
      </c>
      <c r="I40">
        <v>267.10000000000002</v>
      </c>
      <c r="J40">
        <v>23.649000000000001</v>
      </c>
      <c r="Q40">
        <f t="shared" si="6"/>
        <v>7.2314049586777156E-3</v>
      </c>
      <c r="R40">
        <f t="shared" si="7"/>
        <v>2.5898770104068089E-2</v>
      </c>
      <c r="S40">
        <f t="shared" si="7"/>
        <v>1.9842519685039368E-2</v>
      </c>
      <c r="T40">
        <f t="shared" si="7"/>
        <v>8.3732057416267946E-3</v>
      </c>
      <c r="U40">
        <f t="shared" si="7"/>
        <v>-1.1171497584540986E-2</v>
      </c>
      <c r="V40">
        <f t="shared" si="7"/>
        <v>2.2727272727272728E-2</v>
      </c>
      <c r="W40">
        <f t="shared" si="7"/>
        <v>4.3301365882010986E-2</v>
      </c>
      <c r="X40">
        <f t="shared" si="7"/>
        <v>8.4309133489461896E-3</v>
      </c>
      <c r="Y40">
        <f t="shared" si="2"/>
        <v>2.3018882377724342E-2</v>
      </c>
      <c r="Z40">
        <f t="shared" si="3"/>
        <v>5.0573735656608484E-3</v>
      </c>
      <c r="AD40">
        <v>222.49</v>
      </c>
      <c r="AE40">
        <f t="shared" si="5"/>
        <v>0.92893824892488841</v>
      </c>
    </row>
    <row r="41" spans="1:31" x14ac:dyDescent="0.3">
      <c r="A41">
        <v>78.900000000000006</v>
      </c>
      <c r="B41">
        <v>170.78</v>
      </c>
      <c r="C41">
        <v>6485</v>
      </c>
      <c r="D41">
        <v>1652.8</v>
      </c>
      <c r="E41">
        <v>65.69</v>
      </c>
      <c r="F41">
        <v>199.45</v>
      </c>
      <c r="G41">
        <v>7.1279999999999996E-2</v>
      </c>
      <c r="H41">
        <v>429</v>
      </c>
      <c r="I41">
        <v>262.10000000000002</v>
      </c>
      <c r="J41">
        <v>23.111999999999998</v>
      </c>
      <c r="Q41">
        <f t="shared" si="6"/>
        <v>1.1538461538461612E-2</v>
      </c>
      <c r="R41">
        <f t="shared" si="7"/>
        <v>-1.5677233429394807E-2</v>
      </c>
      <c r="S41">
        <f t="shared" si="7"/>
        <v>1.3897467572575664E-3</v>
      </c>
      <c r="T41">
        <f t="shared" si="7"/>
        <v>-1.9691577698695163E-2</v>
      </c>
      <c r="U41">
        <f t="shared" si="7"/>
        <v>2.9007633587785913E-3</v>
      </c>
      <c r="V41">
        <f t="shared" si="7"/>
        <v>-1.5061728395061785E-2</v>
      </c>
      <c r="W41">
        <f t="shared" si="7"/>
        <v>-7.2423398328691716E-3</v>
      </c>
      <c r="X41">
        <f t="shared" si="7"/>
        <v>-3.7157454714352592E-3</v>
      </c>
      <c r="Y41">
        <f t="shared" si="2"/>
        <v>-1.8719580681392737E-2</v>
      </c>
      <c r="Z41">
        <f t="shared" si="3"/>
        <v>-2.2707091208930719E-2</v>
      </c>
      <c r="AD41">
        <v>220.15</v>
      </c>
      <c r="AE41">
        <f t="shared" si="5"/>
        <v>0.91916830194981425</v>
      </c>
    </row>
    <row r="42" spans="1:31" x14ac:dyDescent="0.3">
      <c r="A42">
        <v>77.790000000000006</v>
      </c>
      <c r="B42">
        <v>172.8</v>
      </c>
      <c r="C42">
        <v>6830</v>
      </c>
      <c r="D42">
        <v>1680</v>
      </c>
      <c r="E42">
        <v>65.150000000000006</v>
      </c>
      <c r="F42">
        <v>206.1</v>
      </c>
      <c r="G42">
        <v>7.3069999999999996E-2</v>
      </c>
      <c r="H42">
        <v>434.5</v>
      </c>
      <c r="I42">
        <v>264.5</v>
      </c>
      <c r="J42">
        <v>23.196000000000002</v>
      </c>
      <c r="Q42">
        <f t="shared" si="6"/>
        <v>-1.4068441064638774E-2</v>
      </c>
      <c r="R42">
        <f t="shared" si="7"/>
        <v>1.1828082913690188E-2</v>
      </c>
      <c r="S42">
        <f t="shared" si="7"/>
        <v>5.319969159599075E-2</v>
      </c>
      <c r="T42">
        <f t="shared" si="7"/>
        <v>1.6456921587608933E-2</v>
      </c>
      <c r="U42">
        <f t="shared" si="7"/>
        <v>-8.220429289084976E-3</v>
      </c>
      <c r="V42">
        <f t="shared" si="7"/>
        <v>3.3341689646527985E-2</v>
      </c>
      <c r="W42">
        <f t="shared" si="7"/>
        <v>2.5112233445566779E-2</v>
      </c>
      <c r="X42">
        <f t="shared" si="7"/>
        <v>1.282051282051282E-2</v>
      </c>
      <c r="Y42">
        <f t="shared" si="2"/>
        <v>9.1568103777183406E-3</v>
      </c>
      <c r="Z42">
        <f t="shared" si="3"/>
        <v>3.6344755970925575E-3</v>
      </c>
      <c r="AD42">
        <v>219.7</v>
      </c>
      <c r="AE42">
        <f t="shared" si="5"/>
        <v>0.91728946599306915</v>
      </c>
    </row>
    <row r="43" spans="1:31" x14ac:dyDescent="0.3">
      <c r="A43">
        <v>81.7</v>
      </c>
      <c r="B43">
        <v>177.73</v>
      </c>
      <c r="C43">
        <v>7099</v>
      </c>
      <c r="D43">
        <v>1738.9</v>
      </c>
      <c r="E43">
        <v>68.41</v>
      </c>
      <c r="F43">
        <v>221</v>
      </c>
      <c r="G43">
        <v>7.5999999999999998E-2</v>
      </c>
      <c r="H43">
        <v>449</v>
      </c>
      <c r="I43">
        <v>270.5</v>
      </c>
      <c r="J43">
        <v>23.808</v>
      </c>
      <c r="Q43">
        <f t="shared" si="6"/>
        <v>5.0263530016711612E-2</v>
      </c>
      <c r="R43">
        <f t="shared" si="7"/>
        <v>2.8530092592592465E-2</v>
      </c>
      <c r="S43">
        <f t="shared" si="7"/>
        <v>3.9385065885797953E-2</v>
      </c>
      <c r="T43">
        <f t="shared" si="7"/>
        <v>3.5059523809523867E-2</v>
      </c>
      <c r="U43">
        <f t="shared" si="7"/>
        <v>5.003837298541812E-2</v>
      </c>
      <c r="V43">
        <f t="shared" si="7"/>
        <v>7.2295002426006824E-2</v>
      </c>
      <c r="W43">
        <f t="shared" si="7"/>
        <v>4.0098535650745892E-2</v>
      </c>
      <c r="X43">
        <f t="shared" si="7"/>
        <v>3.3371691599539698E-2</v>
      </c>
      <c r="Y43">
        <f t="shared" si="2"/>
        <v>2.2684310018903593E-2</v>
      </c>
      <c r="Z43">
        <f t="shared" si="3"/>
        <v>2.6383859286083732E-2</v>
      </c>
      <c r="AD43">
        <v>217</v>
      </c>
      <c r="AE43">
        <f t="shared" si="5"/>
        <v>0.90601645025259914</v>
      </c>
    </row>
    <row r="44" spans="1:31" x14ac:dyDescent="0.3">
      <c r="A44">
        <v>82.15</v>
      </c>
      <c r="B44">
        <v>177.18</v>
      </c>
      <c r="C44">
        <v>7003</v>
      </c>
      <c r="D44">
        <v>1728.7</v>
      </c>
      <c r="E44">
        <v>68.599999999999994</v>
      </c>
      <c r="F44">
        <v>224.1</v>
      </c>
      <c r="G44">
        <v>7.5920000000000001E-2</v>
      </c>
      <c r="H44">
        <v>442.5</v>
      </c>
      <c r="I44">
        <v>273.99</v>
      </c>
      <c r="J44">
        <v>23.945</v>
      </c>
      <c r="Q44">
        <f t="shared" si="6"/>
        <v>5.5079559363525434E-3</v>
      </c>
      <c r="R44">
        <f t="shared" si="7"/>
        <v>-3.0945816688234006E-3</v>
      </c>
      <c r="S44">
        <f t="shared" si="7"/>
        <v>-1.3523031412875053E-2</v>
      </c>
      <c r="T44">
        <f t="shared" si="7"/>
        <v>-5.8657772154810774E-3</v>
      </c>
      <c r="U44">
        <f t="shared" si="7"/>
        <v>2.7773717292793121E-3</v>
      </c>
      <c r="V44">
        <f t="shared" si="7"/>
        <v>1.4027149321266943E-2</v>
      </c>
      <c r="W44">
        <f t="shared" si="7"/>
        <v>-1.0526315789473255E-3</v>
      </c>
      <c r="X44">
        <f t="shared" si="7"/>
        <v>-1.4476614699331848E-2</v>
      </c>
      <c r="Y44">
        <f t="shared" si="2"/>
        <v>1.2902033271719073E-2</v>
      </c>
      <c r="Z44">
        <f t="shared" si="3"/>
        <v>5.7543682795699116E-3</v>
      </c>
      <c r="AD44">
        <v>212.9</v>
      </c>
      <c r="AE44">
        <f t="shared" si="5"/>
        <v>0.88889816709114444</v>
      </c>
    </row>
    <row r="45" spans="1:31" x14ac:dyDescent="0.3">
      <c r="A45">
        <v>84.93</v>
      </c>
      <c r="B45">
        <v>178.08</v>
      </c>
      <c r="C45">
        <v>7212</v>
      </c>
      <c r="D45">
        <v>1739.2</v>
      </c>
      <c r="E45">
        <v>71</v>
      </c>
      <c r="F45">
        <v>228</v>
      </c>
      <c r="G45">
        <v>7.5009999999999993E-2</v>
      </c>
      <c r="H45">
        <v>448</v>
      </c>
      <c r="I45">
        <v>283.79000000000002</v>
      </c>
      <c r="J45">
        <v>24.5</v>
      </c>
      <c r="Q45">
        <f t="shared" si="6"/>
        <v>3.3840535605599527E-2</v>
      </c>
      <c r="R45">
        <f t="shared" si="7"/>
        <v>5.0795800880460871E-3</v>
      </c>
      <c r="S45">
        <f t="shared" si="7"/>
        <v>2.9844352420391261E-2</v>
      </c>
      <c r="T45">
        <f t="shared" si="7"/>
        <v>6.0739283854919883E-3</v>
      </c>
      <c r="U45">
        <f t="shared" si="7"/>
        <v>3.4985422740524866E-2</v>
      </c>
      <c r="V45">
        <f t="shared" si="7"/>
        <v>1.7402945113788513E-2</v>
      </c>
      <c r="W45">
        <f t="shared" si="7"/>
        <v>-1.1986301369863119E-2</v>
      </c>
      <c r="X45">
        <f t="shared" si="7"/>
        <v>1.2429378531073447E-2</v>
      </c>
      <c r="Y45">
        <f t="shared" si="2"/>
        <v>3.5767728749224466E-2</v>
      </c>
      <c r="Z45">
        <f t="shared" si="3"/>
        <v>2.3178116517018156E-2</v>
      </c>
      <c r="AD45">
        <v>215.3</v>
      </c>
      <c r="AE45">
        <f t="shared" si="5"/>
        <v>0.89891862552711799</v>
      </c>
    </row>
    <row r="46" spans="1:31" x14ac:dyDescent="0.3">
      <c r="A46">
        <v>85.09</v>
      </c>
      <c r="B46">
        <v>177.35</v>
      </c>
      <c r="C46">
        <v>7200</v>
      </c>
      <c r="D46">
        <v>1738</v>
      </c>
      <c r="E46">
        <v>70.900000000000006</v>
      </c>
      <c r="F46">
        <v>232</v>
      </c>
      <c r="G46">
        <v>7.6300000000000007E-2</v>
      </c>
      <c r="H46">
        <v>443.9</v>
      </c>
      <c r="I46">
        <v>287.64999999999998</v>
      </c>
      <c r="J46">
        <v>24.923999999999999</v>
      </c>
      <c r="Q46">
        <f t="shared" si="6"/>
        <v>1.8839043918520732E-3</v>
      </c>
      <c r="R46">
        <f t="shared" si="7"/>
        <v>-4.0992812219228332E-3</v>
      </c>
      <c r="S46">
        <f t="shared" si="7"/>
        <v>-1.6638935108153079E-3</v>
      </c>
      <c r="T46">
        <f t="shared" si="7"/>
        <v>-6.8997240110398202E-4</v>
      </c>
      <c r="U46">
        <f t="shared" si="7"/>
        <v>-1.408450704225272E-3</v>
      </c>
      <c r="V46">
        <f t="shared" si="7"/>
        <v>1.7543859649122806E-2</v>
      </c>
      <c r="W46">
        <f t="shared" si="7"/>
        <v>1.7197706972403859E-2</v>
      </c>
      <c r="X46">
        <f t="shared" si="7"/>
        <v>-9.151785714285765E-3</v>
      </c>
      <c r="Y46">
        <f t="shared" si="2"/>
        <v>1.3601606821945653E-2</v>
      </c>
      <c r="Z46">
        <f t="shared" si="3"/>
        <v>1.7306122448979572E-2</v>
      </c>
      <c r="AD46">
        <v>216.5</v>
      </c>
      <c r="AE46">
        <f t="shared" si="5"/>
        <v>0.90392885474510465</v>
      </c>
    </row>
    <row r="47" spans="1:31" x14ac:dyDescent="0.3">
      <c r="A47">
        <v>82.4</v>
      </c>
      <c r="B47">
        <v>171</v>
      </c>
      <c r="C47">
        <v>7039</v>
      </c>
      <c r="D47">
        <v>1706.5</v>
      </c>
      <c r="E47">
        <v>69.22</v>
      </c>
      <c r="F47">
        <v>227.05</v>
      </c>
      <c r="G47">
        <v>7.4079999999999993E-2</v>
      </c>
      <c r="H47">
        <v>432</v>
      </c>
      <c r="I47">
        <v>281.16000000000003</v>
      </c>
      <c r="J47">
        <v>24.041</v>
      </c>
      <c r="Q47">
        <f t="shared" si="6"/>
        <v>-3.1613585615230901E-2</v>
      </c>
      <c r="R47">
        <f t="shared" si="7"/>
        <v>-3.5804905553989255E-2</v>
      </c>
      <c r="S47">
        <f t="shared" si="7"/>
        <v>-2.2361111111111109E-2</v>
      </c>
      <c r="T47">
        <f t="shared" si="7"/>
        <v>-1.812428078250863E-2</v>
      </c>
      <c r="U47">
        <f t="shared" si="7"/>
        <v>-2.3695345557122802E-2</v>
      </c>
      <c r="V47">
        <f t="shared" si="7"/>
        <v>-2.1336206896551677E-2</v>
      </c>
      <c r="W47">
        <f t="shared" si="7"/>
        <v>-2.9095674967234777E-2</v>
      </c>
      <c r="X47">
        <f t="shared" si="7"/>
        <v>-2.6807839603514256E-2</v>
      </c>
      <c r="Y47">
        <f t="shared" si="2"/>
        <v>-2.256214149139563E-2</v>
      </c>
      <c r="Z47">
        <f t="shared" si="3"/>
        <v>-3.5427700208634214E-2</v>
      </c>
      <c r="AD47">
        <v>215.51</v>
      </c>
      <c r="AE47">
        <f t="shared" si="5"/>
        <v>0.89979541564026555</v>
      </c>
    </row>
    <row r="48" spans="1:31" x14ac:dyDescent="0.3">
      <c r="A48">
        <v>80.2</v>
      </c>
      <c r="B48">
        <v>169.61</v>
      </c>
      <c r="C48">
        <v>7071</v>
      </c>
      <c r="D48">
        <v>1697.8</v>
      </c>
      <c r="E48">
        <v>67.16</v>
      </c>
      <c r="F48">
        <v>221.29</v>
      </c>
      <c r="G48">
        <v>7.2389999999999996E-2</v>
      </c>
      <c r="H48">
        <v>419</v>
      </c>
      <c r="I48">
        <v>271.7</v>
      </c>
      <c r="J48">
        <v>23.23</v>
      </c>
      <c r="Q48">
        <f t="shared" si="6"/>
        <v>-2.6699029126213625E-2</v>
      </c>
      <c r="R48">
        <f t="shared" si="7"/>
        <v>-8.1286549707601536E-3</v>
      </c>
      <c r="S48">
        <f t="shared" si="7"/>
        <v>4.5461002983378318E-3</v>
      </c>
      <c r="T48">
        <f t="shared" si="7"/>
        <v>-5.0981541166129768E-3</v>
      </c>
      <c r="U48">
        <f t="shared" si="7"/>
        <v>-2.9760184917653889E-2</v>
      </c>
      <c r="V48">
        <f t="shared" si="7"/>
        <v>-2.5368861484254653E-2</v>
      </c>
      <c r="W48">
        <f t="shared" si="7"/>
        <v>-2.281317494600428E-2</v>
      </c>
      <c r="X48">
        <f t="shared" si="7"/>
        <v>-3.0092592592592591E-2</v>
      </c>
      <c r="Y48">
        <f t="shared" si="2"/>
        <v>-3.364632237871687E-2</v>
      </c>
      <c r="Z48">
        <f t="shared" si="3"/>
        <v>-3.3734037685620395E-2</v>
      </c>
    </row>
    <row r="49" spans="1:26" x14ac:dyDescent="0.3">
      <c r="A49">
        <v>80.45</v>
      </c>
      <c r="B49">
        <v>167.94</v>
      </c>
      <c r="C49">
        <v>7183</v>
      </c>
      <c r="D49">
        <v>1722.1</v>
      </c>
      <c r="E49">
        <v>67.88</v>
      </c>
      <c r="F49">
        <v>222.2</v>
      </c>
      <c r="G49">
        <v>7.4090000000000003E-2</v>
      </c>
      <c r="H49">
        <v>420.6</v>
      </c>
      <c r="I49">
        <v>274.22000000000003</v>
      </c>
      <c r="J49">
        <v>23.314</v>
      </c>
      <c r="Q49">
        <f t="shared" si="6"/>
        <v>3.1172069825436406E-3</v>
      </c>
      <c r="R49">
        <f t="shared" si="7"/>
        <v>-9.8461175638229811E-3</v>
      </c>
      <c r="S49">
        <f t="shared" si="7"/>
        <v>1.5839343798614059E-2</v>
      </c>
      <c r="T49">
        <f t="shared" si="7"/>
        <v>1.4312639886912448E-2</v>
      </c>
      <c r="U49">
        <f t="shared" si="7"/>
        <v>1.0720667063728394E-2</v>
      </c>
      <c r="V49">
        <f t="shared" si="7"/>
        <v>4.1122508924939967E-3</v>
      </c>
      <c r="W49">
        <f t="shared" si="7"/>
        <v>2.348390661693614E-2</v>
      </c>
      <c r="X49">
        <f t="shared" si="7"/>
        <v>3.8186157517900304E-3</v>
      </c>
      <c r="Y49">
        <f t="shared" si="2"/>
        <v>9.2749355907252064E-3</v>
      </c>
      <c r="Z49">
        <f t="shared" si="3"/>
        <v>3.6160137752905565E-3</v>
      </c>
    </row>
    <row r="50" spans="1:26" x14ac:dyDescent="0.3">
      <c r="A50">
        <v>83.67</v>
      </c>
      <c r="B50">
        <v>174.01</v>
      </c>
      <c r="C50">
        <v>7364</v>
      </c>
      <c r="D50">
        <v>1770.3</v>
      </c>
      <c r="E50">
        <v>70.7</v>
      </c>
      <c r="F50">
        <v>229.05</v>
      </c>
      <c r="G50">
        <v>7.5410000000000005E-2</v>
      </c>
      <c r="H50">
        <v>440</v>
      </c>
      <c r="I50">
        <v>280.7</v>
      </c>
      <c r="J50">
        <v>24.126999999999999</v>
      </c>
      <c r="Q50">
        <f t="shared" si="6"/>
        <v>4.0024860161591035E-2</v>
      </c>
      <c r="R50">
        <f t="shared" si="7"/>
        <v>3.6143860902703308E-2</v>
      </c>
      <c r="S50">
        <f t="shared" si="7"/>
        <v>2.5198385075873589E-2</v>
      </c>
      <c r="T50">
        <f t="shared" si="7"/>
        <v>2.7989083096219759E-2</v>
      </c>
      <c r="U50">
        <f t="shared" si="7"/>
        <v>4.1543901001767934E-2</v>
      </c>
      <c r="V50">
        <f t="shared" si="7"/>
        <v>3.0828082808280931E-2</v>
      </c>
      <c r="W50">
        <f t="shared" si="7"/>
        <v>1.7816169523552458E-2</v>
      </c>
      <c r="X50">
        <f t="shared" si="7"/>
        <v>4.6124583927722243E-2</v>
      </c>
      <c r="Y50">
        <f t="shared" si="2"/>
        <v>2.363066151265393E-2</v>
      </c>
      <c r="Z50">
        <f t="shared" si="3"/>
        <v>3.4871750879299938E-2</v>
      </c>
    </row>
    <row r="51" spans="1:26" x14ac:dyDescent="0.3">
      <c r="A51">
        <v>85.57</v>
      </c>
      <c r="B51">
        <v>175</v>
      </c>
      <c r="C51">
        <v>7510</v>
      </c>
      <c r="D51">
        <v>1760</v>
      </c>
      <c r="E51">
        <v>71.599999999999994</v>
      </c>
      <c r="F51">
        <v>228.06</v>
      </c>
      <c r="G51">
        <v>7.5480000000000005E-2</v>
      </c>
      <c r="H51">
        <v>445.1</v>
      </c>
      <c r="I51">
        <v>280.11</v>
      </c>
      <c r="J51">
        <v>24.35</v>
      </c>
      <c r="Q51">
        <f t="shared" si="6"/>
        <v>2.2708258635114036E-2</v>
      </c>
      <c r="R51">
        <f t="shared" ref="R51:X66" si="8">(B51-B50)/B50</f>
        <v>5.6893281995288149E-3</v>
      </c>
      <c r="S51">
        <f t="shared" si="8"/>
        <v>1.9826181423139598E-2</v>
      </c>
      <c r="T51">
        <f t="shared" si="8"/>
        <v>-5.8182229000734087E-3</v>
      </c>
      <c r="U51">
        <f t="shared" si="8"/>
        <v>1.2729844413012609E-2</v>
      </c>
      <c r="V51">
        <f t="shared" si="8"/>
        <v>-4.3222003929273478E-3</v>
      </c>
      <c r="W51">
        <f t="shared" si="8"/>
        <v>9.2825885161120023E-4</v>
      </c>
      <c r="X51">
        <f t="shared" si="8"/>
        <v>1.1590909090909143E-2</v>
      </c>
      <c r="Y51">
        <f t="shared" si="2"/>
        <v>-2.1018881368007661E-3</v>
      </c>
      <c r="Z51">
        <f t="shared" si="3"/>
        <v>9.2427570771336075E-3</v>
      </c>
    </row>
    <row r="52" spans="1:26" x14ac:dyDescent="0.3">
      <c r="A52">
        <v>83.2</v>
      </c>
      <c r="B52">
        <v>168.79</v>
      </c>
      <c r="C52">
        <v>7402</v>
      </c>
      <c r="D52">
        <v>1727</v>
      </c>
      <c r="E52">
        <v>69.489999999999995</v>
      </c>
      <c r="F52">
        <v>221.63</v>
      </c>
      <c r="G52">
        <v>7.4620000000000006E-2</v>
      </c>
      <c r="H52">
        <v>425.2</v>
      </c>
      <c r="I52">
        <v>276.02999999999997</v>
      </c>
      <c r="J52">
        <v>23.488</v>
      </c>
      <c r="Q52">
        <f t="shared" si="6"/>
        <v>-2.7696622648124232E-2</v>
      </c>
      <c r="R52">
        <f t="shared" si="8"/>
        <v>-3.5485714285714329E-2</v>
      </c>
      <c r="S52">
        <f t="shared" si="8"/>
        <v>-1.4380825565912117E-2</v>
      </c>
      <c r="T52">
        <f t="shared" si="8"/>
        <v>-1.8749999999999999E-2</v>
      </c>
      <c r="U52">
        <f t="shared" si="8"/>
        <v>-2.9469273743016753E-2</v>
      </c>
      <c r="V52">
        <f t="shared" si="8"/>
        <v>-2.8194334824169109E-2</v>
      </c>
      <c r="W52">
        <f t="shared" si="8"/>
        <v>-1.1393746687864329E-2</v>
      </c>
      <c r="X52">
        <f t="shared" si="8"/>
        <v>-4.4709054145135999E-2</v>
      </c>
      <c r="Y52">
        <f t="shared" si="2"/>
        <v>-1.4565706329656352E-2</v>
      </c>
      <c r="Z52">
        <f t="shared" si="3"/>
        <v>-3.5400410677618142E-2</v>
      </c>
    </row>
    <row r="53" spans="1:26" x14ac:dyDescent="0.3">
      <c r="A53">
        <v>79.63</v>
      </c>
      <c r="B53">
        <v>165.5</v>
      </c>
      <c r="C53">
        <v>7554</v>
      </c>
      <c r="D53">
        <v>1723.8</v>
      </c>
      <c r="E53">
        <v>66.58</v>
      </c>
      <c r="F53">
        <v>217.99</v>
      </c>
      <c r="G53">
        <v>7.3099999999999998E-2</v>
      </c>
      <c r="H53">
        <v>422</v>
      </c>
      <c r="I53">
        <v>275.79000000000002</v>
      </c>
      <c r="J53">
        <v>22.882000000000001</v>
      </c>
      <c r="Q53">
        <f t="shared" si="6"/>
        <v>-4.2908653846153937E-2</v>
      </c>
      <c r="R53">
        <f t="shared" si="8"/>
        <v>-1.9491676047159144E-2</v>
      </c>
      <c r="S53">
        <f t="shared" si="8"/>
        <v>2.053499054309646E-2</v>
      </c>
      <c r="T53">
        <f t="shared" si="8"/>
        <v>-1.8529241459178027E-3</v>
      </c>
      <c r="U53">
        <f t="shared" si="8"/>
        <v>-4.1876528996977934E-2</v>
      </c>
      <c r="V53">
        <f t="shared" si="8"/>
        <v>-1.6423769345305178E-2</v>
      </c>
      <c r="W53">
        <f t="shared" si="8"/>
        <v>-2.0369874028410711E-2</v>
      </c>
      <c r="X53">
        <f t="shared" si="8"/>
        <v>-7.5258701787393901E-3</v>
      </c>
      <c r="Y53">
        <f t="shared" si="2"/>
        <v>-8.6947070970529389E-4</v>
      </c>
      <c r="Z53">
        <f t="shared" si="3"/>
        <v>-2.5800408719345969E-2</v>
      </c>
    </row>
    <row r="54" spans="1:26" x14ac:dyDescent="0.3">
      <c r="A54">
        <v>80.41</v>
      </c>
      <c r="B54">
        <v>164.11</v>
      </c>
      <c r="C54">
        <v>7629</v>
      </c>
      <c r="D54">
        <v>1708.4</v>
      </c>
      <c r="E54">
        <v>66.06</v>
      </c>
      <c r="F54">
        <v>217.55</v>
      </c>
      <c r="G54">
        <v>7.4370000000000006E-2</v>
      </c>
      <c r="H54">
        <v>429.9</v>
      </c>
      <c r="I54">
        <v>276.92</v>
      </c>
      <c r="J54">
        <v>23.289000000000001</v>
      </c>
      <c r="Q54">
        <f t="shared" si="6"/>
        <v>9.795303277659189E-3</v>
      </c>
      <c r="R54">
        <f t="shared" si="8"/>
        <v>-8.3987915407854156E-3</v>
      </c>
      <c r="S54">
        <f t="shared" si="8"/>
        <v>9.9285146942017476E-3</v>
      </c>
      <c r="T54">
        <f t="shared" si="8"/>
        <v>-8.9337510151988996E-3</v>
      </c>
      <c r="U54">
        <f t="shared" si="8"/>
        <v>-7.8101531991588468E-3</v>
      </c>
      <c r="V54">
        <f t="shared" si="8"/>
        <v>-2.0184412128996638E-3</v>
      </c>
      <c r="W54">
        <f t="shared" si="8"/>
        <v>1.7373461012312002E-2</v>
      </c>
      <c r="X54">
        <f t="shared" si="8"/>
        <v>1.8720379146919378E-2</v>
      </c>
      <c r="Y54">
        <f t="shared" si="2"/>
        <v>4.0973204249610045E-3</v>
      </c>
      <c r="Z54">
        <f t="shared" si="3"/>
        <v>1.7786906738921422E-2</v>
      </c>
    </row>
    <row r="55" spans="1:26" x14ac:dyDescent="0.3">
      <c r="A55">
        <v>80.040000000000006</v>
      </c>
      <c r="B55">
        <v>165.88</v>
      </c>
      <c r="C55">
        <v>7601</v>
      </c>
      <c r="D55">
        <v>1727</v>
      </c>
      <c r="E55">
        <v>65.31</v>
      </c>
      <c r="F55">
        <v>215.8</v>
      </c>
      <c r="G55">
        <v>7.6300000000000007E-2</v>
      </c>
      <c r="H55">
        <v>427.4</v>
      </c>
      <c r="I55">
        <v>274.75</v>
      </c>
      <c r="J55">
        <v>23.692</v>
      </c>
      <c r="Q55">
        <f t="shared" si="6"/>
        <v>-4.6014177341125529E-3</v>
      </c>
      <c r="R55">
        <f t="shared" si="8"/>
        <v>1.0785448784351847E-2</v>
      </c>
      <c r="S55">
        <f t="shared" si="8"/>
        <v>-3.6702057936820027E-3</v>
      </c>
      <c r="T55">
        <f t="shared" si="8"/>
        <v>1.088738000468269E-2</v>
      </c>
      <c r="U55">
        <f t="shared" si="8"/>
        <v>-1.1353315168029064E-2</v>
      </c>
      <c r="V55">
        <f t="shared" si="8"/>
        <v>-8.0441277867156977E-3</v>
      </c>
      <c r="W55">
        <f t="shared" si="8"/>
        <v>2.5951324458787159E-2</v>
      </c>
      <c r="X55">
        <f t="shared" si="8"/>
        <v>-5.8153058850895561E-3</v>
      </c>
      <c r="Y55">
        <f t="shared" si="2"/>
        <v>-7.8361981799798339E-3</v>
      </c>
      <c r="Z55">
        <f t="shared" si="3"/>
        <v>1.730430675426161E-2</v>
      </c>
    </row>
    <row r="56" spans="1:26" x14ac:dyDescent="0.3">
      <c r="A56">
        <v>80.900000000000006</v>
      </c>
      <c r="B56">
        <v>166</v>
      </c>
      <c r="C56">
        <v>7709</v>
      </c>
      <c r="D56">
        <v>1733</v>
      </c>
      <c r="E56">
        <v>65.61</v>
      </c>
      <c r="F56">
        <v>217.28</v>
      </c>
      <c r="G56">
        <v>7.6759999999999995E-2</v>
      </c>
      <c r="H56">
        <v>436.8</v>
      </c>
      <c r="I56">
        <v>286.42</v>
      </c>
      <c r="J56">
        <v>25.077999999999999</v>
      </c>
      <c r="Q56">
        <f t="shared" si="6"/>
        <v>1.0744627686156914E-2</v>
      </c>
      <c r="R56">
        <f t="shared" si="8"/>
        <v>7.2341451651799225E-4</v>
      </c>
      <c r="S56">
        <f t="shared" si="8"/>
        <v>1.420865675569004E-2</v>
      </c>
      <c r="T56">
        <f t="shared" si="8"/>
        <v>3.4742327735958309E-3</v>
      </c>
      <c r="U56">
        <f t="shared" si="8"/>
        <v>4.593477262287508E-3</v>
      </c>
      <c r="V56">
        <f t="shared" si="8"/>
        <v>6.8582020389248823E-3</v>
      </c>
      <c r="W56">
        <f t="shared" si="8"/>
        <v>6.0288335517691763E-3</v>
      </c>
      <c r="X56">
        <f t="shared" si="8"/>
        <v>2.1993448759943926E-2</v>
      </c>
      <c r="Y56">
        <f t="shared" si="2"/>
        <v>4.2474977252047373E-2</v>
      </c>
      <c r="Z56">
        <f t="shared" si="3"/>
        <v>5.8500759750126592E-2</v>
      </c>
    </row>
    <row r="57" spans="1:26" x14ac:dyDescent="0.3">
      <c r="A57">
        <v>81.489999999999995</v>
      </c>
      <c r="B57">
        <v>164.5</v>
      </c>
      <c r="C57">
        <v>7220</v>
      </c>
      <c r="D57">
        <v>1725.3</v>
      </c>
      <c r="E57">
        <v>65.58</v>
      </c>
      <c r="F57">
        <v>212.8</v>
      </c>
      <c r="G57">
        <v>7.6300000000000007E-2</v>
      </c>
      <c r="H57">
        <v>430</v>
      </c>
      <c r="I57">
        <v>289.64999999999998</v>
      </c>
      <c r="J57">
        <v>25.34</v>
      </c>
      <c r="Q57">
        <f t="shared" si="6"/>
        <v>7.2929542645239695E-3</v>
      </c>
      <c r="R57">
        <f t="shared" si="8"/>
        <v>-9.0361445783132526E-3</v>
      </c>
      <c r="S57">
        <f t="shared" si="8"/>
        <v>-6.343235179660138E-2</v>
      </c>
      <c r="T57">
        <f t="shared" si="8"/>
        <v>-4.4431621465666734E-3</v>
      </c>
      <c r="U57">
        <f t="shared" si="8"/>
        <v>-4.5724737082763507E-4</v>
      </c>
      <c r="V57">
        <f t="shared" si="8"/>
        <v>-2.0618556701030882E-2</v>
      </c>
      <c r="W57">
        <f t="shared" si="8"/>
        <v>-5.9927045336111021E-3</v>
      </c>
      <c r="X57">
        <f t="shared" si="8"/>
        <v>-1.5567765567765594E-2</v>
      </c>
      <c r="Y57">
        <f t="shared" si="2"/>
        <v>1.1277145450736544E-2</v>
      </c>
      <c r="Z57">
        <f t="shared" si="3"/>
        <v>1.0447404099210482E-2</v>
      </c>
    </row>
    <row r="58" spans="1:26" x14ac:dyDescent="0.3">
      <c r="A58">
        <v>80.069999999999993</v>
      </c>
      <c r="B58">
        <v>163.4</v>
      </c>
      <c r="C58">
        <v>6873</v>
      </c>
      <c r="D58">
        <v>1741.7</v>
      </c>
      <c r="E58">
        <v>65.17</v>
      </c>
      <c r="F58">
        <v>209.21</v>
      </c>
      <c r="G58">
        <v>7.6899999999999996E-2</v>
      </c>
      <c r="H58">
        <v>418</v>
      </c>
      <c r="I58">
        <v>287.39999999999998</v>
      </c>
      <c r="J58">
        <v>25.74</v>
      </c>
      <c r="Q58">
        <f t="shared" si="6"/>
        <v>-1.7425450975579848E-2</v>
      </c>
      <c r="R58">
        <f t="shared" si="8"/>
        <v>-6.6869300911853759E-3</v>
      </c>
      <c r="S58">
        <f t="shared" si="8"/>
        <v>-4.806094182825485E-2</v>
      </c>
      <c r="T58">
        <f t="shared" si="8"/>
        <v>9.5055932301629231E-3</v>
      </c>
      <c r="U58">
        <f t="shared" si="8"/>
        <v>-6.2519060689234006E-3</v>
      </c>
      <c r="V58">
        <f t="shared" si="8"/>
        <v>-1.6870300751879716E-2</v>
      </c>
      <c r="W58">
        <f t="shared" si="8"/>
        <v>7.8636959370902929E-3</v>
      </c>
      <c r="X58">
        <f t="shared" si="8"/>
        <v>-2.7906976744186046E-2</v>
      </c>
      <c r="Y58">
        <f t="shared" si="2"/>
        <v>-7.7679958570688766E-3</v>
      </c>
      <c r="Z58">
        <f t="shared" si="3"/>
        <v>1.5785319652722913E-2</v>
      </c>
    </row>
    <row r="59" spans="1:26" x14ac:dyDescent="0.3">
      <c r="A59">
        <v>81.8</v>
      </c>
      <c r="B59">
        <v>166.23</v>
      </c>
      <c r="C59">
        <v>6934</v>
      </c>
      <c r="D59">
        <v>1770.2</v>
      </c>
      <c r="E59">
        <v>66.3</v>
      </c>
      <c r="F59">
        <v>213.53</v>
      </c>
      <c r="G59">
        <v>7.7950000000000005E-2</v>
      </c>
      <c r="H59">
        <v>423.4</v>
      </c>
      <c r="I59">
        <v>295</v>
      </c>
      <c r="J59">
        <v>26.434999999999999</v>
      </c>
      <c r="Q59">
        <f t="shared" si="6"/>
        <v>2.160609466716628E-2</v>
      </c>
      <c r="R59">
        <f t="shared" si="8"/>
        <v>1.7319461444308348E-2</v>
      </c>
      <c r="S59">
        <f t="shared" si="8"/>
        <v>8.875309180852612E-3</v>
      </c>
      <c r="T59">
        <f t="shared" si="8"/>
        <v>1.6363323189986793E-2</v>
      </c>
      <c r="U59">
        <f t="shared" si="8"/>
        <v>1.7339266533681071E-2</v>
      </c>
      <c r="V59">
        <f t="shared" si="8"/>
        <v>2.0649108551216447E-2</v>
      </c>
      <c r="W59">
        <f t="shared" si="8"/>
        <v>1.3654096228868783E-2</v>
      </c>
      <c r="X59">
        <f t="shared" si="8"/>
        <v>1.2918660287081286E-2</v>
      </c>
      <c r="Y59">
        <f t="shared" si="2"/>
        <v>2.6443980514961808E-2</v>
      </c>
      <c r="Z59">
        <f t="shared" si="3"/>
        <v>2.7000777000777014E-2</v>
      </c>
    </row>
    <row r="60" spans="1:26" x14ac:dyDescent="0.3">
      <c r="A60">
        <v>81.72</v>
      </c>
      <c r="B60">
        <v>164.45</v>
      </c>
      <c r="C60">
        <v>6920</v>
      </c>
      <c r="D60">
        <v>1767.8</v>
      </c>
      <c r="E60">
        <v>65.66</v>
      </c>
      <c r="F60">
        <v>209.4</v>
      </c>
      <c r="G60">
        <v>7.6679999999999998E-2</v>
      </c>
      <c r="H60">
        <v>416.6</v>
      </c>
      <c r="I60">
        <v>286.93</v>
      </c>
      <c r="J60">
        <v>26.19</v>
      </c>
      <c r="Q60">
        <f t="shared" si="6"/>
        <v>-9.7799511002442897E-4</v>
      </c>
      <c r="R60">
        <f t="shared" si="8"/>
        <v>-1.0708055104373466E-2</v>
      </c>
      <c r="S60">
        <f t="shared" si="8"/>
        <v>-2.0190366310931639E-3</v>
      </c>
      <c r="T60">
        <f t="shared" si="8"/>
        <v>-1.3557790080217437E-3</v>
      </c>
      <c r="U60">
        <f t="shared" si="8"/>
        <v>-9.6530920060331916E-3</v>
      </c>
      <c r="V60">
        <f t="shared" si="8"/>
        <v>-1.9341544513651457E-2</v>
      </c>
      <c r="W60">
        <f t="shared" si="8"/>
        <v>-1.6292495189223953E-2</v>
      </c>
      <c r="X60">
        <f t="shared" si="8"/>
        <v>-1.6060462919225211E-2</v>
      </c>
      <c r="Y60">
        <f t="shared" si="2"/>
        <v>-2.7355932203389808E-2</v>
      </c>
      <c r="Z60">
        <f t="shared" si="3"/>
        <v>-9.2680158880271406E-3</v>
      </c>
    </row>
    <row r="61" spans="1:26" x14ac:dyDescent="0.3">
      <c r="A61">
        <v>73.8</v>
      </c>
      <c r="B61">
        <v>152.66</v>
      </c>
      <c r="C61">
        <v>6574</v>
      </c>
      <c r="D61">
        <v>1595.1</v>
      </c>
      <c r="E61">
        <v>59.41</v>
      </c>
      <c r="F61">
        <v>193.45</v>
      </c>
      <c r="G61">
        <v>7.1379999999999999E-2</v>
      </c>
      <c r="H61">
        <v>376.7</v>
      </c>
      <c r="I61">
        <v>261.67</v>
      </c>
      <c r="J61">
        <v>24.462</v>
      </c>
      <c r="Q61">
        <f t="shared" si="6"/>
        <v>-9.6916299559471383E-2</v>
      </c>
      <c r="R61">
        <f t="shared" si="8"/>
        <v>-7.1693523867436867E-2</v>
      </c>
      <c r="S61">
        <f t="shared" si="8"/>
        <v>-0.05</v>
      </c>
      <c r="T61">
        <f t="shared" si="8"/>
        <v>-9.7692046611607672E-2</v>
      </c>
      <c r="U61">
        <f t="shared" si="8"/>
        <v>-9.5187328662808407E-2</v>
      </c>
      <c r="V61">
        <f t="shared" si="8"/>
        <v>-7.6170009551098455E-2</v>
      </c>
      <c r="W61">
        <f t="shared" si="8"/>
        <v>-6.9118414188836713E-2</v>
      </c>
      <c r="X61">
        <f t="shared" si="8"/>
        <v>-9.5775324051848368E-2</v>
      </c>
      <c r="Y61">
        <f t="shared" si="2"/>
        <v>-8.8035409333286824E-2</v>
      </c>
      <c r="Z61">
        <f t="shared" si="3"/>
        <v>-6.5979381443299026E-2</v>
      </c>
    </row>
    <row r="62" spans="1:26" x14ac:dyDescent="0.3">
      <c r="A62">
        <v>69.989999999999995</v>
      </c>
      <c r="B62">
        <v>151.25</v>
      </c>
      <c r="C62">
        <v>6363</v>
      </c>
      <c r="D62">
        <v>1537.1</v>
      </c>
      <c r="E62">
        <v>56.81</v>
      </c>
      <c r="F62">
        <v>184</v>
      </c>
      <c r="G62">
        <v>6.6000000000000003E-2</v>
      </c>
      <c r="H62">
        <v>342.5</v>
      </c>
      <c r="I62">
        <v>236</v>
      </c>
      <c r="J62">
        <v>24.196000000000002</v>
      </c>
      <c r="Q62">
        <f t="shared" si="6"/>
        <v>-5.1626016260162631E-2</v>
      </c>
      <c r="R62">
        <f t="shared" si="8"/>
        <v>-9.2362111882614735E-3</v>
      </c>
      <c r="S62">
        <f t="shared" si="8"/>
        <v>-3.2096136294493462E-2</v>
      </c>
      <c r="T62">
        <f t="shared" si="8"/>
        <v>-3.6361356654755192E-2</v>
      </c>
      <c r="U62">
        <f t="shared" si="8"/>
        <v>-4.3763676148796407E-2</v>
      </c>
      <c r="V62">
        <f t="shared" si="8"/>
        <v>-4.8849831997932226E-2</v>
      </c>
      <c r="W62">
        <f t="shared" si="8"/>
        <v>-7.5371252451667078E-2</v>
      </c>
      <c r="X62">
        <f t="shared" si="8"/>
        <v>-9.0788425803026249E-2</v>
      </c>
      <c r="Y62">
        <f t="shared" si="2"/>
        <v>-9.8100661138074724E-2</v>
      </c>
      <c r="Z62">
        <f t="shared" si="3"/>
        <v>-1.0874008666503076E-2</v>
      </c>
    </row>
    <row r="63" spans="1:26" x14ac:dyDescent="0.3">
      <c r="A63">
        <v>69.400000000000006</v>
      </c>
      <c r="B63">
        <v>154.5</v>
      </c>
      <c r="C63">
        <v>6391</v>
      </c>
      <c r="D63">
        <v>1575.6</v>
      </c>
      <c r="E63">
        <v>56.4</v>
      </c>
      <c r="F63">
        <v>187.8</v>
      </c>
      <c r="G63">
        <v>6.6530000000000006E-2</v>
      </c>
      <c r="H63">
        <v>336.9</v>
      </c>
      <c r="I63">
        <v>243.5</v>
      </c>
      <c r="J63">
        <v>25.45</v>
      </c>
      <c r="Q63">
        <f t="shared" si="6"/>
        <v>-8.4297756822401659E-3</v>
      </c>
      <c r="R63">
        <f t="shared" si="8"/>
        <v>2.1487603305785124E-2</v>
      </c>
      <c r="S63">
        <f t="shared" si="8"/>
        <v>4.4004400440044002E-3</v>
      </c>
      <c r="T63">
        <f t="shared" si="8"/>
        <v>2.5047166742567174E-2</v>
      </c>
      <c r="U63">
        <f t="shared" si="8"/>
        <v>-7.2170392536525909E-3</v>
      </c>
      <c r="V63">
        <f t="shared" si="8"/>
        <v>2.0652173913043539E-2</v>
      </c>
      <c r="W63">
        <f t="shared" si="8"/>
        <v>8.0303030303030699E-3</v>
      </c>
      <c r="X63">
        <f t="shared" si="8"/>
        <v>-1.6350364963503717E-2</v>
      </c>
      <c r="Y63">
        <f t="shared" si="2"/>
        <v>3.1779661016949151E-2</v>
      </c>
      <c r="Z63">
        <f t="shared" si="3"/>
        <v>5.1826748222846657E-2</v>
      </c>
    </row>
    <row r="64" spans="1:26" x14ac:dyDescent="0.3">
      <c r="A64">
        <v>72.72</v>
      </c>
      <c r="B64">
        <v>157</v>
      </c>
      <c r="C64">
        <v>6513</v>
      </c>
      <c r="D64">
        <v>1606.3</v>
      </c>
      <c r="E64">
        <v>57.43</v>
      </c>
      <c r="F64">
        <v>193.8</v>
      </c>
      <c r="G64">
        <v>6.8809999999999996E-2</v>
      </c>
      <c r="H64">
        <v>356.8</v>
      </c>
      <c r="I64">
        <v>252.9</v>
      </c>
      <c r="J64">
        <v>25.602</v>
      </c>
      <c r="Q64">
        <f t="shared" si="6"/>
        <v>4.7838616714697302E-2</v>
      </c>
      <c r="R64">
        <f t="shared" si="8"/>
        <v>1.6181229773462782E-2</v>
      </c>
      <c r="S64">
        <f t="shared" si="8"/>
        <v>1.9089344390549209E-2</v>
      </c>
      <c r="T64">
        <f t="shared" si="8"/>
        <v>1.9484640771769514E-2</v>
      </c>
      <c r="U64">
        <f t="shared" si="8"/>
        <v>1.826241134751775E-2</v>
      </c>
      <c r="V64">
        <f t="shared" si="8"/>
        <v>3.1948881789137379E-2</v>
      </c>
      <c r="W64">
        <f t="shared" si="8"/>
        <v>3.4270254020742373E-2</v>
      </c>
      <c r="X64">
        <f t="shared" si="8"/>
        <v>5.9067972692193632E-2</v>
      </c>
      <c r="Y64">
        <f t="shared" si="2"/>
        <v>3.8603696098562651E-2</v>
      </c>
      <c r="Z64">
        <f t="shared" si="3"/>
        <v>5.9724950884086844E-3</v>
      </c>
    </row>
    <row r="65" spans="1:26" x14ac:dyDescent="0.3">
      <c r="A65">
        <v>71</v>
      </c>
      <c r="B65">
        <v>155.02000000000001</v>
      </c>
      <c r="C65">
        <v>7020</v>
      </c>
      <c r="D65">
        <v>1617.3</v>
      </c>
      <c r="E65">
        <v>56.08</v>
      </c>
      <c r="F65">
        <v>190.89</v>
      </c>
      <c r="G65">
        <v>6.6979999999999998E-2</v>
      </c>
      <c r="H65">
        <v>346.8</v>
      </c>
      <c r="I65">
        <v>251.4</v>
      </c>
      <c r="J65">
        <v>25.742999999999999</v>
      </c>
      <c r="Q65">
        <f t="shared" si="6"/>
        <v>-2.3652365236523636E-2</v>
      </c>
      <c r="R65">
        <f t="shared" si="8"/>
        <v>-1.26114649681528E-2</v>
      </c>
      <c r="S65">
        <f t="shared" si="8"/>
        <v>7.7844311377245512E-2</v>
      </c>
      <c r="T65">
        <f t="shared" si="8"/>
        <v>6.8480358588059514E-3</v>
      </c>
      <c r="U65">
        <f t="shared" si="8"/>
        <v>-2.3506877938359767E-2</v>
      </c>
      <c r="V65">
        <f t="shared" si="8"/>
        <v>-1.5015479876161119E-2</v>
      </c>
      <c r="W65">
        <f t="shared" si="8"/>
        <v>-2.6594971661095746E-2</v>
      </c>
      <c r="X65">
        <f t="shared" si="8"/>
        <v>-2.802690582959641E-2</v>
      </c>
      <c r="Y65">
        <f t="shared" si="2"/>
        <v>-5.9311981020166073E-3</v>
      </c>
      <c r="Z65">
        <f t="shared" si="3"/>
        <v>5.5073822357627625E-3</v>
      </c>
    </row>
    <row r="66" spans="1:26" x14ac:dyDescent="0.3">
      <c r="A66">
        <v>74.7</v>
      </c>
      <c r="B66">
        <v>158.81</v>
      </c>
      <c r="C66">
        <v>7041</v>
      </c>
      <c r="D66">
        <v>1653.8</v>
      </c>
      <c r="E66">
        <v>57.81</v>
      </c>
      <c r="F66">
        <v>196.4</v>
      </c>
      <c r="G66">
        <v>6.8930000000000005E-2</v>
      </c>
      <c r="H66">
        <v>361.9</v>
      </c>
      <c r="I66">
        <v>245</v>
      </c>
      <c r="J66">
        <v>26.297000000000001</v>
      </c>
      <c r="Q66">
        <f t="shared" si="6"/>
        <v>5.211267605633807E-2</v>
      </c>
      <c r="R66">
        <f t="shared" si="8"/>
        <v>2.4448458263449824E-2</v>
      </c>
      <c r="S66">
        <f t="shared" si="8"/>
        <v>2.9914529914529917E-3</v>
      </c>
      <c r="T66">
        <f t="shared" si="8"/>
        <v>2.2568478328077662E-2</v>
      </c>
      <c r="U66">
        <f t="shared" si="8"/>
        <v>3.0848787446505065E-2</v>
      </c>
      <c r="V66">
        <f t="shared" si="8"/>
        <v>2.8864791241028968E-2</v>
      </c>
      <c r="W66">
        <f t="shared" si="8"/>
        <v>2.9113168109883656E-2</v>
      </c>
      <c r="X66">
        <f t="shared" si="8"/>
        <v>4.3540945790080637E-2</v>
      </c>
      <c r="Y66">
        <f t="shared" si="2"/>
        <v>-2.545743834526653E-2</v>
      </c>
      <c r="Z66">
        <f t="shared" si="3"/>
        <v>2.1520413316241389E-2</v>
      </c>
    </row>
    <row r="67" spans="1:26" x14ac:dyDescent="0.3">
      <c r="A67">
        <v>70.44</v>
      </c>
      <c r="B67">
        <v>155.9</v>
      </c>
      <c r="C67">
        <v>7013</v>
      </c>
      <c r="D67">
        <v>1637.6</v>
      </c>
      <c r="E67">
        <v>54.47</v>
      </c>
      <c r="F67">
        <v>190.28</v>
      </c>
      <c r="G67">
        <v>6.6970000000000002E-2</v>
      </c>
      <c r="H67">
        <v>340.1</v>
      </c>
      <c r="I67">
        <v>223</v>
      </c>
      <c r="J67">
        <v>26.2</v>
      </c>
      <c r="Q67">
        <f t="shared" ref="Q67:Q98" si="9">(A67-A66)/A66</f>
        <v>-5.7028112449799266E-2</v>
      </c>
      <c r="R67">
        <f t="shared" ref="R67:X82" si="10">(B67-B66)/B66</f>
        <v>-1.8323783137082026E-2</v>
      </c>
      <c r="S67">
        <f t="shared" si="10"/>
        <v>-3.9767078539980115E-3</v>
      </c>
      <c r="T67">
        <f t="shared" si="10"/>
        <v>-9.7956222034103549E-3</v>
      </c>
      <c r="U67">
        <f t="shared" si="10"/>
        <v>-5.7775471371735047E-2</v>
      </c>
      <c r="V67">
        <f t="shared" si="10"/>
        <v>-3.1160896130346255E-2</v>
      </c>
      <c r="W67">
        <f t="shared" si="10"/>
        <v>-2.8434643841578459E-2</v>
      </c>
      <c r="X67">
        <f t="shared" si="10"/>
        <v>-6.0237634705719689E-2</v>
      </c>
      <c r="Y67">
        <f t="shared" ref="Y67:Y130" si="11">(I67-I66)/I66</f>
        <v>-8.9795918367346933E-2</v>
      </c>
      <c r="Z67">
        <f t="shared" ref="Z67:Z130" si="12">(J67-J66)/J66</f>
        <v>-3.6886336844507476E-3</v>
      </c>
    </row>
    <row r="68" spans="1:26" x14ac:dyDescent="0.3">
      <c r="A68">
        <v>68.2</v>
      </c>
      <c r="B68">
        <v>153.52000000000001</v>
      </c>
      <c r="C68">
        <v>6680</v>
      </c>
      <c r="D68">
        <v>1605</v>
      </c>
      <c r="E68">
        <v>53.33</v>
      </c>
      <c r="F68">
        <v>186.99</v>
      </c>
      <c r="G68">
        <v>6.5960000000000005E-2</v>
      </c>
      <c r="H68">
        <v>331.2</v>
      </c>
      <c r="I68">
        <v>207.82</v>
      </c>
      <c r="J68">
        <v>26.448</v>
      </c>
      <c r="Q68">
        <f t="shared" si="9"/>
        <v>-3.1800113571834113E-2</v>
      </c>
      <c r="R68">
        <f t="shared" si="10"/>
        <v>-1.5266196279666423E-2</v>
      </c>
      <c r="S68">
        <f t="shared" si="10"/>
        <v>-4.7483245401397402E-2</v>
      </c>
      <c r="T68">
        <f t="shared" si="10"/>
        <v>-1.9907181240840198E-2</v>
      </c>
      <c r="U68">
        <f t="shared" si="10"/>
        <v>-2.0928951716541227E-2</v>
      </c>
      <c r="V68">
        <f t="shared" si="10"/>
        <v>-1.7290309018288794E-2</v>
      </c>
      <c r="W68">
        <f t="shared" si="10"/>
        <v>-1.5081379722263656E-2</v>
      </c>
      <c r="X68">
        <f t="shared" si="10"/>
        <v>-2.6168773890032443E-2</v>
      </c>
      <c r="Y68">
        <f t="shared" si="11"/>
        <v>-6.8071748878923796E-2</v>
      </c>
      <c r="Z68">
        <f t="shared" si="12"/>
        <v>9.465648854961874E-3</v>
      </c>
    </row>
    <row r="69" spans="1:26" x14ac:dyDescent="0.3">
      <c r="A69">
        <v>62.65</v>
      </c>
      <c r="B69">
        <v>144.59</v>
      </c>
      <c r="C69">
        <v>6194</v>
      </c>
      <c r="D69">
        <v>1550</v>
      </c>
      <c r="E69">
        <v>49.09</v>
      </c>
      <c r="F69">
        <v>175.07</v>
      </c>
      <c r="G69">
        <v>6.1109999999999998E-2</v>
      </c>
      <c r="H69">
        <v>315</v>
      </c>
      <c r="I69">
        <v>207</v>
      </c>
      <c r="J69">
        <v>25.879000000000001</v>
      </c>
      <c r="Q69">
        <f t="shared" si="9"/>
        <v>-8.1378299120234657E-2</v>
      </c>
      <c r="R69">
        <f t="shared" si="10"/>
        <v>-5.8168316831683206E-2</v>
      </c>
      <c r="S69">
        <f t="shared" si="10"/>
        <v>-7.2754491017964065E-2</v>
      </c>
      <c r="T69">
        <f t="shared" si="10"/>
        <v>-3.4267912772585667E-2</v>
      </c>
      <c r="U69">
        <f t="shared" si="10"/>
        <v>-7.9504969060566186E-2</v>
      </c>
      <c r="V69">
        <f t="shared" si="10"/>
        <v>-6.3746724423766055E-2</v>
      </c>
      <c r="W69">
        <f t="shared" si="10"/>
        <v>-7.3529411764705982E-2</v>
      </c>
      <c r="X69">
        <f t="shared" si="10"/>
        <v>-4.8913043478260837E-2</v>
      </c>
      <c r="Y69">
        <f t="shared" si="11"/>
        <v>-3.9457222596477395E-3</v>
      </c>
      <c r="Z69">
        <f t="shared" si="12"/>
        <v>-2.1513914095583751E-2</v>
      </c>
    </row>
    <row r="70" spans="1:26" x14ac:dyDescent="0.3">
      <c r="A70">
        <v>62.79</v>
      </c>
      <c r="B70">
        <v>142.71</v>
      </c>
      <c r="C70">
        <v>6116</v>
      </c>
      <c r="D70">
        <v>1547.1</v>
      </c>
      <c r="E70">
        <v>47.7</v>
      </c>
      <c r="F70">
        <v>175.95</v>
      </c>
      <c r="G70">
        <v>6.0389999999999999E-2</v>
      </c>
      <c r="H70">
        <v>323</v>
      </c>
      <c r="I70">
        <v>202.5</v>
      </c>
      <c r="J70">
        <v>25.216999999999999</v>
      </c>
      <c r="Q70">
        <f t="shared" si="9"/>
        <v>2.2346368715083888E-3</v>
      </c>
      <c r="R70">
        <f t="shared" si="10"/>
        <v>-1.3002282315512797E-2</v>
      </c>
      <c r="S70">
        <f t="shared" si="10"/>
        <v>-1.2592831772683243E-2</v>
      </c>
      <c r="T70">
        <f t="shared" si="10"/>
        <v>-1.8709677419355426E-3</v>
      </c>
      <c r="U70">
        <f t="shared" si="10"/>
        <v>-2.8315339172947658E-2</v>
      </c>
      <c r="V70">
        <f t="shared" si="10"/>
        <v>5.0265608042497027E-3</v>
      </c>
      <c r="W70">
        <f t="shared" si="10"/>
        <v>-1.1782032400589075E-2</v>
      </c>
      <c r="X70">
        <f t="shared" si="10"/>
        <v>2.5396825396825397E-2</v>
      </c>
      <c r="Y70">
        <f t="shared" si="11"/>
        <v>-2.1739130434782608E-2</v>
      </c>
      <c r="Z70">
        <f t="shared" si="12"/>
        <v>-2.5580586575988353E-2</v>
      </c>
    </row>
    <row r="71" spans="1:26" x14ac:dyDescent="0.3">
      <c r="A71">
        <v>65.8</v>
      </c>
      <c r="B71">
        <v>150.22999999999999</v>
      </c>
      <c r="C71">
        <v>6280</v>
      </c>
      <c r="D71">
        <v>1591.4</v>
      </c>
      <c r="E71">
        <v>49.52</v>
      </c>
      <c r="F71">
        <v>186</v>
      </c>
      <c r="G71">
        <v>6.3890000000000002E-2</v>
      </c>
      <c r="H71">
        <v>347</v>
      </c>
      <c r="I71">
        <v>225</v>
      </c>
      <c r="J71">
        <v>25.7</v>
      </c>
      <c r="Q71">
        <f t="shared" si="9"/>
        <v>4.7937569676700077E-2</v>
      </c>
      <c r="R71">
        <f t="shared" si="10"/>
        <v>5.2694275103356329E-2</v>
      </c>
      <c r="S71">
        <f t="shared" si="10"/>
        <v>2.6814911706998037E-2</v>
      </c>
      <c r="T71">
        <f t="shared" si="10"/>
        <v>2.863421886109507E-2</v>
      </c>
      <c r="U71">
        <f t="shared" si="10"/>
        <v>3.8155136268343819E-2</v>
      </c>
      <c r="V71">
        <f t="shared" si="10"/>
        <v>5.7118499573742612E-2</v>
      </c>
      <c r="W71">
        <f t="shared" si="10"/>
        <v>5.7956615333664564E-2</v>
      </c>
      <c r="X71">
        <f t="shared" si="10"/>
        <v>7.4303405572755415E-2</v>
      </c>
      <c r="Y71">
        <f t="shared" si="11"/>
        <v>0.1111111111111111</v>
      </c>
      <c r="Z71">
        <f t="shared" si="12"/>
        <v>1.9153745489154165E-2</v>
      </c>
    </row>
    <row r="72" spans="1:26" x14ac:dyDescent="0.3">
      <c r="A72">
        <v>68.22</v>
      </c>
      <c r="B72">
        <v>151</v>
      </c>
      <c r="C72">
        <v>6400</v>
      </c>
      <c r="D72">
        <v>1618.7</v>
      </c>
      <c r="E72">
        <v>51.12</v>
      </c>
      <c r="F72">
        <v>192.5</v>
      </c>
      <c r="G72">
        <v>6.6250000000000003E-2</v>
      </c>
      <c r="H72">
        <v>379</v>
      </c>
      <c r="I72">
        <v>238.82</v>
      </c>
      <c r="J72">
        <v>25.222999999999999</v>
      </c>
      <c r="Q72">
        <f t="shared" si="9"/>
        <v>3.6778115501519784E-2</v>
      </c>
      <c r="R72">
        <f t="shared" si="10"/>
        <v>5.1254742727818029E-3</v>
      </c>
      <c r="S72">
        <f t="shared" si="10"/>
        <v>1.9108280254777069E-2</v>
      </c>
      <c r="T72">
        <f t="shared" si="10"/>
        <v>1.7154706547693827E-2</v>
      </c>
      <c r="U72">
        <f t="shared" si="10"/>
        <v>3.2310177705977265E-2</v>
      </c>
      <c r="V72">
        <f t="shared" si="10"/>
        <v>3.4946236559139782E-2</v>
      </c>
      <c r="W72">
        <f t="shared" si="10"/>
        <v>3.6938488026295208E-2</v>
      </c>
      <c r="X72">
        <f t="shared" si="10"/>
        <v>9.2219020172910657E-2</v>
      </c>
      <c r="Y72">
        <f t="shared" si="11"/>
        <v>6.1422222222222191E-2</v>
      </c>
      <c r="Z72">
        <f t="shared" si="12"/>
        <v>-1.8560311284046706E-2</v>
      </c>
    </row>
    <row r="73" spans="1:26" x14ac:dyDescent="0.3">
      <c r="A73">
        <v>70.599999999999994</v>
      </c>
      <c r="B73">
        <v>154.19999999999999</v>
      </c>
      <c r="C73">
        <v>6378</v>
      </c>
      <c r="D73">
        <v>1670</v>
      </c>
      <c r="E73">
        <v>52.61</v>
      </c>
      <c r="F73">
        <v>198.72</v>
      </c>
      <c r="G73">
        <v>6.7949999999999997E-2</v>
      </c>
      <c r="H73">
        <v>395</v>
      </c>
      <c r="I73">
        <v>242.02</v>
      </c>
      <c r="J73">
        <v>25.58</v>
      </c>
      <c r="Q73">
        <f t="shared" si="9"/>
        <v>3.4887129873937196E-2</v>
      </c>
      <c r="R73">
        <f t="shared" si="10"/>
        <v>2.1192052980132374E-2</v>
      </c>
      <c r="S73">
        <f t="shared" si="10"/>
        <v>-3.4375E-3</v>
      </c>
      <c r="T73">
        <f t="shared" si="10"/>
        <v>3.169209859764005E-2</v>
      </c>
      <c r="U73">
        <f t="shared" si="10"/>
        <v>2.9147104851330242E-2</v>
      </c>
      <c r="V73">
        <f t="shared" si="10"/>
        <v>3.2311688311688305E-2</v>
      </c>
      <c r="W73">
        <f t="shared" si="10"/>
        <v>2.5660377358490461E-2</v>
      </c>
      <c r="X73">
        <f t="shared" si="10"/>
        <v>4.221635883905013E-2</v>
      </c>
      <c r="Y73">
        <f t="shared" si="11"/>
        <v>1.3399212796248292E-2</v>
      </c>
      <c r="Z73">
        <f t="shared" si="12"/>
        <v>1.4153748562819621E-2</v>
      </c>
    </row>
    <row r="74" spans="1:26" x14ac:dyDescent="0.3">
      <c r="A74">
        <v>70.099999999999994</v>
      </c>
      <c r="B74">
        <v>153</v>
      </c>
      <c r="C74">
        <v>6330</v>
      </c>
      <c r="D74">
        <v>1664</v>
      </c>
      <c r="E74">
        <v>53.25</v>
      </c>
      <c r="F74">
        <v>191.98</v>
      </c>
      <c r="G74">
        <v>6.5689999999999998E-2</v>
      </c>
      <c r="H74">
        <v>385.7</v>
      </c>
      <c r="I74">
        <v>241.19</v>
      </c>
      <c r="J74">
        <v>25.722000000000001</v>
      </c>
      <c r="Q74">
        <f t="shared" si="9"/>
        <v>-7.0821529745042503E-3</v>
      </c>
      <c r="R74">
        <f t="shared" si="10"/>
        <v>-7.7821011673151023E-3</v>
      </c>
      <c r="S74">
        <f t="shared" si="10"/>
        <v>-7.525870178739417E-3</v>
      </c>
      <c r="T74">
        <f t="shared" si="10"/>
        <v>-3.592814371257485E-3</v>
      </c>
      <c r="U74">
        <f t="shared" si="10"/>
        <v>1.2164987644934434E-2</v>
      </c>
      <c r="V74">
        <f t="shared" si="10"/>
        <v>-3.3917069243156246E-2</v>
      </c>
      <c r="W74">
        <f t="shared" si="10"/>
        <v>-3.3259749816041184E-2</v>
      </c>
      <c r="X74">
        <f t="shared" si="10"/>
        <v>-2.3544303797468382E-2</v>
      </c>
      <c r="Y74">
        <f t="shared" si="11"/>
        <v>-3.4294686389555098E-3</v>
      </c>
      <c r="Z74">
        <f t="shared" si="12"/>
        <v>5.5512118842847152E-3</v>
      </c>
    </row>
    <row r="75" spans="1:26" x14ac:dyDescent="0.3">
      <c r="A75">
        <v>74.11</v>
      </c>
      <c r="B75">
        <v>161.25</v>
      </c>
      <c r="C75">
        <v>6283</v>
      </c>
      <c r="D75">
        <v>1686.5</v>
      </c>
      <c r="E75">
        <v>55.4</v>
      </c>
      <c r="F75">
        <v>198.3</v>
      </c>
      <c r="G75">
        <v>6.6589999999999996E-2</v>
      </c>
      <c r="H75">
        <v>391.7</v>
      </c>
      <c r="I75">
        <v>241.42</v>
      </c>
      <c r="J75">
        <v>25.89</v>
      </c>
      <c r="Q75">
        <f t="shared" si="9"/>
        <v>5.7203994293865981E-2</v>
      </c>
      <c r="R75">
        <f t="shared" si="10"/>
        <v>5.3921568627450983E-2</v>
      </c>
      <c r="S75">
        <f t="shared" si="10"/>
        <v>-7.4249605055292257E-3</v>
      </c>
      <c r="T75">
        <f t="shared" si="10"/>
        <v>1.3521634615384616E-2</v>
      </c>
      <c r="U75">
        <f t="shared" si="10"/>
        <v>4.037558685446007E-2</v>
      </c>
      <c r="V75">
        <f t="shared" si="10"/>
        <v>3.2920095843317128E-2</v>
      </c>
      <c r="W75">
        <f t="shared" si="10"/>
        <v>1.3700715481808465E-2</v>
      </c>
      <c r="X75">
        <f t="shared" si="10"/>
        <v>1.55561317085818E-2</v>
      </c>
      <c r="Y75">
        <f t="shared" si="11"/>
        <v>9.5360504166835177E-4</v>
      </c>
      <c r="Z75">
        <f t="shared" si="12"/>
        <v>6.5313739211569572E-3</v>
      </c>
    </row>
    <row r="76" spans="1:26" x14ac:dyDescent="0.3">
      <c r="A76">
        <v>75</v>
      </c>
      <c r="B76">
        <v>158.07</v>
      </c>
      <c r="C76">
        <v>6499</v>
      </c>
      <c r="D76">
        <v>1666.8</v>
      </c>
      <c r="E76">
        <v>55.34</v>
      </c>
      <c r="F76">
        <v>194.92</v>
      </c>
      <c r="G76">
        <v>6.5210000000000004E-2</v>
      </c>
      <c r="H76">
        <v>383</v>
      </c>
      <c r="I76">
        <v>241.55</v>
      </c>
      <c r="J76">
        <v>25.45</v>
      </c>
      <c r="Q76">
        <f t="shared" si="9"/>
        <v>1.2009175549858326E-2</v>
      </c>
      <c r="R76">
        <f t="shared" si="10"/>
        <v>-1.9720930232558182E-2</v>
      </c>
      <c r="S76">
        <f t="shared" si="10"/>
        <v>3.4378481617061911E-2</v>
      </c>
      <c r="T76">
        <f t="shared" si="10"/>
        <v>-1.1680996145864243E-2</v>
      </c>
      <c r="U76">
        <f t="shared" si="10"/>
        <v>-1.0830324909746421E-3</v>
      </c>
      <c r="V76">
        <f t="shared" si="10"/>
        <v>-1.7044881492687965E-2</v>
      </c>
      <c r="W76">
        <f t="shared" si="10"/>
        <v>-2.0723832407268244E-2</v>
      </c>
      <c r="X76">
        <f t="shared" si="10"/>
        <v>-2.2210875670155703E-2</v>
      </c>
      <c r="Y76">
        <f t="shared" si="11"/>
        <v>5.3848065611806757E-4</v>
      </c>
      <c r="Z76">
        <f t="shared" si="12"/>
        <v>-1.6994978756276605E-2</v>
      </c>
    </row>
    <row r="77" spans="1:26" x14ac:dyDescent="0.3">
      <c r="A77">
        <v>80.72</v>
      </c>
      <c r="B77">
        <v>162.86000000000001</v>
      </c>
      <c r="C77">
        <v>6659</v>
      </c>
      <c r="D77">
        <v>1712</v>
      </c>
      <c r="E77">
        <v>58.7</v>
      </c>
      <c r="F77">
        <v>199.84</v>
      </c>
      <c r="G77">
        <v>6.7030000000000006E-2</v>
      </c>
      <c r="H77">
        <v>392.2</v>
      </c>
      <c r="I77">
        <v>247.08</v>
      </c>
      <c r="J77">
        <v>25.55</v>
      </c>
      <c r="Q77">
        <f t="shared" si="9"/>
        <v>7.6266666666666649E-2</v>
      </c>
      <c r="R77">
        <f t="shared" si="10"/>
        <v>3.0303030303030432E-2</v>
      </c>
      <c r="S77">
        <f t="shared" si="10"/>
        <v>2.4619172180335436E-2</v>
      </c>
      <c r="T77">
        <f t="shared" si="10"/>
        <v>2.7117830573554144E-2</v>
      </c>
      <c r="U77">
        <f t="shared" si="10"/>
        <v>6.0715576436573895E-2</v>
      </c>
      <c r="V77">
        <f t="shared" si="10"/>
        <v>2.5241124563923745E-2</v>
      </c>
      <c r="W77">
        <f t="shared" si="10"/>
        <v>2.7909829780708512E-2</v>
      </c>
      <c r="X77">
        <f t="shared" si="10"/>
        <v>2.4020887728459499E-2</v>
      </c>
      <c r="Y77">
        <f t="shared" si="11"/>
        <v>2.2893810805216314E-2</v>
      </c>
      <c r="Z77">
        <f t="shared" si="12"/>
        <v>3.9292730844794274E-3</v>
      </c>
    </row>
    <row r="78" spans="1:26" x14ac:dyDescent="0.3">
      <c r="A78">
        <v>79.099999999999994</v>
      </c>
      <c r="B78">
        <v>160.37</v>
      </c>
      <c r="C78">
        <v>6500</v>
      </c>
      <c r="D78">
        <v>1675</v>
      </c>
      <c r="E78">
        <v>58.44</v>
      </c>
      <c r="F78">
        <v>195.56</v>
      </c>
      <c r="G78">
        <v>6.5960000000000005E-2</v>
      </c>
      <c r="H78">
        <v>381.1</v>
      </c>
      <c r="I78">
        <v>245.84</v>
      </c>
      <c r="J78">
        <v>24.600999999999999</v>
      </c>
      <c r="Q78">
        <f t="shared" si="9"/>
        <v>-2.006937561942523E-2</v>
      </c>
      <c r="R78">
        <f t="shared" si="10"/>
        <v>-1.5289205452535974E-2</v>
      </c>
      <c r="S78">
        <f t="shared" si="10"/>
        <v>-2.3877459077939631E-2</v>
      </c>
      <c r="T78">
        <f t="shared" si="10"/>
        <v>-2.1612149532710279E-2</v>
      </c>
      <c r="U78">
        <f t="shared" si="10"/>
        <v>-4.4293015332198486E-3</v>
      </c>
      <c r="V78">
        <f t="shared" si="10"/>
        <v>-2.1417133706965578E-2</v>
      </c>
      <c r="W78">
        <f t="shared" si="10"/>
        <v>-1.5963001641056265E-2</v>
      </c>
      <c r="X78">
        <f t="shared" si="10"/>
        <v>-2.8301886792452744E-2</v>
      </c>
      <c r="Y78">
        <f t="shared" si="11"/>
        <v>-5.0186174518374984E-3</v>
      </c>
      <c r="Z78">
        <f t="shared" si="12"/>
        <v>-3.7142857142857207E-2</v>
      </c>
    </row>
    <row r="79" spans="1:26" x14ac:dyDescent="0.3">
      <c r="A79">
        <v>78.19</v>
      </c>
      <c r="B79">
        <v>161.9</v>
      </c>
      <c r="C79">
        <v>6670</v>
      </c>
      <c r="D79">
        <v>1725.7</v>
      </c>
      <c r="E79">
        <v>58.79</v>
      </c>
      <c r="F79">
        <v>197.22</v>
      </c>
      <c r="G79">
        <v>6.5949999999999995E-2</v>
      </c>
      <c r="H79">
        <v>375</v>
      </c>
      <c r="I79">
        <v>249.27</v>
      </c>
      <c r="J79">
        <v>25.047000000000001</v>
      </c>
      <c r="Q79">
        <f t="shared" si="9"/>
        <v>-1.150442477876102E-2</v>
      </c>
      <c r="R79">
        <f t="shared" si="10"/>
        <v>9.5404377377315032E-3</v>
      </c>
      <c r="S79">
        <f t="shared" si="10"/>
        <v>2.6153846153846153E-2</v>
      </c>
      <c r="T79">
        <f t="shared" si="10"/>
        <v>3.0268656716417937E-2</v>
      </c>
      <c r="U79">
        <f t="shared" si="10"/>
        <v>5.9890485968514965E-3</v>
      </c>
      <c r="V79">
        <f t="shared" si="10"/>
        <v>8.4884434444671541E-3</v>
      </c>
      <c r="W79">
        <f t="shared" si="10"/>
        <v>-1.5160703456655548E-4</v>
      </c>
      <c r="X79">
        <f t="shared" si="10"/>
        <v>-1.6006297559695678E-2</v>
      </c>
      <c r="Y79">
        <f t="shared" si="11"/>
        <v>1.3952164009111645E-2</v>
      </c>
      <c r="Z79">
        <f t="shared" si="12"/>
        <v>1.8129344335596174E-2</v>
      </c>
    </row>
    <row r="80" spans="1:26" x14ac:dyDescent="0.3">
      <c r="A80">
        <v>80.739999999999995</v>
      </c>
      <c r="B80">
        <v>163.18</v>
      </c>
      <c r="C80">
        <v>6525</v>
      </c>
      <c r="D80">
        <v>1707.4</v>
      </c>
      <c r="E80">
        <v>60.06</v>
      </c>
      <c r="F80">
        <v>195.43</v>
      </c>
      <c r="G80">
        <v>6.5949999999999995E-2</v>
      </c>
      <c r="H80">
        <v>376.2</v>
      </c>
      <c r="I80">
        <v>240.5</v>
      </c>
      <c r="J80">
        <v>24.646999999999998</v>
      </c>
      <c r="Q80">
        <f t="shared" si="9"/>
        <v>3.2612866095408588E-2</v>
      </c>
      <c r="R80">
        <f t="shared" si="10"/>
        <v>7.9061148857319397E-3</v>
      </c>
      <c r="S80">
        <f t="shared" si="10"/>
        <v>-2.1739130434782608E-2</v>
      </c>
      <c r="T80">
        <f t="shared" si="10"/>
        <v>-1.060439242046703E-2</v>
      </c>
      <c r="U80">
        <f t="shared" si="10"/>
        <v>2.1602313318591651E-2</v>
      </c>
      <c r="V80">
        <f t="shared" si="10"/>
        <v>-9.0761586046039545E-3</v>
      </c>
      <c r="W80">
        <f t="shared" si="10"/>
        <v>0</v>
      </c>
      <c r="X80">
        <f t="shared" si="10"/>
        <v>3.1999999999999698E-3</v>
      </c>
      <c r="Y80">
        <f t="shared" si="11"/>
        <v>-3.5182733582059651E-2</v>
      </c>
      <c r="Z80">
        <f t="shared" si="12"/>
        <v>-1.5969976444284828E-2</v>
      </c>
    </row>
    <row r="81" spans="1:26" x14ac:dyDescent="0.3">
      <c r="A81">
        <v>80.84</v>
      </c>
      <c r="B81">
        <v>162.6</v>
      </c>
      <c r="C81">
        <v>6655</v>
      </c>
      <c r="D81">
        <v>1701.3</v>
      </c>
      <c r="E81">
        <v>61</v>
      </c>
      <c r="F81">
        <v>195.52</v>
      </c>
      <c r="G81">
        <v>6.5070000000000003E-2</v>
      </c>
      <c r="H81">
        <v>370</v>
      </c>
      <c r="I81">
        <v>238.55</v>
      </c>
      <c r="J81">
        <v>24.466999999999999</v>
      </c>
      <c r="Q81">
        <f t="shared" si="9"/>
        <v>1.2385434728760037E-3</v>
      </c>
      <c r="R81">
        <f t="shared" si="10"/>
        <v>-3.5543571516117936E-3</v>
      </c>
      <c r="S81">
        <f t="shared" si="10"/>
        <v>1.9923371647509579E-2</v>
      </c>
      <c r="T81">
        <f t="shared" si="10"/>
        <v>-3.572683612510329E-3</v>
      </c>
      <c r="U81">
        <f t="shared" si="10"/>
        <v>1.5651015651015614E-2</v>
      </c>
      <c r="V81">
        <f t="shared" si="10"/>
        <v>4.605229493936622E-4</v>
      </c>
      <c r="W81">
        <f t="shared" si="10"/>
        <v>-1.3343442001516178E-2</v>
      </c>
      <c r="X81">
        <f t="shared" si="10"/>
        <v>-1.6480595427963818E-2</v>
      </c>
      <c r="Y81">
        <f t="shared" si="11"/>
        <v>-8.10810810810806E-3</v>
      </c>
      <c r="Z81">
        <f t="shared" si="12"/>
        <v>-7.303120055179118E-3</v>
      </c>
    </row>
    <row r="82" spans="1:26" x14ac:dyDescent="0.3">
      <c r="A82">
        <v>81.900000000000006</v>
      </c>
      <c r="B82">
        <v>166.01</v>
      </c>
      <c r="C82">
        <v>6580</v>
      </c>
      <c r="D82">
        <v>1746</v>
      </c>
      <c r="E82">
        <v>61.98</v>
      </c>
      <c r="F82">
        <v>200.48</v>
      </c>
      <c r="G82">
        <v>6.7830000000000001E-2</v>
      </c>
      <c r="H82">
        <v>388</v>
      </c>
      <c r="I82">
        <v>247.58</v>
      </c>
      <c r="J82">
        <v>24.899000000000001</v>
      </c>
      <c r="Q82">
        <f t="shared" si="9"/>
        <v>1.3112320633349854E-2</v>
      </c>
      <c r="R82">
        <f t="shared" si="10"/>
        <v>2.0971709717097151E-2</v>
      </c>
      <c r="S82">
        <f t="shared" si="10"/>
        <v>-1.1269722013523666E-2</v>
      </c>
      <c r="T82">
        <f t="shared" si="10"/>
        <v>2.6274025745018543E-2</v>
      </c>
      <c r="U82">
        <f t="shared" si="10"/>
        <v>1.6065573770491753E-2</v>
      </c>
      <c r="V82">
        <f t="shared" si="10"/>
        <v>2.5368248772503987E-2</v>
      </c>
      <c r="W82">
        <f t="shared" si="10"/>
        <v>4.241585984324571E-2</v>
      </c>
      <c r="X82">
        <f t="shared" si="10"/>
        <v>4.8648648648648651E-2</v>
      </c>
      <c r="Y82">
        <f t="shared" si="11"/>
        <v>3.7853699434080908E-2</v>
      </c>
      <c r="Z82">
        <f t="shared" si="12"/>
        <v>1.7656435198430628E-2</v>
      </c>
    </row>
    <row r="83" spans="1:26" x14ac:dyDescent="0.3">
      <c r="A83">
        <v>84.29</v>
      </c>
      <c r="B83">
        <v>170</v>
      </c>
      <c r="C83">
        <v>6640</v>
      </c>
      <c r="D83">
        <v>1777.9</v>
      </c>
      <c r="E83">
        <v>63.2</v>
      </c>
      <c r="F83">
        <v>208.52</v>
      </c>
      <c r="G83">
        <v>7.1349999999999997E-2</v>
      </c>
      <c r="H83">
        <v>418</v>
      </c>
      <c r="I83">
        <v>255.64</v>
      </c>
      <c r="J83">
        <v>25.18</v>
      </c>
      <c r="Q83">
        <f t="shared" si="9"/>
        <v>2.9181929181929186E-2</v>
      </c>
      <c r="R83">
        <f t="shared" ref="R83:X98" si="13">(B83-B82)/B82</f>
        <v>2.4034696705017827E-2</v>
      </c>
      <c r="S83">
        <f t="shared" si="13"/>
        <v>9.11854103343465E-3</v>
      </c>
      <c r="T83">
        <f t="shared" si="13"/>
        <v>1.8270332187858014E-2</v>
      </c>
      <c r="U83">
        <f t="shared" si="13"/>
        <v>1.9683768957728397E-2</v>
      </c>
      <c r="V83">
        <f t="shared" si="13"/>
        <v>4.0103750997605853E-2</v>
      </c>
      <c r="W83">
        <f t="shared" si="13"/>
        <v>5.1894441987321176E-2</v>
      </c>
      <c r="X83">
        <f t="shared" si="13"/>
        <v>7.7319587628865982E-2</v>
      </c>
      <c r="Y83">
        <f t="shared" si="11"/>
        <v>3.2555133694159355E-2</v>
      </c>
      <c r="Z83">
        <f t="shared" si="12"/>
        <v>1.1285593798947701E-2</v>
      </c>
    </row>
    <row r="84" spans="1:26" x14ac:dyDescent="0.3">
      <c r="A84">
        <v>82.09</v>
      </c>
      <c r="B84">
        <v>168.38</v>
      </c>
      <c r="C84">
        <v>6306</v>
      </c>
      <c r="D84">
        <v>1756.7</v>
      </c>
      <c r="E84">
        <v>61.34</v>
      </c>
      <c r="F84">
        <v>207.19</v>
      </c>
      <c r="G84">
        <v>6.9919999999999996E-2</v>
      </c>
      <c r="H84">
        <v>416</v>
      </c>
      <c r="I84">
        <v>253.2</v>
      </c>
      <c r="J84">
        <v>24.972000000000001</v>
      </c>
      <c r="Q84">
        <f t="shared" si="9"/>
        <v>-2.6100367777909628E-2</v>
      </c>
      <c r="R84">
        <f t="shared" si="13"/>
        <v>-9.5294117647059095E-3</v>
      </c>
      <c r="S84">
        <f t="shared" si="13"/>
        <v>-5.0301204819277107E-2</v>
      </c>
      <c r="T84">
        <f t="shared" si="13"/>
        <v>-1.1924180212610408E-2</v>
      </c>
      <c r="U84">
        <f t="shared" si="13"/>
        <v>-2.9430379746835433E-2</v>
      </c>
      <c r="V84">
        <f t="shared" si="13"/>
        <v>-6.3782850565893556E-3</v>
      </c>
      <c r="W84">
        <f t="shared" si="13"/>
        <v>-2.0042046250875974E-2</v>
      </c>
      <c r="X84">
        <f t="shared" si="13"/>
        <v>-4.7846889952153108E-3</v>
      </c>
      <c r="Y84">
        <f t="shared" si="11"/>
        <v>-9.5446721952745957E-3</v>
      </c>
      <c r="Z84">
        <f t="shared" si="12"/>
        <v>-8.2605242255757907E-3</v>
      </c>
    </row>
    <row r="85" spans="1:26" x14ac:dyDescent="0.3">
      <c r="A85">
        <v>83.55</v>
      </c>
      <c r="B85">
        <v>177.1</v>
      </c>
      <c r="C85">
        <v>6221</v>
      </c>
      <c r="D85">
        <v>1770</v>
      </c>
      <c r="E85">
        <v>62.61</v>
      </c>
      <c r="F85">
        <v>214.53</v>
      </c>
      <c r="G85">
        <v>7.0970000000000005E-2</v>
      </c>
      <c r="H85">
        <v>431.5</v>
      </c>
      <c r="I85">
        <v>265.5</v>
      </c>
      <c r="J85">
        <v>25.856999999999999</v>
      </c>
      <c r="Q85">
        <f t="shared" si="9"/>
        <v>1.7785357534413373E-2</v>
      </c>
      <c r="R85">
        <f t="shared" si="13"/>
        <v>5.1787623233163077E-2</v>
      </c>
      <c r="S85">
        <f t="shared" si="13"/>
        <v>-1.3479226133840786E-2</v>
      </c>
      <c r="T85">
        <f t="shared" si="13"/>
        <v>7.5710138327545707E-3</v>
      </c>
      <c r="U85">
        <f t="shared" si="13"/>
        <v>2.0704271274861363E-2</v>
      </c>
      <c r="V85">
        <f t="shared" si="13"/>
        <v>3.5426420194024824E-2</v>
      </c>
      <c r="W85">
        <f t="shared" si="13"/>
        <v>1.5017162471396015E-2</v>
      </c>
      <c r="X85">
        <f t="shared" si="13"/>
        <v>3.7259615384615384E-2</v>
      </c>
      <c r="Y85">
        <f t="shared" si="11"/>
        <v>4.8578199052132752E-2</v>
      </c>
      <c r="Z85">
        <f t="shared" si="12"/>
        <v>3.5439692455550134E-2</v>
      </c>
    </row>
    <row r="86" spans="1:26" x14ac:dyDescent="0.3">
      <c r="A86">
        <v>85.46</v>
      </c>
      <c r="B86">
        <v>185.8</v>
      </c>
      <c r="C86">
        <v>6245</v>
      </c>
      <c r="D86">
        <v>1759</v>
      </c>
      <c r="E86">
        <v>63.93</v>
      </c>
      <c r="F86">
        <v>221.7</v>
      </c>
      <c r="G86">
        <v>7.2400000000000006E-2</v>
      </c>
      <c r="H86">
        <v>442</v>
      </c>
      <c r="I86">
        <v>272.97000000000003</v>
      </c>
      <c r="J86">
        <v>26.306000000000001</v>
      </c>
      <c r="Q86">
        <f t="shared" si="9"/>
        <v>2.2860562537402714E-2</v>
      </c>
      <c r="R86">
        <f t="shared" si="13"/>
        <v>4.9124788255223137E-2</v>
      </c>
      <c r="S86">
        <f t="shared" si="13"/>
        <v>3.8579006590580291E-3</v>
      </c>
      <c r="T86">
        <f t="shared" si="13"/>
        <v>-6.2146892655367235E-3</v>
      </c>
      <c r="U86">
        <f t="shared" si="13"/>
        <v>2.1082894106372787E-2</v>
      </c>
      <c r="V86">
        <f t="shared" si="13"/>
        <v>3.3421899035099928E-2</v>
      </c>
      <c r="W86">
        <f t="shared" si="13"/>
        <v>2.0149358884035518E-2</v>
      </c>
      <c r="X86">
        <f t="shared" si="13"/>
        <v>2.4333719582850522E-2</v>
      </c>
      <c r="Y86">
        <f t="shared" si="11"/>
        <v>2.8135593220339084E-2</v>
      </c>
      <c r="Z86">
        <f t="shared" si="12"/>
        <v>1.7364736821750458E-2</v>
      </c>
    </row>
    <row r="87" spans="1:26" x14ac:dyDescent="0.3">
      <c r="A87">
        <v>85.4</v>
      </c>
      <c r="B87">
        <v>185</v>
      </c>
      <c r="C87">
        <v>6132</v>
      </c>
      <c r="D87">
        <v>1761</v>
      </c>
      <c r="E87">
        <v>64.150000000000006</v>
      </c>
      <c r="F87">
        <v>225</v>
      </c>
      <c r="G87">
        <v>7.4149999999999994E-2</v>
      </c>
      <c r="H87">
        <v>448.1</v>
      </c>
      <c r="I87">
        <v>272.19</v>
      </c>
      <c r="J87">
        <v>26.42</v>
      </c>
      <c r="Q87">
        <f t="shared" si="9"/>
        <v>-7.0208284577566189E-4</v>
      </c>
      <c r="R87">
        <f t="shared" si="13"/>
        <v>-4.3057050592035058E-3</v>
      </c>
      <c r="S87">
        <f t="shared" si="13"/>
        <v>-1.809447558046437E-2</v>
      </c>
      <c r="T87">
        <f t="shared" si="13"/>
        <v>1.1370096645821489E-3</v>
      </c>
      <c r="U87">
        <f t="shared" si="13"/>
        <v>3.4412638823714372E-3</v>
      </c>
      <c r="V87">
        <f t="shared" si="13"/>
        <v>1.4884979702300459E-2</v>
      </c>
      <c r="W87">
        <f t="shared" si="13"/>
        <v>2.4171270718231871E-2</v>
      </c>
      <c r="X87">
        <f t="shared" si="13"/>
        <v>1.3800904977375617E-2</v>
      </c>
      <c r="Y87">
        <f t="shared" si="11"/>
        <v>-2.8574568633916893E-3</v>
      </c>
      <c r="Z87">
        <f t="shared" si="12"/>
        <v>4.3336121037026061E-3</v>
      </c>
    </row>
    <row r="88" spans="1:26" x14ac:dyDescent="0.3">
      <c r="A88">
        <v>81.88</v>
      </c>
      <c r="B88">
        <v>179.2</v>
      </c>
      <c r="C88">
        <v>5970</v>
      </c>
      <c r="D88">
        <v>1758.1</v>
      </c>
      <c r="E88">
        <v>63.88</v>
      </c>
      <c r="F88">
        <v>217.82</v>
      </c>
      <c r="G88">
        <v>7.3370000000000005E-2</v>
      </c>
      <c r="H88">
        <v>443</v>
      </c>
      <c r="I88">
        <v>268.98</v>
      </c>
      <c r="J88">
        <v>26.210999999999999</v>
      </c>
      <c r="Q88">
        <f t="shared" si="9"/>
        <v>-4.1217798594847893E-2</v>
      </c>
      <c r="R88">
        <f t="shared" si="13"/>
        <v>-3.1351351351351413E-2</v>
      </c>
      <c r="S88">
        <f t="shared" si="13"/>
        <v>-2.6418786692759294E-2</v>
      </c>
      <c r="T88">
        <f t="shared" si="13"/>
        <v>-1.6467915956843218E-3</v>
      </c>
      <c r="U88">
        <f t="shared" si="13"/>
        <v>-4.2088854247857074E-3</v>
      </c>
      <c r="V88">
        <f t="shared" si="13"/>
        <v>-3.191111111111114E-2</v>
      </c>
      <c r="W88">
        <f t="shared" si="13"/>
        <v>-1.0519217801753055E-2</v>
      </c>
      <c r="X88">
        <f t="shared" si="13"/>
        <v>-1.1381388083017235E-2</v>
      </c>
      <c r="Y88">
        <f t="shared" si="11"/>
        <v>-1.1793232668356588E-2</v>
      </c>
      <c r="Z88">
        <f t="shared" si="12"/>
        <v>-7.9106737320213168E-3</v>
      </c>
    </row>
    <row r="89" spans="1:26" x14ac:dyDescent="0.3">
      <c r="A89">
        <v>77.2</v>
      </c>
      <c r="B89">
        <v>174.8</v>
      </c>
      <c r="C89">
        <v>5695</v>
      </c>
      <c r="D89">
        <v>1740</v>
      </c>
      <c r="E89">
        <v>59.87</v>
      </c>
      <c r="F89">
        <v>210.98</v>
      </c>
      <c r="G89">
        <v>7.0639999999999994E-2</v>
      </c>
      <c r="H89">
        <v>430.5</v>
      </c>
      <c r="I89">
        <v>257</v>
      </c>
      <c r="J89">
        <v>25.870999999999999</v>
      </c>
      <c r="Q89">
        <f t="shared" si="9"/>
        <v>-5.7156814851001381E-2</v>
      </c>
      <c r="R89">
        <f t="shared" si="13"/>
        <v>-2.4553571428571303E-2</v>
      </c>
      <c r="S89">
        <f t="shared" si="13"/>
        <v>-4.6063651591289785E-2</v>
      </c>
      <c r="T89">
        <f t="shared" si="13"/>
        <v>-1.0295205050907178E-2</v>
      </c>
      <c r="U89">
        <f t="shared" si="13"/>
        <v>-6.2773951158422117E-2</v>
      </c>
      <c r="V89">
        <f t="shared" si="13"/>
        <v>-3.1402075107887263E-2</v>
      </c>
      <c r="W89">
        <f t="shared" si="13"/>
        <v>-3.7208668393076329E-2</v>
      </c>
      <c r="X89">
        <f t="shared" si="13"/>
        <v>-2.8216704288939052E-2</v>
      </c>
      <c r="Y89">
        <f t="shared" si="11"/>
        <v>-4.4538627407242237E-2</v>
      </c>
      <c r="Z89">
        <f t="shared" si="12"/>
        <v>-1.2971653122734725E-2</v>
      </c>
    </row>
    <row r="90" spans="1:26" x14ac:dyDescent="0.3">
      <c r="A90">
        <v>78.92</v>
      </c>
      <c r="B90">
        <v>182.59</v>
      </c>
      <c r="C90">
        <v>5785</v>
      </c>
      <c r="D90">
        <v>1760</v>
      </c>
      <c r="E90">
        <v>61.46</v>
      </c>
      <c r="F90">
        <v>218.52</v>
      </c>
      <c r="G90">
        <v>7.1910000000000002E-2</v>
      </c>
      <c r="H90">
        <v>441.9</v>
      </c>
      <c r="I90">
        <v>265</v>
      </c>
      <c r="J90">
        <v>26.501000000000001</v>
      </c>
      <c r="Q90">
        <f t="shared" si="9"/>
        <v>2.2279792746113976E-2</v>
      </c>
      <c r="R90">
        <f t="shared" si="13"/>
        <v>4.4565217391304299E-2</v>
      </c>
      <c r="S90">
        <f t="shared" si="13"/>
        <v>1.5803336259877086E-2</v>
      </c>
      <c r="T90">
        <f t="shared" si="13"/>
        <v>1.1494252873563218E-2</v>
      </c>
      <c r="U90">
        <f t="shared" si="13"/>
        <v>2.6557541339569123E-2</v>
      </c>
      <c r="V90">
        <f t="shared" si="13"/>
        <v>3.5737984643094231E-2</v>
      </c>
      <c r="W90">
        <f t="shared" si="13"/>
        <v>1.7978482446206218E-2</v>
      </c>
      <c r="X90">
        <f t="shared" si="13"/>
        <v>2.6480836236933744E-2</v>
      </c>
      <c r="Y90">
        <f t="shared" si="11"/>
        <v>3.1128404669260701E-2</v>
      </c>
      <c r="Z90">
        <f t="shared" si="12"/>
        <v>2.435159058405174E-2</v>
      </c>
    </row>
    <row r="91" spans="1:26" x14ac:dyDescent="0.3">
      <c r="A91">
        <v>80.900000000000006</v>
      </c>
      <c r="B91">
        <v>183.23</v>
      </c>
      <c r="C91">
        <v>5888</v>
      </c>
      <c r="D91">
        <v>1766</v>
      </c>
      <c r="E91">
        <v>63.37</v>
      </c>
      <c r="F91">
        <v>218.87</v>
      </c>
      <c r="G91">
        <v>7.3359999999999995E-2</v>
      </c>
      <c r="H91">
        <v>451</v>
      </c>
      <c r="I91">
        <v>262.52999999999997</v>
      </c>
      <c r="J91">
        <v>26.684999999999999</v>
      </c>
      <c r="Q91">
        <f t="shared" si="9"/>
        <v>2.5088697415103951E-2</v>
      </c>
      <c r="R91">
        <f t="shared" si="13"/>
        <v>3.5051207623636909E-3</v>
      </c>
      <c r="S91">
        <f t="shared" si="13"/>
        <v>1.7804667242869492E-2</v>
      </c>
      <c r="T91">
        <f t="shared" si="13"/>
        <v>3.4090909090909089E-3</v>
      </c>
      <c r="U91">
        <f t="shared" si="13"/>
        <v>3.107712333224856E-2</v>
      </c>
      <c r="V91">
        <f t="shared" si="13"/>
        <v>1.6016840563792527E-3</v>
      </c>
      <c r="W91">
        <f t="shared" si="13"/>
        <v>2.0164094006396786E-2</v>
      </c>
      <c r="X91">
        <f t="shared" si="13"/>
        <v>2.0592894319981948E-2</v>
      </c>
      <c r="Y91">
        <f t="shared" si="11"/>
        <v>-9.3207547169812353E-3</v>
      </c>
      <c r="Z91">
        <f t="shared" si="12"/>
        <v>6.9431342213500434E-3</v>
      </c>
    </row>
    <row r="92" spans="1:26" x14ac:dyDescent="0.3">
      <c r="A92">
        <v>82.53</v>
      </c>
      <c r="B92">
        <v>183.47</v>
      </c>
      <c r="C92">
        <v>5983</v>
      </c>
      <c r="D92">
        <v>1805</v>
      </c>
      <c r="E92">
        <v>64.27</v>
      </c>
      <c r="F92">
        <v>227.11</v>
      </c>
      <c r="G92">
        <v>7.4050000000000005E-2</v>
      </c>
      <c r="H92">
        <v>469.7</v>
      </c>
      <c r="I92">
        <v>259.86</v>
      </c>
      <c r="J92">
        <v>26.824999999999999</v>
      </c>
      <c r="Q92">
        <f t="shared" si="9"/>
        <v>2.0148331273176705E-2</v>
      </c>
      <c r="R92">
        <f t="shared" si="13"/>
        <v>1.309829176444955E-3</v>
      </c>
      <c r="S92">
        <f t="shared" si="13"/>
        <v>1.6134510869565216E-2</v>
      </c>
      <c r="T92">
        <f t="shared" si="13"/>
        <v>2.2083805209513023E-2</v>
      </c>
      <c r="U92">
        <f t="shared" si="13"/>
        <v>1.4202303929304065E-2</v>
      </c>
      <c r="V92">
        <f t="shared" si="13"/>
        <v>3.7647918855941924E-2</v>
      </c>
      <c r="W92">
        <f t="shared" si="13"/>
        <v>9.4056706652127873E-3</v>
      </c>
      <c r="X92">
        <f t="shared" si="13"/>
        <v>4.1463414634146316E-2</v>
      </c>
      <c r="Y92">
        <f t="shared" si="11"/>
        <v>-1.0170266255284955E-2</v>
      </c>
      <c r="Z92">
        <f t="shared" si="12"/>
        <v>5.2463931047405125E-3</v>
      </c>
    </row>
    <row r="93" spans="1:26" x14ac:dyDescent="0.3">
      <c r="A93">
        <v>84.22</v>
      </c>
      <c r="B93">
        <v>183.25</v>
      </c>
      <c r="C93">
        <v>5865</v>
      </c>
      <c r="D93">
        <v>1800</v>
      </c>
      <c r="E93">
        <v>65.55</v>
      </c>
      <c r="F93">
        <v>226.31</v>
      </c>
      <c r="G93">
        <v>7.4749999999999997E-2</v>
      </c>
      <c r="H93">
        <v>464.5</v>
      </c>
      <c r="I93">
        <v>258.81</v>
      </c>
      <c r="J93">
        <v>26.83</v>
      </c>
      <c r="Q93">
        <f t="shared" si="9"/>
        <v>2.0477402156791443E-2</v>
      </c>
      <c r="R93">
        <f t="shared" si="13"/>
        <v>-1.1991061208916926E-3</v>
      </c>
      <c r="S93">
        <f t="shared" si="13"/>
        <v>-1.9722547217115159E-2</v>
      </c>
      <c r="T93">
        <f t="shared" si="13"/>
        <v>-2.7700831024930748E-3</v>
      </c>
      <c r="U93">
        <f t="shared" si="13"/>
        <v>1.9915979461646201E-2</v>
      </c>
      <c r="V93">
        <f t="shared" si="13"/>
        <v>-3.5225221258421528E-3</v>
      </c>
      <c r="W93">
        <f t="shared" si="13"/>
        <v>9.4530722484806508E-3</v>
      </c>
      <c r="X93">
        <f t="shared" si="13"/>
        <v>-1.1070896316797932E-2</v>
      </c>
      <c r="Y93">
        <f t="shared" si="11"/>
        <v>-4.0406372662203163E-3</v>
      </c>
      <c r="Z93">
        <f t="shared" si="12"/>
        <v>1.8639328984152863E-4</v>
      </c>
    </row>
    <row r="94" spans="1:26" x14ac:dyDescent="0.3">
      <c r="A94">
        <v>78.7</v>
      </c>
      <c r="B94">
        <v>180.96</v>
      </c>
      <c r="C94">
        <v>5570</v>
      </c>
      <c r="D94">
        <v>1764.7</v>
      </c>
      <c r="E94">
        <v>62.44</v>
      </c>
      <c r="F94">
        <v>221.02</v>
      </c>
      <c r="G94">
        <v>7.1660000000000001E-2</v>
      </c>
      <c r="H94">
        <v>441.1</v>
      </c>
      <c r="I94">
        <v>250.45</v>
      </c>
      <c r="J94">
        <v>26.161999999999999</v>
      </c>
      <c r="Q94">
        <f t="shared" si="9"/>
        <v>-6.5542626454523814E-2</v>
      </c>
      <c r="R94">
        <f t="shared" si="13"/>
        <v>-1.2496589358799411E-2</v>
      </c>
      <c r="S94">
        <f t="shared" si="13"/>
        <v>-5.0298380221653879E-2</v>
      </c>
      <c r="T94">
        <f t="shared" si="13"/>
        <v>-1.9611111111111086E-2</v>
      </c>
      <c r="U94">
        <f t="shared" si="13"/>
        <v>-4.7444698703279935E-2</v>
      </c>
      <c r="V94">
        <f t="shared" si="13"/>
        <v>-2.3375016570191295E-2</v>
      </c>
      <c r="W94">
        <f t="shared" si="13"/>
        <v>-4.1337792642140408E-2</v>
      </c>
      <c r="X94">
        <f t="shared" si="13"/>
        <v>-5.0376749192680252E-2</v>
      </c>
      <c r="Y94">
        <f t="shared" si="11"/>
        <v>-3.230168849735332E-2</v>
      </c>
      <c r="Z94">
        <f t="shared" si="12"/>
        <v>-2.4897502795378283E-2</v>
      </c>
    </row>
    <row r="95" spans="1:26" x14ac:dyDescent="0.3">
      <c r="A95">
        <v>80.400000000000006</v>
      </c>
      <c r="B95">
        <v>183.11</v>
      </c>
      <c r="C95">
        <v>5615</v>
      </c>
      <c r="D95">
        <v>1785.7</v>
      </c>
      <c r="E95">
        <v>63.46</v>
      </c>
      <c r="F95">
        <v>221.97</v>
      </c>
      <c r="G95">
        <v>7.2900000000000006E-2</v>
      </c>
      <c r="H95">
        <v>441</v>
      </c>
      <c r="I95">
        <v>248.63</v>
      </c>
      <c r="J95">
        <v>27.43</v>
      </c>
      <c r="Q95">
        <f t="shared" si="9"/>
        <v>2.1601016518424433E-2</v>
      </c>
      <c r="R95">
        <f t="shared" si="13"/>
        <v>1.188107869142355E-2</v>
      </c>
      <c r="S95">
        <f t="shared" si="13"/>
        <v>8.0789946140035901E-3</v>
      </c>
      <c r="T95">
        <f t="shared" si="13"/>
        <v>1.190003966679889E-2</v>
      </c>
      <c r="U95">
        <f t="shared" si="13"/>
        <v>1.6335682254964817E-2</v>
      </c>
      <c r="V95">
        <f t="shared" si="13"/>
        <v>4.2982535517147253E-3</v>
      </c>
      <c r="W95">
        <f t="shared" si="13"/>
        <v>1.7303935249790747E-2</v>
      </c>
      <c r="X95">
        <f t="shared" si="13"/>
        <v>-2.2670596236686177E-4</v>
      </c>
      <c r="Y95">
        <f t="shared" si="11"/>
        <v>-7.2669195448192983E-3</v>
      </c>
      <c r="Z95">
        <f t="shared" si="12"/>
        <v>4.8467242565553119E-2</v>
      </c>
    </row>
    <row r="96" spans="1:26" x14ac:dyDescent="0.3">
      <c r="A96">
        <v>80.8</v>
      </c>
      <c r="B96">
        <v>183.5</v>
      </c>
      <c r="C96">
        <v>5523</v>
      </c>
      <c r="D96">
        <v>1735.3</v>
      </c>
      <c r="E96">
        <v>63.95</v>
      </c>
      <c r="F96">
        <v>218.51</v>
      </c>
      <c r="G96">
        <v>7.2099999999999997E-2</v>
      </c>
      <c r="H96">
        <v>456.8</v>
      </c>
      <c r="I96">
        <v>246.75</v>
      </c>
      <c r="J96">
        <v>27.363</v>
      </c>
      <c r="Q96">
        <f t="shared" si="9"/>
        <v>4.975124378109346E-3</v>
      </c>
      <c r="R96">
        <f t="shared" si="13"/>
        <v>2.1298672928839841E-3</v>
      </c>
      <c r="S96">
        <f t="shared" si="13"/>
        <v>-1.6384683882457701E-2</v>
      </c>
      <c r="T96">
        <f t="shared" si="13"/>
        <v>-2.8224225793806401E-2</v>
      </c>
      <c r="U96">
        <f t="shared" si="13"/>
        <v>7.7213993066498898E-3</v>
      </c>
      <c r="V96">
        <f t="shared" si="13"/>
        <v>-1.5587692030454603E-2</v>
      </c>
      <c r="W96">
        <f t="shared" si="13"/>
        <v>-1.0973936899862948E-2</v>
      </c>
      <c r="X96">
        <f t="shared" si="13"/>
        <v>3.5827664399092997E-2</v>
      </c>
      <c r="Y96">
        <f t="shared" si="11"/>
        <v>-7.5614366729678459E-3</v>
      </c>
      <c r="Z96">
        <f t="shared" si="12"/>
        <v>-2.4425811155669038E-3</v>
      </c>
    </row>
    <row r="97" spans="1:26" x14ac:dyDescent="0.3">
      <c r="A97">
        <v>80.12</v>
      </c>
      <c r="B97">
        <v>182.7</v>
      </c>
      <c r="C97">
        <v>5468</v>
      </c>
      <c r="D97">
        <v>1720.3</v>
      </c>
      <c r="E97">
        <v>63.67</v>
      </c>
      <c r="F97">
        <v>219.9</v>
      </c>
      <c r="G97">
        <v>7.1800000000000003E-2</v>
      </c>
      <c r="H97">
        <v>454</v>
      </c>
      <c r="I97">
        <v>248.01</v>
      </c>
      <c r="J97">
        <v>27.81</v>
      </c>
      <c r="Q97">
        <f t="shared" si="9"/>
        <v>-8.4158415841583244E-3</v>
      </c>
      <c r="R97">
        <f t="shared" si="13"/>
        <v>-4.3596730245232225E-3</v>
      </c>
      <c r="S97">
        <f t="shared" si="13"/>
        <v>-9.9583559659605289E-3</v>
      </c>
      <c r="T97">
        <f t="shared" si="13"/>
        <v>-8.6440384947847632E-3</v>
      </c>
      <c r="U97">
        <f t="shared" si="13"/>
        <v>-4.3784206411258972E-3</v>
      </c>
      <c r="V97">
        <f t="shared" si="13"/>
        <v>6.3612649306668562E-3</v>
      </c>
      <c r="W97">
        <f t="shared" si="13"/>
        <v>-4.1608876560332141E-3</v>
      </c>
      <c r="X97">
        <f t="shared" si="13"/>
        <v>-6.1295971978984481E-3</v>
      </c>
      <c r="Y97">
        <f t="shared" si="11"/>
        <v>5.1063829787233676E-3</v>
      </c>
      <c r="Z97">
        <f t="shared" si="12"/>
        <v>1.6335928078061585E-2</v>
      </c>
    </row>
    <row r="98" spans="1:26" x14ac:dyDescent="0.3">
      <c r="A98">
        <v>80.599999999999994</v>
      </c>
      <c r="B98">
        <v>185.99</v>
      </c>
      <c r="C98">
        <v>5278</v>
      </c>
      <c r="D98">
        <v>1742.1</v>
      </c>
      <c r="E98">
        <v>63.47</v>
      </c>
      <c r="F98">
        <v>220.55</v>
      </c>
      <c r="G98">
        <v>7.145E-2</v>
      </c>
      <c r="H98">
        <v>450.7</v>
      </c>
      <c r="I98">
        <v>246</v>
      </c>
      <c r="J98">
        <v>28.282</v>
      </c>
      <c r="Q98">
        <f t="shared" si="9"/>
        <v>5.9910134797802016E-3</v>
      </c>
      <c r="R98">
        <f t="shared" si="13"/>
        <v>1.8007662835249155E-2</v>
      </c>
      <c r="S98">
        <f t="shared" si="13"/>
        <v>-3.4747622531089976E-2</v>
      </c>
      <c r="T98">
        <f t="shared" si="13"/>
        <v>1.2672208335755365E-2</v>
      </c>
      <c r="U98">
        <f t="shared" si="13"/>
        <v>-3.1411967959793126E-3</v>
      </c>
      <c r="V98">
        <f t="shared" si="13"/>
        <v>2.955889040472968E-3</v>
      </c>
      <c r="W98">
        <f t="shared" si="13"/>
        <v>-4.8746518105850008E-3</v>
      </c>
      <c r="X98">
        <f t="shared" si="13"/>
        <v>-7.2687224669603775E-3</v>
      </c>
      <c r="Y98">
        <f t="shared" si="11"/>
        <v>-8.1045119148421066E-3</v>
      </c>
      <c r="Z98">
        <f t="shared" si="12"/>
        <v>1.6972312117943235E-2</v>
      </c>
    </row>
    <row r="99" spans="1:26" x14ac:dyDescent="0.3">
      <c r="A99">
        <v>79.75</v>
      </c>
      <c r="B99">
        <v>187.7</v>
      </c>
      <c r="C99">
        <v>5051</v>
      </c>
      <c r="D99">
        <v>1741.1</v>
      </c>
      <c r="E99">
        <v>63.02</v>
      </c>
      <c r="F99">
        <v>224.2</v>
      </c>
      <c r="G99">
        <v>7.0370000000000002E-2</v>
      </c>
      <c r="H99">
        <v>438.9</v>
      </c>
      <c r="I99">
        <v>246</v>
      </c>
      <c r="J99">
        <v>28.36</v>
      </c>
      <c r="Q99">
        <f t="shared" ref="Q99:Q131" si="14">(A99-A98)/A98</f>
        <v>-1.0545905707195959E-2</v>
      </c>
      <c r="R99">
        <f t="shared" ref="R99:X114" si="15">(B99-B98)/B98</f>
        <v>9.1940426904671187E-3</v>
      </c>
      <c r="S99">
        <f t="shared" si="15"/>
        <v>-4.3008715422508524E-2</v>
      </c>
      <c r="T99">
        <f t="shared" si="15"/>
        <v>-5.7401986108719368E-4</v>
      </c>
      <c r="U99">
        <f t="shared" si="15"/>
        <v>-7.0899637624073693E-3</v>
      </c>
      <c r="V99">
        <f t="shared" si="15"/>
        <v>1.6549535252777043E-2</v>
      </c>
      <c r="W99">
        <f t="shared" si="15"/>
        <v>-1.511546536039185E-2</v>
      </c>
      <c r="X99">
        <f t="shared" si="15"/>
        <v>-2.6181495451519883E-2</v>
      </c>
      <c r="Y99">
        <f t="shared" si="11"/>
        <v>0</v>
      </c>
      <c r="Z99">
        <f t="shared" si="12"/>
        <v>2.7579379110388024E-3</v>
      </c>
    </row>
    <row r="100" spans="1:26" x14ac:dyDescent="0.3">
      <c r="A100">
        <v>80.45</v>
      </c>
      <c r="B100">
        <v>184</v>
      </c>
      <c r="C100">
        <v>5235</v>
      </c>
      <c r="D100">
        <v>1742.6</v>
      </c>
      <c r="E100">
        <v>62.51</v>
      </c>
      <c r="F100">
        <v>220.3</v>
      </c>
      <c r="G100">
        <v>6.9080000000000003E-2</v>
      </c>
      <c r="H100">
        <v>428.2</v>
      </c>
      <c r="I100">
        <v>246.5</v>
      </c>
      <c r="J100">
        <v>28.512</v>
      </c>
      <c r="Q100">
        <f t="shared" si="14"/>
        <v>8.7774294670846745E-3</v>
      </c>
      <c r="R100">
        <f t="shared" si="15"/>
        <v>-1.9712306872669092E-2</v>
      </c>
      <c r="S100">
        <f t="shared" si="15"/>
        <v>3.6428430013858641E-2</v>
      </c>
      <c r="T100">
        <f t="shared" si="15"/>
        <v>8.6152432370340589E-4</v>
      </c>
      <c r="U100">
        <f t="shared" si="15"/>
        <v>-8.0926689939702489E-3</v>
      </c>
      <c r="V100">
        <f t="shared" si="15"/>
        <v>-1.7395182872435223E-2</v>
      </c>
      <c r="W100">
        <f t="shared" si="15"/>
        <v>-1.8331675429870676E-2</v>
      </c>
      <c r="X100">
        <f t="shared" si="15"/>
        <v>-2.4379129642287511E-2</v>
      </c>
      <c r="Y100">
        <f t="shared" si="11"/>
        <v>2.0325203252032522E-3</v>
      </c>
      <c r="Z100">
        <f t="shared" si="12"/>
        <v>5.3596614950635058E-3</v>
      </c>
    </row>
    <row r="101" spans="1:26" x14ac:dyDescent="0.3">
      <c r="A101">
        <v>80.03</v>
      </c>
      <c r="B101">
        <v>180.01</v>
      </c>
      <c r="C101">
        <v>5296</v>
      </c>
      <c r="D101">
        <v>1713.9</v>
      </c>
      <c r="E101">
        <v>62.46</v>
      </c>
      <c r="F101">
        <v>215.48</v>
      </c>
      <c r="G101">
        <v>6.8000000000000005E-2</v>
      </c>
      <c r="H101">
        <v>426.1</v>
      </c>
      <c r="I101">
        <v>245.02</v>
      </c>
      <c r="J101">
        <v>28.37</v>
      </c>
      <c r="Q101">
        <f t="shared" si="14"/>
        <v>-5.2206339341205931E-3</v>
      </c>
      <c r="R101">
        <f t="shared" si="15"/>
        <v>-2.1684782608695701E-2</v>
      </c>
      <c r="S101">
        <f t="shared" si="15"/>
        <v>1.1652340019102196E-2</v>
      </c>
      <c r="T101">
        <f t="shared" si="15"/>
        <v>-1.6469643062091026E-2</v>
      </c>
      <c r="U101">
        <f t="shared" si="15"/>
        <v>-7.9987202047667827E-4</v>
      </c>
      <c r="V101">
        <f t="shared" si="15"/>
        <v>-2.1879255560599279E-2</v>
      </c>
      <c r="W101">
        <f t="shared" si="15"/>
        <v>-1.5634047481181204E-2</v>
      </c>
      <c r="X101">
        <f t="shared" si="15"/>
        <v>-4.9042503503035169E-3</v>
      </c>
      <c r="Y101">
        <f t="shared" si="11"/>
        <v>-6.004056795131804E-3</v>
      </c>
      <c r="Z101">
        <f t="shared" si="12"/>
        <v>-4.9803591470257945E-3</v>
      </c>
    </row>
    <row r="102" spans="1:26" x14ac:dyDescent="0.3">
      <c r="A102">
        <v>75.849999999999994</v>
      </c>
      <c r="B102">
        <v>169.75</v>
      </c>
      <c r="C102">
        <v>5042</v>
      </c>
      <c r="D102">
        <v>1647.9</v>
      </c>
      <c r="E102">
        <v>59.1</v>
      </c>
      <c r="F102">
        <v>203.4</v>
      </c>
      <c r="G102">
        <v>6.3229999999999995E-2</v>
      </c>
      <c r="H102">
        <v>395.5</v>
      </c>
      <c r="I102">
        <v>233.39</v>
      </c>
      <c r="J102">
        <v>26.701000000000001</v>
      </c>
      <c r="Q102">
        <f t="shared" si="14"/>
        <v>-5.2230413594901999E-2</v>
      </c>
      <c r="R102">
        <f t="shared" si="15"/>
        <v>-5.6996833509249438E-2</v>
      </c>
      <c r="S102">
        <f t="shared" si="15"/>
        <v>-4.7960725075528704E-2</v>
      </c>
      <c r="T102">
        <f t="shared" si="15"/>
        <v>-3.8508664449501136E-2</v>
      </c>
      <c r="U102">
        <f t="shared" si="15"/>
        <v>-5.3794428434197877E-2</v>
      </c>
      <c r="V102">
        <f t="shared" si="15"/>
        <v>-5.6060887321329057E-2</v>
      </c>
      <c r="W102">
        <f t="shared" si="15"/>
        <v>-7.0147058823529562E-2</v>
      </c>
      <c r="X102">
        <f t="shared" si="15"/>
        <v>-7.1814128138934577E-2</v>
      </c>
      <c r="Y102">
        <f t="shared" si="11"/>
        <v>-4.7465513019345457E-2</v>
      </c>
      <c r="Z102">
        <f t="shared" si="12"/>
        <v>-5.8829749735636247E-2</v>
      </c>
    </row>
    <row r="103" spans="1:26" x14ac:dyDescent="0.3">
      <c r="A103">
        <v>76.180000000000007</v>
      </c>
      <c r="B103">
        <v>169</v>
      </c>
      <c r="C103">
        <v>5132</v>
      </c>
      <c r="D103">
        <v>1651</v>
      </c>
      <c r="E103">
        <v>58.6</v>
      </c>
      <c r="F103">
        <v>204.88</v>
      </c>
      <c r="G103">
        <v>6.3700000000000007E-2</v>
      </c>
      <c r="H103">
        <v>404.1</v>
      </c>
      <c r="I103">
        <v>232.27</v>
      </c>
      <c r="J103">
        <v>26.943000000000001</v>
      </c>
      <c r="Q103">
        <f t="shared" si="14"/>
        <v>4.3506921555703697E-3</v>
      </c>
      <c r="R103">
        <f t="shared" si="15"/>
        <v>-4.418262150220913E-3</v>
      </c>
      <c r="S103">
        <f t="shared" si="15"/>
        <v>1.7850059500198336E-2</v>
      </c>
      <c r="T103">
        <f t="shared" si="15"/>
        <v>1.8811821105649061E-3</v>
      </c>
      <c r="U103">
        <f t="shared" si="15"/>
        <v>-8.4602368866328256E-3</v>
      </c>
      <c r="V103">
        <f t="shared" si="15"/>
        <v>7.2763028515240398E-3</v>
      </c>
      <c r="W103">
        <f t="shared" si="15"/>
        <v>7.4331804523171301E-3</v>
      </c>
      <c r="X103">
        <f t="shared" si="15"/>
        <v>2.1744627054361625E-2</v>
      </c>
      <c r="Y103">
        <f t="shared" si="11"/>
        <v>-4.7988345687474876E-3</v>
      </c>
      <c r="Z103">
        <f t="shared" si="12"/>
        <v>9.0633309613872472E-3</v>
      </c>
    </row>
    <row r="104" spans="1:26" x14ac:dyDescent="0.3">
      <c r="A104">
        <v>76.760000000000005</v>
      </c>
      <c r="B104">
        <v>167.7</v>
      </c>
      <c r="C104">
        <v>5215</v>
      </c>
      <c r="D104">
        <v>1659</v>
      </c>
      <c r="E104">
        <v>59.26</v>
      </c>
      <c r="F104">
        <v>206.04</v>
      </c>
      <c r="G104">
        <v>6.2700000000000006E-2</v>
      </c>
      <c r="H104">
        <v>406</v>
      </c>
      <c r="I104">
        <v>232</v>
      </c>
      <c r="J104">
        <v>26.779</v>
      </c>
      <c r="Q104">
        <f t="shared" si="14"/>
        <v>7.6135468626935977E-3</v>
      </c>
      <c r="R104">
        <f t="shared" si="15"/>
        <v>-7.6923076923077595E-3</v>
      </c>
      <c r="S104">
        <f t="shared" si="15"/>
        <v>1.61730319563523E-2</v>
      </c>
      <c r="T104">
        <f t="shared" si="15"/>
        <v>4.8455481526347667E-3</v>
      </c>
      <c r="U104">
        <f t="shared" si="15"/>
        <v>1.1262798634812228E-2</v>
      </c>
      <c r="V104">
        <f t="shared" si="15"/>
        <v>5.6618508395157975E-3</v>
      </c>
      <c r="W104">
        <f t="shared" si="15"/>
        <v>-1.5698587127158568E-2</v>
      </c>
      <c r="X104">
        <f t="shared" si="15"/>
        <v>4.7018064835436212E-3</v>
      </c>
      <c r="Y104">
        <f t="shared" si="11"/>
        <v>-1.1624402634865037E-3</v>
      </c>
      <c r="Z104">
        <f t="shared" si="12"/>
        <v>-6.0869242474854866E-3</v>
      </c>
    </row>
    <row r="105" spans="1:26" x14ac:dyDescent="0.3">
      <c r="A105">
        <v>75.709999999999994</v>
      </c>
      <c r="B105">
        <v>166</v>
      </c>
      <c r="C105">
        <v>5151</v>
      </c>
      <c r="D105">
        <v>1633</v>
      </c>
      <c r="E105">
        <v>58.63</v>
      </c>
      <c r="F105">
        <v>204</v>
      </c>
      <c r="G105">
        <v>6.1440000000000002E-2</v>
      </c>
      <c r="H105">
        <v>399.8</v>
      </c>
      <c r="I105">
        <v>236.75</v>
      </c>
      <c r="J105">
        <v>26.878</v>
      </c>
      <c r="Q105">
        <f t="shared" si="14"/>
        <v>-1.3678999478895405E-2</v>
      </c>
      <c r="R105">
        <f t="shared" si="15"/>
        <v>-1.0137149672033326E-2</v>
      </c>
      <c r="S105">
        <f t="shared" si="15"/>
        <v>-1.2272291466922339E-2</v>
      </c>
      <c r="T105">
        <f t="shared" si="15"/>
        <v>-1.567209162145871E-2</v>
      </c>
      <c r="U105">
        <f t="shared" si="15"/>
        <v>-1.0631117111036035E-2</v>
      </c>
      <c r="V105">
        <f t="shared" si="15"/>
        <v>-9.9009900990098629E-3</v>
      </c>
      <c r="W105">
        <f t="shared" si="15"/>
        <v>-2.0095693779904372E-2</v>
      </c>
      <c r="X105">
        <f t="shared" si="15"/>
        <v>-1.5270935960591104E-2</v>
      </c>
      <c r="Y105">
        <f t="shared" si="11"/>
        <v>2.0474137931034482E-2</v>
      </c>
      <c r="Z105">
        <f t="shared" si="12"/>
        <v>3.696926696291878E-3</v>
      </c>
    </row>
    <row r="106" spans="1:26" x14ac:dyDescent="0.3">
      <c r="A106">
        <v>78.599999999999994</v>
      </c>
      <c r="B106">
        <v>166.28</v>
      </c>
      <c r="C106">
        <v>5169</v>
      </c>
      <c r="D106">
        <v>1644.8</v>
      </c>
      <c r="E106">
        <v>60.19</v>
      </c>
      <c r="F106">
        <v>206.75</v>
      </c>
      <c r="G106">
        <v>6.207E-2</v>
      </c>
      <c r="H106">
        <v>403.5</v>
      </c>
      <c r="I106">
        <v>233.75</v>
      </c>
      <c r="J106">
        <v>26.875</v>
      </c>
      <c r="Q106">
        <f t="shared" si="14"/>
        <v>3.8171971998415016E-2</v>
      </c>
      <c r="R106">
        <f t="shared" si="15"/>
        <v>1.6867469879518141E-3</v>
      </c>
      <c r="S106">
        <f t="shared" si="15"/>
        <v>3.4944670937682005E-3</v>
      </c>
      <c r="T106">
        <f t="shared" si="15"/>
        <v>7.2259644825474305E-3</v>
      </c>
      <c r="U106">
        <f t="shared" si="15"/>
        <v>2.6607538802660671E-2</v>
      </c>
      <c r="V106">
        <f t="shared" si="15"/>
        <v>1.3480392156862746E-2</v>
      </c>
      <c r="W106">
        <f t="shared" si="15"/>
        <v>1.0253906249999977E-2</v>
      </c>
      <c r="X106">
        <f t="shared" si="15"/>
        <v>9.2546273136567998E-3</v>
      </c>
      <c r="Y106">
        <f t="shared" si="11"/>
        <v>-1.2671594508975714E-2</v>
      </c>
      <c r="Z106">
        <f t="shared" si="12"/>
        <v>-1.1161544757794902E-4</v>
      </c>
    </row>
    <row r="107" spans="1:26" x14ac:dyDescent="0.3">
      <c r="A107">
        <v>82.92</v>
      </c>
      <c r="B107">
        <v>171.98</v>
      </c>
      <c r="C107">
        <v>5352</v>
      </c>
      <c r="D107">
        <v>1713.7</v>
      </c>
      <c r="E107">
        <v>64.41</v>
      </c>
      <c r="F107">
        <v>216.45</v>
      </c>
      <c r="G107">
        <v>6.4439999999999997E-2</v>
      </c>
      <c r="H107">
        <v>427.8</v>
      </c>
      <c r="I107">
        <v>240.5</v>
      </c>
      <c r="J107">
        <v>28.378</v>
      </c>
      <c r="Q107">
        <f t="shared" si="14"/>
        <v>5.4961832061068798E-2</v>
      </c>
      <c r="R107">
        <f t="shared" si="15"/>
        <v>3.4279528506134166E-2</v>
      </c>
      <c r="S107">
        <f t="shared" si="15"/>
        <v>3.5403366221706326E-2</v>
      </c>
      <c r="T107">
        <f t="shared" si="15"/>
        <v>4.1889591439688775E-2</v>
      </c>
      <c r="U107">
        <f t="shared" si="15"/>
        <v>7.0111314171789313E-2</v>
      </c>
      <c r="V107">
        <f t="shared" si="15"/>
        <v>4.6916565900846377E-2</v>
      </c>
      <c r="W107">
        <f t="shared" si="15"/>
        <v>3.81826969550507E-2</v>
      </c>
      <c r="X107">
        <f t="shared" si="15"/>
        <v>6.0223048327137575E-2</v>
      </c>
      <c r="Y107">
        <f t="shared" si="11"/>
        <v>2.8877005347593583E-2</v>
      </c>
      <c r="Z107">
        <f t="shared" si="12"/>
        <v>5.5925581395348839E-2</v>
      </c>
    </row>
    <row r="108" spans="1:26" x14ac:dyDescent="0.3">
      <c r="A108">
        <v>82.58</v>
      </c>
      <c r="B108">
        <v>170.89</v>
      </c>
      <c r="C108">
        <v>5210</v>
      </c>
      <c r="D108">
        <v>1692</v>
      </c>
      <c r="E108">
        <v>64.06</v>
      </c>
      <c r="F108">
        <v>216.01</v>
      </c>
      <c r="G108">
        <v>6.4030000000000004E-2</v>
      </c>
      <c r="H108">
        <v>443.5</v>
      </c>
      <c r="I108">
        <v>242.09</v>
      </c>
      <c r="J108">
        <v>27.919</v>
      </c>
      <c r="Q108">
        <f t="shared" si="14"/>
        <v>-4.1003376748673832E-3</v>
      </c>
      <c r="R108">
        <f t="shared" si="15"/>
        <v>-6.3379462728224414E-3</v>
      </c>
      <c r="S108">
        <f t="shared" si="15"/>
        <v>-2.6532137518684603E-2</v>
      </c>
      <c r="T108">
        <f t="shared" si="15"/>
        <v>-1.266265974207857E-2</v>
      </c>
      <c r="U108">
        <f t="shared" si="15"/>
        <v>-5.4339388293742326E-3</v>
      </c>
      <c r="V108">
        <f t="shared" si="15"/>
        <v>-2.0328020328020226E-3</v>
      </c>
      <c r="W108">
        <f t="shared" si="15"/>
        <v>-6.3625077591557061E-3</v>
      </c>
      <c r="X108">
        <f t="shared" si="15"/>
        <v>3.6699392239364165E-2</v>
      </c>
      <c r="Y108">
        <f t="shared" si="11"/>
        <v>6.6112266112266253E-3</v>
      </c>
      <c r="Z108">
        <f t="shared" si="12"/>
        <v>-1.6174501374304026E-2</v>
      </c>
    </row>
    <row r="109" spans="1:26" x14ac:dyDescent="0.3">
      <c r="A109">
        <v>87.55</v>
      </c>
      <c r="B109">
        <v>174.9</v>
      </c>
      <c r="C109">
        <v>5431</v>
      </c>
      <c r="D109">
        <v>1722</v>
      </c>
      <c r="E109">
        <v>67.5</v>
      </c>
      <c r="F109">
        <v>223.13</v>
      </c>
      <c r="G109">
        <v>6.7400000000000002E-2</v>
      </c>
      <c r="H109">
        <v>423</v>
      </c>
      <c r="I109">
        <v>247.19</v>
      </c>
      <c r="J109">
        <v>29.484999999999999</v>
      </c>
      <c r="Q109">
        <f t="shared" si="14"/>
        <v>6.01840639379995E-2</v>
      </c>
      <c r="R109">
        <f t="shared" si="15"/>
        <v>2.3465387091111355E-2</v>
      </c>
      <c r="S109">
        <f t="shared" si="15"/>
        <v>4.2418426103646836E-2</v>
      </c>
      <c r="T109">
        <f t="shared" si="15"/>
        <v>1.7730496453900711E-2</v>
      </c>
      <c r="U109">
        <f t="shared" si="15"/>
        <v>5.3699656571963746E-2</v>
      </c>
      <c r="V109">
        <f t="shared" si="15"/>
        <v>3.2961436970510648E-2</v>
      </c>
      <c r="W109">
        <f t="shared" si="15"/>
        <v>5.2631578947368383E-2</v>
      </c>
      <c r="X109">
        <f t="shared" si="15"/>
        <v>-4.6223224351747465E-2</v>
      </c>
      <c r="Y109">
        <f t="shared" si="11"/>
        <v>2.1066545499607559E-2</v>
      </c>
      <c r="Z109">
        <f t="shared" si="12"/>
        <v>5.6090834198932585E-2</v>
      </c>
    </row>
    <row r="110" spans="1:26" x14ac:dyDescent="0.3">
      <c r="A110">
        <v>87.7</v>
      </c>
      <c r="B110">
        <v>181.49</v>
      </c>
      <c r="C110">
        <v>5506</v>
      </c>
      <c r="D110">
        <v>1704</v>
      </c>
      <c r="E110">
        <v>67.8</v>
      </c>
      <c r="F110">
        <v>222.14</v>
      </c>
      <c r="G110">
        <v>6.8599999999999994E-2</v>
      </c>
      <c r="H110">
        <v>404.2</v>
      </c>
      <c r="I110">
        <v>241.25</v>
      </c>
      <c r="J110">
        <v>29.83</v>
      </c>
      <c r="Q110">
        <f t="shared" si="14"/>
        <v>1.7133066818961244E-3</v>
      </c>
      <c r="R110">
        <f t="shared" si="15"/>
        <v>3.7678673527730147E-2</v>
      </c>
      <c r="S110">
        <f t="shared" si="15"/>
        <v>1.380961148959676E-2</v>
      </c>
      <c r="T110">
        <f t="shared" si="15"/>
        <v>-1.0452961672473868E-2</v>
      </c>
      <c r="U110">
        <f t="shared" si="15"/>
        <v>4.4444444444444019E-3</v>
      </c>
      <c r="V110">
        <f t="shared" si="15"/>
        <v>-4.4368753641375394E-3</v>
      </c>
      <c r="W110">
        <f t="shared" si="15"/>
        <v>1.7804154302670516E-2</v>
      </c>
      <c r="X110">
        <f t="shared" si="15"/>
        <v>-4.4444444444444474E-2</v>
      </c>
      <c r="Y110">
        <f t="shared" si="11"/>
        <v>-2.4030098304947602E-2</v>
      </c>
      <c r="Z110">
        <f t="shared" si="12"/>
        <v>1.1700864846532096E-2</v>
      </c>
    </row>
    <row r="111" spans="1:26" x14ac:dyDescent="0.3">
      <c r="A111">
        <v>89.5</v>
      </c>
      <c r="B111">
        <v>183.52</v>
      </c>
      <c r="C111">
        <v>5415</v>
      </c>
      <c r="D111">
        <v>1705</v>
      </c>
      <c r="E111">
        <v>68.790000000000006</v>
      </c>
      <c r="F111">
        <v>222.8</v>
      </c>
      <c r="G111">
        <v>7.0220000000000005E-2</v>
      </c>
      <c r="H111">
        <v>397.1</v>
      </c>
      <c r="I111">
        <v>238.57</v>
      </c>
      <c r="J111">
        <v>29.417999999999999</v>
      </c>
      <c r="Q111">
        <f t="shared" si="14"/>
        <v>2.0524515393386511E-2</v>
      </c>
      <c r="R111">
        <f t="shared" si="15"/>
        <v>1.1185189266626266E-2</v>
      </c>
      <c r="S111">
        <f t="shared" si="15"/>
        <v>-1.6527424627678897E-2</v>
      </c>
      <c r="T111">
        <f t="shared" si="15"/>
        <v>5.8685446009389673E-4</v>
      </c>
      <c r="U111">
        <f t="shared" si="15"/>
        <v>1.460176991150456E-2</v>
      </c>
      <c r="V111">
        <f t="shared" si="15"/>
        <v>2.971099306743608E-3</v>
      </c>
      <c r="W111">
        <f t="shared" si="15"/>
        <v>2.3615160349854381E-2</v>
      </c>
      <c r="X111">
        <f t="shared" si="15"/>
        <v>-1.7565561603166666E-2</v>
      </c>
      <c r="Y111">
        <f t="shared" si="11"/>
        <v>-1.1108808290155469E-2</v>
      </c>
      <c r="Z111">
        <f t="shared" si="12"/>
        <v>-1.3811599061347605E-2</v>
      </c>
    </row>
    <row r="112" spans="1:26" x14ac:dyDescent="0.3">
      <c r="A112">
        <v>89.92</v>
      </c>
      <c r="B112">
        <v>184.6</v>
      </c>
      <c r="C112">
        <v>5541</v>
      </c>
      <c r="D112">
        <v>1729</v>
      </c>
      <c r="E112">
        <v>69</v>
      </c>
      <c r="F112">
        <v>224.37</v>
      </c>
      <c r="G112">
        <v>7.1429999999999993E-2</v>
      </c>
      <c r="H112">
        <v>409.4</v>
      </c>
      <c r="I112">
        <v>237.83</v>
      </c>
      <c r="J112">
        <v>29.4</v>
      </c>
      <c r="Q112">
        <f t="shared" si="14"/>
        <v>4.6927374301676166E-3</v>
      </c>
      <c r="R112">
        <f t="shared" si="15"/>
        <v>5.8849171752396691E-3</v>
      </c>
      <c r="S112">
        <f t="shared" si="15"/>
        <v>2.3268698060941829E-2</v>
      </c>
      <c r="T112">
        <f t="shared" si="15"/>
        <v>1.407624633431085E-2</v>
      </c>
      <c r="U112">
        <f t="shared" si="15"/>
        <v>3.0527692978629703E-3</v>
      </c>
      <c r="V112">
        <f t="shared" si="15"/>
        <v>7.0466786355475449E-3</v>
      </c>
      <c r="W112">
        <f t="shared" si="15"/>
        <v>1.72315579606948E-2</v>
      </c>
      <c r="X112">
        <f t="shared" si="15"/>
        <v>3.0974565600604267E-2</v>
      </c>
      <c r="Y112">
        <f t="shared" si="11"/>
        <v>-3.1018149809279487E-3</v>
      </c>
      <c r="Z112">
        <f t="shared" si="12"/>
        <v>-6.1187028349992127E-4</v>
      </c>
    </row>
    <row r="113" spans="1:26" x14ac:dyDescent="0.3">
      <c r="A113">
        <v>85.9</v>
      </c>
      <c r="B113">
        <v>175.57</v>
      </c>
      <c r="C113">
        <v>5340</v>
      </c>
      <c r="D113">
        <v>1674.5</v>
      </c>
      <c r="E113">
        <v>65.8</v>
      </c>
      <c r="F113">
        <v>215.02</v>
      </c>
      <c r="G113">
        <v>6.726E-2</v>
      </c>
      <c r="H113">
        <v>405.8</v>
      </c>
      <c r="I113">
        <v>227.87</v>
      </c>
      <c r="J113">
        <v>28.3</v>
      </c>
      <c r="Q113">
        <f t="shared" si="14"/>
        <v>-4.4706405693950131E-2</v>
      </c>
      <c r="R113">
        <f t="shared" si="15"/>
        <v>-4.8916576381365123E-2</v>
      </c>
      <c r="S113">
        <f t="shared" si="15"/>
        <v>-3.6275040606388739E-2</v>
      </c>
      <c r="T113">
        <f t="shared" si="15"/>
        <v>-3.1521110468478893E-2</v>
      </c>
      <c r="U113">
        <f t="shared" si="15"/>
        <v>-4.6376811594202941E-2</v>
      </c>
      <c r="V113">
        <f t="shared" si="15"/>
        <v>-4.1672237821455606E-2</v>
      </c>
      <c r="W113">
        <f t="shared" si="15"/>
        <v>-5.8378832423351443E-2</v>
      </c>
      <c r="X113">
        <f t="shared" si="15"/>
        <v>-8.7933561309232189E-3</v>
      </c>
      <c r="Y113">
        <f t="shared" si="11"/>
        <v>-4.1878652819240664E-2</v>
      </c>
      <c r="Z113">
        <f t="shared" si="12"/>
        <v>-3.7414965986394488E-2</v>
      </c>
    </row>
    <row r="114" spans="1:26" x14ac:dyDescent="0.3">
      <c r="A114">
        <v>85.25</v>
      </c>
      <c r="B114">
        <v>174.7</v>
      </c>
      <c r="C114">
        <v>5360</v>
      </c>
      <c r="D114">
        <v>1658</v>
      </c>
      <c r="E114">
        <v>64.53</v>
      </c>
      <c r="F114">
        <v>218.3</v>
      </c>
      <c r="G114">
        <v>6.6860000000000003E-2</v>
      </c>
      <c r="H114">
        <v>405</v>
      </c>
      <c r="I114">
        <v>226.22</v>
      </c>
      <c r="J114">
        <v>28.03</v>
      </c>
      <c r="Q114">
        <f t="shared" si="14"/>
        <v>-7.5669383003493093E-3</v>
      </c>
      <c r="R114">
        <f t="shared" si="15"/>
        <v>-4.9552884889218236E-3</v>
      </c>
      <c r="S114">
        <f t="shared" si="15"/>
        <v>3.7453183520599251E-3</v>
      </c>
      <c r="T114">
        <f t="shared" si="15"/>
        <v>-9.853687667960586E-3</v>
      </c>
      <c r="U114">
        <f t="shared" si="15"/>
        <v>-1.9300911854103285E-2</v>
      </c>
      <c r="V114">
        <f t="shared" si="15"/>
        <v>1.5254394940005585E-2</v>
      </c>
      <c r="W114">
        <f t="shared" si="15"/>
        <v>-5.9470710674992206E-3</v>
      </c>
      <c r="X114">
        <f t="shared" si="15"/>
        <v>-1.9714144898965286E-3</v>
      </c>
      <c r="Y114">
        <f t="shared" si="11"/>
        <v>-7.2409707289244115E-3</v>
      </c>
      <c r="Z114">
        <f t="shared" si="12"/>
        <v>-9.5406360424028121E-3</v>
      </c>
    </row>
    <row r="115" spans="1:26" x14ac:dyDescent="0.3">
      <c r="A115">
        <v>86</v>
      </c>
      <c r="B115">
        <v>177.2</v>
      </c>
      <c r="C115">
        <v>5342</v>
      </c>
      <c r="D115">
        <v>1689.7</v>
      </c>
      <c r="E115">
        <v>65.31</v>
      </c>
      <c r="F115">
        <v>218.51</v>
      </c>
      <c r="G115">
        <v>6.6710000000000005E-2</v>
      </c>
      <c r="H115">
        <v>402</v>
      </c>
      <c r="I115">
        <v>222.99</v>
      </c>
      <c r="J115">
        <v>27.997</v>
      </c>
      <c r="Q115">
        <f t="shared" si="14"/>
        <v>8.7976539589442824E-3</v>
      </c>
      <c r="R115">
        <f t="shared" ref="R115:X130" si="16">(B115-B114)/B114</f>
        <v>1.4310246136233544E-2</v>
      </c>
      <c r="S115">
        <f t="shared" si="16"/>
        <v>-3.3582089552238806E-3</v>
      </c>
      <c r="T115">
        <f t="shared" si="16"/>
        <v>1.9119420989143574E-2</v>
      </c>
      <c r="U115">
        <f t="shared" si="16"/>
        <v>1.2087401208740139E-2</v>
      </c>
      <c r="V115">
        <f t="shared" si="16"/>
        <v>9.6197892808052925E-4</v>
      </c>
      <c r="W115">
        <f t="shared" si="16"/>
        <v>-2.2434938677833886E-3</v>
      </c>
      <c r="X115">
        <f t="shared" si="16"/>
        <v>-7.4074074074074077E-3</v>
      </c>
      <c r="Y115">
        <f t="shared" si="11"/>
        <v>-1.427813632746879E-2</v>
      </c>
      <c r="Z115">
        <f t="shared" si="12"/>
        <v>-1.1773100249732875E-3</v>
      </c>
    </row>
    <row r="116" spans="1:26" x14ac:dyDescent="0.3">
      <c r="A116">
        <v>82.26</v>
      </c>
      <c r="B116">
        <v>170.45</v>
      </c>
      <c r="C116">
        <v>5051</v>
      </c>
      <c r="D116">
        <v>1615</v>
      </c>
      <c r="E116">
        <v>61.47</v>
      </c>
      <c r="F116">
        <v>208.34</v>
      </c>
      <c r="G116">
        <v>6.2979999999999994E-2</v>
      </c>
      <c r="H116">
        <v>384.4</v>
      </c>
      <c r="I116">
        <v>213.75</v>
      </c>
      <c r="J116">
        <v>26.568999999999999</v>
      </c>
      <c r="Q116">
        <f t="shared" si="14"/>
        <v>-4.3488372093023198E-2</v>
      </c>
      <c r="R116">
        <f t="shared" si="16"/>
        <v>-3.8092550790067722E-2</v>
      </c>
      <c r="S116">
        <f t="shared" si="16"/>
        <v>-5.4473979782852865E-2</v>
      </c>
      <c r="T116">
        <f t="shared" si="16"/>
        <v>-4.4209031188968483E-2</v>
      </c>
      <c r="U116">
        <f t="shared" si="16"/>
        <v>-5.879650895728071E-2</v>
      </c>
      <c r="V116">
        <f t="shared" si="16"/>
        <v>-4.6542492334446878E-2</v>
      </c>
      <c r="W116">
        <f t="shared" si="16"/>
        <v>-5.5913656123519874E-2</v>
      </c>
      <c r="X116">
        <f t="shared" si="16"/>
        <v>-4.3781094527363243E-2</v>
      </c>
      <c r="Y116">
        <f t="shared" si="11"/>
        <v>-4.14368357325441E-2</v>
      </c>
      <c r="Z116">
        <f t="shared" si="12"/>
        <v>-5.1005464871236236E-2</v>
      </c>
    </row>
    <row r="117" spans="1:26" x14ac:dyDescent="0.3">
      <c r="A117">
        <v>79.959999999999994</v>
      </c>
      <c r="B117">
        <v>164.42</v>
      </c>
      <c r="C117">
        <v>4750</v>
      </c>
      <c r="D117">
        <v>1587.7</v>
      </c>
      <c r="E117">
        <v>59.59</v>
      </c>
      <c r="F117">
        <v>200.22</v>
      </c>
      <c r="G117">
        <v>6.0859999999999997E-2</v>
      </c>
      <c r="H117">
        <v>368</v>
      </c>
      <c r="I117">
        <v>210</v>
      </c>
      <c r="J117">
        <v>25.5</v>
      </c>
      <c r="Q117">
        <f t="shared" si="14"/>
        <v>-2.7960126428397899E-2</v>
      </c>
      <c r="R117">
        <f t="shared" si="16"/>
        <v>-3.5376943385156949E-2</v>
      </c>
      <c r="S117">
        <f t="shared" si="16"/>
        <v>-5.9592159968323101E-2</v>
      </c>
      <c r="T117">
        <f t="shared" si="16"/>
        <v>-1.6904024767801829E-2</v>
      </c>
      <c r="U117">
        <f t="shared" si="16"/>
        <v>-3.058402472750928E-2</v>
      </c>
      <c r="V117">
        <f t="shared" si="16"/>
        <v>-3.8974752807910171E-2</v>
      </c>
      <c r="W117">
        <f t="shared" si="16"/>
        <v>-3.3661479834868169E-2</v>
      </c>
      <c r="X117">
        <f t="shared" si="16"/>
        <v>-4.2663891779396404E-2</v>
      </c>
      <c r="Y117">
        <f t="shared" si="11"/>
        <v>-1.7543859649122806E-2</v>
      </c>
      <c r="Z117">
        <f t="shared" si="12"/>
        <v>-4.0234860175392344E-2</v>
      </c>
    </row>
    <row r="118" spans="1:26" x14ac:dyDescent="0.3">
      <c r="A118">
        <v>82.72</v>
      </c>
      <c r="B118">
        <v>166.86</v>
      </c>
      <c r="C118">
        <v>4999</v>
      </c>
      <c r="D118">
        <v>1623.1</v>
      </c>
      <c r="E118">
        <v>60.8</v>
      </c>
      <c r="F118">
        <v>207.65</v>
      </c>
      <c r="G118">
        <v>6.1990000000000003E-2</v>
      </c>
      <c r="H118">
        <v>374</v>
      </c>
      <c r="I118">
        <v>211.01</v>
      </c>
      <c r="J118">
        <v>25.773</v>
      </c>
      <c r="Q118">
        <f t="shared" si="14"/>
        <v>3.4517258629314727E-2</v>
      </c>
      <c r="R118">
        <f t="shared" si="16"/>
        <v>1.4840043790293312E-2</v>
      </c>
      <c r="S118">
        <f t="shared" si="16"/>
        <v>5.2421052631578945E-2</v>
      </c>
      <c r="T118">
        <f t="shared" si="16"/>
        <v>2.2296403602695636E-2</v>
      </c>
      <c r="U118">
        <f t="shared" si="16"/>
        <v>2.0305420372545624E-2</v>
      </c>
      <c r="V118">
        <f t="shared" si="16"/>
        <v>3.7109179902107714E-2</v>
      </c>
      <c r="W118">
        <f t="shared" si="16"/>
        <v>1.856720341768002E-2</v>
      </c>
      <c r="X118">
        <f t="shared" si="16"/>
        <v>1.6304347826086956E-2</v>
      </c>
      <c r="Y118">
        <f t="shared" si="11"/>
        <v>4.8095238095237662E-3</v>
      </c>
      <c r="Z118">
        <f t="shared" si="12"/>
        <v>1.0705882352941164E-2</v>
      </c>
    </row>
    <row r="119" spans="1:26" x14ac:dyDescent="0.3">
      <c r="A119">
        <v>81.3</v>
      </c>
      <c r="B119">
        <v>164.9</v>
      </c>
      <c r="C119">
        <v>4976</v>
      </c>
      <c r="D119">
        <v>1606</v>
      </c>
      <c r="E119">
        <v>60.27</v>
      </c>
      <c r="F119">
        <v>204.35</v>
      </c>
      <c r="G119">
        <v>6.1120000000000001E-2</v>
      </c>
      <c r="H119">
        <v>373</v>
      </c>
      <c r="I119">
        <v>208.5</v>
      </c>
      <c r="J119">
        <v>25.6</v>
      </c>
      <c r="Q119">
        <f t="shared" si="14"/>
        <v>-1.7166344294003891E-2</v>
      </c>
      <c r="R119">
        <f t="shared" si="16"/>
        <v>-1.1746374205921178E-2</v>
      </c>
      <c r="S119">
        <f t="shared" si="16"/>
        <v>-4.6009201840368072E-3</v>
      </c>
      <c r="T119">
        <f t="shared" si="16"/>
        <v>-1.0535395231347366E-2</v>
      </c>
      <c r="U119">
        <f t="shared" si="16"/>
        <v>-8.7171052631577969E-3</v>
      </c>
      <c r="V119">
        <f t="shared" si="16"/>
        <v>-1.5892126173850284E-2</v>
      </c>
      <c r="W119">
        <f t="shared" si="16"/>
        <v>-1.4034521697047954E-2</v>
      </c>
      <c r="X119">
        <f t="shared" si="16"/>
        <v>-2.6737967914438501E-3</v>
      </c>
      <c r="Y119">
        <f t="shared" si="11"/>
        <v>-1.1895170844983607E-2</v>
      </c>
      <c r="Z119">
        <f t="shared" si="12"/>
        <v>-6.7124510146276441E-3</v>
      </c>
    </row>
    <row r="120" spans="1:26" x14ac:dyDescent="0.3">
      <c r="A120">
        <v>82.27</v>
      </c>
      <c r="B120">
        <v>170.97</v>
      </c>
      <c r="C120">
        <v>5055</v>
      </c>
      <c r="D120">
        <v>1623.4</v>
      </c>
      <c r="E120">
        <v>60.8</v>
      </c>
      <c r="F120">
        <v>208</v>
      </c>
      <c r="G120">
        <v>6.2350000000000003E-2</v>
      </c>
      <c r="H120">
        <v>375.5</v>
      </c>
      <c r="I120">
        <v>218.65</v>
      </c>
      <c r="J120">
        <v>25.907</v>
      </c>
      <c r="Q120">
        <f t="shared" si="14"/>
        <v>1.1931119311193098E-2</v>
      </c>
      <c r="R120">
        <f t="shared" si="16"/>
        <v>3.6810187992722822E-2</v>
      </c>
      <c r="S120">
        <f t="shared" si="16"/>
        <v>1.5876205787781351E-2</v>
      </c>
      <c r="T120">
        <f t="shared" si="16"/>
        <v>1.0834371108343767E-2</v>
      </c>
      <c r="U120">
        <f t="shared" si="16"/>
        <v>8.7937614070017264E-3</v>
      </c>
      <c r="V120">
        <f t="shared" si="16"/>
        <v>1.7861512111573309E-2</v>
      </c>
      <c r="W120">
        <f t="shared" si="16"/>
        <v>2.012434554973825E-2</v>
      </c>
      <c r="X120">
        <f t="shared" si="16"/>
        <v>6.7024128686327079E-3</v>
      </c>
      <c r="Y120">
        <f t="shared" si="11"/>
        <v>4.8681055155875327E-2</v>
      </c>
      <c r="Z120">
        <f t="shared" si="12"/>
        <v>1.1992187499999946E-2</v>
      </c>
    </row>
    <row r="121" spans="1:26" x14ac:dyDescent="0.3">
      <c r="A121">
        <v>80.62</v>
      </c>
      <c r="B121">
        <v>169.51</v>
      </c>
      <c r="C121">
        <v>4990</v>
      </c>
      <c r="D121">
        <v>1602.7</v>
      </c>
      <c r="E121">
        <v>60.25</v>
      </c>
      <c r="F121">
        <v>204.55</v>
      </c>
      <c r="G121">
        <v>6.2640000000000001E-2</v>
      </c>
      <c r="H121">
        <v>371.3</v>
      </c>
      <c r="I121">
        <v>224</v>
      </c>
      <c r="J121">
        <v>24.901</v>
      </c>
      <c r="Q121">
        <f t="shared" si="14"/>
        <v>-2.005591345569456E-2</v>
      </c>
      <c r="R121">
        <f t="shared" si="16"/>
        <v>-8.5395098555302567E-3</v>
      </c>
      <c r="S121">
        <f t="shared" si="16"/>
        <v>-1.2858555885262116E-2</v>
      </c>
      <c r="T121">
        <f t="shared" si="16"/>
        <v>-1.2751016385364078E-2</v>
      </c>
      <c r="U121">
        <f t="shared" si="16"/>
        <v>-9.0460526315789009E-3</v>
      </c>
      <c r="V121">
        <f t="shared" si="16"/>
        <v>-1.6586538461538406E-2</v>
      </c>
      <c r="W121">
        <f t="shared" si="16"/>
        <v>4.6511627906976518E-3</v>
      </c>
      <c r="X121">
        <f t="shared" si="16"/>
        <v>-1.1185086551264949E-2</v>
      </c>
      <c r="Y121">
        <f t="shared" si="11"/>
        <v>2.4468328378687374E-2</v>
      </c>
      <c r="Z121">
        <f t="shared" si="12"/>
        <v>-3.8831203921720008E-2</v>
      </c>
    </row>
    <row r="122" spans="1:26" x14ac:dyDescent="0.3">
      <c r="A122">
        <v>81.8</v>
      </c>
      <c r="B122">
        <v>166.3</v>
      </c>
      <c r="C122">
        <v>4905</v>
      </c>
      <c r="D122">
        <v>1633</v>
      </c>
      <c r="E122">
        <v>59.89</v>
      </c>
      <c r="F122">
        <v>208.85</v>
      </c>
      <c r="G122">
        <v>6.2129999999999998E-2</v>
      </c>
      <c r="H122">
        <v>365.3</v>
      </c>
      <c r="I122">
        <v>229.05</v>
      </c>
      <c r="J122">
        <v>24.709</v>
      </c>
      <c r="Q122">
        <f t="shared" si="14"/>
        <v>1.4636566608781848E-2</v>
      </c>
      <c r="R122">
        <f t="shared" si="16"/>
        <v>-1.8936935873989615E-2</v>
      </c>
      <c r="S122">
        <f t="shared" si="16"/>
        <v>-1.7034068136272545E-2</v>
      </c>
      <c r="T122">
        <f t="shared" si="16"/>
        <v>1.8905596805390872E-2</v>
      </c>
      <c r="U122">
        <f t="shared" si="16"/>
        <v>-5.9751037344398248E-3</v>
      </c>
      <c r="V122">
        <f t="shared" si="16"/>
        <v>2.1021755072109426E-2</v>
      </c>
      <c r="W122">
        <f t="shared" si="16"/>
        <v>-8.1417624521073362E-3</v>
      </c>
      <c r="X122">
        <f t="shared" si="16"/>
        <v>-1.6159439806086723E-2</v>
      </c>
      <c r="Y122">
        <f t="shared" si="11"/>
        <v>2.2544642857142909E-2</v>
      </c>
      <c r="Z122">
        <f t="shared" si="12"/>
        <v>-7.7105337135054885E-3</v>
      </c>
    </row>
    <row r="123" spans="1:26" x14ac:dyDescent="0.3">
      <c r="A123">
        <v>82.71</v>
      </c>
      <c r="B123">
        <v>172.55</v>
      </c>
      <c r="C123">
        <v>4926</v>
      </c>
      <c r="D123">
        <v>1654</v>
      </c>
      <c r="E123">
        <v>61</v>
      </c>
      <c r="F123">
        <v>214.5</v>
      </c>
      <c r="G123">
        <v>6.3299999999999995E-2</v>
      </c>
      <c r="H123">
        <v>374.7</v>
      </c>
      <c r="I123">
        <v>237.92</v>
      </c>
      <c r="J123">
        <v>25.6</v>
      </c>
      <c r="Q123">
        <f t="shared" si="14"/>
        <v>1.1124694376528075E-2</v>
      </c>
      <c r="R123">
        <f t="shared" si="16"/>
        <v>3.7582681900180395E-2</v>
      </c>
      <c r="S123">
        <f t="shared" si="16"/>
        <v>4.2813455657492354E-3</v>
      </c>
      <c r="T123">
        <f t="shared" si="16"/>
        <v>1.2859767299448868E-2</v>
      </c>
      <c r="U123">
        <f t="shared" si="16"/>
        <v>1.8533978961429276E-2</v>
      </c>
      <c r="V123">
        <f t="shared" si="16"/>
        <v>2.7052908786210226E-2</v>
      </c>
      <c r="W123">
        <f t="shared" si="16"/>
        <v>1.8831482375663889E-2</v>
      </c>
      <c r="X123">
        <f t="shared" si="16"/>
        <v>2.5732274842595063E-2</v>
      </c>
      <c r="Y123">
        <f t="shared" si="11"/>
        <v>3.8725169177035473E-2</v>
      </c>
      <c r="Z123">
        <f t="shared" si="12"/>
        <v>3.6059735319114564E-2</v>
      </c>
    </row>
    <row r="124" spans="1:26" x14ac:dyDescent="0.3">
      <c r="A124">
        <v>80.22</v>
      </c>
      <c r="B124">
        <v>169.78</v>
      </c>
      <c r="C124">
        <v>4867</v>
      </c>
      <c r="D124">
        <v>1634.9</v>
      </c>
      <c r="E124">
        <v>58.9</v>
      </c>
      <c r="F124">
        <v>212</v>
      </c>
      <c r="G124">
        <v>6.105E-2</v>
      </c>
      <c r="H124">
        <v>372.8</v>
      </c>
      <c r="I124">
        <v>236.59</v>
      </c>
      <c r="J124">
        <v>24.8</v>
      </c>
      <c r="Q124">
        <f t="shared" si="14"/>
        <v>-3.0105186797243322E-2</v>
      </c>
      <c r="R124">
        <f t="shared" si="16"/>
        <v>-1.6053317878875747E-2</v>
      </c>
      <c r="S124">
        <f t="shared" si="16"/>
        <v>-1.1977263499796996E-2</v>
      </c>
      <c r="T124">
        <f t="shared" si="16"/>
        <v>-1.1547762998790755E-2</v>
      </c>
      <c r="U124">
        <f t="shared" si="16"/>
        <v>-3.4426229508196744E-2</v>
      </c>
      <c r="V124">
        <f t="shared" si="16"/>
        <v>-1.1655011655011656E-2</v>
      </c>
      <c r="W124">
        <f t="shared" si="16"/>
        <v>-3.5545023696682387E-2</v>
      </c>
      <c r="X124">
        <f t="shared" si="16"/>
        <v>-5.0707232452628162E-3</v>
      </c>
      <c r="Y124">
        <f t="shared" si="11"/>
        <v>-5.5901143241425021E-3</v>
      </c>
      <c r="Z124">
        <f t="shared" si="12"/>
        <v>-3.1250000000000028E-2</v>
      </c>
    </row>
    <row r="125" spans="1:26" x14ac:dyDescent="0.3">
      <c r="A125">
        <v>79.989999999999995</v>
      </c>
      <c r="B125">
        <v>170.82</v>
      </c>
      <c r="C125">
        <v>4775</v>
      </c>
      <c r="D125">
        <v>1635</v>
      </c>
      <c r="E125">
        <v>58.83</v>
      </c>
      <c r="F125">
        <v>212.65</v>
      </c>
      <c r="G125">
        <v>6.0699999999999997E-2</v>
      </c>
      <c r="H125">
        <v>368.6</v>
      </c>
      <c r="I125">
        <v>235.4</v>
      </c>
      <c r="J125">
        <v>25.04</v>
      </c>
      <c r="Q125">
        <f t="shared" si="14"/>
        <v>-2.8671154325605082E-3</v>
      </c>
      <c r="R125">
        <f t="shared" si="16"/>
        <v>6.1255742725880085E-3</v>
      </c>
      <c r="S125">
        <f t="shared" si="16"/>
        <v>-1.8902814875693445E-2</v>
      </c>
      <c r="T125">
        <f t="shared" si="16"/>
        <v>6.1165820539426906E-5</v>
      </c>
      <c r="U125">
        <f t="shared" si="16"/>
        <v>-1.1884550084889692E-3</v>
      </c>
      <c r="V125">
        <f t="shared" si="16"/>
        <v>3.0660377358490832E-3</v>
      </c>
      <c r="W125">
        <f t="shared" si="16"/>
        <v>-5.7330057330057839E-3</v>
      </c>
      <c r="X125">
        <f t="shared" si="16"/>
        <v>-1.1266094420600828E-2</v>
      </c>
      <c r="Y125">
        <f t="shared" si="11"/>
        <v>-5.0297983853924413E-3</v>
      </c>
      <c r="Z125">
        <f t="shared" si="12"/>
        <v>9.6774193548386459E-3</v>
      </c>
    </row>
    <row r="126" spans="1:26" x14ac:dyDescent="0.3">
      <c r="A126">
        <v>80</v>
      </c>
      <c r="B126">
        <v>169.71</v>
      </c>
      <c r="C126">
        <v>4710</v>
      </c>
      <c r="D126">
        <v>1641.1</v>
      </c>
      <c r="E126">
        <v>59.1</v>
      </c>
      <c r="F126">
        <v>210.2</v>
      </c>
      <c r="G126">
        <v>5.9520000000000003E-2</v>
      </c>
      <c r="H126">
        <v>361.2</v>
      </c>
      <c r="I126">
        <v>226.38</v>
      </c>
      <c r="J126">
        <v>24.66</v>
      </c>
      <c r="Q126">
        <f t="shared" si="14"/>
        <v>1.2501562695343315E-4</v>
      </c>
      <c r="R126">
        <f t="shared" si="16"/>
        <v>-6.498068141903672E-3</v>
      </c>
      <c r="S126">
        <f t="shared" si="16"/>
        <v>-1.3612565445026177E-2</v>
      </c>
      <c r="T126">
        <f t="shared" si="16"/>
        <v>3.7308868501528497E-3</v>
      </c>
      <c r="U126">
        <f t="shared" si="16"/>
        <v>4.5894951555329449E-3</v>
      </c>
      <c r="V126">
        <f t="shared" si="16"/>
        <v>-1.1521279097108005E-2</v>
      </c>
      <c r="W126">
        <f t="shared" si="16"/>
        <v>-1.9439868204283256E-2</v>
      </c>
      <c r="X126">
        <f t="shared" si="16"/>
        <v>-2.0075963103635467E-2</v>
      </c>
      <c r="Y126">
        <f t="shared" si="11"/>
        <v>-3.8317757009345838E-2</v>
      </c>
      <c r="Z126">
        <f t="shared" si="12"/>
        <v>-1.5175718849840217E-2</v>
      </c>
    </row>
    <row r="127" spans="1:26" x14ac:dyDescent="0.3">
      <c r="A127">
        <v>81.42</v>
      </c>
      <c r="B127">
        <v>171.53</v>
      </c>
      <c r="C127">
        <v>4758</v>
      </c>
      <c r="D127">
        <v>1650</v>
      </c>
      <c r="E127">
        <v>60.36</v>
      </c>
      <c r="F127">
        <v>211.23</v>
      </c>
      <c r="G127">
        <v>6.0290000000000003E-2</v>
      </c>
      <c r="H127">
        <v>372.4</v>
      </c>
      <c r="I127">
        <v>228.97</v>
      </c>
      <c r="J127">
        <v>24.908000000000001</v>
      </c>
      <c r="Q127">
        <f t="shared" si="14"/>
        <v>1.7750000000000023E-2</v>
      </c>
      <c r="R127">
        <f t="shared" si="16"/>
        <v>1.0724176536444483E-2</v>
      </c>
      <c r="S127">
        <f t="shared" si="16"/>
        <v>1.019108280254777E-2</v>
      </c>
      <c r="T127">
        <f t="shared" si="16"/>
        <v>5.4231917616233572E-3</v>
      </c>
      <c r="U127">
        <f t="shared" si="16"/>
        <v>2.1319796954314688E-2</v>
      </c>
      <c r="V127">
        <f t="shared" si="16"/>
        <v>4.9000951474785972E-3</v>
      </c>
      <c r="W127">
        <f t="shared" si="16"/>
        <v>1.2936827956989244E-2</v>
      </c>
      <c r="X127">
        <f t="shared" si="16"/>
        <v>3.1007751937984464E-2</v>
      </c>
      <c r="Y127">
        <f t="shared" si="11"/>
        <v>1.1440940012368599E-2</v>
      </c>
      <c r="Z127">
        <f t="shared" si="12"/>
        <v>1.0056772100567766E-2</v>
      </c>
    </row>
    <row r="128" spans="1:26" x14ac:dyDescent="0.3">
      <c r="A128">
        <v>80</v>
      </c>
      <c r="B128">
        <v>170.75</v>
      </c>
      <c r="C128">
        <v>4743</v>
      </c>
      <c r="D128">
        <v>1655.1</v>
      </c>
      <c r="E128">
        <v>59.39</v>
      </c>
      <c r="F128">
        <v>212.33</v>
      </c>
      <c r="G128">
        <v>5.9990000000000002E-2</v>
      </c>
      <c r="H128">
        <v>364.3</v>
      </c>
      <c r="I128">
        <v>230.41</v>
      </c>
      <c r="J128">
        <v>24.815999999999999</v>
      </c>
      <c r="Q128">
        <f t="shared" si="14"/>
        <v>-1.7440432326209798E-2</v>
      </c>
      <c r="R128">
        <f t="shared" si="16"/>
        <v>-4.547309508540787E-3</v>
      </c>
      <c r="S128">
        <f t="shared" si="16"/>
        <v>-3.1525851197982345E-3</v>
      </c>
      <c r="T128">
        <f t="shared" si="16"/>
        <v>3.0909090909090357E-3</v>
      </c>
      <c r="U128">
        <f t="shared" si="16"/>
        <v>-1.6070245195493684E-2</v>
      </c>
      <c r="V128">
        <f t="shared" si="16"/>
        <v>5.2075936183308379E-3</v>
      </c>
      <c r="W128">
        <f t="shared" si="16"/>
        <v>-4.9759495770443129E-3</v>
      </c>
      <c r="X128">
        <f t="shared" si="16"/>
        <v>-2.1750805585391962E-2</v>
      </c>
      <c r="Y128">
        <f t="shared" si="11"/>
        <v>6.2890334978381347E-3</v>
      </c>
      <c r="Z128">
        <f t="shared" si="12"/>
        <v>-3.6935924201060822E-3</v>
      </c>
    </row>
    <row r="129" spans="1:26" x14ac:dyDescent="0.3">
      <c r="A129">
        <v>79.28</v>
      </c>
      <c r="B129">
        <v>169.47</v>
      </c>
      <c r="C129">
        <v>4782</v>
      </c>
      <c r="D129">
        <v>1673.1</v>
      </c>
      <c r="E129">
        <v>58.64</v>
      </c>
      <c r="F129">
        <v>210.26</v>
      </c>
      <c r="G129">
        <v>5.9290000000000002E-2</v>
      </c>
      <c r="H129">
        <v>364</v>
      </c>
      <c r="I129">
        <v>229.24</v>
      </c>
      <c r="J129">
        <v>24.681000000000001</v>
      </c>
      <c r="Q129">
        <f t="shared" si="14"/>
        <v>-8.9999999999999854E-3</v>
      </c>
      <c r="R129">
        <f t="shared" si="16"/>
        <v>-7.4963396778916615E-3</v>
      </c>
      <c r="S129">
        <f t="shared" si="16"/>
        <v>8.2226438962681846E-3</v>
      </c>
      <c r="T129">
        <f t="shared" si="16"/>
        <v>1.0875475802066341E-2</v>
      </c>
      <c r="U129">
        <f t="shared" si="16"/>
        <v>-1.2628388617612393E-2</v>
      </c>
      <c r="V129">
        <f t="shared" si="16"/>
        <v>-9.7489756511092238E-3</v>
      </c>
      <c r="W129">
        <f t="shared" si="16"/>
        <v>-1.1668611435239194E-2</v>
      </c>
      <c r="X129">
        <f t="shared" si="16"/>
        <v>-8.23497117760119E-4</v>
      </c>
      <c r="Y129">
        <f t="shared" si="11"/>
        <v>-5.0779046048348058E-3</v>
      </c>
      <c r="Z129">
        <f t="shared" si="12"/>
        <v>-5.440038684719456E-3</v>
      </c>
    </row>
    <row r="130" spans="1:26" x14ac:dyDescent="0.3">
      <c r="A130">
        <v>78.8</v>
      </c>
      <c r="B130">
        <v>170.6</v>
      </c>
      <c r="C130">
        <v>4934</v>
      </c>
      <c r="D130">
        <v>1685.1</v>
      </c>
      <c r="E130">
        <v>58.38</v>
      </c>
      <c r="F130">
        <v>210.54</v>
      </c>
      <c r="G130">
        <v>5.7979999999999997E-2</v>
      </c>
      <c r="H130">
        <v>364</v>
      </c>
      <c r="I130">
        <v>229.25</v>
      </c>
      <c r="J130">
        <v>24.96</v>
      </c>
      <c r="Q130">
        <f t="shared" si="14"/>
        <v>-6.0544904137235615E-3</v>
      </c>
      <c r="R130">
        <f t="shared" si="16"/>
        <v>6.6678468165456747E-3</v>
      </c>
      <c r="S130">
        <f t="shared" si="16"/>
        <v>3.1785863655374322E-2</v>
      </c>
      <c r="T130">
        <f t="shared" si="16"/>
        <v>7.1723148646225575E-3</v>
      </c>
      <c r="U130">
        <f t="shared" si="16"/>
        <v>-4.433833560709379E-3</v>
      </c>
      <c r="V130">
        <f t="shared" si="16"/>
        <v>1.331684580994964E-3</v>
      </c>
      <c r="W130">
        <f t="shared" si="16"/>
        <v>-2.2094788328554656E-2</v>
      </c>
      <c r="X130">
        <f t="shared" si="16"/>
        <v>0</v>
      </c>
      <c r="Y130">
        <f t="shared" si="11"/>
        <v>4.3622404466894544E-5</v>
      </c>
      <c r="Z130">
        <f t="shared" si="12"/>
        <v>1.1304242129573353E-2</v>
      </c>
    </row>
    <row r="131" spans="1:26" x14ac:dyDescent="0.3">
      <c r="A131">
        <v>79.400000000000006</v>
      </c>
      <c r="B131">
        <v>171.36</v>
      </c>
      <c r="C131">
        <v>4929</v>
      </c>
      <c r="D131">
        <v>1701</v>
      </c>
      <c r="E131">
        <v>59.24</v>
      </c>
      <c r="F131">
        <v>213.8</v>
      </c>
      <c r="G131">
        <v>5.8700000000000002E-2</v>
      </c>
      <c r="H131">
        <v>363.8</v>
      </c>
      <c r="I131">
        <v>231.5</v>
      </c>
      <c r="J131">
        <v>25.28</v>
      </c>
      <c r="Q131">
        <f t="shared" si="14"/>
        <v>7.6142131979696518E-3</v>
      </c>
      <c r="R131">
        <f t="shared" ref="R131:X131" si="17">(B131-B130)/B130</f>
        <v>4.4548651817117191E-3</v>
      </c>
      <c r="S131">
        <f t="shared" si="17"/>
        <v>-1.0133765707336846E-3</v>
      </c>
      <c r="T131">
        <f t="shared" si="17"/>
        <v>9.4356418016735451E-3</v>
      </c>
      <c r="U131">
        <f t="shared" si="17"/>
        <v>1.4731072285029109E-2</v>
      </c>
      <c r="V131">
        <f t="shared" si="17"/>
        <v>1.5483993540419965E-2</v>
      </c>
      <c r="W131">
        <f t="shared" si="17"/>
        <v>1.241807519834435E-2</v>
      </c>
      <c r="X131">
        <f t="shared" si="17"/>
        <v>-5.4945054945051823E-4</v>
      </c>
      <c r="Y131">
        <f t="shared" ref="Y131" si="18">(I131-I130)/I130</f>
        <v>9.8146128680479828E-3</v>
      </c>
      <c r="Z131">
        <f t="shared" ref="Z131" si="19">(J131-J130)/J130</f>
        <v>1.2820512820512832E-2</v>
      </c>
    </row>
    <row r="132" spans="1:26" x14ac:dyDescent="0.3">
      <c r="P132" s="1" t="s">
        <v>9</v>
      </c>
      <c r="Q132" s="1">
        <f>AVERAGE(Q3:Q131)</f>
        <v>-1.6809823154684479E-3</v>
      </c>
      <c r="R132" s="1">
        <f t="shared" ref="R132:Y132" si="20">AVERAGE(R3:R131)</f>
        <v>-1.1045396060884178E-3</v>
      </c>
      <c r="S132" s="1">
        <f t="shared" si="20"/>
        <v>-2.7716312979412508E-3</v>
      </c>
      <c r="T132" s="1">
        <f t="shared" si="20"/>
        <v>-2.2229636658120487E-4</v>
      </c>
      <c r="U132" s="1">
        <f t="shared" si="20"/>
        <v>-1.8486329823488769E-3</v>
      </c>
      <c r="V132" s="1">
        <f t="shared" si="20"/>
        <v>-4.2264604995444894E-4</v>
      </c>
      <c r="W132" s="1">
        <f t="shared" si="20"/>
        <v>-2.7464709905648883E-3</v>
      </c>
      <c r="X132" s="1">
        <f t="shared" si="20"/>
        <v>-2.2600028620347388E-3</v>
      </c>
      <c r="Y132" s="1">
        <f t="shared" si="20"/>
        <v>-4.4800956566317223E-5</v>
      </c>
      <c r="Z132" s="1">
        <f>AVERAGE(Z3:Z131)</f>
        <v>-5.8169899817712262E-4</v>
      </c>
    </row>
    <row r="133" spans="1:26" x14ac:dyDescent="0.3">
      <c r="N133" s="2" t="s">
        <v>10</v>
      </c>
      <c r="O133" s="2">
        <v>365</v>
      </c>
      <c r="P133" s="2"/>
      <c r="Q133" s="2">
        <f>Q132*$O$133</f>
        <v>-0.61355854514598351</v>
      </c>
      <c r="R133" s="2">
        <f t="shared" ref="R133:Z133" si="21">R132*$O$133</f>
        <v>-0.40315695622227249</v>
      </c>
      <c r="S133" s="2">
        <f t="shared" si="21"/>
        <v>-1.0116454237485566</v>
      </c>
      <c r="T133" s="2">
        <f t="shared" si="21"/>
        <v>-8.1138173802139779E-2</v>
      </c>
      <c r="U133" s="2">
        <f t="shared" si="21"/>
        <v>-0.67475103855734009</v>
      </c>
      <c r="V133" s="2">
        <f t="shared" si="21"/>
        <v>-0.15426580823337385</v>
      </c>
      <c r="W133" s="2">
        <f t="shared" si="21"/>
        <v>-1.0024619115561841</v>
      </c>
      <c r="X133" s="2">
        <f t="shared" si="21"/>
        <v>-0.82490104464267966</v>
      </c>
      <c r="Y133" s="2">
        <f t="shared" si="21"/>
        <v>-1.6352349146705785E-2</v>
      </c>
      <c r="Z133" s="2">
        <f t="shared" si="21"/>
        <v>-0.21232013433464975</v>
      </c>
    </row>
  </sheetData>
  <mergeCells count="4">
    <mergeCell ref="Q1:Z1"/>
    <mergeCell ref="AD1:AN1"/>
    <mergeCell ref="AC16:AD16"/>
    <mergeCell ref="AC17:AD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O3" sqref="O3"/>
    </sheetView>
  </sheetViews>
  <sheetFormatPr defaultRowHeight="14.4" x14ac:dyDescent="0.3"/>
  <sheetData>
    <row r="1" spans="1:10" x14ac:dyDescent="0.3">
      <c r="A1">
        <v>0.2188779841154013</v>
      </c>
      <c r="B1">
        <v>0.13347549455176572</v>
      </c>
      <c r="C1">
        <v>0.10246046585886392</v>
      </c>
      <c r="D1">
        <v>0.10351197644429702</v>
      </c>
      <c r="E1">
        <v>0.1884504313183275</v>
      </c>
      <c r="F1">
        <v>0.15391830414850832</v>
      </c>
      <c r="G1">
        <v>0.15944586953561277</v>
      </c>
      <c r="H1">
        <v>0.17782546437590188</v>
      </c>
      <c r="I1">
        <v>0.1160559686769789</v>
      </c>
      <c r="J1" s="8">
        <v>0.11340384847769537</v>
      </c>
    </row>
    <row r="2" spans="1:10" x14ac:dyDescent="0.3">
      <c r="A2">
        <v>0.13347549455176572</v>
      </c>
      <c r="B2">
        <v>0.14020337644549699</v>
      </c>
      <c r="C2">
        <v>7.21727234820011E-2</v>
      </c>
      <c r="D2">
        <v>8.5454154737197835E-2</v>
      </c>
      <c r="E2">
        <v>0.12582927093120491</v>
      </c>
      <c r="F2">
        <v>0.12466810415069468</v>
      </c>
      <c r="G2">
        <v>0.12311996499815364</v>
      </c>
      <c r="H2">
        <v>0.12971343392466192</v>
      </c>
      <c r="I2">
        <v>9.3057781706839593E-2</v>
      </c>
      <c r="J2" s="9">
        <v>0.10371483375382133</v>
      </c>
    </row>
    <row r="3" spans="1:10" x14ac:dyDescent="0.3">
      <c r="A3">
        <v>0.10246046585886392</v>
      </c>
      <c r="B3">
        <v>7.21727234820011E-2</v>
      </c>
      <c r="C3">
        <v>0.15971368620013332</v>
      </c>
      <c r="D3">
        <v>6.4562599838229859E-2</v>
      </c>
      <c r="E3">
        <v>9.3834554827492367E-2</v>
      </c>
      <c r="F3">
        <v>9.3996483900646743E-2</v>
      </c>
      <c r="G3">
        <v>8.7659467440390465E-2</v>
      </c>
      <c r="H3">
        <v>9.2586844199372409E-2</v>
      </c>
      <c r="I3">
        <v>7.8408846350557046E-2</v>
      </c>
      <c r="J3" s="9">
        <v>7.2115155154347493E-2</v>
      </c>
    </row>
    <row r="4" spans="1:10" x14ac:dyDescent="0.3">
      <c r="A4">
        <v>0.10351197644429702</v>
      </c>
      <c r="B4">
        <v>8.5454154737197835E-2</v>
      </c>
      <c r="C4">
        <v>6.4562599838229859E-2</v>
      </c>
      <c r="D4">
        <v>9.0807788811150106E-2</v>
      </c>
      <c r="E4">
        <v>9.7915137546285808E-2</v>
      </c>
      <c r="F4">
        <v>9.7008499756148212E-2</v>
      </c>
      <c r="G4">
        <v>9.627197706140353E-2</v>
      </c>
      <c r="H4">
        <v>0.10457598184024675</v>
      </c>
      <c r="I4">
        <v>7.8155017921803266E-2</v>
      </c>
      <c r="J4" s="9">
        <v>7.9653980566536983E-2</v>
      </c>
    </row>
    <row r="5" spans="1:10" x14ac:dyDescent="0.3">
      <c r="A5">
        <v>0.1884504313183275</v>
      </c>
      <c r="B5">
        <v>0.12582927093120491</v>
      </c>
      <c r="C5">
        <v>9.3834554827492367E-2</v>
      </c>
      <c r="D5">
        <v>9.7915137546285808E-2</v>
      </c>
      <c r="E5">
        <v>0.18429164470255274</v>
      </c>
      <c r="F5">
        <v>0.13759334943144122</v>
      </c>
      <c r="G5">
        <v>0.14356673654380259</v>
      </c>
      <c r="H5">
        <v>0.15957691674657615</v>
      </c>
      <c r="I5">
        <v>0.11166747997173432</v>
      </c>
      <c r="J5" s="9">
        <v>0.11017892103538407</v>
      </c>
    </row>
    <row r="6" spans="1:10" x14ac:dyDescent="0.3">
      <c r="A6">
        <v>0.15391830414850832</v>
      </c>
      <c r="B6">
        <v>0.12466810415069468</v>
      </c>
      <c r="C6">
        <v>9.3996483900646743E-2</v>
      </c>
      <c r="D6">
        <v>9.7008499756148212E-2</v>
      </c>
      <c r="E6">
        <v>0.13759334943144122</v>
      </c>
      <c r="F6">
        <v>0.15790739231084272</v>
      </c>
      <c r="G6">
        <v>0.14155628807192822</v>
      </c>
      <c r="H6">
        <v>0.15879871232790341</v>
      </c>
      <c r="I6">
        <v>0.11563962734601832</v>
      </c>
      <c r="J6" s="9">
        <v>0.10771493351804708</v>
      </c>
    </row>
    <row r="7" spans="1:10" x14ac:dyDescent="0.3">
      <c r="A7">
        <v>0.15944586953561277</v>
      </c>
      <c r="B7">
        <v>0.12311996499815364</v>
      </c>
      <c r="C7">
        <v>8.7659467440390465E-2</v>
      </c>
      <c r="D7">
        <v>9.627197706140353E-2</v>
      </c>
      <c r="E7">
        <v>0.14356673654380259</v>
      </c>
      <c r="F7">
        <v>0.14155628807192822</v>
      </c>
      <c r="G7">
        <v>0.17953162987603938</v>
      </c>
      <c r="H7">
        <v>0.15636737417700339</v>
      </c>
      <c r="I7">
        <v>0.10873050646534438</v>
      </c>
      <c r="J7" s="9">
        <v>0.10708109177117195</v>
      </c>
    </row>
    <row r="8" spans="1:10" x14ac:dyDescent="0.3">
      <c r="A8">
        <v>0.17782546437590188</v>
      </c>
      <c r="B8">
        <v>0.12971343392466192</v>
      </c>
      <c r="C8">
        <v>9.2586844199372409E-2</v>
      </c>
      <c r="D8">
        <v>0.10457598184024675</v>
      </c>
      <c r="E8">
        <v>0.15957691674657615</v>
      </c>
      <c r="F8">
        <v>0.15879871232790341</v>
      </c>
      <c r="G8">
        <v>0.15636737417700339</v>
      </c>
      <c r="H8">
        <v>0.26308043368461381</v>
      </c>
      <c r="I8">
        <v>0.14819205025921245</v>
      </c>
      <c r="J8" s="9">
        <v>9.9014781364143087E-2</v>
      </c>
    </row>
    <row r="9" spans="1:10" x14ac:dyDescent="0.3">
      <c r="A9">
        <v>0.1160559686769789</v>
      </c>
      <c r="B9">
        <v>9.3057781706839593E-2</v>
      </c>
      <c r="C9">
        <v>7.8408846350557046E-2</v>
      </c>
      <c r="D9">
        <v>7.8155017921803266E-2</v>
      </c>
      <c r="E9">
        <v>0.11166747997173432</v>
      </c>
      <c r="F9">
        <v>0.11563962734601832</v>
      </c>
      <c r="G9">
        <v>0.10873050646534438</v>
      </c>
      <c r="H9">
        <v>0.14819205025921245</v>
      </c>
      <c r="I9">
        <v>0.20211857075268885</v>
      </c>
      <c r="J9" s="9">
        <v>8.0383943320372492E-2</v>
      </c>
    </row>
    <row r="10" spans="1:10" x14ac:dyDescent="0.3">
      <c r="A10" s="10">
        <v>0.11340384847769537</v>
      </c>
      <c r="B10" s="11">
        <v>0.10371483375382133</v>
      </c>
      <c r="C10" s="11">
        <v>7.2115155154347493E-2</v>
      </c>
      <c r="D10" s="11">
        <v>7.9653980566536983E-2</v>
      </c>
      <c r="E10" s="11">
        <v>0.11017892103538407</v>
      </c>
      <c r="F10" s="11">
        <v>0.10771493351804708</v>
      </c>
      <c r="G10" s="11">
        <v>0.10708109177117195</v>
      </c>
      <c r="H10" s="11">
        <v>9.9014781364143087E-2</v>
      </c>
      <c r="I10" s="11">
        <v>8.0383943320372492E-2</v>
      </c>
      <c r="J10" s="12">
        <v>0.14320696699313951</v>
      </c>
    </row>
    <row r="16" spans="1:10" x14ac:dyDescent="0.3">
      <c r="A16" s="13">
        <v>-0.61355854514598351</v>
      </c>
      <c r="B16" s="13">
        <v>-0.40315695622227249</v>
      </c>
      <c r="C16" s="13">
        <v>-1.0116454237485566</v>
      </c>
      <c r="D16" s="13">
        <v>-8.1138173802139779E-2</v>
      </c>
      <c r="E16" s="13">
        <v>-0.67475103855734009</v>
      </c>
      <c r="F16" s="13">
        <v>-0.15426580823337385</v>
      </c>
      <c r="G16" s="13">
        <v>-1.0024619115561841</v>
      </c>
      <c r="H16" s="13">
        <v>-0.82490104464267966</v>
      </c>
      <c r="I16" s="13">
        <v>-1.6352349146705785E-2</v>
      </c>
      <c r="J16" s="13">
        <v>-0.21232013433464975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Лист4</vt:lpstr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2023-06-14T10:24:45Z</dcterms:modified>
</cp:coreProperties>
</file>