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<sst xmlns="http://schemas.openxmlformats.org/spreadsheetml/2006/main" count="46" uniqueCount="37">
  <si>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</si>
  <si>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</si>
  <si>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</si>
  <si>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</si>
  <si>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</si>
  <si>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</si>
  <si>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</si>
  <si>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</si>
  <si>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</si>
  <si>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</si>
  <si>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</si>
  <si>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</si>
  <si>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</si>
  <si>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</si>
  <si>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</si>
  <si>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</si>
  <si>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</si>
  <si>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</si>
  <si>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</si>
  <si>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</si>
  <si>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months)</t>
  </si>
  <si>
    <t>Rate</t>
  </si>
  <si>
    <t>Premium</t>
  </si>
  <si>
    <t>Policy Number</t>
  </si>
  <si>
    <t>Nama Paket</t>
  </si>
  <si>
    <t>Tenor</t>
  </si>
  <si>
    <t>Rate Premi (%)</t>
  </si>
  <si>
    <t>212019211a</t>
  </si>
  <si>
    <t>PT Lunaria Annua Teknologi</t>
  </si>
  <si>
    <t>Gedung Cyber 2, Lantai 35 Unit C-F, Jl. HR Rasuna Said Blok X5 No. 13, Kuningan, Setiabudi, Jakarta Selatan</t>
  </si>
  <si>
    <t>Jakarta Selatan</t>
  </si>
  <si>
    <t>support@koinworks.com</t>
  </si>
  <si>
    <t>PT Kaldera Suar Pradana</t>
  </si>
  <si>
    <t>Jl. Cabe V/ No 52 A. Pondok Cabe Ilir, Pamulang, Kab Tangerang 15418</t>
  </si>
  <si>
    <t>Tangerang</t>
  </si>
  <si>
    <t>alex@kaldera.co.id</t>
  </si>
  <si>
    <t>2120192e08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</si>
</sst>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0.0000"/>
    <numFmt numFmtId="166" formatCode="_(* #,##0.00_);_(* \(#,##0.00\);_(* &quot;-&quot;??_);_(@_)"/>
  </numFmts>
  <fonts count="5">
    <font>
      <sz val="10.0"/>
      <color rgb="FF000000"/>
      <name val="Arial"/>
    </font>
    <font>
      <b/>
      <color rgb="FF000000"/>
      <name val="Calibri"/>
    </font>
    <font>
      <sz val="11.0"/>
      <color theme="1"/>
      <name val="Calibri"/>
    </font>
    <font>
      <color rgb="FF000000"/>
      <name val="Calibri"/>
    </font>
    <font>
      <u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center"/>
    </xf>
    <xf borderId="2" fillId="2" fontId="1" numFmtId="0" xfId="0" applyAlignment="1" applyBorder="1" applyFont="1">
      <alignment horizontal="center"/>
    </xf>
    <xf borderId="2" fillId="2" fontId="1" numFmtId="1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 shrinkToFit="0" wrapText="1"/>
    </xf>
    <xf borderId="2" fillId="2" fontId="1" numFmtId="164" xfId="0" applyAlignment="1" applyBorder="1" applyFont="1" applyNumberFormat="1">
      <alignment horizontal="center"/>
    </xf>
    <xf borderId="2" fillId="2" fontId="1" numFmtId="165" xfId="0" applyAlignment="1" applyBorder="1" applyFont="1" applyNumberFormat="1">
      <alignment horizontal="center"/>
    </xf>
    <xf borderId="2" fillId="2" fontId="1" numFmtId="166" xfId="0" applyAlignment="1" applyBorder="1" applyFont="1" applyNumberFormat="1">
      <alignment horizontal="center"/>
    </xf>
    <xf borderId="2" fillId="0" fontId="2" numFmtId="0" xfId="0" applyBorder="1" applyFont="1"/>
    <xf borderId="2" fillId="0" fontId="1" numFmtId="1" xfId="0" applyAlignment="1" applyBorder="1" applyFont="1" applyNumberFormat="1">
      <alignment horizontal="center"/>
    </xf>
    <xf borderId="2" fillId="0" fontId="1" numFmtId="165" xfId="0" applyAlignment="1" applyBorder="1" applyFont="1" applyNumberFormat="1">
      <alignment horizontal="center"/>
    </xf>
    <xf quotePrefix="1" borderId="0" fillId="3" fontId="3" numFmtId="1" xfId="0" applyAlignment="1" applyFill="1" applyFont="1" applyNumberFormat="1">
      <alignment horizontal="center"/>
    </xf>
    <xf borderId="2" fillId="3" fontId="3" numFmtId="0" xfId="0" applyAlignment="1" applyBorder="1" applyFont="1">
      <alignment horizontal="center"/>
    </xf>
    <xf borderId="2" fillId="3" fontId="3" numFmtId="14" xfId="0" applyAlignment="1" applyBorder="1" applyFont="1" applyNumberFormat="1">
      <alignment horizontal="center"/>
    </xf>
    <xf borderId="2" fillId="3" fontId="3" numFmtId="1" xfId="0" applyAlignment="1" applyBorder="1" applyFont="1" applyNumberFormat="1">
      <alignment horizontal="center"/>
    </xf>
    <xf borderId="2" fillId="3" fontId="3" numFmtId="0" xfId="0" applyBorder="1" applyFont="1"/>
    <xf borderId="2" fillId="3" fontId="3" numFmtId="0" xfId="0" applyAlignment="1" applyBorder="1" applyFont="1">
      <alignment horizontal="center" shrinkToFit="0" wrapText="1"/>
    </xf>
    <xf borderId="2" fillId="3" fontId="4" numFmtId="0" xfId="0" applyAlignment="1" applyBorder="1" applyFont="1">
      <alignment horizontal="center"/>
    </xf>
    <xf borderId="2" fillId="3" fontId="3" numFmtId="164" xfId="0" applyAlignment="1" applyBorder="1" applyFont="1" applyNumberFormat="1">
      <alignment horizontal="center"/>
    </xf>
    <xf borderId="2" fillId="3" fontId="3" numFmtId="165" xfId="0" applyAlignment="1" applyBorder="1" applyFont="1" applyNumberFormat="1">
      <alignment horizontal="center"/>
    </xf>
    <xf borderId="2" fillId="3" fontId="3" numFmtId="166" xfId="0" applyAlignment="1" applyBorder="1" applyFont="1" applyNumberFormat="1">
      <alignment horizontal="center"/>
    </xf>
    <xf borderId="2" fillId="3" fontId="2" numFmtId="0" xfId="0" applyAlignment="1" applyBorder="1" applyFont="1">
      <alignment vertical="bottom"/>
    </xf>
    <xf borderId="2" fillId="3" fontId="2" numFmtId="1" xfId="0" applyAlignment="1" applyBorder="1" applyFont="1" applyNumberFormat="1">
      <alignment vertical="bottom"/>
    </xf>
    <xf borderId="2" fillId="3" fontId="2" numFmtId="165" xfId="0" applyAlignment="1" applyBorder="1" applyFont="1" applyNumberFormat="1">
      <alignment vertical="bottom"/>
    </xf>
    <xf quotePrefix="1" borderId="2" fillId="3" fontId="3" numFmtId="1" xfId="0" applyAlignment="1" applyBorder="1" applyFont="1" applyNumberFormat="1">
      <alignment horizontal="center"/>
    </xf>
    <xf borderId="2" fillId="3" fontId="3" numFmtId="11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5" t="s">
        <v>18</v>
      </c>
      <c r="T1" s="2" t="s">
        <v>19</v>
      </c>
      <c r="U1" s="3" t="s">
        <v>20</v>
      </c>
      <c r="V1" s="6" t="s">
        <v>21</v>
      </c>
      <c r="W1" s="7" t="s">
        <v>22</v>
      </c>
      <c r="X1" s="7" t="s">
        <v>23</v>
      </c>
      <c r="Y1" s="8"/>
      <c r="Z1" s="9" t="s">
        <v>24</v>
      </c>
      <c r="AA1" s="9" t="s">
        <v>25</v>
      </c>
      <c r="AB1" s="10" t="s">
        <v>26</v>
      </c>
    </row>
    <row r="2">
      <c r="A2" s="11" t="s">
        <v>27</v>
      </c>
      <c r="B2" s="12" t="s">
        <v>28</v>
      </c>
      <c r="C2" s="13">
        <v>30020.0</v>
      </c>
      <c r="D2" s="14">
        <v>7.43298093047E15</v>
      </c>
      <c r="E2" s="15" t="s">
        <v>29</v>
      </c>
      <c r="F2" s="16" t="s">
        <v>30</v>
      </c>
      <c r="G2" s="12">
        <v>12950.0</v>
      </c>
      <c r="H2" s="14">
        <v>6.22129323996E11</v>
      </c>
      <c r="I2" s="17" t="s">
        <v>31</v>
      </c>
      <c r="J2" s="12" t="s">
        <v>27</v>
      </c>
      <c r="K2" s="15" t="s">
        <v>32</v>
      </c>
      <c r="L2" s="13">
        <v>22805.0</v>
      </c>
      <c r="M2" s="12">
        <v>3.17406080662E15</v>
      </c>
      <c r="N2" s="15" t="s">
        <v>33</v>
      </c>
      <c r="O2" s="12" t="s">
        <v>34</v>
      </c>
      <c r="P2" s="12">
        <v>15418.0</v>
      </c>
      <c r="Q2" s="14">
        <v>6.2217424089E10</v>
      </c>
      <c r="R2" s="12" t="s">
        <v>35</v>
      </c>
      <c r="S2" s="18">
        <v>2.0E9</v>
      </c>
      <c r="T2" s="13">
        <v>43769.0</v>
      </c>
      <c r="U2" s="14">
        <v>1.0</v>
      </c>
      <c r="V2" s="19" t="str">
        <f t="shared" ref="V2:V3" si="1">VLOOKUP(U2,$AA$2:$AB$17,2,0)</f>
        <v>#N/A</v>
      </c>
      <c r="W2" s="20" t="str">
        <f t="shared" ref="W2:W3" si="2">S2*(V2/100)</f>
        <v>#N/A</v>
      </c>
      <c r="X2" s="20" t="str">
        <f t="shared" ref="X2:X3" si="3">VLOOKUP(A2,Sheet2!$A:$Y,25,0)</f>
        <v>#REF!</v>
      </c>
      <c r="Y2" s="21"/>
      <c r="Z2" s="22"/>
      <c r="AA2" s="22"/>
      <c r="AB2" s="23"/>
    </row>
    <row r="3">
      <c r="A3" s="24" t="s">
        <v>36</v>
      </c>
      <c r="B3" s="12" t="s">
        <v>28</v>
      </c>
      <c r="C3" s="13">
        <v>30020.0</v>
      </c>
      <c r="D3" s="14">
        <v>7.43298093047E15</v>
      </c>
      <c r="E3" s="12" t="s">
        <v>29</v>
      </c>
      <c r="F3" s="16" t="s">
        <v>30</v>
      </c>
      <c r="G3" s="12">
        <v>12950.0</v>
      </c>
      <c r="H3" s="14">
        <v>6.22129323996E11</v>
      </c>
      <c r="I3" s="17" t="s">
        <v>31</v>
      </c>
      <c r="J3" s="25">
        <v>2.120192E14</v>
      </c>
      <c r="K3" s="15" t="s">
        <v>32</v>
      </c>
      <c r="L3" s="13">
        <v>22805.0</v>
      </c>
      <c r="M3" s="12">
        <v>3.17406080662E15</v>
      </c>
      <c r="N3" s="15" t="s">
        <v>33</v>
      </c>
      <c r="O3" s="12" t="s">
        <v>34</v>
      </c>
      <c r="P3" s="12">
        <v>15418.0</v>
      </c>
      <c r="Q3" s="14">
        <v>6.2217424089E10</v>
      </c>
      <c r="R3" s="12" t="s">
        <v>35</v>
      </c>
      <c r="S3" s="18">
        <v>2.0E9</v>
      </c>
      <c r="T3" s="13">
        <v>43769.0</v>
      </c>
      <c r="U3" s="14">
        <v>1.0</v>
      </c>
      <c r="V3" s="19" t="str">
        <f t="shared" si="1"/>
        <v>#N/A</v>
      </c>
      <c r="W3" s="20" t="str">
        <f t="shared" si="2"/>
        <v>#N/A</v>
      </c>
      <c r="X3" s="20" t="str">
        <f t="shared" si="3"/>
        <v>#REF!</v>
      </c>
      <c r="Y3" s="21"/>
      <c r="Z3" s="22"/>
      <c r="AA3" s="22"/>
      <c r="AB3" s="23"/>
    </row>
  </sheetData>
  <drawing r:id="rId1"/>
</worksheet>
</file>