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D:\SESION\Downloads\"/>
    </mc:Choice>
  </mc:AlternateContent>
  <xr:revisionPtr revIDLastSave="0" documentId="8_{DCD1964C-6086-3B4C-8F0B-FF5E6DA9527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_FilterDatabase" localSheetId="0" hidden="1">Hoja1!$A$2:$P$105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06" i="1" l="1"/>
  <c r="K104" i="1"/>
  <c r="K89" i="1"/>
  <c r="K3" i="1"/>
  <c r="K105" i="1"/>
  <c r="K103" i="1"/>
  <c r="K102" i="1"/>
  <c r="Q26" i="1"/>
  <c r="K101" i="1"/>
  <c r="Q25" i="1"/>
  <c r="K98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106" i="1"/>
  <c r="Q3" i="1"/>
  <c r="K95" i="1"/>
  <c r="K94" i="1"/>
  <c r="K106" i="1"/>
</calcChain>
</file>

<file path=xl/sharedStrings.xml><?xml version="1.0" encoding="utf-8"?>
<sst xmlns="http://schemas.openxmlformats.org/spreadsheetml/2006/main" count="319" uniqueCount="270">
  <si>
    <t xml:space="preserve">SUBCONTRATISTA CON EL C. DELCOM </t>
  </si>
  <si>
    <t xml:space="preserve">CONSORCIO DELCOM </t>
  </si>
  <si>
    <t xml:space="preserve">MUNICIPIO DE UBATE </t>
  </si>
  <si>
    <t xml:space="preserve">MUNICIPIO DE SESQUILE </t>
  </si>
  <si>
    <t>CONSORCIO ARCI CTO 042 DE 2013</t>
  </si>
  <si>
    <t>FONDO DE DESARROLLO LOCAL DE SUMAPAZ</t>
  </si>
  <si>
    <t>FONDODE DESARROLLO LOCAL DE SANTA FE</t>
  </si>
  <si>
    <t>IDU</t>
  </si>
  <si>
    <t>FONDO DE DESARROLLO LOCAL DE LOS MARTIRES</t>
  </si>
  <si>
    <t xml:space="preserve">FONDO DE DESARROLLO LOCAL DE ANTONIO NARIÑO </t>
  </si>
  <si>
    <t xml:space="preserve">OBJETO </t>
  </si>
  <si>
    <t xml:space="preserve">VALOR CONTRATO </t>
  </si>
  <si>
    <t>VALOR EXPRESADO EN SMMLV</t>
  </si>
  <si>
    <t>EDIFICIO DERBY</t>
  </si>
  <si>
    <t>RECONSTRUCCION DE SOTANO, RED DE ALCANTARILLADO, PLAZOLETA PUBLICA DE INGRESO CON SU RESPECTIVO AMOBLAMIENTO URBANO</t>
  </si>
  <si>
    <t xml:space="preserve">PARTICIPACION </t>
  </si>
  <si>
    <t xml:space="preserve">AÑO DE TERMINACIÓN </t>
  </si>
  <si>
    <t>REALIZAR EL MANTENIMIENTO REHABILITACION Y RECUPERACION DE LA MALLA VIAL LOCAL EN LA LOCALIDAD 20 DE SUMAPAZ</t>
  </si>
  <si>
    <t>OBRA PARA EL MEJORAMIENTO Y REHABILITACION DE LA VIA VEREDA VOLCAN SECTOR 1</t>
  </si>
  <si>
    <t>MANTENIMIENITO DE LA VIA SESQUILE GUATAVITA</t>
  </si>
  <si>
    <t>MANTENIMIENTO DE LA MALLA VIAL LOCAL Y LAS OBRAS DE CONSTRUCCIÓN Y/O MANTENIMIENTO DE ANDENES Y ESPACIO PÚBLICO DE LA LOCALIDAD QUINCE ANTONIO NARIÑO</t>
  </si>
  <si>
    <t xml:space="preserve"> MEJORAMIENTO MANTENIMIENTO Y CONSERVACION DE LA VIA CENTRAL EL HATO RANCHERIA EN EL MUNICIPIO DE SESQUILE DEPARTAMENTO DE CUNDINAMARCA</t>
  </si>
  <si>
    <t>TOTAL EXPERIENCIA ACUMULADA</t>
  </si>
  <si>
    <t>ENTIDAD CONTRATANTE</t>
  </si>
  <si>
    <t xml:space="preserve">No.CONTRATO </t>
  </si>
  <si>
    <t>01 de 2012</t>
  </si>
  <si>
    <t>003 de 2013</t>
  </si>
  <si>
    <t xml:space="preserve"> 091 DE 2013</t>
  </si>
  <si>
    <t>ADMINISTRACION Y OPERACIÓN DE MAQUINARIA PESADA  Y VOLQUETAS DEL FONDO DE DESARROLLO LOCAL DE SUMAPAZ, ATENCIÓN DE EMERGENCIAS Y RECOLECCIÓN DE BASURAS EN LA LOCALIDAD DE SUMAPAZ.</t>
  </si>
  <si>
    <t xml:space="preserve"> 059 DE 2013</t>
  </si>
  <si>
    <t xml:space="preserve"> 1279 DE 2013 </t>
  </si>
  <si>
    <t>REALIZAR A PRECIOS UNITARIOS FIJOS SIN FORMULA DE REAJUSTE, EL DIAGNOSTICO, DISEÑO, MANTENIMIENTO Y REHABILITACIÓN DE LA MALLA VIAL Y ANDENES DE LA LOCALIDAD DE SANTAFE</t>
  </si>
  <si>
    <t xml:space="preserve"> 043 DE 2013</t>
  </si>
  <si>
    <t>CONTRATAR LA PRESTACION DEL SERVICIO DE LIMPIEZA GENERAL, MANTENIMIENTO DE LAS ESTRUCTURAS DEL SISTEMAS DE ALCANTARILLADO EN LOS CENTROS POBLADOS DE NAZARETH, BETANIA, SANTA ANA, LA UNION, Y SAN JUAN DE LA LOCALIDAD DE SUMAPAZ</t>
  </si>
  <si>
    <t>CONSTRUCCION DE VIAS LOCALES EN LA LOCALIDAD DE USME BARRIO DOÑA LILIANA EN BOGOTÁ D.C. EN EL MARCO DEL CONVEIO DE COOPERACIÓN INTERNACIONAL ENTRE EL GOBIERNO ALEMÁN A TRAVES DE KFW Y EL DISTRITO CAPITAL DE BOGOTÁ PROGRAMA SUR DE CONVIVENCIA.</t>
  </si>
  <si>
    <t xml:space="preserve"> 121 DE 2013</t>
  </si>
  <si>
    <t>REALIZAR A PRECIOS UNITARIOS SIN FORMULA DE REAJUSTE POR MONTO AGOTABLE LAS OBRAS DE ADECUACIÓN, MANTENIMIENTO Y/O DOTACIÓN DE MOBILIARIO DE PARQUES UBICADOS EN LA LOCALIDAD DE LOS MÁRTIRES</t>
  </si>
  <si>
    <t xml:space="preserve"> 101 DE 2014</t>
  </si>
  <si>
    <t>MEJORAMIENTO MANTENIMIENTO Y CONSERVACION DE LA VIA CENTRAL EL UVO EN EL MUNICIPIO DE SESQUILE DEPARTAMENTO DE CUNDINAMARCA</t>
  </si>
  <si>
    <t xml:space="preserve"> 100 DE 2014</t>
  </si>
  <si>
    <t xml:space="preserve"> 146 DE 2014</t>
  </si>
  <si>
    <t>107-2014</t>
  </si>
  <si>
    <t>CONTRATAR POR EL SISTEMA DE PRECIO UNITARIOS FIJOS SIN FORMULA DE REAJUSTE LA CONSTRUCCION Y REHABILITACION (REPARCHEO) PAVIMENTO FLEXIBLE DE LAS VIAS CASCO URBANO MUNICIPIO DE SESQUILE DEPARTAMENTO DE CUNDINAMARCA</t>
  </si>
  <si>
    <t>309-2015</t>
  </si>
  <si>
    <t>MUNICIPIO DE TOCANCIPA</t>
  </si>
  <si>
    <t>MANTENIMIENTO ADECUACIÓN, MEJORAMIENTO Y REHABILITACIÓN DE ANDENES Y AREAS DE CIRCULACIÓN, MUNICIPIO DE TOCANCIPA-CUNDINAMARCA</t>
  </si>
  <si>
    <t>208-2014</t>
  </si>
  <si>
    <t>FONDO DE DESARROLLO LOCAL DE USME</t>
  </si>
  <si>
    <t>REVISION, ACTUALIZACION, AJUSTES Y/O COMPLEMENTACION DE LOS ESTUDIOS Y DISEÑOS ENTREGADOS POR LA CAJA DE VIVIENDA POPULAR (CVP) Y EL INSTITUTO DISTRITAL DE LA PARTICIPACION Y ACCION COMUNAL (IDPAC) PARA LA CONSTRUCCION DE LAS OBRAS MENORES DE ESPACIO PUBLICO EN LOS BARRIOS FISCALA NORTE, VILLA ANITA Y LA AURORA DE LA LOCALIDAD DE USME</t>
  </si>
  <si>
    <t>ICCU</t>
  </si>
  <si>
    <t>ADMINISTRACIÓN Y OPERACIÓN DE LA MAQUINARIA PESADA Y VOLQUETAS A CARGO DEL INSTITUTO DE INFRAESTRUCTURA Y CONCESIONES DE CUNDINAMARCA-ICCU</t>
  </si>
  <si>
    <t xml:space="preserve">“INTERVENTORIA TÉCNICA, ADMINISTRATIVA, JURIDICA, CONTABLE, AMBIENTAL Y SOCIAL, DURANTE LA CONSTRUCCION DEL INTERCEPTOR TIBABUYES SOBRE LA MARGEN NORTE DEL HUMEDAL JUAN AMARILLO HASTA EL SIFON DE SUBA Y MEJORAMIENTO DEL SISTEMA DE ALCANTARILLADO DE AGUAS LLUVIAS DE LA PARTE BAJA DEL SECTOR DE LA CAÑIZA, CON SISTEMA DE BOMBEO”. </t>
  </si>
  <si>
    <t>2-15-25500-01040 -2014</t>
  </si>
  <si>
    <t>EMPRESA DE ACUEDUCTO, ALCANTARILLADO Y ASEO DE BOGOTÁ</t>
  </si>
  <si>
    <t>552-2011</t>
  </si>
  <si>
    <t>FONDO DE DESARROLLO LOCAL DE TUNJUELITO</t>
  </si>
  <si>
    <t>FONDO DE DESARROLLO LOCAL DE BOSA</t>
  </si>
  <si>
    <t xml:space="preserve">EL CONTRATISTA SE OBLIGA PARA CON EL FONDO A EJECUTAR POR EL SISTEMA DE PRECIOS UNITARIOS FIJOS SIN FORMULA DE REAJUSTE Y A MONTO AGOTABLE LAS OBRAS NECESARIAS PARA LA CONSTRUCCIÓN, ADECUACIÓN, MANTENIMIENTO Y/O DOTACIÓN DE MOBILIARIO DE LOS DIFERENTES PARQUES VECINALES Y DE BOLSILLO DE LA LOCALIDAD DE BOSA, DE CONFORMIDAD CON LAS ACTIVIDADES, CONDICIONES, ESPECIFICACIONES Y OBLIGACIONES ESTABLECIDAS EN EL ANEXO TECNICO,
</t>
  </si>
  <si>
    <t>REALIZAR A MONTO AGOTABLE Y A PRECIOS UNITARIOS EL MANTENIMIENTO, REHABILITACIÓN Y DEMAS ACCIONES DE MOVILIDAD REQUERIDAS PARA LA MALLA VIAL DE LA LOCALIDAD DE TUNJUELITO, GRUPO 1</t>
  </si>
  <si>
    <t>162-2017</t>
  </si>
  <si>
    <t>208-2017</t>
  </si>
  <si>
    <t>REALIZAR A TRAVES DEL SISTEMA DE PRECIOS UNITARIO FIJOS SIN FORMULA DE REAJUSTE,LA CONSERVACIÓN DE LA MALLA VIAL LOCAL Y DEL ESPACIO PUBLICO DE LA LOCALIDAD ANTONIO NARIÑO</t>
  </si>
  <si>
    <t>129-2017</t>
  </si>
  <si>
    <t>PAVIMENTACION DE LA VIA CALLE 10 ENTRE CARRERAS 5A HASTA LA ORGANIZACIÓN LA RESERVA 12 DEL MUNICIPIO DE SIBATE CUNDINAMARACA</t>
  </si>
  <si>
    <t>57-2017</t>
  </si>
  <si>
    <t>MUNICIPIO DE SIBATE</t>
  </si>
  <si>
    <t>COP-215 DE2017</t>
  </si>
  <si>
    <t>FONDO DE DESARROLLO LOCAL DE KENNEDY</t>
  </si>
  <si>
    <t>EJECUTAR A PRECIOS UNITARIOS Y A MONTO AGOTABLE LAS OBRAS Y ACTIVIDADES PARA LA CONSEVACION DE LA MALLA VIAL DE LA LOCALIDAD DE KENNEDY Y SU ESPACIO PUNBLICO ASOCIADO - GRUPO II</t>
  </si>
  <si>
    <t>ICCU-060-2018</t>
  </si>
  <si>
    <t>LP-CO-172-2019</t>
  </si>
  <si>
    <t>MUNICIPIO DE GUATAVITA</t>
  </si>
  <si>
    <t>CONSTRUCCION PARQUE Y MONUMENTO REMEMBRANZA DEL OBELISCO DE GUATAVITA CUNDINAMARCA EN EL MARCO DEL CONVENIO INTERADMINISTRATIVO ICCU-184-2019</t>
  </si>
  <si>
    <t>SP-LP-COP-029-2019</t>
  </si>
  <si>
    <t>MUNICIPIO DE VILLAPINZON</t>
  </si>
  <si>
    <t>POBRAS PARA MEJORAMIENTO DE LOS SENDEROS PEATONALES DEL SECTOR URBANO DEL MUNICIPIO DE VILLAPINZON CUNDINAMARCA</t>
  </si>
  <si>
    <t>MEJORAMIENTO DE LA VIA QUE CONDUCE DE LA VEREDA SAN MIGUEL HASTA LA VEREDA SANTA ROSA, SECTOR POLVOREROS MUNICIPIO DE ARBELAEZ CUNDINAMARCA. (CONVENIO ICCU 416-2019)</t>
  </si>
  <si>
    <t>277-2019</t>
  </si>
  <si>
    <t>MUNICIPIO DE ARBELÁEZ</t>
  </si>
  <si>
    <t>SP-SAMC-COP-032-2019</t>
  </si>
  <si>
    <t>EJECUTAR LAS OBRAS PARA MEJORAMIENTO DE LA CALLE 1 ENTRE LA AUTOPISTA NORTE Y LA CARRERA 5 EN LA ZONA URBANA DEL MUNICIPIO DE VILLAPINZON, CUNDINAMARACA.</t>
  </si>
  <si>
    <t>006-1980</t>
  </si>
  <si>
    <t>SECRETARIA DE OBRAS PUBLICAS - DEPARTAMENTO DE
CUNDINAMARCA</t>
  </si>
  <si>
    <t>MEJORAMIENTO DE LA VÍA EL CHORRO-GUATILBOL EN EL MUNICIPIO DE PANDI</t>
  </si>
  <si>
    <t>111-1980</t>
  </si>
  <si>
    <t>PARCHEO DEL PAVIMENTO DE DIFERENTES ZONAS DEL SECTOR DE ZIPAQUIRA COTA CHIA; ZIPAQUIRA NEMOCON BRICEÑO SOPO SALITRE LA CALERA Y CUATRO ESQUINAS +</t>
  </si>
  <si>
    <t>001-1981</t>
  </si>
  <si>
    <t xml:space="preserve">ALFONSO LATORRE ING CIVIL </t>
  </si>
  <si>
    <t xml:space="preserve">PARCHEOS DEL SECTOR DE FACATATIVA </t>
  </si>
  <si>
    <t>001-1983</t>
  </si>
  <si>
    <t>LUIS  GUILLERMO AREVALO CORTES</t>
  </si>
  <si>
    <t>CONSTRUCCION DE 25 V.U.F Y O.U</t>
  </si>
  <si>
    <t>SUBCONTRATO 01-1982</t>
  </si>
  <si>
    <t xml:space="preserve">SOCIEDAD DE INGENIERIA PAVIMENTOS Y CONSTRUCCIONES </t>
  </si>
  <si>
    <t>OBRA DE AMPLIAXION DE LA CARRERA 7 , ENTRE CALLES 134 Y 145</t>
  </si>
  <si>
    <t>004-1982</t>
  </si>
  <si>
    <t>FONDO DE ACUEDUCTOS Y ALCANTARILLADOS DE CUNDINAMARCA</t>
  </si>
  <si>
    <t xml:space="preserve">CONSTRUCCION DE L ACUEDUCTO MUNICIPAL DE CHOACHI </t>
  </si>
  <si>
    <t>151-80</t>
  </si>
  <si>
    <t>EMPRESA DE ACUEDUCTO Y ALCANTARILLADO DE BOGOTÁ</t>
  </si>
  <si>
    <t xml:space="preserve">330 ACOMETIDAS EJECUTADAS </t>
  </si>
  <si>
    <t>002-1983</t>
  </si>
  <si>
    <t xml:space="preserve">CONSTRUCCIONES DE UN EDIFICIO PARA EL COMITÉ DE CAFETEROS DE BOYACA </t>
  </si>
  <si>
    <t>SUB - 01 1983</t>
  </si>
  <si>
    <t>INGENIERIA DE VIAS Y CONSTRUCCIONES LIMITADA</t>
  </si>
  <si>
    <t xml:space="preserve">REPAVIMENTACION DE LA VÍA BOGOTÁ-TUNJA </t>
  </si>
  <si>
    <t>056-84</t>
  </si>
  <si>
    <t>MINISTERIO DE OBRAS PUBLICAS Y TRANSPORTE</t>
  </si>
  <si>
    <t>CONSTRUCCION FILTRO Y CUNETAS ENTRE ABSCISAS K27+500 Y K27+786</t>
  </si>
  <si>
    <t>183-84</t>
  </si>
  <si>
    <t>TRANSPORTE  DE MATERIALES PETREOS CARRETERA ESPINAL-GUAMO</t>
  </si>
  <si>
    <t>001-1984</t>
  </si>
  <si>
    <t>FLAVIO MARTINEZ REYES</t>
  </si>
  <si>
    <t xml:space="preserve">AMPLIACION DEL CENTRO AGROPECUARIO EL HACHON </t>
  </si>
  <si>
    <t>84095-1984</t>
  </si>
  <si>
    <t xml:space="preserve">ACOMETIDAS </t>
  </si>
  <si>
    <t>015-1985</t>
  </si>
  <si>
    <t>CONSTRUCCION DEL ACUEDUCTO PARA EL MUNICIPIO DE SAN JUAN DE RIOSECO</t>
  </si>
  <si>
    <t>002-1985</t>
  </si>
  <si>
    <t xml:space="preserve">EMPRESA DE OBRAS SANITARIAS DE DUITAMA </t>
  </si>
  <si>
    <t xml:space="preserve">CONSTRUCCION DE ALCANTARILLADO DE LA CIUDAD DE DUITAMA </t>
  </si>
  <si>
    <t>25-2011</t>
  </si>
  <si>
    <t>FONDO LOCAL DE SUMAPAZ</t>
  </si>
  <si>
    <t>CONSTRUCCIÓN DE OBRAS MENORES EN LA RD VIAL DE LA LOCALIDAD 20 DE SUMAPAZ</t>
  </si>
  <si>
    <t>004-1985</t>
  </si>
  <si>
    <t>EMPRESA DE SERVICIOS PUBLICOS DE SOGAMOSO S.A.</t>
  </si>
  <si>
    <t>CONSTRUCCION DE LA LINEA DE CONDUCCION DESDE EL LAGO DE TOTA HASTA LA PLANTA DE TRATAMIENTO PARA EL ACUEDUCTO DE LA CIUDAD DE SOGAMOSO</t>
  </si>
  <si>
    <t>001-1987</t>
  </si>
  <si>
    <t xml:space="preserve">CONSTRUCCION DE LA TORRE DE AIREACION Y ALCANTARILLADO ARAUQUITA HIGUERAS BRITALIA DE LA CIUDAD DE DUITAMA </t>
  </si>
  <si>
    <t>059-1987</t>
  </si>
  <si>
    <t xml:space="preserve">MUNICIPIO DE AGUA AZUL </t>
  </si>
  <si>
    <t xml:space="preserve">CONSTRUCCION DE LINEA DE CONDUCCION DEL ACUEDUCTO DE ESTE MUNICIPIO EN EL TRAMO COMPRENDIDO ENTRE UNETE Y AGUAZUL </t>
  </si>
  <si>
    <t>002-1988</t>
  </si>
  <si>
    <t>ADECUACION DE LA PLANTA FISICA DE LA DIVISION FINANCIERA DEL IGAC</t>
  </si>
  <si>
    <t>053-1989</t>
  </si>
  <si>
    <t xml:space="preserve"> CORPORACION AUTONOMA REGIONAL DE LAS CUENCAS
DE LOS RIOS BOGOTA, UBATE Y SUAREZ</t>
  </si>
  <si>
    <t xml:space="preserve">CONSTRUCCION DE DIQUES EN TIERRA EN LA CUENCA DEL RIO CHECUA SECTOR LA VIRGEN </t>
  </si>
  <si>
    <t>73-0379-1988</t>
  </si>
  <si>
    <t xml:space="preserve">FONDO NACIONAL DE CAMINOS NACIONALES </t>
  </si>
  <si>
    <t>EXPLANACION Y AFIRMADO DEL CAMINO LA COLONIA ALTO ALTAMIZAL ENTRE LAS ABSCISAS K12+000 AL K26+000</t>
  </si>
  <si>
    <t>054-1989</t>
  </si>
  <si>
    <t xml:space="preserve">INTENDENCIA DE CASANARE </t>
  </si>
  <si>
    <t xml:space="preserve">CONSTRUCCION DE LA CARRETERA RIO CAJALA, LA CABUYA MUNICIPIO DE TAURAMENA </t>
  </si>
  <si>
    <t>14-90</t>
  </si>
  <si>
    <t>ETB</t>
  </si>
  <si>
    <t xml:space="preserve">OBRAS DE CANALIZACIÓN </t>
  </si>
  <si>
    <t>15-0202-0-90</t>
  </si>
  <si>
    <t xml:space="preserve">FONDO  NACIONAL DE CAMINOS VECINALES </t>
  </si>
  <si>
    <t>MEJORAMIENTO DEL CAMINO IBACAPI-ALTO DE SARVAL (LIMITES CON SANTADER )- ENTRE LAS ABSCISAS K20+000-K30+000 MUNICIPIO DE PAUNA DEPARTAMENTO DE BOYACA</t>
  </si>
  <si>
    <t xml:space="preserve"> 01-02 /1991</t>
  </si>
  <si>
    <t>MUNICIPIO DE PAUNA</t>
  </si>
  <si>
    <t xml:space="preserve">EXPLANACION CARRETEABLE ALTO DE LA PILA AL ALTO DE LA GLORIA </t>
  </si>
  <si>
    <t>15-0206-0-91</t>
  </si>
  <si>
    <t xml:space="preserve">CONSTRUCCION DEL CAMINO LABRANZAGRANDE-PISBA </t>
  </si>
  <si>
    <t>CTO 309 DE 1992 FOSOP</t>
  </si>
  <si>
    <t xml:space="preserve">SECRETARIA DE OBRAS PUBLICAS DE BOGOTÁ </t>
  </si>
  <si>
    <t xml:space="preserve">RECUPERACION Y MANTENIMIENTO VIAL  </t>
  </si>
  <si>
    <t>73-0088-0-93</t>
  </si>
  <si>
    <t xml:space="preserve">CONSTRUCCION DEL PUENTE SOBRE EL RIO CUAMO MUNICIPIO DE GUAYABAL </t>
  </si>
  <si>
    <t>25-0196-0-93</t>
  </si>
  <si>
    <t xml:space="preserve">MEJORAMIENTO DEL CAMINO CACHIPAY PEÑA NEGRA SAN JAVIER </t>
  </si>
  <si>
    <t>SOP. 122.93</t>
  </si>
  <si>
    <t xml:space="preserve">  JORGE ALFONSO DUARTE OJEDA</t>
  </si>
  <si>
    <t xml:space="preserve">CONSTRUCCION Y MEJORAMIENTO DE LA CARRETERA CORUCHA IBAMA/YACOPI DESDE EL KM 0+000 AL KM7+000 Y ABSCISAS APROXIMADAS DE TRABAJO TOMANDO KM0+000 EN LA CULMINACION DE LA EXPLANACION ACTUAL DE CORRUCHA </t>
  </si>
  <si>
    <t>52-0332-0-93</t>
  </si>
  <si>
    <t>LA CONSTRUCCION DEL CAMINO CORDOBA - LLORENTE ENTRE LAS ABCISAS K0+000-K16+000, MUNICIPIO DE CORDOBA, DEPARTAMENTO DE NARIÑO</t>
  </si>
  <si>
    <t>SOP-68-94</t>
  </si>
  <si>
    <t xml:space="preserve">GOBERNACION DE CUNDINAMARCA 
SECRETARIA DE OBRAS PÚBLICAS </t>
  </si>
  <si>
    <t xml:space="preserve">CONSTRUCCION CARRETERA CORRUCHA - IBAMA - YACAPI: EXCAVACIONES DRENAJES CUNETAS CONSTRUCCION PONTONES EN CONCRETO NIVELACION DE RELLENOS EN RECEBO Y BASES GRANULARES EN EL MUNICIPIO DE YACOPI </t>
  </si>
  <si>
    <t>LA CONSTRUCCION Y/O REHABILITACION REPARCHEO PAVIMENTO FLEXIBLE DE LAS VIAS CASCO URBANO MUNICIPIO DE SESQUILE DEPARAMENTO DE CUNDINAMARCA</t>
  </si>
  <si>
    <t>ST.OS-781 de 1995</t>
  </si>
  <si>
    <t>INVIAS</t>
  </si>
  <si>
    <t>CONSERVACION CARRETERA CURIBITO- LA MINA SECTOR LOS COMEJENES K32+000 PEÑAS DEL GUAZO K56+00</t>
  </si>
  <si>
    <t>CTO 42 de 2013</t>
  </si>
  <si>
    <t>CONTRATAR LA ADMINISTRACIÓN Y OPERACIÓN DE LA MAQUINARIA PESADA Y VOLQUETAS DEL FONDO DE DESARROLLO LOCAL DE SUMAPAZ, ATENCION DE EMERGENCIAS Y RECOLECCIÓN DE BASURAS DE LA LOCALIDAD DE SUMAPAZ</t>
  </si>
  <si>
    <t>2-15-34100-0674-2011</t>
  </si>
  <si>
    <t>EAAB</t>
  </si>
  <si>
    <t xml:space="preserve">INTERVENTORIA PARA LA TERMINACIÓN DE CANALES PERIMETRALES Y DRENES HORIZONTALES CON SUS RESPECTIVAS OBRAS COMPLEMENTARIAS PARA LA CAPTACIÓN DE AGUAS </t>
  </si>
  <si>
    <t>126 de 1998</t>
  </si>
  <si>
    <t>MUNICIPIO DE PUERTO BOYACÁ</t>
  </si>
  <si>
    <t>MANTENIMIENTO DE VÍA BARRIO CRISTO REY</t>
  </si>
  <si>
    <t>1OO%</t>
  </si>
  <si>
    <t>98 de 1994</t>
  </si>
  <si>
    <t>MANTENIMIENTO DE VÍA MARFIL CAÑO NEGRO Y PUENTE DIAMANTE DOS QUEBRADAS</t>
  </si>
  <si>
    <t>CTO 001 -1995</t>
  </si>
  <si>
    <t>CONSTRUCCIONES EN GENERAL</t>
  </si>
  <si>
    <t>CONSTRUCCION Y LIMPIEZA DEL CAÑO EL PROGRESO - AUTOPISTA LA PAZ, AUTOPISTA LA PAZ - CAÑO SACAMUJERES</t>
  </si>
  <si>
    <t>CTO DE OBRA PÚBLICA 009-2002</t>
  </si>
  <si>
    <t>MUNICIPIO DE NOCAIMA</t>
  </si>
  <si>
    <t>MANTENIMIENTO DE VIAS RURALES DEL MUNICIPIO DE NOCAIMA CUNDINAMARCA</t>
  </si>
  <si>
    <t>CTO OBRA PUBLICA 324-2003</t>
  </si>
  <si>
    <t>MUNICIPIO DE AGUAZUL</t>
  </si>
  <si>
    <t xml:space="preserve">CONSTRUCCION DE 4 ALCANTARILLAS DE 36" Y 5 METROS DE LONGITUD DEDES EL K6+500 DE LA VIA CUERTO UNETE A LA ESCUELA </t>
  </si>
  <si>
    <t>CTO OBRA PUBLICA 368-2003</t>
  </si>
  <si>
    <t xml:space="preserve">CONSTRUCCION DE UN BOX CULVERT Y ACCESO VIAL A LA OBRA EN EL K1+400 SOBRE EL CAÑO AGUAZULERO DE LA VEREDA SAN LORENZO </t>
  </si>
  <si>
    <t>CTO OBRA PUBLICA 361-2003</t>
  </si>
  <si>
    <t xml:space="preserve">REHABILITACION DE LA VIA BIFURCACION AL RAMAL DE LA ESCUELA SAN IGNACIA DE LA VIA UNETE </t>
  </si>
  <si>
    <t>CTO PRINCIPAL 1678-2005</t>
  </si>
  <si>
    <t>MEJORAMIENTO DE LA RED TERCIARIA NACIONAL DEL DEPARTAMENTO DE CUNDINAMARCA</t>
  </si>
  <si>
    <t>CTO 1485-2005</t>
  </si>
  <si>
    <t>MEJORAMIENTO Y MANTENIMIENTO DE LA CARRETERA TUNJA - BARBOSA , RUTA 62, TRAMO 6209</t>
  </si>
  <si>
    <t>CTO 1678-2005</t>
  </si>
  <si>
    <t xml:space="preserve">MEJORAMIENTO DE LA RED TERCIARIA NACIONAL DEL DEPARTAMENTO DE CUNDINAMARCA </t>
  </si>
  <si>
    <t>CTO 1679-2005</t>
  </si>
  <si>
    <t xml:space="preserve">CTO 001-2007 </t>
  </si>
  <si>
    <t>JUNTA DE ACCION COMUNAL BARRIO LISBOA</t>
  </si>
  <si>
    <t>REMODELACION DE LA SEDE DE ACCION COMUNAL DEL BARRIO LISBOA PARA ADECUACIÓN A CENTRO DE ATENCIÓN PRIORITARIA CAP</t>
  </si>
  <si>
    <t>CTO 071 SPO</t>
  </si>
  <si>
    <t>MUNICIPIO DE VILLA GARZON</t>
  </si>
  <si>
    <t>MEJORAMIENTO DE LA RED VIAL EXISTENTE EN EL DEPARTAMENTO DEL PUTUMAYO EN LA VIA VILLAGARZON - KOFANIA - PUERTO UMBRIA, MUNICIPIO DE VILLAGARZON DEPARTAMENTO DE PUTUMAYO</t>
  </si>
  <si>
    <t>CTO 128-2010</t>
  </si>
  <si>
    <t>MUNICIPIO DE SOPÓ</t>
  </si>
  <si>
    <t>CONSTRUCCION DE HUELLAS EN CONCRETO EN LA VIA VEREDA CHUSCAL DEL MUNICIPIO DE SOPÓ, SEGÚN CONVENIO INTERADMINISTRATIVO 344-2009</t>
  </si>
  <si>
    <t>CTO 130-2010</t>
  </si>
  <si>
    <t>CONSTRUCCIÓN DE CINTAS EN CONCRETO EN LA PARALELA VÍA PIONONO DEL MUNICIPIO DE SOPÓ SEGÚN CONVENIO 275-2009</t>
  </si>
  <si>
    <t>CTO 133-2010</t>
  </si>
  <si>
    <t>CONSTRUCCION DE CINTAS SECTOR ALTO DE LA VEREDA MEUSA DEL MUNICIPIO DE SOPÓ, SEGÚN CONVENIO INTERADMINISTRATIVO</t>
  </si>
  <si>
    <t>CTO 108-2010</t>
  </si>
  <si>
    <t>ALCALDIA LOCAL DE SUMAPAZ</t>
  </si>
  <si>
    <t>COSNTRUCCIONES DE OBRAS MENORES, ALCANTARILLAS,GAVIONES,BOX COULVERT, CUNETAS, ETC.) EN LA RED VIAL DE LA LOCALIDAD 20 DE SUMAPAZ</t>
  </si>
  <si>
    <t>CTO 017-2011</t>
  </si>
  <si>
    <t xml:space="preserve">REALIZAR EL MANTENIMIENTO, REHABILITACIÓN Y RECUPERACION DE LA MALLA VIAL LOCAL </t>
  </si>
  <si>
    <t>2-15-30100-945-2008</t>
  </si>
  <si>
    <t>INTERVENTORIA DURANTE LA AMPLIACIÓN, REMODELACIÓN, OPTIMIZACIÓN, Y MANTENIMIENTO DEL ACUEDUCTO VEREDAL DE SAN JUAN DE LA LOCALIDAD DE SUMAPAZ</t>
  </si>
  <si>
    <t>OT 131/940</t>
  </si>
  <si>
    <t>BOGOTA DISTRITO CAPITAL</t>
  </si>
  <si>
    <t>REPARACIONES Y ADECUACIONES GENERALES AULA Y REPARACIONES GENERALES</t>
  </si>
  <si>
    <t>CTO 221-2009</t>
  </si>
  <si>
    <t>MUNICIPIO DE TOCANCIPÁ</t>
  </si>
  <si>
    <t>INTERVENTORIA TÉCNICA, ADMINISTRATIVA Y FINANCIERA PARA EL MANTENIMIENTO DEL PARQUE PRINCIPAL, PARQUE LOS ALPES Y PARQUES INFANTILES DEL MUNICIPIO DE TOCANCIPÁ</t>
  </si>
  <si>
    <t>2-15-30500-0945-2009</t>
  </si>
  <si>
    <t xml:space="preserve">INTERVENTORIA TÉCNICA ADMINISTRATIVA Y FINANCIERA PARA LA REVISION DE DISEÑOS ESTUDIO DE RIESGO Y CONSTRUCCION DE LA LINEA DE BOMBEO Y LAS REDES LOCALES DE ACUEDUCTO PARA EL BARRIO EL RECUERDO SUR </t>
  </si>
  <si>
    <t>CIN-099-2010</t>
  </si>
  <si>
    <t xml:space="preserve">ALCALDIA LOCAL DE SANTA FE </t>
  </si>
  <si>
    <t xml:space="preserve">REALIZAR LA INTERVENTORIA TECNICA ADMINISTRATIVA FINANCIERA LEGAL SOCIAL Y AMBIENTAL PARA EL MANTENIMIENTO Y REHABILITACION DE LA MALLA VIAL DE LA LOCALIDAD DE SANTA FE </t>
  </si>
  <si>
    <t>CTO 225-95</t>
  </si>
  <si>
    <t>INSTITUTO NACIONAL DE ADECUACIÓN DE TIERRAS INAT</t>
  </si>
  <si>
    <t>CONSTRUCCIÓN DEL CANAL CARMEN NUEVO Y OBRAS COMPLEMENTARIAS DISTRITO SALDAÑA, REGIONAL No.12 TOLIMA</t>
  </si>
  <si>
    <t>CONTRATISTAS CONSTRUCTORES ASOCIADOS LTDA</t>
  </si>
  <si>
    <t>CONSTRUCCIÓN DE RESERVOREOS EN EL MUNICIPIO DE SOPÓ</t>
  </si>
  <si>
    <t>CTO 001-1997</t>
  </si>
  <si>
    <t>REMODELACION DEL SÓTANO CON MOVIMIENTO DE TIERRA; CONCRETOS EN MUROS Y PISOS, PINTURA EN GENERAL INTERNA Y FACHADA DEL INMUEBLE EL CUAL CONSTA DE SIETE PISOS</t>
  </si>
  <si>
    <t>CT 064-2008</t>
  </si>
  <si>
    <t>ADMINISTRACIÓN Y OPERACIÓN DE LA MAQUINARIA PESADA Y VOLQUETAS EN EL MANTENIMIENTO DE LAS VIAS DE LA LOCALIDAD</t>
  </si>
  <si>
    <t>CTO 19 de 2013</t>
  </si>
  <si>
    <t>CONSULTORIA PARA REALIZAR EL DIGNOSTICO, ESTUDIOS Y DISEÑOS DETALLADOS PARA OPTIMIZAR Y REHABILITAR EL ACUEDUCTO DE LAGUNA VERDE EN EL CORREGIMIENTO DE BETANIA</t>
  </si>
  <si>
    <t>CTO OBRA PUBLICA 100 de 2014</t>
  </si>
  <si>
    <t>CONTRATAR POR EL SISTEMA DE PRECIOS UNITARIOS FIJOS SIN FORMULA DE AJUSTE EL MEJORAMIENTO, MANTENIMIENTO Y CONSERVACION DE LA VIA CENTRAL EL HATO RANCHERIA EN EL MUNICIPIO DE SESQUILE DEL DEPARTAMENTO DE CUNDINAMARCA</t>
  </si>
  <si>
    <t>CTO OBRA PUBLICA 101 de 2014</t>
  </si>
  <si>
    <t>CONTRATAR POR EL SISTEMA DE PRECIOS UNITARIOS FIJOS SIN FORMULA DE AJUSTE EL MEJORAMIENTO, MANTENIMIENTO Y CONSERVACION DE LA VIA CENTRAL EL UVO EN EL MUNICIPIO DE SESQUILE DEL DEPARTAMENTO DE CUNDINAMARCA</t>
  </si>
  <si>
    <t>CTO PAF-ATF-O-044-2016</t>
  </si>
  <si>
    <t>FIDUCIARIA BOGOTÁ</t>
  </si>
  <si>
    <t>EJECUCIÓN DE LAS OBRAS "OPTIMIZACIÓN DEL SISTEMA DE ALCANTARILLADO ZONA SUR Y NORTE DEL MUNICIPIO DE SAN GIL, SANTANDER</t>
  </si>
  <si>
    <t>EXPERIENCIA APIA PROYECTOS Y SOLUCIONES S.A.S</t>
  </si>
  <si>
    <t xml:space="preserve">2-15-31300-685-2008 </t>
  </si>
  <si>
    <t>INTERVENTORIA DURANTE LA CONSTRUCCION REDES LOCALES DE ALCANTARILLADO PLUVIAL DE LOS BARRIOS PRADO SUR II ETAPA, LA AURORA Y RINCON DE SUBA SECTOR LAGOS DE LA FRONTERA LOCALIDAD DE SUBA</t>
  </si>
  <si>
    <t>2-15-33100-0734-2011</t>
  </si>
  <si>
    <t>INTERVENTORIA DURANTE LA REPARACION DE LAS LOZAS, JUNTAS DE CANALES Y ESTABILIZACION DE TALUDES EN PUNTOS CRITICOS DEL CANAL COMUNEROS DE LA ZONA 3 DEL ACUEDUCTO DE BOGOTA D.C.</t>
  </si>
  <si>
    <t xml:space="preserve">2-15-34100-735-2009 </t>
  </si>
  <si>
    <t>INTERVENTORÍA PARA LA RENOVACIÓN Y PUESTA EN FUNCIONAMIENTO RED DE ACUEDUCTO BARRIO SAN FRANCISCO, CRA 19B ENTRE DIAGONAL 62SUR Y CALLE 62A SUR Y RENOVACIÓN Y PUESTA EN FUNCIONAMIENTO RED ACUEDUCTO BARRIO MOLINOS SUR, CRA 5U ENTRE CLL 49G SUR Y 49C, SUR DISEÑO Y ESTABILIZACIÓN DE PUNTO CRÍTICO DE ACUEDUCTO EN RED DE 6”.</t>
  </si>
  <si>
    <t xml:space="preserve">2-02-14500-0895-2012 </t>
  </si>
  <si>
    <t>ESTUDIO DE VULNERABILIDAD SISMICA, DETERMINACION DE CCAUSA DE LAS PATOLOGIAS Y EL RESPECTIVO DISEÑO DE REFUERZO A LAS ESTRUCTURAS EXISTENTES, DE LA SEDE DE LA ZONA 1 DE USAQUEN, PROPIEDAD DE LA EAAB.</t>
  </si>
  <si>
    <t>1669-2014</t>
  </si>
  <si>
    <t xml:space="preserve">OBRAS Y ACTIVIDADES PARA LA CONSERVACION DE LA MALLA VIAL ARTERIAL TROCAL Y MALLA VIAL INTERMEDIA QUE SOPORTA LAS RUTAS DEL SISTEMA INTEGRADO DE TRANSPORTE SITP GRUPO 5, 2014 EN LA CIUDAD DE BOGOTÁ </t>
  </si>
  <si>
    <t>122-2013</t>
  </si>
  <si>
    <t>FDLM</t>
  </si>
  <si>
    <t>CONTRATAR POR  EL SISTEMA DE PRECIOS GLOBAL FIJO LOS ESTUDIOS DISEÑOS Y LICENCIAS DE CONSTTRUCCION PARA EL SALON COMUNAL DEL BARRIO SANTA FE DE LA LOCALIDAD DE LOS MARTIRES</t>
  </si>
  <si>
    <t>0943 DE 2017</t>
  </si>
  <si>
    <t>MEJORAMIENTO DE LA VIA CRUCE PUERTO RICO - YE DE GRANADA, MEDIANTE UNA VARIANTE ENTRE EL PR38+000 Y EL PR41+000 DE LA RUTA 65 - TRAMO 6506, EN EL DEPARTAMENTO DEL META</t>
  </si>
  <si>
    <t>ITEM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</si>
</sst>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_-;\-* #,##0_-;_-* &quot;-&quot;_-;_-@_-"/>
    <numFmt numFmtId="165" formatCode="_(&quot;$&quot;\ * #,##0.00_);_(&quot;$&quot;\ * \(#,##0.00\);_(&quot;$&quot;\ * &quot;-&quot;??_);_(@_)"/>
    <numFmt numFmtId="166" formatCode="_-* #,##0.00_-;\-* #,##0.00_-;_-* &quot;-&quot;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30">
    <xf numFmtId="0" fontId="0" fillId="0" borderId="0" xfId="0"/>
    <xf numFmtId="165" fontId="0" fillId="0" borderId="0" xfId="1" applyFont="1"/>
    <xf numFmtId="165" fontId="0" fillId="0" borderId="0" xfId="0" applyNumberFormat="1"/>
    <xf numFmtId="0" fontId="2" fillId="2" borderId="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9" fontId="2" fillId="0" borderId="1" xfId="0" applyNumberFormat="1" applyFont="1" applyBorder="1" applyAlignment="1">
      <alignment horizontal="center" vertical="center"/>
    </xf>
    <xf numFmtId="9" fontId="2" fillId="2" borderId="1" xfId="0" applyNumberFormat="1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65" fontId="2" fillId="0" borderId="1" xfId="1" applyFont="1" applyFill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165" fontId="2" fillId="2" borderId="1" xfId="1" applyFont="1" applyFill="1" applyBorder="1" applyAlignment="1">
      <alignment horizontal="center" vertical="center"/>
    </xf>
    <xf numFmtId="2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165" fontId="3" fillId="0" borderId="5" xfId="0" applyNumberFormat="1" applyFont="1" applyFill="1" applyBorder="1" applyAlignment="1">
      <alignment horizontal="center" vertical="center"/>
    </xf>
    <xf numFmtId="166" fontId="3" fillId="0" borderId="5" xfId="2" applyNumberFormat="1" applyFont="1" applyFill="1" applyBorder="1" applyAlignment="1">
      <alignment horizontal="center" vertical="center"/>
    </xf>
    <xf numFmtId="9" fontId="6" fillId="3" borderId="5" xfId="0" applyNumberFormat="1" applyFont="1" applyFill="1" applyBorder="1" applyAlignment="1">
      <alignment horizontal="center" vertical="center"/>
    </xf>
    <xf numFmtId="9" fontId="6" fillId="3" borderId="6" xfId="0" applyNumberFormat="1" applyFont="1" applyFill="1" applyBorder="1" applyAlignment="1">
      <alignment horizontal="center" vertical="center"/>
    </xf>
  </cellXfs>
  <cellStyles count="3">
    <cellStyle name="Millares [0]" xfId="2" builtinId="6"/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523875</xdr:colOff>
      <xdr:row>0</xdr:row>
      <xdr:rowOff>0</xdr:rowOff>
    </xdr:from>
    <xdr:to>
      <xdr:col>15</xdr:col>
      <xdr:colOff>642937</xdr:colOff>
      <xdr:row>0</xdr:row>
      <xdr:rowOff>1359372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B88D865-EAF1-44F2-B904-1E312ED8FF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51656" y="0"/>
          <a:ext cx="1345406" cy="13593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106"/>
  <sheetViews>
    <sheetView tabSelected="1" zoomScale="80" zoomScaleNormal="80" workbookViewId="0">
      <selection activeCell="S105" sqref="S105"/>
    </sheetView>
  </sheetViews>
  <sheetFormatPr defaultColWidth="10.76171875" defaultRowHeight="15" x14ac:dyDescent="0.2"/>
  <cols>
    <col min="6" max="6" width="16.8125" customWidth="1"/>
    <col min="8" max="8" width="31.609375" customWidth="1"/>
    <col min="10" max="10" width="16.8125" customWidth="1"/>
    <col min="15" max="15" width="18.4296875" bestFit="1" customWidth="1"/>
    <col min="16" max="16" width="18.29296875" customWidth="1"/>
    <col min="17" max="17" width="28.515625" hidden="1" customWidth="1"/>
  </cols>
  <sheetData>
    <row r="1" spans="1:17" ht="114.75" customHeight="1" x14ac:dyDescent="0.2">
      <c r="A1" s="21" t="s">
        <v>253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3"/>
    </row>
    <row r="2" spans="1:17" ht="39" customHeight="1" x14ac:dyDescent="0.2">
      <c r="A2" s="19" t="s">
        <v>269</v>
      </c>
      <c r="B2" s="20"/>
      <c r="C2" s="17" t="s">
        <v>24</v>
      </c>
      <c r="D2" s="17"/>
      <c r="E2" s="17" t="s">
        <v>23</v>
      </c>
      <c r="F2" s="17"/>
      <c r="G2" s="17" t="s">
        <v>10</v>
      </c>
      <c r="H2" s="17"/>
      <c r="I2" s="17" t="s">
        <v>11</v>
      </c>
      <c r="J2" s="17"/>
      <c r="K2" s="20" t="s">
        <v>12</v>
      </c>
      <c r="L2" s="20"/>
      <c r="M2" s="17" t="s">
        <v>15</v>
      </c>
      <c r="N2" s="17"/>
      <c r="O2" s="17" t="s">
        <v>16</v>
      </c>
      <c r="P2" s="18"/>
    </row>
    <row r="3" spans="1:17" ht="57" customHeight="1" x14ac:dyDescent="0.2">
      <c r="A3" s="5">
        <v>1</v>
      </c>
      <c r="B3" s="6"/>
      <c r="C3" s="11" t="s">
        <v>81</v>
      </c>
      <c r="D3" s="11"/>
      <c r="E3" s="11" t="s">
        <v>82</v>
      </c>
      <c r="F3" s="6"/>
      <c r="G3" s="11" t="s">
        <v>83</v>
      </c>
      <c r="H3" s="11"/>
      <c r="I3" s="12">
        <v>1701306.57</v>
      </c>
      <c r="J3" s="12"/>
      <c r="K3" s="13">
        <f>+I3/5700</f>
        <v>298.47483684210528</v>
      </c>
      <c r="L3" s="13"/>
      <c r="M3" s="7">
        <v>1</v>
      </c>
      <c r="N3" s="6"/>
      <c r="O3" s="6">
        <v>1981</v>
      </c>
      <c r="P3" s="9"/>
      <c r="Q3" s="1">
        <f>+I3*M3</f>
        <v>1701306.57</v>
      </c>
    </row>
    <row r="4" spans="1:17" ht="51.75" customHeight="1" x14ac:dyDescent="0.2">
      <c r="A4" s="3">
        <v>2</v>
      </c>
      <c r="B4" s="4"/>
      <c r="C4" s="16" t="s">
        <v>84</v>
      </c>
      <c r="D4" s="16"/>
      <c r="E4" s="16" t="s">
        <v>82</v>
      </c>
      <c r="F4" s="4"/>
      <c r="G4" s="16" t="s">
        <v>85</v>
      </c>
      <c r="H4" s="16"/>
      <c r="I4" s="14">
        <v>4415415.93</v>
      </c>
      <c r="J4" s="14"/>
      <c r="K4" s="15">
        <v>774.63437368421046</v>
      </c>
      <c r="L4" s="15"/>
      <c r="M4" s="8">
        <v>1</v>
      </c>
      <c r="N4" s="4"/>
      <c r="O4" s="4">
        <v>1981</v>
      </c>
      <c r="P4" s="10"/>
      <c r="Q4" s="1">
        <f>+I4*M4</f>
        <v>4415415.93</v>
      </c>
    </row>
    <row r="5" spans="1:17" ht="46.5" customHeight="1" x14ac:dyDescent="0.2">
      <c r="A5" s="5">
        <v>3</v>
      </c>
      <c r="B5" s="6"/>
      <c r="C5" s="11" t="s">
        <v>86</v>
      </c>
      <c r="D5" s="11"/>
      <c r="E5" s="11" t="s">
        <v>87</v>
      </c>
      <c r="F5" s="11"/>
      <c r="G5" s="11" t="s">
        <v>88</v>
      </c>
      <c r="H5" s="11"/>
      <c r="I5" s="12">
        <v>7500000</v>
      </c>
      <c r="J5" s="12"/>
      <c r="K5" s="13">
        <v>1315.7894736842106</v>
      </c>
      <c r="L5" s="13"/>
      <c r="M5" s="7">
        <v>1</v>
      </c>
      <c r="N5" s="7"/>
      <c r="O5" s="6">
        <v>1981</v>
      </c>
      <c r="P5" s="9"/>
      <c r="Q5" s="1">
        <f>+I5*M5</f>
        <v>7500000</v>
      </c>
    </row>
    <row r="6" spans="1:17" ht="31.5" customHeight="1" x14ac:dyDescent="0.2">
      <c r="A6" s="3">
        <v>4</v>
      </c>
      <c r="B6" s="4"/>
      <c r="C6" s="16" t="s">
        <v>89</v>
      </c>
      <c r="D6" s="16"/>
      <c r="E6" s="16" t="s">
        <v>90</v>
      </c>
      <c r="F6" s="16"/>
      <c r="G6" s="16" t="s">
        <v>91</v>
      </c>
      <c r="H6" s="16"/>
      <c r="I6" s="14">
        <v>8679338.8900000006</v>
      </c>
      <c r="J6" s="14"/>
      <c r="K6" s="15">
        <v>1171.300794871795</v>
      </c>
      <c r="L6" s="15"/>
      <c r="M6" s="8">
        <v>1</v>
      </c>
      <c r="N6" s="8"/>
      <c r="O6" s="4">
        <v>1982</v>
      </c>
      <c r="P6" s="10"/>
      <c r="Q6" s="1">
        <f>+I6*M6</f>
        <v>8679338.8900000006</v>
      </c>
    </row>
    <row r="7" spans="1:17" ht="67.5" customHeight="1" x14ac:dyDescent="0.2">
      <c r="A7" s="5">
        <v>5</v>
      </c>
      <c r="B7" s="6"/>
      <c r="C7" s="11" t="s">
        <v>92</v>
      </c>
      <c r="D7" s="11"/>
      <c r="E7" s="11" t="s">
        <v>93</v>
      </c>
      <c r="F7" s="11"/>
      <c r="G7" s="11" t="s">
        <v>94</v>
      </c>
      <c r="H7" s="11"/>
      <c r="I7" s="12">
        <v>7150000</v>
      </c>
      <c r="J7" s="12"/>
      <c r="K7" s="13">
        <v>964.91228070175441</v>
      </c>
      <c r="L7" s="13"/>
      <c r="M7" s="7">
        <v>1</v>
      </c>
      <c r="N7" s="7"/>
      <c r="O7" s="6">
        <v>1982</v>
      </c>
      <c r="P7" s="9"/>
      <c r="Q7" s="1">
        <f>+I7*M7</f>
        <v>7150000</v>
      </c>
    </row>
    <row r="8" spans="1:17" ht="67.5" customHeight="1" x14ac:dyDescent="0.2">
      <c r="A8" s="3">
        <v>6</v>
      </c>
      <c r="B8" s="4"/>
      <c r="C8" s="16" t="s">
        <v>95</v>
      </c>
      <c r="D8" s="16"/>
      <c r="E8" s="16" t="s">
        <v>96</v>
      </c>
      <c r="F8" s="16"/>
      <c r="G8" s="16" t="s">
        <v>97</v>
      </c>
      <c r="H8" s="16"/>
      <c r="I8" s="14">
        <v>1261349.3400000001</v>
      </c>
      <c r="J8" s="14"/>
      <c r="K8" s="15">
        <v>170.22258299595143</v>
      </c>
      <c r="L8" s="15"/>
      <c r="M8" s="8">
        <v>1</v>
      </c>
      <c r="N8" s="8"/>
      <c r="O8" s="4">
        <v>1982</v>
      </c>
      <c r="P8" s="10"/>
      <c r="Q8" s="1">
        <f>+I8*M8</f>
        <v>1261349.3400000001</v>
      </c>
    </row>
    <row r="9" spans="1:17" ht="93" customHeight="1" x14ac:dyDescent="0.2">
      <c r="A9" s="5">
        <v>7</v>
      </c>
      <c r="B9" s="6"/>
      <c r="C9" s="11" t="s">
        <v>98</v>
      </c>
      <c r="D9" s="11"/>
      <c r="E9" s="11" t="s">
        <v>99</v>
      </c>
      <c r="F9" s="11"/>
      <c r="G9" s="11" t="s">
        <v>100</v>
      </c>
      <c r="H9" s="11"/>
      <c r="I9" s="12">
        <v>2320244.14</v>
      </c>
      <c r="J9" s="12"/>
      <c r="K9" s="13">
        <v>250.53926573804125</v>
      </c>
      <c r="L9" s="13"/>
      <c r="M9" s="7">
        <v>1</v>
      </c>
      <c r="N9" s="7"/>
      <c r="O9" s="6">
        <v>1983</v>
      </c>
      <c r="P9" s="9"/>
      <c r="Q9" s="1">
        <f>+I9*M9</f>
        <v>2320244.14</v>
      </c>
    </row>
    <row r="10" spans="1:17" ht="83.25" customHeight="1" x14ac:dyDescent="0.2">
      <c r="A10" s="3">
        <v>8</v>
      </c>
      <c r="B10" s="4"/>
      <c r="C10" s="16" t="s">
        <v>101</v>
      </c>
      <c r="D10" s="16"/>
      <c r="E10" s="16" t="s">
        <v>90</v>
      </c>
      <c r="F10" s="16"/>
      <c r="G10" s="16" t="s">
        <v>102</v>
      </c>
      <c r="H10" s="16"/>
      <c r="I10" s="14">
        <v>12677066.26</v>
      </c>
      <c r="J10" s="14"/>
      <c r="K10" s="15">
        <v>1368.8658093078502</v>
      </c>
      <c r="L10" s="15"/>
      <c r="M10" s="8">
        <v>1</v>
      </c>
      <c r="N10" s="8"/>
      <c r="O10" s="4">
        <v>1983</v>
      </c>
      <c r="P10" s="10"/>
      <c r="Q10" s="1">
        <f>+I10*M10</f>
        <v>12677066.26</v>
      </c>
    </row>
    <row r="11" spans="1:17" ht="68.25" customHeight="1" x14ac:dyDescent="0.2">
      <c r="A11" s="5">
        <v>9</v>
      </c>
      <c r="B11" s="6"/>
      <c r="C11" s="11" t="s">
        <v>103</v>
      </c>
      <c r="D11" s="11"/>
      <c r="E11" s="11" t="s">
        <v>104</v>
      </c>
      <c r="F11" s="11"/>
      <c r="G11" s="11" t="s">
        <v>105</v>
      </c>
      <c r="H11" s="11"/>
      <c r="I11" s="12">
        <v>2875000</v>
      </c>
      <c r="J11" s="12"/>
      <c r="K11" s="13">
        <v>310.44163697224923</v>
      </c>
      <c r="L11" s="13"/>
      <c r="M11" s="7">
        <v>1</v>
      </c>
      <c r="N11" s="7"/>
      <c r="O11" s="6">
        <v>1983</v>
      </c>
      <c r="P11" s="9"/>
      <c r="Q11" s="1">
        <f>+I11*M11</f>
        <v>2875000</v>
      </c>
    </row>
    <row r="12" spans="1:17" ht="51" customHeight="1" x14ac:dyDescent="0.2">
      <c r="A12" s="3">
        <v>10</v>
      </c>
      <c r="B12" s="4"/>
      <c r="C12" s="16" t="s">
        <v>106</v>
      </c>
      <c r="D12" s="16"/>
      <c r="E12" s="16" t="s">
        <v>107</v>
      </c>
      <c r="F12" s="16"/>
      <c r="G12" s="16" t="s">
        <v>108</v>
      </c>
      <c r="H12" s="16"/>
      <c r="I12" s="14">
        <v>918746.45</v>
      </c>
      <c r="J12" s="14"/>
      <c r="K12" s="15">
        <v>81.319388387325191</v>
      </c>
      <c r="L12" s="15"/>
      <c r="M12" s="8">
        <v>1</v>
      </c>
      <c r="N12" s="8"/>
      <c r="O12" s="4">
        <v>1984</v>
      </c>
      <c r="P12" s="10"/>
      <c r="Q12" s="1">
        <f>+I12*M12</f>
        <v>918746.45</v>
      </c>
    </row>
    <row r="13" spans="1:17" ht="63" customHeight="1" x14ac:dyDescent="0.2">
      <c r="A13" s="5">
        <v>11</v>
      </c>
      <c r="B13" s="6"/>
      <c r="C13" s="11" t="s">
        <v>109</v>
      </c>
      <c r="D13" s="11"/>
      <c r="E13" s="11" t="s">
        <v>107</v>
      </c>
      <c r="F13" s="11"/>
      <c r="G13" s="11" t="s">
        <v>110</v>
      </c>
      <c r="H13" s="11"/>
      <c r="I13" s="12">
        <v>998312.5</v>
      </c>
      <c r="J13" s="12"/>
      <c r="K13" s="13">
        <v>88.361878208532488</v>
      </c>
      <c r="L13" s="13"/>
      <c r="M13" s="7">
        <v>1</v>
      </c>
      <c r="N13" s="7"/>
      <c r="O13" s="6">
        <v>1984</v>
      </c>
      <c r="P13" s="9"/>
      <c r="Q13" s="1">
        <f>+I13*M13</f>
        <v>998312.5</v>
      </c>
    </row>
    <row r="14" spans="1:17" ht="70.5" customHeight="1" x14ac:dyDescent="0.2">
      <c r="A14" s="3">
        <v>12</v>
      </c>
      <c r="B14" s="4"/>
      <c r="C14" s="16" t="s">
        <v>111</v>
      </c>
      <c r="D14" s="16"/>
      <c r="E14" s="16" t="s">
        <v>112</v>
      </c>
      <c r="F14" s="16"/>
      <c r="G14" s="16" t="s">
        <v>113</v>
      </c>
      <c r="H14" s="16"/>
      <c r="I14" s="14">
        <v>43447386.740000002</v>
      </c>
      <c r="J14" s="14"/>
      <c r="K14" s="15">
        <v>3845.5821154186583</v>
      </c>
      <c r="L14" s="15"/>
      <c r="M14" s="8">
        <v>1</v>
      </c>
      <c r="N14" s="8"/>
      <c r="O14" s="4">
        <v>1984</v>
      </c>
      <c r="P14" s="10"/>
      <c r="Q14" s="1">
        <f>+I14*M14</f>
        <v>43447386.740000002</v>
      </c>
    </row>
    <row r="15" spans="1:17" ht="81" customHeight="1" x14ac:dyDescent="0.2">
      <c r="A15" s="5">
        <v>13</v>
      </c>
      <c r="B15" s="6"/>
      <c r="C15" s="11" t="s">
        <v>114</v>
      </c>
      <c r="D15" s="11"/>
      <c r="E15" s="11" t="s">
        <v>99</v>
      </c>
      <c r="F15" s="11"/>
      <c r="G15" s="11" t="s">
        <v>115</v>
      </c>
      <c r="H15" s="11"/>
      <c r="I15" s="12">
        <v>2117181.96</v>
      </c>
      <c r="J15" s="12"/>
      <c r="K15" s="13">
        <v>187.39440254912373</v>
      </c>
      <c r="L15" s="13"/>
      <c r="M15" s="7">
        <v>1</v>
      </c>
      <c r="N15" s="7"/>
      <c r="O15" s="6">
        <v>1984</v>
      </c>
      <c r="P15" s="9"/>
      <c r="Q15" s="1">
        <f>+I15*M15</f>
        <v>2117181.96</v>
      </c>
    </row>
    <row r="16" spans="1:17" ht="81" customHeight="1" x14ac:dyDescent="0.2">
      <c r="A16" s="3">
        <v>14</v>
      </c>
      <c r="B16" s="4"/>
      <c r="C16" s="16" t="s">
        <v>116</v>
      </c>
      <c r="D16" s="16"/>
      <c r="E16" s="16" t="s">
        <v>96</v>
      </c>
      <c r="F16" s="16"/>
      <c r="G16" s="16" t="s">
        <v>117</v>
      </c>
      <c r="H16" s="16"/>
      <c r="I16" s="14">
        <v>4383420.79</v>
      </c>
      <c r="J16" s="14"/>
      <c r="K16" s="15">
        <v>260.74717684849207</v>
      </c>
      <c r="L16" s="15"/>
      <c r="M16" s="8">
        <v>1</v>
      </c>
      <c r="N16" s="8"/>
      <c r="O16" s="4">
        <v>1986</v>
      </c>
      <c r="P16" s="10"/>
      <c r="Q16" s="1">
        <f>+I16*M16</f>
        <v>4383420.79</v>
      </c>
    </row>
    <row r="17" spans="1:17" ht="125.25" customHeight="1" x14ac:dyDescent="0.2">
      <c r="A17" s="5">
        <v>15</v>
      </c>
      <c r="B17" s="6"/>
      <c r="C17" s="11" t="s">
        <v>118</v>
      </c>
      <c r="D17" s="11"/>
      <c r="E17" s="11" t="s">
        <v>119</v>
      </c>
      <c r="F17" s="11"/>
      <c r="G17" s="11" t="s">
        <v>120</v>
      </c>
      <c r="H17" s="11"/>
      <c r="I17" s="12">
        <v>29625619.809999999</v>
      </c>
      <c r="J17" s="12"/>
      <c r="K17" s="13">
        <v>1762.2758794836714</v>
      </c>
      <c r="L17" s="13"/>
      <c r="M17" s="7">
        <v>1</v>
      </c>
      <c r="N17" s="7"/>
      <c r="O17" s="6">
        <v>1986</v>
      </c>
      <c r="P17" s="9"/>
      <c r="Q17" s="1">
        <f>+I17*M17</f>
        <v>29625619.809999999</v>
      </c>
    </row>
    <row r="18" spans="1:17" ht="138" customHeight="1" x14ac:dyDescent="0.2">
      <c r="A18" s="3">
        <v>16</v>
      </c>
      <c r="B18" s="4"/>
      <c r="C18" s="16" t="s">
        <v>124</v>
      </c>
      <c r="D18" s="16"/>
      <c r="E18" s="16" t="s">
        <v>125</v>
      </c>
      <c r="F18" s="16"/>
      <c r="G18" s="16" t="s">
        <v>126</v>
      </c>
      <c r="H18" s="16"/>
      <c r="I18" s="14">
        <v>66524202.850000001</v>
      </c>
      <c r="J18" s="14"/>
      <c r="K18" s="15">
        <v>3243.5008703071671</v>
      </c>
      <c r="L18" s="15"/>
      <c r="M18" s="8">
        <v>1</v>
      </c>
      <c r="N18" s="8"/>
      <c r="O18" s="4">
        <v>1987</v>
      </c>
      <c r="P18" s="10"/>
      <c r="Q18" s="1">
        <f>+I18*M18</f>
        <v>66524202.850000001</v>
      </c>
    </row>
    <row r="19" spans="1:17" ht="66" customHeight="1" x14ac:dyDescent="0.2">
      <c r="A19" s="5">
        <v>17</v>
      </c>
      <c r="B19" s="6"/>
      <c r="C19" s="11" t="s">
        <v>127</v>
      </c>
      <c r="D19" s="11"/>
      <c r="E19" s="11" t="s">
        <v>119</v>
      </c>
      <c r="F19" s="11"/>
      <c r="G19" s="11" t="s">
        <v>128</v>
      </c>
      <c r="H19" s="11"/>
      <c r="I19" s="12">
        <v>26060984.620000001</v>
      </c>
      <c r="J19" s="12"/>
      <c r="K19" s="13">
        <v>1016.5379966454734</v>
      </c>
      <c r="L19" s="13"/>
      <c r="M19" s="7">
        <v>1</v>
      </c>
      <c r="N19" s="7"/>
      <c r="O19" s="6">
        <v>1988</v>
      </c>
      <c r="P19" s="9"/>
      <c r="Q19" s="1">
        <f>+I19*M19</f>
        <v>26060984.620000001</v>
      </c>
    </row>
    <row r="20" spans="1:17" ht="96" customHeight="1" x14ac:dyDescent="0.2">
      <c r="A20" s="3">
        <v>18</v>
      </c>
      <c r="B20" s="4"/>
      <c r="C20" s="16" t="s">
        <v>129</v>
      </c>
      <c r="D20" s="16"/>
      <c r="E20" s="16" t="s">
        <v>130</v>
      </c>
      <c r="F20" s="16"/>
      <c r="G20" s="16" t="s">
        <v>131</v>
      </c>
      <c r="H20" s="16"/>
      <c r="I20" s="14">
        <v>25000000</v>
      </c>
      <c r="J20" s="14"/>
      <c r="K20" s="15">
        <v>975.15309903654872</v>
      </c>
      <c r="L20" s="15"/>
      <c r="M20" s="8">
        <v>1</v>
      </c>
      <c r="N20" s="8"/>
      <c r="O20" s="4">
        <v>1988</v>
      </c>
      <c r="P20" s="10"/>
      <c r="Q20" s="1">
        <f>+I20*M20</f>
        <v>25000000</v>
      </c>
    </row>
    <row r="21" spans="1:17" ht="158.25" customHeight="1" x14ac:dyDescent="0.2">
      <c r="A21" s="5">
        <v>19</v>
      </c>
      <c r="B21" s="6"/>
      <c r="C21" s="11" t="s">
        <v>132</v>
      </c>
      <c r="D21" s="11"/>
      <c r="E21" s="11" t="s">
        <v>112</v>
      </c>
      <c r="F21" s="11"/>
      <c r="G21" s="11" t="s">
        <v>133</v>
      </c>
      <c r="H21" s="11"/>
      <c r="I21" s="12">
        <v>12057382.039999999</v>
      </c>
      <c r="J21" s="12"/>
      <c r="K21" s="13">
        <v>470.31173850294493</v>
      </c>
      <c r="L21" s="13"/>
      <c r="M21" s="7">
        <v>1</v>
      </c>
      <c r="N21" s="7"/>
      <c r="O21" s="6">
        <v>1988</v>
      </c>
      <c r="P21" s="9"/>
      <c r="Q21" s="1">
        <f>+I21*M21</f>
        <v>12057382.039999999</v>
      </c>
    </row>
    <row r="22" spans="1:17" ht="96" customHeight="1" x14ac:dyDescent="0.2">
      <c r="A22" s="3">
        <v>20</v>
      </c>
      <c r="B22" s="4"/>
      <c r="C22" s="16" t="s">
        <v>134</v>
      </c>
      <c r="D22" s="16"/>
      <c r="E22" s="16" t="s">
        <v>135</v>
      </c>
      <c r="F22" s="16"/>
      <c r="G22" s="16" t="s">
        <v>136</v>
      </c>
      <c r="H22" s="16"/>
      <c r="I22" s="14">
        <v>19914375</v>
      </c>
      <c r="J22" s="14"/>
      <c r="K22" s="15">
        <v>611.62085380835379</v>
      </c>
      <c r="L22" s="15"/>
      <c r="M22" s="8">
        <v>1</v>
      </c>
      <c r="N22" s="8"/>
      <c r="O22" s="4">
        <v>1989</v>
      </c>
      <c r="P22" s="10"/>
      <c r="Q22" s="1">
        <f>+I22*M22</f>
        <v>19914375</v>
      </c>
    </row>
    <row r="23" spans="1:17" ht="156.75" customHeight="1" x14ac:dyDescent="0.2">
      <c r="A23" s="5">
        <v>21</v>
      </c>
      <c r="B23" s="6"/>
      <c r="C23" s="11" t="s">
        <v>137</v>
      </c>
      <c r="D23" s="11"/>
      <c r="E23" s="11" t="s">
        <v>138</v>
      </c>
      <c r="F23" s="11"/>
      <c r="G23" s="11" t="s">
        <v>139</v>
      </c>
      <c r="H23" s="11"/>
      <c r="I23" s="12">
        <v>97452000</v>
      </c>
      <c r="J23" s="12"/>
      <c r="K23" s="13">
        <v>2375.4296160877516</v>
      </c>
      <c r="L23" s="13"/>
      <c r="M23" s="7">
        <v>1</v>
      </c>
      <c r="N23" s="7"/>
      <c r="O23" s="6">
        <v>1990</v>
      </c>
      <c r="P23" s="9"/>
      <c r="Q23" s="1">
        <f>+I23*M23</f>
        <v>97452000</v>
      </c>
    </row>
    <row r="24" spans="1:17" ht="156.75" customHeight="1" x14ac:dyDescent="0.2">
      <c r="A24" s="3">
        <v>22</v>
      </c>
      <c r="B24" s="4"/>
      <c r="C24" s="16" t="s">
        <v>140</v>
      </c>
      <c r="D24" s="16"/>
      <c r="E24" s="16" t="s">
        <v>141</v>
      </c>
      <c r="F24" s="16"/>
      <c r="G24" s="16" t="s">
        <v>142</v>
      </c>
      <c r="H24" s="16"/>
      <c r="I24" s="14">
        <v>13373042</v>
      </c>
      <c r="J24" s="14"/>
      <c r="K24" s="15">
        <v>325.9729920780012</v>
      </c>
      <c r="L24" s="15"/>
      <c r="M24" s="8">
        <v>1</v>
      </c>
      <c r="N24" s="8"/>
      <c r="O24" s="4">
        <v>1990</v>
      </c>
      <c r="P24" s="10"/>
      <c r="Q24" s="1">
        <f>+I24*M24</f>
        <v>13373042</v>
      </c>
    </row>
    <row r="25" spans="1:17" ht="156.75" customHeight="1" x14ac:dyDescent="0.2">
      <c r="A25" s="5">
        <v>23</v>
      </c>
      <c r="B25" s="6"/>
      <c r="C25" s="11" t="s">
        <v>143</v>
      </c>
      <c r="D25" s="11"/>
      <c r="E25" s="11" t="s">
        <v>144</v>
      </c>
      <c r="F25" s="11"/>
      <c r="G25" s="11" t="s">
        <v>145</v>
      </c>
      <c r="H25" s="11"/>
      <c r="I25" s="12">
        <v>3568892.33</v>
      </c>
      <c r="J25" s="12"/>
      <c r="K25" s="13">
        <v>86.993109811090804</v>
      </c>
      <c r="L25" s="13"/>
      <c r="M25" s="7">
        <v>1</v>
      </c>
      <c r="N25" s="7"/>
      <c r="O25" s="6">
        <v>1990</v>
      </c>
      <c r="P25" s="9"/>
      <c r="Q25" s="1">
        <f>+I25*M25</f>
        <v>3568892.33</v>
      </c>
    </row>
    <row r="26" spans="1:17" ht="156.75" customHeight="1" x14ac:dyDescent="0.2">
      <c r="A26" s="3">
        <v>24</v>
      </c>
      <c r="B26" s="4"/>
      <c r="C26" s="16" t="s">
        <v>146</v>
      </c>
      <c r="D26" s="16"/>
      <c r="E26" s="16" t="s">
        <v>147</v>
      </c>
      <c r="F26" s="16"/>
      <c r="G26" s="16" t="s">
        <v>148</v>
      </c>
      <c r="H26" s="16"/>
      <c r="I26" s="14">
        <v>123096868.84</v>
      </c>
      <c r="J26" s="14"/>
      <c r="K26" s="15">
        <v>2380.2472898135975</v>
      </c>
      <c r="L26" s="15"/>
      <c r="M26" s="8">
        <v>1</v>
      </c>
      <c r="N26" s="8"/>
      <c r="O26" s="4">
        <v>1991</v>
      </c>
      <c r="P26" s="10"/>
      <c r="Q26" s="1">
        <f>+I26*M26</f>
        <v>123096868.84</v>
      </c>
    </row>
    <row r="27" spans="1:17" ht="156.75" customHeight="1" x14ac:dyDescent="0.2">
      <c r="A27" s="5">
        <v>25</v>
      </c>
      <c r="B27" s="6"/>
      <c r="C27" s="11" t="s">
        <v>149</v>
      </c>
      <c r="D27" s="11"/>
      <c r="E27" s="11" t="s">
        <v>150</v>
      </c>
      <c r="F27" s="11"/>
      <c r="G27" s="11" t="s">
        <v>151</v>
      </c>
      <c r="H27" s="11"/>
      <c r="I27" s="12">
        <v>5000000</v>
      </c>
      <c r="J27" s="12"/>
      <c r="K27" s="13">
        <v>96.681877948797279</v>
      </c>
      <c r="L27" s="13"/>
      <c r="M27" s="7">
        <v>1</v>
      </c>
      <c r="N27" s="7"/>
      <c r="O27" s="6">
        <v>1991</v>
      </c>
      <c r="P27" s="9"/>
      <c r="Q27" s="1"/>
    </row>
    <row r="28" spans="1:17" ht="156.75" customHeight="1" x14ac:dyDescent="0.2">
      <c r="A28" s="3">
        <v>26</v>
      </c>
      <c r="B28" s="4"/>
      <c r="C28" s="16" t="s">
        <v>152</v>
      </c>
      <c r="D28" s="16"/>
      <c r="E28" s="16" t="s">
        <v>138</v>
      </c>
      <c r="F28" s="16"/>
      <c r="G28" s="16" t="s">
        <v>153</v>
      </c>
      <c r="H28" s="16"/>
      <c r="I28" s="14">
        <v>231486768.19999999</v>
      </c>
      <c r="J28" s="14"/>
      <c r="K28" s="15">
        <v>2839.9799803705064</v>
      </c>
      <c r="L28" s="15"/>
      <c r="M28" s="8">
        <v>0.9</v>
      </c>
      <c r="N28" s="8"/>
      <c r="O28" s="4">
        <v>1993</v>
      </c>
      <c r="P28" s="10"/>
      <c r="Q28" s="1"/>
    </row>
    <row r="29" spans="1:17" ht="156.75" customHeight="1" x14ac:dyDescent="0.2">
      <c r="A29" s="5">
        <v>27</v>
      </c>
      <c r="B29" s="6"/>
      <c r="C29" s="11" t="s">
        <v>154</v>
      </c>
      <c r="D29" s="11"/>
      <c r="E29" s="11" t="s">
        <v>155</v>
      </c>
      <c r="F29" s="11"/>
      <c r="G29" s="11" t="s">
        <v>156</v>
      </c>
      <c r="H29" s="11"/>
      <c r="I29" s="12">
        <v>19903944</v>
      </c>
      <c r="J29" s="12"/>
      <c r="K29" s="13">
        <v>244.19020979020979</v>
      </c>
      <c r="L29" s="13"/>
      <c r="M29" s="7">
        <v>1</v>
      </c>
      <c r="N29" s="7"/>
      <c r="O29" s="6">
        <v>1993</v>
      </c>
      <c r="P29" s="9"/>
      <c r="Q29" s="1"/>
    </row>
    <row r="30" spans="1:17" ht="156.75" customHeight="1" x14ac:dyDescent="0.2">
      <c r="A30" s="3">
        <v>28</v>
      </c>
      <c r="B30" s="4"/>
      <c r="C30" s="16" t="s">
        <v>161</v>
      </c>
      <c r="D30" s="16"/>
      <c r="E30" s="16" t="s">
        <v>162</v>
      </c>
      <c r="F30" s="16"/>
      <c r="G30" s="16" t="s">
        <v>163</v>
      </c>
      <c r="H30" s="16"/>
      <c r="I30" s="14">
        <v>108106908</v>
      </c>
      <c r="J30" s="14"/>
      <c r="K30" s="15">
        <v>1326.3023923444975</v>
      </c>
      <c r="L30" s="15"/>
      <c r="M30" s="8">
        <v>1</v>
      </c>
      <c r="N30" s="8"/>
      <c r="O30" s="4">
        <v>1993</v>
      </c>
      <c r="P30" s="10"/>
      <c r="Q30" s="1"/>
    </row>
    <row r="31" spans="1:17" ht="156.75" customHeight="1" x14ac:dyDescent="0.2">
      <c r="A31" s="5">
        <v>29</v>
      </c>
      <c r="B31" s="6"/>
      <c r="C31" s="11" t="s">
        <v>164</v>
      </c>
      <c r="D31" s="11"/>
      <c r="E31" s="11" t="s">
        <v>138</v>
      </c>
      <c r="F31" s="11"/>
      <c r="G31" s="11" t="s">
        <v>165</v>
      </c>
      <c r="H31" s="11"/>
      <c r="I31" s="12">
        <v>43336937.130000003</v>
      </c>
      <c r="J31" s="12"/>
      <c r="K31" s="13">
        <v>531.67632351858674</v>
      </c>
      <c r="L31" s="13"/>
      <c r="M31" s="7">
        <v>1</v>
      </c>
      <c r="N31" s="7"/>
      <c r="O31" s="6">
        <v>1993</v>
      </c>
      <c r="P31" s="9"/>
      <c r="Q31" s="1"/>
    </row>
    <row r="32" spans="1:17" ht="156.75" customHeight="1" x14ac:dyDescent="0.2">
      <c r="A32" s="3">
        <v>30</v>
      </c>
      <c r="B32" s="4"/>
      <c r="C32" s="16" t="s">
        <v>157</v>
      </c>
      <c r="D32" s="16"/>
      <c r="E32" s="16" t="s">
        <v>138</v>
      </c>
      <c r="F32" s="16"/>
      <c r="G32" s="16" t="s">
        <v>158</v>
      </c>
      <c r="H32" s="16"/>
      <c r="I32" s="14">
        <v>39834980.630000003</v>
      </c>
      <c r="J32" s="14"/>
      <c r="K32" s="15">
        <v>403.59656160081056</v>
      </c>
      <c r="L32" s="15"/>
      <c r="M32" s="8">
        <v>1</v>
      </c>
      <c r="N32" s="8"/>
      <c r="O32" s="4">
        <v>1994</v>
      </c>
      <c r="P32" s="10"/>
      <c r="Q32" s="1"/>
    </row>
    <row r="33" spans="1:17" ht="156.75" customHeight="1" x14ac:dyDescent="0.2">
      <c r="A33" s="5">
        <v>31</v>
      </c>
      <c r="B33" s="6"/>
      <c r="C33" s="11" t="s">
        <v>159</v>
      </c>
      <c r="D33" s="11"/>
      <c r="E33" s="11" t="s">
        <v>138</v>
      </c>
      <c r="F33" s="11"/>
      <c r="G33" s="11" t="s">
        <v>160</v>
      </c>
      <c r="H33" s="11"/>
      <c r="I33" s="12">
        <v>104417581.3</v>
      </c>
      <c r="J33" s="12"/>
      <c r="K33" s="13">
        <v>1057.9288885511651</v>
      </c>
      <c r="L33" s="13"/>
      <c r="M33" s="7">
        <v>1</v>
      </c>
      <c r="N33" s="7"/>
      <c r="O33" s="6">
        <v>1994</v>
      </c>
      <c r="P33" s="9"/>
      <c r="Q33" s="1"/>
    </row>
    <row r="34" spans="1:17" ht="156.75" customHeight="1" x14ac:dyDescent="0.2">
      <c r="A34" s="3">
        <v>32</v>
      </c>
      <c r="B34" s="4"/>
      <c r="C34" s="16" t="s">
        <v>166</v>
      </c>
      <c r="D34" s="16"/>
      <c r="E34" s="16" t="s">
        <v>167</v>
      </c>
      <c r="F34" s="16"/>
      <c r="G34" s="16" t="s">
        <v>168</v>
      </c>
      <c r="H34" s="16"/>
      <c r="I34" s="14">
        <v>44843565</v>
      </c>
      <c r="J34" s="14"/>
      <c r="K34" s="15">
        <v>377.04579851009805</v>
      </c>
      <c r="L34" s="15"/>
      <c r="M34" s="8">
        <v>1</v>
      </c>
      <c r="N34" s="8"/>
      <c r="O34" s="4">
        <v>1995</v>
      </c>
      <c r="P34" s="10"/>
      <c r="Q34" s="1"/>
    </row>
    <row r="35" spans="1:17" ht="156.75" customHeight="1" x14ac:dyDescent="0.2">
      <c r="A35" s="5">
        <v>33</v>
      </c>
      <c r="B35" s="6"/>
      <c r="C35" s="11" t="s">
        <v>170</v>
      </c>
      <c r="D35" s="11"/>
      <c r="E35" s="11" t="s">
        <v>171</v>
      </c>
      <c r="F35" s="11"/>
      <c r="G35" s="11" t="s">
        <v>172</v>
      </c>
      <c r="H35" s="11"/>
      <c r="I35" s="12">
        <v>110997080</v>
      </c>
      <c r="J35" s="12"/>
      <c r="K35" s="13">
        <v>933.2661812433787</v>
      </c>
      <c r="L35" s="13"/>
      <c r="M35" s="7">
        <v>1</v>
      </c>
      <c r="N35" s="7"/>
      <c r="O35" s="6">
        <v>1995</v>
      </c>
      <c r="P35" s="9"/>
      <c r="Q35" s="1"/>
    </row>
    <row r="36" spans="1:17" ht="156.75" customHeight="1" x14ac:dyDescent="0.2">
      <c r="A36" s="3">
        <v>34</v>
      </c>
      <c r="B36" s="4"/>
      <c r="C36" s="16" t="s">
        <v>224</v>
      </c>
      <c r="D36" s="16"/>
      <c r="E36" s="16" t="s">
        <v>225</v>
      </c>
      <c r="F36" s="16"/>
      <c r="G36" s="16" t="s">
        <v>226</v>
      </c>
      <c r="H36" s="16"/>
      <c r="I36" s="14">
        <v>42126131</v>
      </c>
      <c r="J36" s="14"/>
      <c r="K36" s="15">
        <v>354.19754653841625</v>
      </c>
      <c r="L36" s="15"/>
      <c r="M36" s="8">
        <v>1</v>
      </c>
      <c r="N36" s="8"/>
      <c r="O36" s="4">
        <v>1995</v>
      </c>
      <c r="P36" s="10"/>
      <c r="Q36" s="1"/>
    </row>
    <row r="37" spans="1:17" ht="156.75" customHeight="1" x14ac:dyDescent="0.2">
      <c r="A37" s="5">
        <v>35</v>
      </c>
      <c r="B37" s="6"/>
      <c r="C37" s="11"/>
      <c r="D37" s="11"/>
      <c r="E37" s="11" t="s">
        <v>238</v>
      </c>
      <c r="F37" s="11"/>
      <c r="G37" s="11" t="s">
        <v>239</v>
      </c>
      <c r="H37" s="11"/>
      <c r="I37" s="12">
        <v>65450000</v>
      </c>
      <c r="J37" s="12"/>
      <c r="K37" s="13">
        <v>550.30521129365866</v>
      </c>
      <c r="L37" s="13"/>
      <c r="M37" s="7">
        <v>1</v>
      </c>
      <c r="N37" s="7"/>
      <c r="O37" s="6">
        <v>1995</v>
      </c>
      <c r="P37" s="9"/>
      <c r="Q37" s="1"/>
    </row>
    <row r="38" spans="1:17" ht="156.75" customHeight="1" x14ac:dyDescent="0.2">
      <c r="A38" s="3">
        <v>36</v>
      </c>
      <c r="B38" s="4"/>
      <c r="C38" s="16" t="s">
        <v>235</v>
      </c>
      <c r="D38" s="16"/>
      <c r="E38" s="16" t="s">
        <v>236</v>
      </c>
      <c r="F38" s="16"/>
      <c r="G38" s="16" t="s">
        <v>237</v>
      </c>
      <c r="H38" s="16"/>
      <c r="I38" s="14">
        <v>1079906300</v>
      </c>
      <c r="J38" s="14"/>
      <c r="K38" s="15">
        <v>6278.342490043894</v>
      </c>
      <c r="L38" s="15"/>
      <c r="M38" s="8">
        <v>0.5</v>
      </c>
      <c r="N38" s="8"/>
      <c r="O38" s="4">
        <v>1997</v>
      </c>
      <c r="P38" s="10"/>
      <c r="Q38" s="1"/>
    </row>
    <row r="39" spans="1:17" ht="156.75" customHeight="1" x14ac:dyDescent="0.2">
      <c r="A39" s="5">
        <v>37</v>
      </c>
      <c r="B39" s="6"/>
      <c r="C39" s="11" t="s">
        <v>240</v>
      </c>
      <c r="D39" s="11"/>
      <c r="E39" s="11" t="s">
        <v>13</v>
      </c>
      <c r="F39" s="11"/>
      <c r="G39" s="11" t="s">
        <v>241</v>
      </c>
      <c r="H39" s="11"/>
      <c r="I39" s="12">
        <v>30000000</v>
      </c>
      <c r="J39" s="12"/>
      <c r="K39" s="13">
        <v>174.41353449027645</v>
      </c>
      <c r="L39" s="13"/>
      <c r="M39" s="7">
        <v>1</v>
      </c>
      <c r="N39" s="7"/>
      <c r="O39" s="6">
        <v>1997</v>
      </c>
      <c r="P39" s="9"/>
      <c r="Q39" s="1"/>
    </row>
    <row r="40" spans="1:17" ht="156.75" customHeight="1" x14ac:dyDescent="0.2">
      <c r="A40" s="3">
        <v>38</v>
      </c>
      <c r="B40" s="4"/>
      <c r="C40" s="16" t="s">
        <v>178</v>
      </c>
      <c r="D40" s="16"/>
      <c r="E40" s="16" t="s">
        <v>179</v>
      </c>
      <c r="F40" s="16"/>
      <c r="G40" s="16" t="s">
        <v>180</v>
      </c>
      <c r="H40" s="16"/>
      <c r="I40" s="14">
        <v>5495970</v>
      </c>
      <c r="J40" s="14"/>
      <c r="K40" s="15">
        <v>26.964028141650232</v>
      </c>
      <c r="L40" s="15"/>
      <c r="M40" s="8" t="s">
        <v>181</v>
      </c>
      <c r="N40" s="8"/>
      <c r="O40" s="4">
        <v>1999</v>
      </c>
      <c r="P40" s="10"/>
      <c r="Q40" s="1"/>
    </row>
    <row r="41" spans="1:17" ht="156.75" customHeight="1" x14ac:dyDescent="0.2">
      <c r="A41" s="5">
        <v>39</v>
      </c>
      <c r="B41" s="6"/>
      <c r="C41" s="11" t="s">
        <v>182</v>
      </c>
      <c r="D41" s="11"/>
      <c r="E41" s="11" t="s">
        <v>179</v>
      </c>
      <c r="F41" s="11"/>
      <c r="G41" s="11" t="s">
        <v>183</v>
      </c>
      <c r="H41" s="11"/>
      <c r="I41" s="12">
        <v>37475263</v>
      </c>
      <c r="J41" s="12"/>
      <c r="K41" s="13">
        <v>158.48457667258734</v>
      </c>
      <c r="L41" s="13"/>
      <c r="M41" s="7">
        <v>1</v>
      </c>
      <c r="N41" s="7"/>
      <c r="O41" s="6">
        <v>1999</v>
      </c>
      <c r="P41" s="9"/>
      <c r="Q41" s="1"/>
    </row>
    <row r="42" spans="1:17" ht="156.75" customHeight="1" x14ac:dyDescent="0.2">
      <c r="A42" s="3">
        <v>40</v>
      </c>
      <c r="B42" s="4"/>
      <c r="C42" s="16" t="s">
        <v>184</v>
      </c>
      <c r="D42" s="16"/>
      <c r="E42" s="16" t="s">
        <v>185</v>
      </c>
      <c r="F42" s="16"/>
      <c r="G42" s="16" t="s">
        <v>186</v>
      </c>
      <c r="H42" s="16"/>
      <c r="I42" s="14">
        <v>16000000</v>
      </c>
      <c r="J42" s="14"/>
      <c r="K42" s="15">
        <v>67.66472130592912</v>
      </c>
      <c r="L42" s="15"/>
      <c r="M42" s="8">
        <v>1</v>
      </c>
      <c r="N42" s="8"/>
      <c r="O42" s="4">
        <v>1999</v>
      </c>
      <c r="P42" s="10"/>
      <c r="Q42" s="1"/>
    </row>
    <row r="43" spans="1:17" ht="156.75" customHeight="1" x14ac:dyDescent="0.2">
      <c r="A43" s="5">
        <v>41</v>
      </c>
      <c r="B43" s="6"/>
      <c r="C43" s="11" t="s">
        <v>187</v>
      </c>
      <c r="D43" s="11"/>
      <c r="E43" s="11" t="s">
        <v>188</v>
      </c>
      <c r="F43" s="11"/>
      <c r="G43" s="11" t="s">
        <v>189</v>
      </c>
      <c r="H43" s="11"/>
      <c r="I43" s="12">
        <v>15312210</v>
      </c>
      <c r="J43" s="12"/>
      <c r="K43" s="13">
        <v>49.55407766990291</v>
      </c>
      <c r="L43" s="13"/>
      <c r="M43" s="7">
        <v>1</v>
      </c>
      <c r="N43" s="7"/>
      <c r="O43" s="6">
        <v>2002</v>
      </c>
      <c r="P43" s="9"/>
      <c r="Q43" s="1"/>
    </row>
    <row r="44" spans="1:17" ht="156.75" customHeight="1" x14ac:dyDescent="0.2">
      <c r="A44" s="3">
        <v>42</v>
      </c>
      <c r="B44" s="4"/>
      <c r="C44" s="16" t="s">
        <v>190</v>
      </c>
      <c r="D44" s="16"/>
      <c r="E44" s="16" t="s">
        <v>191</v>
      </c>
      <c r="F44" s="16"/>
      <c r="G44" s="16" t="s">
        <v>192</v>
      </c>
      <c r="H44" s="16"/>
      <c r="I44" s="14">
        <v>23255361</v>
      </c>
      <c r="J44" s="14"/>
      <c r="K44" s="15">
        <v>64.959108938547487</v>
      </c>
      <c r="L44" s="15"/>
      <c r="M44" s="8">
        <v>1</v>
      </c>
      <c r="N44" s="8"/>
      <c r="O44" s="4">
        <v>2004</v>
      </c>
      <c r="P44" s="10"/>
      <c r="Q44" s="1"/>
    </row>
    <row r="45" spans="1:17" ht="156.75" customHeight="1" x14ac:dyDescent="0.2">
      <c r="A45" s="5">
        <v>43</v>
      </c>
      <c r="B45" s="6"/>
      <c r="C45" s="11" t="s">
        <v>193</v>
      </c>
      <c r="D45" s="11"/>
      <c r="E45" s="11" t="s">
        <v>191</v>
      </c>
      <c r="F45" s="11"/>
      <c r="G45" s="11" t="s">
        <v>194</v>
      </c>
      <c r="H45" s="11"/>
      <c r="I45" s="12">
        <v>94664571</v>
      </c>
      <c r="J45" s="12"/>
      <c r="K45" s="13">
        <v>264.42617597765366</v>
      </c>
      <c r="L45" s="13"/>
      <c r="M45" s="7">
        <v>1</v>
      </c>
      <c r="N45" s="7"/>
      <c r="O45" s="6">
        <v>2004</v>
      </c>
      <c r="P45" s="9"/>
      <c r="Q45" s="1"/>
    </row>
    <row r="46" spans="1:17" ht="156.75" customHeight="1" x14ac:dyDescent="0.2">
      <c r="A46" s="3">
        <v>44</v>
      </c>
      <c r="B46" s="4"/>
      <c r="C46" s="16" t="s">
        <v>195</v>
      </c>
      <c r="D46" s="16"/>
      <c r="E46" s="16" t="s">
        <v>191</v>
      </c>
      <c r="F46" s="16"/>
      <c r="G46" s="16" t="s">
        <v>196</v>
      </c>
      <c r="H46" s="16"/>
      <c r="I46" s="14">
        <v>43365776</v>
      </c>
      <c r="J46" s="14"/>
      <c r="K46" s="15">
        <v>121.13345251396647</v>
      </c>
      <c r="L46" s="15"/>
      <c r="M46" s="8">
        <v>1</v>
      </c>
      <c r="N46" s="8"/>
      <c r="O46" s="4">
        <v>2004</v>
      </c>
      <c r="P46" s="10"/>
      <c r="Q46" s="1"/>
    </row>
    <row r="47" spans="1:17" ht="156.75" customHeight="1" x14ac:dyDescent="0.2">
      <c r="A47" s="5">
        <v>45</v>
      </c>
      <c r="B47" s="6"/>
      <c r="C47" s="11" t="s">
        <v>197</v>
      </c>
      <c r="D47" s="11"/>
      <c r="E47" s="11" t="s">
        <v>171</v>
      </c>
      <c r="F47" s="11"/>
      <c r="G47" s="11" t="s">
        <v>198</v>
      </c>
      <c r="H47" s="11"/>
      <c r="I47" s="12">
        <v>514934381</v>
      </c>
      <c r="J47" s="12"/>
      <c r="K47" s="13">
        <v>1262.0940710784314</v>
      </c>
      <c r="L47" s="13"/>
      <c r="M47" s="7">
        <v>0.75</v>
      </c>
      <c r="N47" s="7"/>
      <c r="O47" s="6">
        <v>2006</v>
      </c>
      <c r="P47" s="9"/>
      <c r="Q47" s="1"/>
    </row>
    <row r="48" spans="1:17" ht="156.75" customHeight="1" x14ac:dyDescent="0.2">
      <c r="A48" s="3">
        <v>46</v>
      </c>
      <c r="B48" s="4"/>
      <c r="C48" s="16" t="s">
        <v>199</v>
      </c>
      <c r="D48" s="16"/>
      <c r="E48" s="16" t="s">
        <v>171</v>
      </c>
      <c r="F48" s="16"/>
      <c r="G48" s="16" t="s">
        <v>200</v>
      </c>
      <c r="H48" s="16"/>
      <c r="I48" s="14">
        <v>1088681760</v>
      </c>
      <c r="J48" s="14"/>
      <c r="K48" s="15">
        <v>2668.3376470588237</v>
      </c>
      <c r="L48" s="15"/>
      <c r="M48" s="8">
        <v>0.75</v>
      </c>
      <c r="N48" s="8"/>
      <c r="O48" s="4">
        <v>2006</v>
      </c>
      <c r="P48" s="10"/>
      <c r="Q48" s="1"/>
    </row>
    <row r="49" spans="1:17" ht="156.75" customHeight="1" x14ac:dyDescent="0.2">
      <c r="A49" s="5">
        <v>47</v>
      </c>
      <c r="B49" s="6"/>
      <c r="C49" s="11" t="s">
        <v>201</v>
      </c>
      <c r="D49" s="11"/>
      <c r="E49" s="11" t="s">
        <v>171</v>
      </c>
      <c r="F49" s="11"/>
      <c r="G49" s="11" t="s">
        <v>202</v>
      </c>
      <c r="H49" s="11"/>
      <c r="I49" s="12">
        <v>514934381.60000002</v>
      </c>
      <c r="J49" s="12"/>
      <c r="K49" s="13">
        <v>1262.0940725490198</v>
      </c>
      <c r="L49" s="13"/>
      <c r="M49" s="7">
        <v>0.75</v>
      </c>
      <c r="N49" s="7"/>
      <c r="O49" s="6">
        <v>2006</v>
      </c>
      <c r="P49" s="9"/>
      <c r="Q49" s="1"/>
    </row>
    <row r="50" spans="1:17" ht="156.75" customHeight="1" x14ac:dyDescent="0.2">
      <c r="A50" s="3">
        <v>48</v>
      </c>
      <c r="B50" s="4"/>
      <c r="C50" s="16" t="s">
        <v>203</v>
      </c>
      <c r="D50" s="16"/>
      <c r="E50" s="16" t="s">
        <v>171</v>
      </c>
      <c r="F50" s="16"/>
      <c r="G50" s="16" t="s">
        <v>202</v>
      </c>
      <c r="H50" s="16"/>
      <c r="I50" s="14">
        <v>579300170</v>
      </c>
      <c r="J50" s="14"/>
      <c r="K50" s="15">
        <v>1419.8533578431372</v>
      </c>
      <c r="L50" s="15"/>
      <c r="M50" s="8">
        <v>0.75</v>
      </c>
      <c r="N50" s="8"/>
      <c r="O50" s="4">
        <v>2006</v>
      </c>
      <c r="P50" s="10"/>
      <c r="Q50" s="1"/>
    </row>
    <row r="51" spans="1:17" ht="156.75" customHeight="1" x14ac:dyDescent="0.2">
      <c r="A51" s="5">
        <v>49</v>
      </c>
      <c r="B51" s="6"/>
      <c r="C51" s="11" t="s">
        <v>204</v>
      </c>
      <c r="D51" s="11"/>
      <c r="E51" s="11" t="s">
        <v>205</v>
      </c>
      <c r="F51" s="11"/>
      <c r="G51" s="11" t="s">
        <v>206</v>
      </c>
      <c r="H51" s="11"/>
      <c r="I51" s="12">
        <v>95580000</v>
      </c>
      <c r="J51" s="12"/>
      <c r="K51" s="13">
        <v>220.38275305510723</v>
      </c>
      <c r="L51" s="13"/>
      <c r="M51" s="7">
        <v>1</v>
      </c>
      <c r="N51" s="7"/>
      <c r="O51" s="6">
        <v>2007</v>
      </c>
      <c r="P51" s="9"/>
      <c r="Q51" s="1"/>
    </row>
    <row r="52" spans="1:17" ht="156.75" customHeight="1" x14ac:dyDescent="0.2">
      <c r="A52" s="3">
        <v>50</v>
      </c>
      <c r="B52" s="4"/>
      <c r="C52" s="16" t="s">
        <v>207</v>
      </c>
      <c r="D52" s="16"/>
      <c r="E52" s="16" t="s">
        <v>208</v>
      </c>
      <c r="F52" s="16"/>
      <c r="G52" s="16" t="s">
        <v>209</v>
      </c>
      <c r="H52" s="16"/>
      <c r="I52" s="14">
        <v>299999978.74000001</v>
      </c>
      <c r="J52" s="14"/>
      <c r="K52" s="15">
        <v>650.05412511375948</v>
      </c>
      <c r="L52" s="15"/>
      <c r="M52" s="8">
        <v>0.5</v>
      </c>
      <c r="N52" s="8"/>
      <c r="O52" s="4">
        <v>2008</v>
      </c>
      <c r="P52" s="10"/>
      <c r="Q52" s="1"/>
    </row>
    <row r="53" spans="1:17" ht="156.75" customHeight="1" x14ac:dyDescent="0.2">
      <c r="A53" s="5">
        <v>51</v>
      </c>
      <c r="B53" s="6"/>
      <c r="C53" s="11" t="s">
        <v>222</v>
      </c>
      <c r="D53" s="11"/>
      <c r="E53" s="11" t="s">
        <v>176</v>
      </c>
      <c r="F53" s="11"/>
      <c r="G53" s="11" t="s">
        <v>223</v>
      </c>
      <c r="H53" s="11"/>
      <c r="I53" s="12">
        <v>4476382</v>
      </c>
      <c r="J53" s="12"/>
      <c r="K53" s="13">
        <v>9.0086174280539346</v>
      </c>
      <c r="L53" s="13"/>
      <c r="M53" s="7">
        <v>1</v>
      </c>
      <c r="N53" s="7"/>
      <c r="O53" s="6">
        <v>2009</v>
      </c>
      <c r="P53" s="9"/>
      <c r="Q53" s="1"/>
    </row>
    <row r="54" spans="1:17" ht="156.75" customHeight="1" x14ac:dyDescent="0.2">
      <c r="A54" s="3">
        <v>52</v>
      </c>
      <c r="B54" s="4"/>
      <c r="C54" s="16" t="s">
        <v>242</v>
      </c>
      <c r="D54" s="16"/>
      <c r="E54" s="16" t="s">
        <v>218</v>
      </c>
      <c r="F54" s="16"/>
      <c r="G54" s="16" t="s">
        <v>243</v>
      </c>
      <c r="H54" s="16"/>
      <c r="I54" s="14">
        <v>869196509</v>
      </c>
      <c r="J54" s="14"/>
      <c r="K54" s="15">
        <v>1749.2382954316763</v>
      </c>
      <c r="L54" s="15"/>
      <c r="M54" s="8">
        <v>0.3</v>
      </c>
      <c r="N54" s="8"/>
      <c r="O54" s="4">
        <v>2009</v>
      </c>
      <c r="P54" s="10"/>
      <c r="Q54" s="1"/>
    </row>
    <row r="55" spans="1:17" ht="156.75" customHeight="1" x14ac:dyDescent="0.2">
      <c r="A55" s="5">
        <v>53</v>
      </c>
      <c r="B55" s="6"/>
      <c r="C55" s="11" t="s">
        <v>254</v>
      </c>
      <c r="D55" s="11"/>
      <c r="E55" s="11" t="s">
        <v>176</v>
      </c>
      <c r="F55" s="11"/>
      <c r="G55" s="11" t="s">
        <v>255</v>
      </c>
      <c r="H55" s="11"/>
      <c r="I55" s="12">
        <v>48486082</v>
      </c>
      <c r="J55" s="12"/>
      <c r="K55" s="13">
        <v>97.58</v>
      </c>
      <c r="L55" s="13"/>
      <c r="M55" s="7">
        <v>1</v>
      </c>
      <c r="N55" s="7"/>
      <c r="O55" s="6">
        <v>2009</v>
      </c>
      <c r="P55" s="9"/>
      <c r="Q55" s="1"/>
    </row>
    <row r="56" spans="1:17" ht="156.75" customHeight="1" x14ac:dyDescent="0.2">
      <c r="A56" s="3">
        <v>54</v>
      </c>
      <c r="B56" s="4"/>
      <c r="C56" s="16" t="s">
        <v>210</v>
      </c>
      <c r="D56" s="16"/>
      <c r="E56" s="16" t="s">
        <v>211</v>
      </c>
      <c r="F56" s="16"/>
      <c r="G56" s="16" t="s">
        <v>212</v>
      </c>
      <c r="H56" s="16"/>
      <c r="I56" s="14">
        <v>34913449.5</v>
      </c>
      <c r="J56" s="14"/>
      <c r="K56" s="15">
        <v>67.793105825242719</v>
      </c>
      <c r="L56" s="15"/>
      <c r="M56" s="8">
        <v>1</v>
      </c>
      <c r="N56" s="8"/>
      <c r="O56" s="4">
        <v>2010</v>
      </c>
      <c r="P56" s="10"/>
      <c r="Q56" s="1"/>
    </row>
    <row r="57" spans="1:17" ht="156.75" customHeight="1" x14ac:dyDescent="0.2">
      <c r="A57" s="5">
        <v>55</v>
      </c>
      <c r="B57" s="6"/>
      <c r="C57" s="11" t="s">
        <v>213</v>
      </c>
      <c r="D57" s="11"/>
      <c r="E57" s="11" t="s">
        <v>211</v>
      </c>
      <c r="F57" s="11"/>
      <c r="G57" s="11" t="s">
        <v>214</v>
      </c>
      <c r="H57" s="11"/>
      <c r="I57" s="12">
        <v>149775248.90000001</v>
      </c>
      <c r="J57" s="12"/>
      <c r="K57" s="13">
        <v>290.82572601941746</v>
      </c>
      <c r="L57" s="13"/>
      <c r="M57" s="7">
        <v>1</v>
      </c>
      <c r="N57" s="7"/>
      <c r="O57" s="6">
        <v>2010</v>
      </c>
      <c r="P57" s="9"/>
      <c r="Q57" s="1"/>
    </row>
    <row r="58" spans="1:17" ht="156.75" customHeight="1" x14ac:dyDescent="0.2">
      <c r="A58" s="3">
        <v>56</v>
      </c>
      <c r="B58" s="4"/>
      <c r="C58" s="16" t="s">
        <v>215</v>
      </c>
      <c r="D58" s="16"/>
      <c r="E58" s="16" t="s">
        <v>211</v>
      </c>
      <c r="F58" s="16"/>
      <c r="G58" s="16" t="s">
        <v>216</v>
      </c>
      <c r="H58" s="16"/>
      <c r="I58" s="14">
        <v>49954505.689999998</v>
      </c>
      <c r="J58" s="14"/>
      <c r="K58" s="15">
        <v>96.999040174757283</v>
      </c>
      <c r="L58" s="15"/>
      <c r="M58" s="8">
        <v>1</v>
      </c>
      <c r="N58" s="8"/>
      <c r="O58" s="4">
        <v>2010</v>
      </c>
      <c r="P58" s="10"/>
      <c r="Q58" s="1"/>
    </row>
    <row r="59" spans="1:17" ht="156.75" customHeight="1" x14ac:dyDescent="0.2">
      <c r="A59" s="5">
        <v>57</v>
      </c>
      <c r="B59" s="6"/>
      <c r="C59" s="11" t="s">
        <v>227</v>
      </c>
      <c r="D59" s="11"/>
      <c r="E59" s="11" t="s">
        <v>228</v>
      </c>
      <c r="F59" s="11"/>
      <c r="G59" s="11" t="s">
        <v>229</v>
      </c>
      <c r="H59" s="11"/>
      <c r="I59" s="12">
        <v>29100000</v>
      </c>
      <c r="J59" s="12"/>
      <c r="K59" s="13">
        <v>56.504854368932037</v>
      </c>
      <c r="L59" s="13"/>
      <c r="M59" s="7">
        <v>1</v>
      </c>
      <c r="N59" s="7"/>
      <c r="O59" s="6">
        <v>2010</v>
      </c>
      <c r="P59" s="9"/>
      <c r="Q59" s="1"/>
    </row>
    <row r="60" spans="1:17" ht="156.75" customHeight="1" x14ac:dyDescent="0.2">
      <c r="A60" s="3">
        <v>58</v>
      </c>
      <c r="B60" s="4"/>
      <c r="C60" s="16" t="s">
        <v>230</v>
      </c>
      <c r="D60" s="16"/>
      <c r="E60" s="16" t="s">
        <v>176</v>
      </c>
      <c r="F60" s="16"/>
      <c r="G60" s="16" t="s">
        <v>231</v>
      </c>
      <c r="H60" s="16"/>
      <c r="I60" s="14">
        <v>138365670</v>
      </c>
      <c r="J60" s="14"/>
      <c r="K60" s="15">
        <v>268.67120388349514</v>
      </c>
      <c r="L60" s="15"/>
      <c r="M60" s="8">
        <v>1</v>
      </c>
      <c r="N60" s="8"/>
      <c r="O60" s="4">
        <v>2010</v>
      </c>
      <c r="P60" s="10"/>
      <c r="Q60" s="1"/>
    </row>
    <row r="61" spans="1:17" ht="156.75" customHeight="1" x14ac:dyDescent="0.2">
      <c r="A61" s="5">
        <v>59</v>
      </c>
      <c r="B61" s="6"/>
      <c r="C61" s="11" t="s">
        <v>258</v>
      </c>
      <c r="D61" s="11"/>
      <c r="E61" s="11" t="s">
        <v>176</v>
      </c>
      <c r="F61" s="11"/>
      <c r="G61" s="11" t="s">
        <v>259</v>
      </c>
      <c r="H61" s="11"/>
      <c r="I61" s="12">
        <v>55203253</v>
      </c>
      <c r="J61" s="12"/>
      <c r="K61" s="13">
        <v>106.19</v>
      </c>
      <c r="L61" s="13"/>
      <c r="M61" s="7">
        <v>1</v>
      </c>
      <c r="N61" s="7"/>
      <c r="O61" s="6">
        <v>2010</v>
      </c>
      <c r="P61" s="9"/>
      <c r="Q61" s="1"/>
    </row>
    <row r="62" spans="1:17" ht="156.75" customHeight="1" x14ac:dyDescent="0.2">
      <c r="A62" s="3">
        <v>60</v>
      </c>
      <c r="B62" s="4"/>
      <c r="C62" s="16" t="s">
        <v>217</v>
      </c>
      <c r="D62" s="16"/>
      <c r="E62" s="16" t="s">
        <v>218</v>
      </c>
      <c r="F62" s="16"/>
      <c r="G62" s="16" t="s">
        <v>219</v>
      </c>
      <c r="H62" s="16"/>
      <c r="I62" s="14">
        <v>1720108207</v>
      </c>
      <c r="J62" s="14"/>
      <c r="K62" s="15">
        <v>3211.5537845407021</v>
      </c>
      <c r="L62" s="15"/>
      <c r="M62" s="8">
        <v>0.5</v>
      </c>
      <c r="N62" s="8"/>
      <c r="O62" s="4">
        <v>2011</v>
      </c>
      <c r="P62" s="10"/>
      <c r="Q62" s="1"/>
    </row>
    <row r="63" spans="1:17" ht="156.75" customHeight="1" x14ac:dyDescent="0.2">
      <c r="A63" s="5">
        <v>61</v>
      </c>
      <c r="B63" s="6"/>
      <c r="C63" s="11" t="s">
        <v>232</v>
      </c>
      <c r="D63" s="11"/>
      <c r="E63" s="11" t="s">
        <v>233</v>
      </c>
      <c r="F63" s="11"/>
      <c r="G63" s="11" t="s">
        <v>234</v>
      </c>
      <c r="H63" s="11"/>
      <c r="I63" s="12">
        <v>190909000</v>
      </c>
      <c r="J63" s="12"/>
      <c r="K63" s="13">
        <v>356.43950709484687</v>
      </c>
      <c r="L63" s="13"/>
      <c r="M63" s="7">
        <v>0.5</v>
      </c>
      <c r="N63" s="7"/>
      <c r="O63" s="6">
        <v>2011</v>
      </c>
      <c r="P63" s="9"/>
      <c r="Q63" s="1"/>
    </row>
    <row r="64" spans="1:17" ht="156.75" customHeight="1" x14ac:dyDescent="0.2">
      <c r="A64" s="3">
        <v>62</v>
      </c>
      <c r="B64" s="4"/>
      <c r="C64" s="16" t="s">
        <v>0</v>
      </c>
      <c r="D64" s="16"/>
      <c r="E64" s="16" t="s">
        <v>1</v>
      </c>
      <c r="F64" s="16"/>
      <c r="G64" s="16" t="s">
        <v>17</v>
      </c>
      <c r="H64" s="16"/>
      <c r="I64" s="14">
        <v>155105790</v>
      </c>
      <c r="J64" s="14"/>
      <c r="K64" s="15">
        <v>273.7</v>
      </c>
      <c r="L64" s="15"/>
      <c r="M64" s="8">
        <v>1</v>
      </c>
      <c r="N64" s="8"/>
      <c r="O64" s="4">
        <v>2012</v>
      </c>
      <c r="P64" s="10"/>
      <c r="Q64" s="1"/>
    </row>
    <row r="65" spans="1:17" ht="156.75" customHeight="1" x14ac:dyDescent="0.2">
      <c r="A65" s="5">
        <v>63</v>
      </c>
      <c r="B65" s="6"/>
      <c r="C65" s="11" t="s">
        <v>25</v>
      </c>
      <c r="D65" s="11"/>
      <c r="E65" s="11" t="s">
        <v>13</v>
      </c>
      <c r="F65" s="11"/>
      <c r="G65" s="11" t="s">
        <v>14</v>
      </c>
      <c r="H65" s="11"/>
      <c r="I65" s="12">
        <v>105320400</v>
      </c>
      <c r="J65" s="12"/>
      <c r="K65" s="13">
        <v>185.85</v>
      </c>
      <c r="L65" s="13"/>
      <c r="M65" s="7">
        <v>1</v>
      </c>
      <c r="N65" s="7"/>
      <c r="O65" s="6">
        <v>2012</v>
      </c>
      <c r="P65" s="9"/>
      <c r="Q65" s="1"/>
    </row>
    <row r="66" spans="1:17" ht="156.75" customHeight="1" x14ac:dyDescent="0.2">
      <c r="A66" s="3">
        <v>64</v>
      </c>
      <c r="B66" s="4"/>
      <c r="C66" s="16" t="s">
        <v>220</v>
      </c>
      <c r="D66" s="16"/>
      <c r="E66" s="16" t="s">
        <v>218</v>
      </c>
      <c r="F66" s="16"/>
      <c r="G66" s="16" t="s">
        <v>221</v>
      </c>
      <c r="H66" s="16"/>
      <c r="I66" s="14">
        <v>1553179985</v>
      </c>
      <c r="J66" s="14"/>
      <c r="K66" s="15">
        <v>2740.7446356096702</v>
      </c>
      <c r="L66" s="15"/>
      <c r="M66" s="8">
        <v>0.4</v>
      </c>
      <c r="N66" s="8"/>
      <c r="O66" s="4">
        <v>2012</v>
      </c>
      <c r="P66" s="10"/>
      <c r="Q66" s="1"/>
    </row>
    <row r="67" spans="1:17" ht="156.75" customHeight="1" x14ac:dyDescent="0.2">
      <c r="A67" s="5">
        <v>65</v>
      </c>
      <c r="B67" s="6"/>
      <c r="C67" s="11" t="s">
        <v>256</v>
      </c>
      <c r="D67" s="11"/>
      <c r="E67" s="11" t="s">
        <v>176</v>
      </c>
      <c r="F67" s="11"/>
      <c r="G67" s="11" t="s">
        <v>257</v>
      </c>
      <c r="H67" s="11"/>
      <c r="I67" s="12">
        <v>52144012</v>
      </c>
      <c r="J67" s="12"/>
      <c r="K67" s="13">
        <v>92.01</v>
      </c>
      <c r="L67" s="13"/>
      <c r="M67" s="7">
        <v>1</v>
      </c>
      <c r="N67" s="7"/>
      <c r="O67" s="6">
        <v>2012</v>
      </c>
      <c r="P67" s="9"/>
      <c r="Q67" s="1"/>
    </row>
    <row r="68" spans="1:17" ht="156.75" customHeight="1" x14ac:dyDescent="0.2">
      <c r="A68" s="3">
        <v>66</v>
      </c>
      <c r="B68" s="4"/>
      <c r="C68" s="16" t="s">
        <v>26</v>
      </c>
      <c r="D68" s="16"/>
      <c r="E68" s="16" t="s">
        <v>2</v>
      </c>
      <c r="F68" s="16"/>
      <c r="G68" s="16" t="s">
        <v>18</v>
      </c>
      <c r="H68" s="16"/>
      <c r="I68" s="14">
        <v>79350539</v>
      </c>
      <c r="J68" s="14"/>
      <c r="K68" s="15">
        <v>134.61000000000001</v>
      </c>
      <c r="L68" s="15"/>
      <c r="M68" s="8">
        <v>1</v>
      </c>
      <c r="N68" s="8"/>
      <c r="O68" s="4">
        <v>2013</v>
      </c>
      <c r="P68" s="10"/>
      <c r="Q68" s="1"/>
    </row>
    <row r="69" spans="1:17" ht="156.75" customHeight="1" x14ac:dyDescent="0.2">
      <c r="A69" s="5">
        <v>67</v>
      </c>
      <c r="B69" s="6"/>
      <c r="C69" s="11" t="s">
        <v>27</v>
      </c>
      <c r="D69" s="11"/>
      <c r="E69" s="11" t="s">
        <v>3</v>
      </c>
      <c r="F69" s="11"/>
      <c r="G69" s="11" t="s">
        <v>19</v>
      </c>
      <c r="H69" s="11"/>
      <c r="I69" s="12">
        <v>89951771</v>
      </c>
      <c r="J69" s="12"/>
      <c r="K69" s="13">
        <v>152.59</v>
      </c>
      <c r="L69" s="13"/>
      <c r="M69" s="7">
        <v>1</v>
      </c>
      <c r="N69" s="7"/>
      <c r="O69" s="6">
        <v>2013</v>
      </c>
      <c r="P69" s="9"/>
      <c r="Q69" s="1"/>
    </row>
    <row r="70" spans="1:17" ht="156.75" customHeight="1" x14ac:dyDescent="0.2">
      <c r="A70" s="3">
        <v>68</v>
      </c>
      <c r="B70" s="4"/>
      <c r="C70" s="16" t="s">
        <v>35</v>
      </c>
      <c r="D70" s="16"/>
      <c r="E70" s="16" t="s">
        <v>8</v>
      </c>
      <c r="F70" s="16"/>
      <c r="G70" s="16" t="s">
        <v>36</v>
      </c>
      <c r="H70" s="16"/>
      <c r="I70" s="14">
        <v>699764000</v>
      </c>
      <c r="J70" s="14"/>
      <c r="K70" s="15">
        <v>1135.8399999999999</v>
      </c>
      <c r="L70" s="15"/>
      <c r="M70" s="8">
        <v>0.15</v>
      </c>
      <c r="N70" s="8"/>
      <c r="O70" s="4">
        <v>2013</v>
      </c>
      <c r="P70" s="10"/>
      <c r="Q70" s="1"/>
    </row>
    <row r="71" spans="1:17" ht="156.75" customHeight="1" x14ac:dyDescent="0.2">
      <c r="A71" s="5">
        <v>69</v>
      </c>
      <c r="B71" s="6"/>
      <c r="C71" s="11" t="s">
        <v>121</v>
      </c>
      <c r="D71" s="11"/>
      <c r="E71" s="11" t="s">
        <v>122</v>
      </c>
      <c r="F71" s="11"/>
      <c r="G71" s="11" t="s">
        <v>123</v>
      </c>
      <c r="H71" s="11"/>
      <c r="I71" s="12">
        <v>1734471684</v>
      </c>
      <c r="J71" s="12"/>
      <c r="K71" s="13">
        <v>2942.2759694656488</v>
      </c>
      <c r="L71" s="13"/>
      <c r="M71" s="7">
        <v>0.6</v>
      </c>
      <c r="N71" s="7"/>
      <c r="O71" s="6">
        <v>2013</v>
      </c>
      <c r="P71" s="9"/>
      <c r="Q71" s="1"/>
    </row>
    <row r="72" spans="1:17" ht="156.75" customHeight="1" x14ac:dyDescent="0.2">
      <c r="A72" s="3">
        <v>70</v>
      </c>
      <c r="B72" s="4"/>
      <c r="C72" s="16" t="s">
        <v>175</v>
      </c>
      <c r="D72" s="16"/>
      <c r="E72" s="16" t="s">
        <v>176</v>
      </c>
      <c r="F72" s="16"/>
      <c r="G72" s="16" t="s">
        <v>177</v>
      </c>
      <c r="H72" s="16"/>
      <c r="I72" s="14">
        <v>87662366</v>
      </c>
      <c r="J72" s="14"/>
      <c r="K72" s="15">
        <v>148.70630364715862</v>
      </c>
      <c r="L72" s="15"/>
      <c r="M72" s="8">
        <v>1</v>
      </c>
      <c r="N72" s="8"/>
      <c r="O72" s="4">
        <v>2013</v>
      </c>
      <c r="P72" s="10"/>
      <c r="Q72" s="1"/>
    </row>
    <row r="73" spans="1:17" ht="156.75" customHeight="1" x14ac:dyDescent="0.2">
      <c r="A73" s="5">
        <v>71</v>
      </c>
      <c r="B73" s="6"/>
      <c r="C73" s="11" t="s">
        <v>175</v>
      </c>
      <c r="D73" s="11"/>
      <c r="E73" s="11" t="s">
        <v>176</v>
      </c>
      <c r="F73" s="11"/>
      <c r="G73" s="11" t="s">
        <v>177</v>
      </c>
      <c r="H73" s="11"/>
      <c r="I73" s="12">
        <v>87662366</v>
      </c>
      <c r="J73" s="12"/>
      <c r="K73" s="13">
        <v>148.70630364715862</v>
      </c>
      <c r="L73" s="13"/>
      <c r="M73" s="7">
        <v>1</v>
      </c>
      <c r="N73" s="7"/>
      <c r="O73" s="6">
        <v>2013</v>
      </c>
      <c r="P73" s="9"/>
      <c r="Q73" s="1"/>
    </row>
    <row r="74" spans="1:17" ht="156.75" customHeight="1" x14ac:dyDescent="0.2">
      <c r="A74" s="3">
        <v>72</v>
      </c>
      <c r="B74" s="4"/>
      <c r="C74" s="16" t="s">
        <v>244</v>
      </c>
      <c r="D74" s="16"/>
      <c r="E74" s="16" t="s">
        <v>218</v>
      </c>
      <c r="F74" s="16"/>
      <c r="G74" s="16" t="s">
        <v>245</v>
      </c>
      <c r="H74" s="16"/>
      <c r="I74" s="14">
        <v>220985000</v>
      </c>
      <c r="J74" s="14"/>
      <c r="K74" s="15">
        <v>374.8685326547922</v>
      </c>
      <c r="L74" s="15"/>
      <c r="M74" s="8">
        <v>0.3</v>
      </c>
      <c r="N74" s="8"/>
      <c r="O74" s="4">
        <v>2013</v>
      </c>
      <c r="P74" s="10"/>
      <c r="Q74" s="1"/>
    </row>
    <row r="75" spans="1:17" ht="156.75" customHeight="1" x14ac:dyDescent="0.2">
      <c r="A75" s="5">
        <v>73</v>
      </c>
      <c r="B75" s="6"/>
      <c r="C75" s="11" t="s">
        <v>260</v>
      </c>
      <c r="D75" s="11"/>
      <c r="E75" s="11" t="s">
        <v>176</v>
      </c>
      <c r="F75" s="11"/>
      <c r="G75" s="11" t="s">
        <v>261</v>
      </c>
      <c r="H75" s="11"/>
      <c r="I75" s="12">
        <v>95120000</v>
      </c>
      <c r="J75" s="12"/>
      <c r="K75" s="13">
        <v>161.36000000000001</v>
      </c>
      <c r="L75" s="13"/>
      <c r="M75" s="7">
        <v>1</v>
      </c>
      <c r="N75" s="7"/>
      <c r="O75" s="6">
        <v>2013</v>
      </c>
      <c r="P75" s="9"/>
      <c r="Q75" s="1"/>
    </row>
    <row r="76" spans="1:17" ht="156.75" customHeight="1" x14ac:dyDescent="0.2">
      <c r="A76" s="3">
        <v>74</v>
      </c>
      <c r="B76" s="4"/>
      <c r="C76" s="16" t="s">
        <v>4</v>
      </c>
      <c r="D76" s="16"/>
      <c r="E76" s="16" t="s">
        <v>5</v>
      </c>
      <c r="F76" s="16"/>
      <c r="G76" s="16" t="s">
        <v>28</v>
      </c>
      <c r="H76" s="16"/>
      <c r="I76" s="14">
        <v>914882126</v>
      </c>
      <c r="J76" s="14"/>
      <c r="K76" s="15">
        <v>1479.83</v>
      </c>
      <c r="L76" s="15"/>
      <c r="M76" s="8">
        <v>0.25</v>
      </c>
      <c r="N76" s="8"/>
      <c r="O76" s="4">
        <v>2014</v>
      </c>
      <c r="P76" s="10"/>
      <c r="Q76" s="1"/>
    </row>
    <row r="77" spans="1:17" ht="156.75" customHeight="1" x14ac:dyDescent="0.2">
      <c r="A77" s="5">
        <v>75</v>
      </c>
      <c r="B77" s="6"/>
      <c r="C77" s="11" t="s">
        <v>29</v>
      </c>
      <c r="D77" s="11"/>
      <c r="E77" s="11" t="s">
        <v>6</v>
      </c>
      <c r="F77" s="11"/>
      <c r="G77" s="11" t="s">
        <v>31</v>
      </c>
      <c r="H77" s="11"/>
      <c r="I77" s="12">
        <v>4200000000</v>
      </c>
      <c r="J77" s="12"/>
      <c r="K77" s="13">
        <v>6818.18</v>
      </c>
      <c r="L77" s="13"/>
      <c r="M77" s="7">
        <v>0.15</v>
      </c>
      <c r="N77" s="7"/>
      <c r="O77" s="6">
        <v>2014</v>
      </c>
      <c r="P77" s="9"/>
      <c r="Q77" s="1"/>
    </row>
    <row r="78" spans="1:17" ht="156.75" customHeight="1" x14ac:dyDescent="0.2">
      <c r="A78" s="3">
        <v>76</v>
      </c>
      <c r="B78" s="4"/>
      <c r="C78" s="16" t="s">
        <v>30</v>
      </c>
      <c r="D78" s="16"/>
      <c r="E78" s="16" t="s">
        <v>7</v>
      </c>
      <c r="F78" s="16"/>
      <c r="G78" s="16" t="s">
        <v>34</v>
      </c>
      <c r="H78" s="16"/>
      <c r="I78" s="14">
        <v>1087375941</v>
      </c>
      <c r="J78" s="14"/>
      <c r="K78" s="15">
        <v>1765.22</v>
      </c>
      <c r="L78" s="15"/>
      <c r="M78" s="8">
        <v>0.25</v>
      </c>
      <c r="N78" s="8"/>
      <c r="O78" s="4">
        <v>2014</v>
      </c>
      <c r="P78" s="10"/>
      <c r="Q78" s="1"/>
    </row>
    <row r="79" spans="1:17" ht="156.75" customHeight="1" x14ac:dyDescent="0.2">
      <c r="A79" s="5">
        <v>77</v>
      </c>
      <c r="B79" s="6"/>
      <c r="C79" s="11" t="s">
        <v>32</v>
      </c>
      <c r="D79" s="11"/>
      <c r="E79" s="11" t="s">
        <v>5</v>
      </c>
      <c r="F79" s="11"/>
      <c r="G79" s="11" t="s">
        <v>33</v>
      </c>
      <c r="H79" s="11"/>
      <c r="I79" s="12">
        <v>239488825</v>
      </c>
      <c r="J79" s="12"/>
      <c r="K79" s="13">
        <v>388.78</v>
      </c>
      <c r="L79" s="13"/>
      <c r="M79" s="7">
        <v>0.5</v>
      </c>
      <c r="N79" s="7"/>
      <c r="O79" s="6">
        <v>2014</v>
      </c>
      <c r="P79" s="9"/>
      <c r="Q79" s="1"/>
    </row>
    <row r="80" spans="1:17" ht="156.75" customHeight="1" x14ac:dyDescent="0.2">
      <c r="A80" s="3">
        <v>78</v>
      </c>
      <c r="B80" s="4"/>
      <c r="C80" s="16" t="s">
        <v>37</v>
      </c>
      <c r="D80" s="16"/>
      <c r="E80" s="16" t="s">
        <v>3</v>
      </c>
      <c r="F80" s="16"/>
      <c r="G80" s="16" t="s">
        <v>38</v>
      </c>
      <c r="H80" s="16"/>
      <c r="I80" s="14">
        <v>176847997</v>
      </c>
      <c r="J80" s="14"/>
      <c r="K80" s="15">
        <v>274.55</v>
      </c>
      <c r="L80" s="15"/>
      <c r="M80" s="8">
        <v>0.25</v>
      </c>
      <c r="N80" s="8"/>
      <c r="O80" s="4">
        <v>2014</v>
      </c>
      <c r="P80" s="10"/>
      <c r="Q80" s="1"/>
    </row>
    <row r="81" spans="1:17" ht="156.75" customHeight="1" x14ac:dyDescent="0.2">
      <c r="A81" s="5">
        <v>79</v>
      </c>
      <c r="B81" s="6"/>
      <c r="C81" s="11" t="s">
        <v>39</v>
      </c>
      <c r="D81" s="11"/>
      <c r="E81" s="11" t="s">
        <v>3</v>
      </c>
      <c r="F81" s="11"/>
      <c r="G81" s="11" t="s">
        <v>21</v>
      </c>
      <c r="H81" s="11"/>
      <c r="I81" s="12">
        <v>176915922</v>
      </c>
      <c r="J81" s="12"/>
      <c r="K81" s="13">
        <v>274.56</v>
      </c>
      <c r="L81" s="13"/>
      <c r="M81" s="7">
        <v>0.25</v>
      </c>
      <c r="N81" s="7"/>
      <c r="O81" s="6">
        <v>2014</v>
      </c>
      <c r="P81" s="9"/>
      <c r="Q81" s="1"/>
    </row>
    <row r="82" spans="1:17" ht="156.75" customHeight="1" x14ac:dyDescent="0.2">
      <c r="A82" s="3">
        <v>80</v>
      </c>
      <c r="B82" s="4"/>
      <c r="C82" s="16" t="s">
        <v>40</v>
      </c>
      <c r="D82" s="16"/>
      <c r="E82" s="16" t="s">
        <v>9</v>
      </c>
      <c r="F82" s="16"/>
      <c r="G82" s="16" t="s">
        <v>20</v>
      </c>
      <c r="H82" s="16"/>
      <c r="I82" s="14">
        <v>3556301983</v>
      </c>
      <c r="J82" s="14"/>
      <c r="K82" s="15">
        <v>5523.17</v>
      </c>
      <c r="L82" s="15"/>
      <c r="M82" s="8">
        <v>0.3</v>
      </c>
      <c r="N82" s="8"/>
      <c r="O82" s="4">
        <v>2014</v>
      </c>
      <c r="P82" s="10"/>
      <c r="Q82" s="1"/>
    </row>
    <row r="83" spans="1:17" ht="156.75" customHeight="1" x14ac:dyDescent="0.2">
      <c r="A83" s="5">
        <v>81</v>
      </c>
      <c r="B83" s="6"/>
      <c r="C83" s="11" t="s">
        <v>173</v>
      </c>
      <c r="D83" s="11"/>
      <c r="E83" s="11" t="s">
        <v>5</v>
      </c>
      <c r="F83" s="11"/>
      <c r="G83" s="11" t="s">
        <v>174</v>
      </c>
      <c r="H83" s="11"/>
      <c r="I83" s="12">
        <v>911577127</v>
      </c>
      <c r="J83" s="12"/>
      <c r="K83" s="13">
        <v>1479.8329983766234</v>
      </c>
      <c r="L83" s="13"/>
      <c r="M83" s="7">
        <v>0.25</v>
      </c>
      <c r="N83" s="7"/>
      <c r="O83" s="6">
        <v>2014</v>
      </c>
      <c r="P83" s="9"/>
      <c r="Q83" s="1"/>
    </row>
    <row r="84" spans="1:17" ht="156.75" customHeight="1" x14ac:dyDescent="0.2">
      <c r="A84" s="3">
        <v>82</v>
      </c>
      <c r="B84" s="4"/>
      <c r="C84" s="16" t="s">
        <v>41</v>
      </c>
      <c r="D84" s="16"/>
      <c r="E84" s="16" t="s">
        <v>3</v>
      </c>
      <c r="F84" s="16"/>
      <c r="G84" s="16" t="s">
        <v>42</v>
      </c>
      <c r="H84" s="16"/>
      <c r="I84" s="14">
        <v>520706268</v>
      </c>
      <c r="J84" s="14"/>
      <c r="K84" s="15">
        <v>808.11</v>
      </c>
      <c r="L84" s="15"/>
      <c r="M84" s="8">
        <v>0.25</v>
      </c>
      <c r="N84" s="8"/>
      <c r="O84" s="4">
        <v>2015</v>
      </c>
      <c r="P84" s="10"/>
      <c r="Q84" s="1"/>
    </row>
    <row r="85" spans="1:17" ht="156.75" customHeight="1" x14ac:dyDescent="0.2">
      <c r="A85" s="5">
        <v>83</v>
      </c>
      <c r="B85" s="6"/>
      <c r="C85" s="11" t="s">
        <v>41</v>
      </c>
      <c r="D85" s="11"/>
      <c r="E85" s="11" t="s">
        <v>3</v>
      </c>
      <c r="F85" s="11"/>
      <c r="G85" s="11" t="s">
        <v>169</v>
      </c>
      <c r="H85" s="11"/>
      <c r="I85" s="12">
        <v>520706268</v>
      </c>
      <c r="J85" s="12"/>
      <c r="K85" s="13">
        <v>808.11091487545593</v>
      </c>
      <c r="L85" s="13"/>
      <c r="M85" s="7">
        <v>0.25</v>
      </c>
      <c r="N85" s="7"/>
      <c r="O85" s="6">
        <v>2015</v>
      </c>
      <c r="P85" s="9"/>
      <c r="Q85" s="1"/>
    </row>
    <row r="86" spans="1:17" ht="156.75" customHeight="1" x14ac:dyDescent="0.2">
      <c r="A86" s="3">
        <v>84</v>
      </c>
      <c r="B86" s="4"/>
      <c r="C86" s="16" t="s">
        <v>246</v>
      </c>
      <c r="D86" s="16"/>
      <c r="E86" s="16" t="s">
        <v>3</v>
      </c>
      <c r="F86" s="16"/>
      <c r="G86" s="16" t="s">
        <v>247</v>
      </c>
      <c r="H86" s="16"/>
      <c r="I86" s="14">
        <v>176915922</v>
      </c>
      <c r="J86" s="14"/>
      <c r="K86" s="15">
        <v>274.56494451773102</v>
      </c>
      <c r="L86" s="15"/>
      <c r="M86" s="8">
        <v>0.25</v>
      </c>
      <c r="N86" s="8"/>
      <c r="O86" s="4">
        <v>2015</v>
      </c>
      <c r="P86" s="10"/>
      <c r="Q86" s="1"/>
    </row>
    <row r="87" spans="1:17" ht="156.75" customHeight="1" x14ac:dyDescent="0.2">
      <c r="A87" s="5">
        <v>85</v>
      </c>
      <c r="B87" s="6"/>
      <c r="C87" s="11" t="s">
        <v>248</v>
      </c>
      <c r="D87" s="11"/>
      <c r="E87" s="11" t="s">
        <v>3</v>
      </c>
      <c r="F87" s="11"/>
      <c r="G87" s="11" t="s">
        <v>249</v>
      </c>
      <c r="H87" s="11"/>
      <c r="I87" s="12">
        <v>176907794</v>
      </c>
      <c r="J87" s="12"/>
      <c r="K87" s="13">
        <v>274.55233025529606</v>
      </c>
      <c r="L87" s="13"/>
      <c r="M87" s="7">
        <v>0.25</v>
      </c>
      <c r="N87" s="7"/>
      <c r="O87" s="6">
        <v>2015</v>
      </c>
      <c r="P87" s="9"/>
      <c r="Q87" s="1"/>
    </row>
    <row r="88" spans="1:17" ht="156.75" customHeight="1" x14ac:dyDescent="0.2">
      <c r="A88" s="3">
        <v>86</v>
      </c>
      <c r="B88" s="4"/>
      <c r="C88" s="16" t="s">
        <v>262</v>
      </c>
      <c r="D88" s="16"/>
      <c r="E88" s="16" t="s">
        <v>7</v>
      </c>
      <c r="F88" s="16"/>
      <c r="G88" s="16" t="s">
        <v>263</v>
      </c>
      <c r="H88" s="16"/>
      <c r="I88" s="14">
        <v>4321287774</v>
      </c>
      <c r="J88" s="14"/>
      <c r="K88" s="15">
        <v>6706.43</v>
      </c>
      <c r="L88" s="15"/>
      <c r="M88" s="8">
        <v>0.2</v>
      </c>
      <c r="N88" s="8"/>
      <c r="O88" s="4">
        <v>2015</v>
      </c>
      <c r="P88" s="10"/>
      <c r="Q88" s="1"/>
    </row>
    <row r="89" spans="1:17" ht="156.75" customHeight="1" x14ac:dyDescent="0.2">
      <c r="A89" s="5">
        <v>87</v>
      </c>
      <c r="B89" s="6"/>
      <c r="C89" s="11" t="s">
        <v>264</v>
      </c>
      <c r="D89" s="11"/>
      <c r="E89" s="11" t="s">
        <v>265</v>
      </c>
      <c r="F89" s="11"/>
      <c r="G89" s="11" t="s">
        <v>266</v>
      </c>
      <c r="H89" s="11"/>
      <c r="I89" s="12">
        <v>89646482</v>
      </c>
      <c r="J89" s="12"/>
      <c r="K89" s="13">
        <f>+I89/689455</f>
        <v>130.02513869650667</v>
      </c>
      <c r="L89" s="13"/>
      <c r="M89" s="7">
        <v>0.15</v>
      </c>
      <c r="N89" s="7"/>
      <c r="O89" s="6">
        <v>2015</v>
      </c>
      <c r="P89" s="9"/>
      <c r="Q89" s="1"/>
    </row>
    <row r="90" spans="1:17" ht="156.75" customHeight="1" x14ac:dyDescent="0.2">
      <c r="A90" s="3">
        <v>88</v>
      </c>
      <c r="B90" s="4"/>
      <c r="C90" s="16" t="s">
        <v>43</v>
      </c>
      <c r="D90" s="16"/>
      <c r="E90" s="16" t="s">
        <v>44</v>
      </c>
      <c r="F90" s="16"/>
      <c r="G90" s="16" t="s">
        <v>45</v>
      </c>
      <c r="H90" s="16"/>
      <c r="I90" s="14">
        <v>757077688</v>
      </c>
      <c r="J90" s="14"/>
      <c r="K90" s="15">
        <v>1098.08</v>
      </c>
      <c r="L90" s="15"/>
      <c r="M90" s="8">
        <v>0.15</v>
      </c>
      <c r="N90" s="8"/>
      <c r="O90" s="4">
        <v>2016</v>
      </c>
      <c r="P90" s="10"/>
      <c r="Q90" s="1"/>
    </row>
    <row r="91" spans="1:17" ht="156.75" customHeight="1" x14ac:dyDescent="0.2">
      <c r="A91" s="5">
        <v>89</v>
      </c>
      <c r="B91" s="6"/>
      <c r="C91" s="11" t="s">
        <v>46</v>
      </c>
      <c r="D91" s="11"/>
      <c r="E91" s="11" t="s">
        <v>47</v>
      </c>
      <c r="F91" s="11"/>
      <c r="G91" s="11" t="s">
        <v>48</v>
      </c>
      <c r="H91" s="11"/>
      <c r="I91" s="12">
        <v>3340905122.3600001</v>
      </c>
      <c r="J91" s="12"/>
      <c r="K91" s="13">
        <v>4845.72</v>
      </c>
      <c r="L91" s="13"/>
      <c r="M91" s="7">
        <v>0.32500000000000001</v>
      </c>
      <c r="N91" s="7"/>
      <c r="O91" s="6">
        <v>2016</v>
      </c>
      <c r="P91" s="9"/>
      <c r="Q91" s="1"/>
    </row>
    <row r="92" spans="1:17" ht="156.75" customHeight="1" x14ac:dyDescent="0.2">
      <c r="A92" s="3">
        <v>90</v>
      </c>
      <c r="B92" s="4"/>
      <c r="C92" s="16" t="s">
        <v>52</v>
      </c>
      <c r="D92" s="16"/>
      <c r="E92" s="16" t="s">
        <v>53</v>
      </c>
      <c r="F92" s="16"/>
      <c r="G92" s="16" t="s">
        <v>51</v>
      </c>
      <c r="H92" s="16"/>
      <c r="I92" s="14">
        <v>523987775</v>
      </c>
      <c r="J92" s="14"/>
      <c r="K92" s="15">
        <v>789.42</v>
      </c>
      <c r="L92" s="15"/>
      <c r="M92" s="8">
        <v>0.3</v>
      </c>
      <c r="N92" s="8"/>
      <c r="O92" s="4">
        <v>2016</v>
      </c>
      <c r="P92" s="10"/>
      <c r="Q92" s="1"/>
    </row>
    <row r="93" spans="1:17" ht="156.75" customHeight="1" x14ac:dyDescent="0.2">
      <c r="A93" s="5">
        <v>91</v>
      </c>
      <c r="B93" s="6"/>
      <c r="C93" s="11" t="s">
        <v>54</v>
      </c>
      <c r="D93" s="11"/>
      <c r="E93" s="11" t="s">
        <v>49</v>
      </c>
      <c r="F93" s="11"/>
      <c r="G93" s="11" t="s">
        <v>50</v>
      </c>
      <c r="H93" s="11"/>
      <c r="I93" s="12">
        <v>7170698298</v>
      </c>
      <c r="J93" s="12"/>
      <c r="K93" s="13">
        <v>10763.14</v>
      </c>
      <c r="L93" s="13"/>
      <c r="M93" s="7">
        <v>0.3</v>
      </c>
      <c r="N93" s="7"/>
      <c r="O93" s="6">
        <v>2016</v>
      </c>
      <c r="P93" s="9"/>
      <c r="Q93" s="1"/>
    </row>
    <row r="94" spans="1:17" ht="156.75" customHeight="1" x14ac:dyDescent="0.2">
      <c r="A94" s="3">
        <v>92</v>
      </c>
      <c r="B94" s="4"/>
      <c r="C94" s="16" t="s">
        <v>59</v>
      </c>
      <c r="D94" s="16"/>
      <c r="E94" s="16" t="s">
        <v>55</v>
      </c>
      <c r="F94" s="16"/>
      <c r="G94" s="16" t="s">
        <v>58</v>
      </c>
      <c r="H94" s="16"/>
      <c r="I94" s="14">
        <v>4200000000</v>
      </c>
      <c r="J94" s="14"/>
      <c r="K94" s="15">
        <f>+I94/737717</f>
        <v>5693.2400907122919</v>
      </c>
      <c r="L94" s="15"/>
      <c r="M94" s="8">
        <v>0.19</v>
      </c>
      <c r="N94" s="8"/>
      <c r="O94" s="4">
        <v>2017</v>
      </c>
      <c r="P94" s="10"/>
      <c r="Q94" s="1"/>
    </row>
    <row r="95" spans="1:17" ht="156.75" customHeight="1" x14ac:dyDescent="0.2">
      <c r="A95" s="5">
        <v>93</v>
      </c>
      <c r="B95" s="6"/>
      <c r="C95" s="11" t="s">
        <v>60</v>
      </c>
      <c r="D95" s="11"/>
      <c r="E95" s="11" t="s">
        <v>56</v>
      </c>
      <c r="F95" s="11"/>
      <c r="G95" s="11" t="s">
        <v>57</v>
      </c>
      <c r="H95" s="11"/>
      <c r="I95" s="12">
        <v>6363440257</v>
      </c>
      <c r="J95" s="12"/>
      <c r="K95" s="13">
        <f>+I95/737717</f>
        <v>8625.8555204773638</v>
      </c>
      <c r="L95" s="13"/>
      <c r="M95" s="7">
        <v>0.26</v>
      </c>
      <c r="N95" s="7"/>
      <c r="O95" s="6">
        <v>2017</v>
      </c>
      <c r="P95" s="9"/>
      <c r="Q95" s="1"/>
    </row>
    <row r="96" spans="1:17" ht="156.75" customHeight="1" x14ac:dyDescent="0.2">
      <c r="A96" s="3">
        <v>94</v>
      </c>
      <c r="B96" s="4"/>
      <c r="C96" s="16" t="s">
        <v>64</v>
      </c>
      <c r="D96" s="16"/>
      <c r="E96" s="16" t="s">
        <v>65</v>
      </c>
      <c r="F96" s="16"/>
      <c r="G96" s="16" t="s">
        <v>63</v>
      </c>
      <c r="H96" s="16"/>
      <c r="I96" s="14">
        <v>1597767214</v>
      </c>
      <c r="J96" s="14"/>
      <c r="K96" s="15">
        <v>2045</v>
      </c>
      <c r="L96" s="15"/>
      <c r="M96" s="8">
        <v>0.5</v>
      </c>
      <c r="N96" s="8"/>
      <c r="O96" s="4">
        <v>2018</v>
      </c>
      <c r="P96" s="10"/>
      <c r="Q96" s="1"/>
    </row>
    <row r="97" spans="1:17" ht="156.75" customHeight="1" x14ac:dyDescent="0.2">
      <c r="A97" s="5">
        <v>95</v>
      </c>
      <c r="B97" s="6"/>
      <c r="C97" s="11" t="s">
        <v>62</v>
      </c>
      <c r="D97" s="11"/>
      <c r="E97" s="11" t="s">
        <v>9</v>
      </c>
      <c r="F97" s="11"/>
      <c r="G97" s="11" t="s">
        <v>61</v>
      </c>
      <c r="H97" s="11"/>
      <c r="I97" s="12">
        <v>3700000000</v>
      </c>
      <c r="J97" s="12"/>
      <c r="K97" s="13">
        <v>4736</v>
      </c>
      <c r="L97" s="13"/>
      <c r="M97" s="7">
        <v>0.5</v>
      </c>
      <c r="N97" s="7"/>
      <c r="O97" s="6">
        <v>2018</v>
      </c>
      <c r="P97" s="9"/>
      <c r="Q97" s="1"/>
    </row>
    <row r="98" spans="1:17" ht="156.75" customHeight="1" x14ac:dyDescent="0.2">
      <c r="A98" s="3">
        <v>96</v>
      </c>
      <c r="B98" s="4"/>
      <c r="C98" s="16" t="s">
        <v>69</v>
      </c>
      <c r="D98" s="16"/>
      <c r="E98" s="16" t="s">
        <v>49</v>
      </c>
      <c r="F98" s="16"/>
      <c r="G98" s="16" t="s">
        <v>50</v>
      </c>
      <c r="H98" s="16"/>
      <c r="I98" s="14">
        <v>2065845160</v>
      </c>
      <c r="J98" s="14"/>
      <c r="K98" s="15">
        <f>+I98/737717</f>
        <v>2800.3220205037974</v>
      </c>
      <c r="L98" s="15"/>
      <c r="M98" s="8">
        <v>0.5</v>
      </c>
      <c r="N98" s="8"/>
      <c r="O98" s="4">
        <v>2018</v>
      </c>
      <c r="P98" s="10"/>
      <c r="Q98" s="1"/>
    </row>
    <row r="99" spans="1:17" ht="156.75" customHeight="1" x14ac:dyDescent="0.2">
      <c r="A99" s="5">
        <v>97</v>
      </c>
      <c r="B99" s="6"/>
      <c r="C99" s="11" t="s">
        <v>250</v>
      </c>
      <c r="D99" s="11"/>
      <c r="E99" s="11" t="s">
        <v>251</v>
      </c>
      <c r="F99" s="11"/>
      <c r="G99" s="11" t="s">
        <v>252</v>
      </c>
      <c r="H99" s="11"/>
      <c r="I99" s="12">
        <v>4047425653</v>
      </c>
      <c r="J99" s="12"/>
      <c r="K99" s="13">
        <v>5180.7578868007604</v>
      </c>
      <c r="L99" s="13"/>
      <c r="M99" s="7">
        <v>0.19</v>
      </c>
      <c r="N99" s="7"/>
      <c r="O99" s="6">
        <v>2018</v>
      </c>
      <c r="P99" s="9"/>
      <c r="Q99" s="1"/>
    </row>
    <row r="100" spans="1:17" ht="156.75" customHeight="1" x14ac:dyDescent="0.2">
      <c r="A100" s="3">
        <v>98</v>
      </c>
      <c r="B100" s="4"/>
      <c r="C100" s="16" t="s">
        <v>66</v>
      </c>
      <c r="D100" s="16"/>
      <c r="E100" s="16" t="s">
        <v>67</v>
      </c>
      <c r="F100" s="16"/>
      <c r="G100" s="16" t="s">
        <v>68</v>
      </c>
      <c r="H100" s="16"/>
      <c r="I100" s="14">
        <v>12732527024</v>
      </c>
      <c r="J100" s="14"/>
      <c r="K100" s="15">
        <v>15375.29406991291</v>
      </c>
      <c r="L100" s="15"/>
      <c r="M100" s="8">
        <v>0.5</v>
      </c>
      <c r="N100" s="8"/>
      <c r="O100" s="4">
        <v>2019</v>
      </c>
      <c r="P100" s="10"/>
      <c r="Q100" s="1"/>
    </row>
    <row r="101" spans="1:17" ht="156.75" customHeight="1" x14ac:dyDescent="0.2">
      <c r="A101" s="5">
        <v>99</v>
      </c>
      <c r="B101" s="6"/>
      <c r="C101" s="11" t="s">
        <v>70</v>
      </c>
      <c r="D101" s="11"/>
      <c r="E101" s="11" t="s">
        <v>71</v>
      </c>
      <c r="F101" s="11"/>
      <c r="G101" s="11" t="s">
        <v>72</v>
      </c>
      <c r="H101" s="11"/>
      <c r="I101" s="12">
        <v>335249562.06999999</v>
      </c>
      <c r="J101" s="12"/>
      <c r="K101" s="13">
        <f>+I101/828116</f>
        <v>404.834059564119</v>
      </c>
      <c r="L101" s="13"/>
      <c r="M101" s="7">
        <v>0.4</v>
      </c>
      <c r="N101" s="7"/>
      <c r="O101" s="6">
        <v>2019</v>
      </c>
      <c r="P101" s="9"/>
      <c r="Q101" s="1"/>
    </row>
    <row r="102" spans="1:17" ht="156.75" customHeight="1" x14ac:dyDescent="0.2">
      <c r="A102" s="3">
        <v>100</v>
      </c>
      <c r="B102" s="4"/>
      <c r="C102" s="16" t="s">
        <v>73</v>
      </c>
      <c r="D102" s="16"/>
      <c r="E102" s="16" t="s">
        <v>74</v>
      </c>
      <c r="F102" s="16"/>
      <c r="G102" s="16" t="s">
        <v>75</v>
      </c>
      <c r="H102" s="16"/>
      <c r="I102" s="14">
        <v>450698176</v>
      </c>
      <c r="J102" s="14"/>
      <c r="K102" s="15">
        <f>+I102/828116</f>
        <v>544.24522168391866</v>
      </c>
      <c r="L102" s="15"/>
      <c r="M102" s="8">
        <v>0.4</v>
      </c>
      <c r="N102" s="8"/>
      <c r="O102" s="4">
        <v>2019</v>
      </c>
      <c r="P102" s="10"/>
      <c r="Q102" s="1"/>
    </row>
    <row r="103" spans="1:17" ht="156.75" customHeight="1" x14ac:dyDescent="0.2">
      <c r="A103" s="5">
        <v>101</v>
      </c>
      <c r="B103" s="6"/>
      <c r="C103" s="11" t="s">
        <v>77</v>
      </c>
      <c r="D103" s="11"/>
      <c r="E103" s="11" t="s">
        <v>78</v>
      </c>
      <c r="F103" s="11"/>
      <c r="G103" s="11" t="s">
        <v>76</v>
      </c>
      <c r="H103" s="11"/>
      <c r="I103" s="12">
        <v>75932158</v>
      </c>
      <c r="J103" s="12"/>
      <c r="K103" s="13">
        <f>+I103/828116</f>
        <v>91.692658999463845</v>
      </c>
      <c r="L103" s="13"/>
      <c r="M103" s="7">
        <v>0.4</v>
      </c>
      <c r="N103" s="7"/>
      <c r="O103" s="6">
        <v>2019</v>
      </c>
      <c r="P103" s="9"/>
      <c r="Q103" s="1"/>
    </row>
    <row r="104" spans="1:17" ht="156.75" customHeight="1" x14ac:dyDescent="0.2">
      <c r="A104" s="3">
        <v>102</v>
      </c>
      <c r="B104" s="4"/>
      <c r="C104" s="16" t="s">
        <v>267</v>
      </c>
      <c r="D104" s="16"/>
      <c r="E104" s="16" t="s">
        <v>171</v>
      </c>
      <c r="F104" s="16"/>
      <c r="G104" s="16" t="s">
        <v>268</v>
      </c>
      <c r="H104" s="16"/>
      <c r="I104" s="14">
        <v>10138546657</v>
      </c>
      <c r="J104" s="14"/>
      <c r="K104" s="15">
        <f>+I104/828116</f>
        <v>12242.906376642886</v>
      </c>
      <c r="L104" s="15"/>
      <c r="M104" s="8">
        <v>0.375</v>
      </c>
      <c r="N104" s="8"/>
      <c r="O104" s="4">
        <v>2019</v>
      </c>
      <c r="P104" s="10"/>
      <c r="Q104" s="1"/>
    </row>
    <row r="105" spans="1:17" ht="156.75" customHeight="1" x14ac:dyDescent="0.2">
      <c r="A105" s="5">
        <v>103</v>
      </c>
      <c r="B105" s="6"/>
      <c r="C105" s="11" t="s">
        <v>79</v>
      </c>
      <c r="D105" s="11"/>
      <c r="E105" s="11" t="s">
        <v>74</v>
      </c>
      <c r="F105" s="11"/>
      <c r="G105" s="11" t="s">
        <v>80</v>
      </c>
      <c r="H105" s="11"/>
      <c r="I105" s="12">
        <v>208414594</v>
      </c>
      <c r="J105" s="12"/>
      <c r="K105" s="13">
        <f>+I105/828116</f>
        <v>251.67318829729169</v>
      </c>
      <c r="L105" s="13"/>
      <c r="M105" s="7">
        <v>0.4</v>
      </c>
      <c r="N105" s="7"/>
      <c r="O105" s="6">
        <v>2020</v>
      </c>
      <c r="P105" s="9"/>
      <c r="Q105" s="1"/>
    </row>
    <row r="106" spans="1:17" ht="22.5" customHeight="1" thickBot="1" x14ac:dyDescent="0.25">
      <c r="A106" s="24" t="s">
        <v>22</v>
      </c>
      <c r="B106" s="25"/>
      <c r="C106" s="25"/>
      <c r="D106" s="25"/>
      <c r="E106" s="25"/>
      <c r="F106" s="25"/>
      <c r="G106" s="25"/>
      <c r="H106" s="25"/>
      <c r="I106" s="26">
        <f>SUM(I3:J105)</f>
        <v>88800810142.180008</v>
      </c>
      <c r="J106" s="25"/>
      <c r="K106" s="27">
        <f>SUM(K3:L105)</f>
        <v>165036.72192605564</v>
      </c>
      <c r="L106" s="27"/>
      <c r="M106" s="28"/>
      <c r="N106" s="28"/>
      <c r="O106" s="28"/>
      <c r="P106" s="29"/>
      <c r="Q106" s="2">
        <f>SUM(Q23:Q25)</f>
        <v>114393934.33</v>
      </c>
    </row>
  </sheetData>
  <autoFilter ref="A2:P105" xr:uid="{22920D76-7675-4D57-A476-94BAED35D84A}">
    <filterColumn colId="0" showButton="0"/>
    <filterColumn colId="2" showButton="0"/>
    <filterColumn colId="4" showButton="0"/>
    <filterColumn colId="6" showButton="0"/>
    <filterColumn colId="8" showButton="0"/>
    <filterColumn colId="10" showButton="0"/>
    <filterColumn colId="12" showButton="0"/>
    <filterColumn colId="14" showButton="0"/>
    <sortState xmlns:xlrd2="http://schemas.microsoft.com/office/spreadsheetml/2017/richdata2" ref="A3:P106">
      <sortCondition ref="O2:O105"/>
    </sortState>
  </autoFilter>
  <mergeCells count="837">
    <mergeCell ref="A29:B29"/>
    <mergeCell ref="C29:D29"/>
    <mergeCell ref="E29:F29"/>
    <mergeCell ref="G29:H29"/>
    <mergeCell ref="I29:J29"/>
    <mergeCell ref="K29:L29"/>
    <mergeCell ref="M29:N29"/>
    <mergeCell ref="O29:P29"/>
    <mergeCell ref="O27:P27"/>
    <mergeCell ref="A28:B28"/>
    <mergeCell ref="C28:D28"/>
    <mergeCell ref="E28:F28"/>
    <mergeCell ref="G28:H28"/>
    <mergeCell ref="I28:J28"/>
    <mergeCell ref="K28:L28"/>
    <mergeCell ref="M28:N28"/>
    <mergeCell ref="O28:P28"/>
    <mergeCell ref="E19:F19"/>
    <mergeCell ref="G19:H19"/>
    <mergeCell ref="I19:J19"/>
    <mergeCell ref="K19:L19"/>
    <mergeCell ref="M19:N19"/>
    <mergeCell ref="A26:B26"/>
    <mergeCell ref="C26:D26"/>
    <mergeCell ref="E26:F26"/>
    <mergeCell ref="G26:H26"/>
    <mergeCell ref="I26:J26"/>
    <mergeCell ref="K26:L26"/>
    <mergeCell ref="M26:N26"/>
    <mergeCell ref="M17:N17"/>
    <mergeCell ref="A18:B18"/>
    <mergeCell ref="C18:D18"/>
    <mergeCell ref="E18:F18"/>
    <mergeCell ref="G18:H18"/>
    <mergeCell ref="I18:J18"/>
    <mergeCell ref="K18:L18"/>
    <mergeCell ref="M18:N18"/>
    <mergeCell ref="A23:B23"/>
    <mergeCell ref="C23:D23"/>
    <mergeCell ref="E23:F23"/>
    <mergeCell ref="G23:H23"/>
    <mergeCell ref="I23:J23"/>
    <mergeCell ref="K23:L23"/>
    <mergeCell ref="M23:N23"/>
    <mergeCell ref="A20:B20"/>
    <mergeCell ref="C20:D20"/>
    <mergeCell ref="E20:F20"/>
    <mergeCell ref="G20:H20"/>
    <mergeCell ref="I20:J20"/>
    <mergeCell ref="K20:L20"/>
    <mergeCell ref="M20:N20"/>
    <mergeCell ref="A19:B19"/>
    <mergeCell ref="C19:D19"/>
    <mergeCell ref="A106:H106"/>
    <mergeCell ref="I106:J106"/>
    <mergeCell ref="K106:L106"/>
    <mergeCell ref="M106:P106"/>
    <mergeCell ref="K15:L15"/>
    <mergeCell ref="A15:B15"/>
    <mergeCell ref="C15:D15"/>
    <mergeCell ref="E15:F15"/>
    <mergeCell ref="G15:H15"/>
    <mergeCell ref="I15:J15"/>
    <mergeCell ref="M15:N15"/>
    <mergeCell ref="A16:B16"/>
    <mergeCell ref="C16:D16"/>
    <mergeCell ref="E16:F16"/>
    <mergeCell ref="G16:H16"/>
    <mergeCell ref="I16:J16"/>
    <mergeCell ref="K16:L16"/>
    <mergeCell ref="M16:N16"/>
    <mergeCell ref="A17:B17"/>
    <mergeCell ref="C17:D17"/>
    <mergeCell ref="E17:F17"/>
    <mergeCell ref="G17:H17"/>
    <mergeCell ref="I17:J17"/>
    <mergeCell ref="K17:L17"/>
    <mergeCell ref="M13:N13"/>
    <mergeCell ref="M14:N14"/>
    <mergeCell ref="M7:N7"/>
    <mergeCell ref="M8:N8"/>
    <mergeCell ref="M9:N9"/>
    <mergeCell ref="M10:N10"/>
    <mergeCell ref="M11:N11"/>
    <mergeCell ref="M12:N12"/>
    <mergeCell ref="E13:F13"/>
    <mergeCell ref="E14:F14"/>
    <mergeCell ref="G7:H7"/>
    <mergeCell ref="K13:L13"/>
    <mergeCell ref="K14:L14"/>
    <mergeCell ref="G11:H11"/>
    <mergeCell ref="G12:H12"/>
    <mergeCell ref="G13:H13"/>
    <mergeCell ref="G14:H14"/>
    <mergeCell ref="I13:J13"/>
    <mergeCell ref="I14:J14"/>
    <mergeCell ref="M2:N2"/>
    <mergeCell ref="A1:P1"/>
    <mergeCell ref="M4:N4"/>
    <mergeCell ref="M5:N5"/>
    <mergeCell ref="M6:N6"/>
    <mergeCell ref="K7:L7"/>
    <mergeCell ref="K8:L8"/>
    <mergeCell ref="K9:L9"/>
    <mergeCell ref="I4:J4"/>
    <mergeCell ref="I5:J5"/>
    <mergeCell ref="I6:J6"/>
    <mergeCell ref="I7:J7"/>
    <mergeCell ref="I8:J8"/>
    <mergeCell ref="I3:J3"/>
    <mergeCell ref="K3:L3"/>
    <mergeCell ref="G3:H3"/>
    <mergeCell ref="G4:H4"/>
    <mergeCell ref="G5:H5"/>
    <mergeCell ref="G6:H6"/>
    <mergeCell ref="K4:L4"/>
    <mergeCell ref="K5:L5"/>
    <mergeCell ref="K6:L6"/>
    <mergeCell ref="K2:L2"/>
    <mergeCell ref="M3:N3"/>
    <mergeCell ref="G2:H2"/>
    <mergeCell ref="I2:J2"/>
    <mergeCell ref="E6:F6"/>
    <mergeCell ref="E7:F7"/>
    <mergeCell ref="E8:F8"/>
    <mergeCell ref="E9:F9"/>
    <mergeCell ref="A9:B9"/>
    <mergeCell ref="A10:B10"/>
    <mergeCell ref="A11:B11"/>
    <mergeCell ref="A6:B6"/>
    <mergeCell ref="A7:B7"/>
    <mergeCell ref="A8:B8"/>
    <mergeCell ref="E10:F10"/>
    <mergeCell ref="E11:F11"/>
    <mergeCell ref="G8:H8"/>
    <mergeCell ref="G9:H9"/>
    <mergeCell ref="G10:H10"/>
    <mergeCell ref="I9:J9"/>
    <mergeCell ref="I10:J10"/>
    <mergeCell ref="I11:J11"/>
    <mergeCell ref="A3:B3"/>
    <mergeCell ref="C3:D3"/>
    <mergeCell ref="A4:B4"/>
    <mergeCell ref="C4:D4"/>
    <mergeCell ref="A5:B5"/>
    <mergeCell ref="C5:D5"/>
    <mergeCell ref="A2:B2"/>
    <mergeCell ref="C2:D2"/>
    <mergeCell ref="E3:F3"/>
    <mergeCell ref="E4:F4"/>
    <mergeCell ref="E5:F5"/>
    <mergeCell ref="E2:F2"/>
    <mergeCell ref="A21:B21"/>
    <mergeCell ref="C21:D21"/>
    <mergeCell ref="E21:F21"/>
    <mergeCell ref="G21:H21"/>
    <mergeCell ref="I21:J21"/>
    <mergeCell ref="K21:L21"/>
    <mergeCell ref="M21:N21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A12:B12"/>
    <mergeCell ref="E12:F12"/>
    <mergeCell ref="K10:L10"/>
    <mergeCell ref="K11:L11"/>
    <mergeCell ref="K12:L12"/>
    <mergeCell ref="I12:J12"/>
    <mergeCell ref="A13:B13"/>
    <mergeCell ref="A14:B14"/>
    <mergeCell ref="A24:B24"/>
    <mergeCell ref="C24:D24"/>
    <mergeCell ref="E24:F24"/>
    <mergeCell ref="G24:H24"/>
    <mergeCell ref="I24:J24"/>
    <mergeCell ref="K24:L24"/>
    <mergeCell ref="M24:N24"/>
    <mergeCell ref="O24:P24"/>
    <mergeCell ref="A22:B22"/>
    <mergeCell ref="C22:D22"/>
    <mergeCell ref="E22:F22"/>
    <mergeCell ref="G22:H22"/>
    <mergeCell ref="I22:J22"/>
    <mergeCell ref="K22:L22"/>
    <mergeCell ref="M22:N22"/>
    <mergeCell ref="A30:B30"/>
    <mergeCell ref="C30:D30"/>
    <mergeCell ref="E30:F30"/>
    <mergeCell ref="G30:H30"/>
    <mergeCell ref="I30:J30"/>
    <mergeCell ref="K30:L30"/>
    <mergeCell ref="M30:N30"/>
    <mergeCell ref="O30:P30"/>
    <mergeCell ref="A25:B25"/>
    <mergeCell ref="C25:D25"/>
    <mergeCell ref="E25:F25"/>
    <mergeCell ref="G25:H25"/>
    <mergeCell ref="I25:J25"/>
    <mergeCell ref="K25:L25"/>
    <mergeCell ref="M25:N25"/>
    <mergeCell ref="O25:P25"/>
    <mergeCell ref="O26:P26"/>
    <mergeCell ref="A27:B27"/>
    <mergeCell ref="C27:D27"/>
    <mergeCell ref="E27:F27"/>
    <mergeCell ref="G27:H27"/>
    <mergeCell ref="I27:J27"/>
    <mergeCell ref="K27:L27"/>
    <mergeCell ref="M27:N27"/>
    <mergeCell ref="A32:B32"/>
    <mergeCell ref="C32:D32"/>
    <mergeCell ref="E32:F32"/>
    <mergeCell ref="G32:H32"/>
    <mergeCell ref="I32:J32"/>
    <mergeCell ref="K32:L32"/>
    <mergeCell ref="M32:N32"/>
    <mergeCell ref="O32:P32"/>
    <mergeCell ref="A31:B31"/>
    <mergeCell ref="C31:D31"/>
    <mergeCell ref="E31:F31"/>
    <mergeCell ref="G31:H31"/>
    <mergeCell ref="I31:J31"/>
    <mergeCell ref="K31:L31"/>
    <mergeCell ref="M31:N31"/>
    <mergeCell ref="O31:P31"/>
    <mergeCell ref="A34:B34"/>
    <mergeCell ref="C34:D34"/>
    <mergeCell ref="E34:F34"/>
    <mergeCell ref="G34:H34"/>
    <mergeCell ref="I34:J34"/>
    <mergeCell ref="K34:L34"/>
    <mergeCell ref="M34:N34"/>
    <mergeCell ref="O34:P34"/>
    <mergeCell ref="A33:B33"/>
    <mergeCell ref="C33:D33"/>
    <mergeCell ref="E33:F33"/>
    <mergeCell ref="G33:H33"/>
    <mergeCell ref="I33:J33"/>
    <mergeCell ref="K33:L33"/>
    <mergeCell ref="M33:N33"/>
    <mergeCell ref="O33:P33"/>
    <mergeCell ref="A36:B36"/>
    <mergeCell ref="C36:D36"/>
    <mergeCell ref="E36:F36"/>
    <mergeCell ref="G36:H36"/>
    <mergeCell ref="I36:J36"/>
    <mergeCell ref="K36:L36"/>
    <mergeCell ref="M36:N36"/>
    <mergeCell ref="O36:P36"/>
    <mergeCell ref="A35:B35"/>
    <mergeCell ref="C35:D35"/>
    <mergeCell ref="E35:F35"/>
    <mergeCell ref="G35:H35"/>
    <mergeCell ref="I35:J35"/>
    <mergeCell ref="K35:L35"/>
    <mergeCell ref="M35:N35"/>
    <mergeCell ref="O35:P35"/>
    <mergeCell ref="A38:B38"/>
    <mergeCell ref="C38:D38"/>
    <mergeCell ref="E38:F38"/>
    <mergeCell ref="G38:H38"/>
    <mergeCell ref="I38:J38"/>
    <mergeCell ref="K38:L38"/>
    <mergeCell ref="M38:N38"/>
    <mergeCell ref="O38:P38"/>
    <mergeCell ref="A37:B37"/>
    <mergeCell ref="C37:D37"/>
    <mergeCell ref="E37:F37"/>
    <mergeCell ref="G37:H37"/>
    <mergeCell ref="I37:J37"/>
    <mergeCell ref="K37:L37"/>
    <mergeCell ref="M37:N37"/>
    <mergeCell ref="O37:P37"/>
    <mergeCell ref="A40:B40"/>
    <mergeCell ref="C40:D40"/>
    <mergeCell ref="E40:F40"/>
    <mergeCell ref="G40:H40"/>
    <mergeCell ref="I40:J40"/>
    <mergeCell ref="K40:L40"/>
    <mergeCell ref="M40:N40"/>
    <mergeCell ref="O40:P40"/>
    <mergeCell ref="A39:B39"/>
    <mergeCell ref="C39:D39"/>
    <mergeCell ref="E39:F39"/>
    <mergeCell ref="G39:H39"/>
    <mergeCell ref="I39:J39"/>
    <mergeCell ref="K39:L39"/>
    <mergeCell ref="M39:N39"/>
    <mergeCell ref="O39:P39"/>
    <mergeCell ref="A42:B42"/>
    <mergeCell ref="C42:D42"/>
    <mergeCell ref="E42:F42"/>
    <mergeCell ref="G42:H42"/>
    <mergeCell ref="I42:J42"/>
    <mergeCell ref="K42:L42"/>
    <mergeCell ref="M42:N42"/>
    <mergeCell ref="O42:P42"/>
    <mergeCell ref="A41:B41"/>
    <mergeCell ref="C41:D41"/>
    <mergeCell ref="E41:F41"/>
    <mergeCell ref="G41:H41"/>
    <mergeCell ref="I41:J41"/>
    <mergeCell ref="K41:L41"/>
    <mergeCell ref="M41:N41"/>
    <mergeCell ref="O41:P41"/>
    <mergeCell ref="A44:B44"/>
    <mergeCell ref="C44:D44"/>
    <mergeCell ref="E44:F44"/>
    <mergeCell ref="G44:H44"/>
    <mergeCell ref="I44:J44"/>
    <mergeCell ref="K44:L44"/>
    <mergeCell ref="M44:N44"/>
    <mergeCell ref="O44:P44"/>
    <mergeCell ref="A43:B43"/>
    <mergeCell ref="C43:D43"/>
    <mergeCell ref="E43:F43"/>
    <mergeCell ref="G43:H43"/>
    <mergeCell ref="I43:J43"/>
    <mergeCell ref="K43:L43"/>
    <mergeCell ref="M43:N43"/>
    <mergeCell ref="O43:P43"/>
    <mergeCell ref="A46:B46"/>
    <mergeCell ref="C46:D46"/>
    <mergeCell ref="E46:F46"/>
    <mergeCell ref="G46:H46"/>
    <mergeCell ref="I46:J46"/>
    <mergeCell ref="K46:L46"/>
    <mergeCell ref="M46:N46"/>
    <mergeCell ref="O46:P46"/>
    <mergeCell ref="A45:B45"/>
    <mergeCell ref="C45:D45"/>
    <mergeCell ref="E45:F45"/>
    <mergeCell ref="G45:H45"/>
    <mergeCell ref="I45:J45"/>
    <mergeCell ref="K45:L45"/>
    <mergeCell ref="M45:N45"/>
    <mergeCell ref="O45:P45"/>
    <mergeCell ref="A48:B48"/>
    <mergeCell ref="C48:D48"/>
    <mergeCell ref="E48:F48"/>
    <mergeCell ref="G48:H48"/>
    <mergeCell ref="I48:J48"/>
    <mergeCell ref="K48:L48"/>
    <mergeCell ref="M48:N48"/>
    <mergeCell ref="O48:P48"/>
    <mergeCell ref="A47:B47"/>
    <mergeCell ref="C47:D47"/>
    <mergeCell ref="E47:F47"/>
    <mergeCell ref="G47:H47"/>
    <mergeCell ref="I47:J47"/>
    <mergeCell ref="K47:L47"/>
    <mergeCell ref="M47:N47"/>
    <mergeCell ref="O47:P47"/>
    <mergeCell ref="A50:B50"/>
    <mergeCell ref="C50:D50"/>
    <mergeCell ref="E50:F50"/>
    <mergeCell ref="G50:H50"/>
    <mergeCell ref="I50:J50"/>
    <mergeCell ref="K50:L50"/>
    <mergeCell ref="M50:N50"/>
    <mergeCell ref="O50:P50"/>
    <mergeCell ref="A49:B49"/>
    <mergeCell ref="C49:D49"/>
    <mergeCell ref="E49:F49"/>
    <mergeCell ref="G49:H49"/>
    <mergeCell ref="I49:J49"/>
    <mergeCell ref="K49:L49"/>
    <mergeCell ref="M49:N49"/>
    <mergeCell ref="O49:P49"/>
    <mergeCell ref="A52:B52"/>
    <mergeCell ref="C52:D52"/>
    <mergeCell ref="E52:F52"/>
    <mergeCell ref="G52:H52"/>
    <mergeCell ref="I52:J52"/>
    <mergeCell ref="K52:L52"/>
    <mergeCell ref="M52:N52"/>
    <mergeCell ref="O52:P52"/>
    <mergeCell ref="A51:B51"/>
    <mergeCell ref="C51:D51"/>
    <mergeCell ref="E51:F51"/>
    <mergeCell ref="G51:H51"/>
    <mergeCell ref="I51:J51"/>
    <mergeCell ref="K51:L51"/>
    <mergeCell ref="M51:N51"/>
    <mergeCell ref="O51:P51"/>
    <mergeCell ref="A54:B54"/>
    <mergeCell ref="C54:D54"/>
    <mergeCell ref="E54:F54"/>
    <mergeCell ref="G54:H54"/>
    <mergeCell ref="I54:J54"/>
    <mergeCell ref="K54:L54"/>
    <mergeCell ref="M54:N54"/>
    <mergeCell ref="O54:P54"/>
    <mergeCell ref="A53:B53"/>
    <mergeCell ref="C53:D53"/>
    <mergeCell ref="E53:F53"/>
    <mergeCell ref="G53:H53"/>
    <mergeCell ref="I53:J53"/>
    <mergeCell ref="K53:L53"/>
    <mergeCell ref="M53:N53"/>
    <mergeCell ref="O53:P53"/>
    <mergeCell ref="A56:B56"/>
    <mergeCell ref="C56:D56"/>
    <mergeCell ref="E56:F56"/>
    <mergeCell ref="G56:H56"/>
    <mergeCell ref="I56:J56"/>
    <mergeCell ref="K56:L56"/>
    <mergeCell ref="M56:N56"/>
    <mergeCell ref="O56:P56"/>
    <mergeCell ref="A55:B55"/>
    <mergeCell ref="C55:D55"/>
    <mergeCell ref="E55:F55"/>
    <mergeCell ref="G55:H55"/>
    <mergeCell ref="I55:J55"/>
    <mergeCell ref="K55:L55"/>
    <mergeCell ref="M55:N55"/>
    <mergeCell ref="O55:P55"/>
    <mergeCell ref="A58:B58"/>
    <mergeCell ref="C58:D58"/>
    <mergeCell ref="E58:F58"/>
    <mergeCell ref="G58:H58"/>
    <mergeCell ref="I58:J58"/>
    <mergeCell ref="K58:L58"/>
    <mergeCell ref="M58:N58"/>
    <mergeCell ref="O58:P58"/>
    <mergeCell ref="A57:B57"/>
    <mergeCell ref="C57:D57"/>
    <mergeCell ref="E57:F57"/>
    <mergeCell ref="G57:H57"/>
    <mergeCell ref="I57:J57"/>
    <mergeCell ref="K57:L57"/>
    <mergeCell ref="M57:N57"/>
    <mergeCell ref="O57:P57"/>
    <mergeCell ref="A60:B60"/>
    <mergeCell ref="C60:D60"/>
    <mergeCell ref="E60:F60"/>
    <mergeCell ref="G60:H60"/>
    <mergeCell ref="I60:J60"/>
    <mergeCell ref="K60:L60"/>
    <mergeCell ref="M60:N60"/>
    <mergeCell ref="O60:P60"/>
    <mergeCell ref="A59:B59"/>
    <mergeCell ref="C59:D59"/>
    <mergeCell ref="E59:F59"/>
    <mergeCell ref="G59:H59"/>
    <mergeCell ref="I59:J59"/>
    <mergeCell ref="K59:L59"/>
    <mergeCell ref="M59:N59"/>
    <mergeCell ref="O59:P59"/>
    <mergeCell ref="A62:B62"/>
    <mergeCell ref="C62:D62"/>
    <mergeCell ref="E62:F62"/>
    <mergeCell ref="G62:H62"/>
    <mergeCell ref="I62:J62"/>
    <mergeCell ref="K62:L62"/>
    <mergeCell ref="M62:N62"/>
    <mergeCell ref="O62:P62"/>
    <mergeCell ref="A61:B61"/>
    <mergeCell ref="C61:D61"/>
    <mergeCell ref="E61:F61"/>
    <mergeCell ref="G61:H61"/>
    <mergeCell ref="I61:J61"/>
    <mergeCell ref="K61:L61"/>
    <mergeCell ref="M61:N61"/>
    <mergeCell ref="O61:P61"/>
    <mergeCell ref="A64:B64"/>
    <mergeCell ref="C64:D64"/>
    <mergeCell ref="E64:F64"/>
    <mergeCell ref="G64:H64"/>
    <mergeCell ref="I64:J64"/>
    <mergeCell ref="K64:L64"/>
    <mergeCell ref="M64:N64"/>
    <mergeCell ref="O64:P64"/>
    <mergeCell ref="A63:B63"/>
    <mergeCell ref="C63:D63"/>
    <mergeCell ref="E63:F63"/>
    <mergeCell ref="G63:H63"/>
    <mergeCell ref="I63:J63"/>
    <mergeCell ref="K63:L63"/>
    <mergeCell ref="M63:N63"/>
    <mergeCell ref="O63:P63"/>
    <mergeCell ref="A66:B66"/>
    <mergeCell ref="C66:D66"/>
    <mergeCell ref="E66:F66"/>
    <mergeCell ref="G66:H66"/>
    <mergeCell ref="I66:J66"/>
    <mergeCell ref="K66:L66"/>
    <mergeCell ref="M66:N66"/>
    <mergeCell ref="O66:P66"/>
    <mergeCell ref="A65:B65"/>
    <mergeCell ref="C65:D65"/>
    <mergeCell ref="E65:F65"/>
    <mergeCell ref="G65:H65"/>
    <mergeCell ref="I65:J65"/>
    <mergeCell ref="K65:L65"/>
    <mergeCell ref="M65:N65"/>
    <mergeCell ref="O65:P65"/>
    <mergeCell ref="A68:B68"/>
    <mergeCell ref="C68:D68"/>
    <mergeCell ref="E68:F68"/>
    <mergeCell ref="G68:H68"/>
    <mergeCell ref="I68:J68"/>
    <mergeCell ref="K68:L68"/>
    <mergeCell ref="M68:N68"/>
    <mergeCell ref="O68:P68"/>
    <mergeCell ref="A67:B67"/>
    <mergeCell ref="C67:D67"/>
    <mergeCell ref="E67:F67"/>
    <mergeCell ref="G67:H67"/>
    <mergeCell ref="I67:J67"/>
    <mergeCell ref="K67:L67"/>
    <mergeCell ref="M67:N67"/>
    <mergeCell ref="O67:P67"/>
    <mergeCell ref="A70:B70"/>
    <mergeCell ref="C70:D70"/>
    <mergeCell ref="E70:F70"/>
    <mergeCell ref="G70:H70"/>
    <mergeCell ref="I70:J70"/>
    <mergeCell ref="K70:L70"/>
    <mergeCell ref="M70:N70"/>
    <mergeCell ref="O70:P70"/>
    <mergeCell ref="A69:B69"/>
    <mergeCell ref="C69:D69"/>
    <mergeCell ref="E69:F69"/>
    <mergeCell ref="G69:H69"/>
    <mergeCell ref="I69:J69"/>
    <mergeCell ref="K69:L69"/>
    <mergeCell ref="M69:N69"/>
    <mergeCell ref="O69:P69"/>
    <mergeCell ref="A72:B72"/>
    <mergeCell ref="C72:D72"/>
    <mergeCell ref="E72:F72"/>
    <mergeCell ref="G72:H72"/>
    <mergeCell ref="I72:J72"/>
    <mergeCell ref="K72:L72"/>
    <mergeCell ref="M72:N72"/>
    <mergeCell ref="O72:P72"/>
    <mergeCell ref="A71:B71"/>
    <mergeCell ref="C71:D71"/>
    <mergeCell ref="E71:F71"/>
    <mergeCell ref="G71:H71"/>
    <mergeCell ref="I71:J71"/>
    <mergeCell ref="K71:L71"/>
    <mergeCell ref="M71:N71"/>
    <mergeCell ref="O71:P71"/>
    <mergeCell ref="A74:B74"/>
    <mergeCell ref="C74:D74"/>
    <mergeCell ref="E74:F74"/>
    <mergeCell ref="G74:H74"/>
    <mergeCell ref="I74:J74"/>
    <mergeCell ref="K74:L74"/>
    <mergeCell ref="M74:N74"/>
    <mergeCell ref="O74:P74"/>
    <mergeCell ref="A73:B73"/>
    <mergeCell ref="C73:D73"/>
    <mergeCell ref="E73:F73"/>
    <mergeCell ref="G73:H73"/>
    <mergeCell ref="I73:J73"/>
    <mergeCell ref="K73:L73"/>
    <mergeCell ref="M73:N73"/>
    <mergeCell ref="O73:P73"/>
    <mergeCell ref="A76:B76"/>
    <mergeCell ref="C76:D76"/>
    <mergeCell ref="E76:F76"/>
    <mergeCell ref="G76:H76"/>
    <mergeCell ref="I76:J76"/>
    <mergeCell ref="K76:L76"/>
    <mergeCell ref="M76:N76"/>
    <mergeCell ref="O76:P76"/>
    <mergeCell ref="A75:B75"/>
    <mergeCell ref="C75:D75"/>
    <mergeCell ref="E75:F75"/>
    <mergeCell ref="G75:H75"/>
    <mergeCell ref="I75:J75"/>
    <mergeCell ref="K75:L75"/>
    <mergeCell ref="M75:N75"/>
    <mergeCell ref="O75:P75"/>
    <mergeCell ref="A78:B78"/>
    <mergeCell ref="C78:D78"/>
    <mergeCell ref="E78:F78"/>
    <mergeCell ref="G78:H78"/>
    <mergeCell ref="I78:J78"/>
    <mergeCell ref="K78:L78"/>
    <mergeCell ref="M78:N78"/>
    <mergeCell ref="O78:P78"/>
    <mergeCell ref="A77:B77"/>
    <mergeCell ref="C77:D77"/>
    <mergeCell ref="E77:F77"/>
    <mergeCell ref="G77:H77"/>
    <mergeCell ref="I77:J77"/>
    <mergeCell ref="K77:L77"/>
    <mergeCell ref="M77:N77"/>
    <mergeCell ref="O77:P77"/>
    <mergeCell ref="A80:B80"/>
    <mergeCell ref="C80:D80"/>
    <mergeCell ref="E80:F80"/>
    <mergeCell ref="G80:H80"/>
    <mergeCell ref="I80:J80"/>
    <mergeCell ref="K80:L80"/>
    <mergeCell ref="M80:N80"/>
    <mergeCell ref="O80:P80"/>
    <mergeCell ref="A79:B79"/>
    <mergeCell ref="C79:D79"/>
    <mergeCell ref="E79:F79"/>
    <mergeCell ref="G79:H79"/>
    <mergeCell ref="I79:J79"/>
    <mergeCell ref="K79:L79"/>
    <mergeCell ref="M79:N79"/>
    <mergeCell ref="O79:P79"/>
    <mergeCell ref="A82:B82"/>
    <mergeCell ref="C82:D82"/>
    <mergeCell ref="E82:F82"/>
    <mergeCell ref="G82:H82"/>
    <mergeCell ref="I82:J82"/>
    <mergeCell ref="K82:L82"/>
    <mergeCell ref="M82:N82"/>
    <mergeCell ref="O82:P82"/>
    <mergeCell ref="A81:B81"/>
    <mergeCell ref="C81:D81"/>
    <mergeCell ref="E81:F81"/>
    <mergeCell ref="G81:H81"/>
    <mergeCell ref="I81:J81"/>
    <mergeCell ref="K81:L81"/>
    <mergeCell ref="M81:N81"/>
    <mergeCell ref="O81:P81"/>
    <mergeCell ref="A84:B84"/>
    <mergeCell ref="C84:D84"/>
    <mergeCell ref="E84:F84"/>
    <mergeCell ref="G84:H84"/>
    <mergeCell ref="I84:J84"/>
    <mergeCell ref="K84:L84"/>
    <mergeCell ref="M84:N84"/>
    <mergeCell ref="O84:P84"/>
    <mergeCell ref="A83:B83"/>
    <mergeCell ref="C83:D83"/>
    <mergeCell ref="E83:F83"/>
    <mergeCell ref="G83:H83"/>
    <mergeCell ref="I83:J83"/>
    <mergeCell ref="K83:L83"/>
    <mergeCell ref="M83:N83"/>
    <mergeCell ref="O83:P83"/>
    <mergeCell ref="A86:B86"/>
    <mergeCell ref="C86:D86"/>
    <mergeCell ref="E86:F86"/>
    <mergeCell ref="G86:H86"/>
    <mergeCell ref="I86:J86"/>
    <mergeCell ref="K86:L86"/>
    <mergeCell ref="M86:N86"/>
    <mergeCell ref="O86:P86"/>
    <mergeCell ref="A85:B85"/>
    <mergeCell ref="C85:D85"/>
    <mergeCell ref="E85:F85"/>
    <mergeCell ref="G85:H85"/>
    <mergeCell ref="I85:J85"/>
    <mergeCell ref="K85:L85"/>
    <mergeCell ref="M85:N85"/>
    <mergeCell ref="O85:P85"/>
    <mergeCell ref="A88:B88"/>
    <mergeCell ref="C88:D88"/>
    <mergeCell ref="E88:F88"/>
    <mergeCell ref="G88:H88"/>
    <mergeCell ref="I88:J88"/>
    <mergeCell ref="K88:L88"/>
    <mergeCell ref="M88:N88"/>
    <mergeCell ref="O88:P88"/>
    <mergeCell ref="A87:B87"/>
    <mergeCell ref="C87:D87"/>
    <mergeCell ref="E87:F87"/>
    <mergeCell ref="G87:H87"/>
    <mergeCell ref="I87:J87"/>
    <mergeCell ref="K87:L87"/>
    <mergeCell ref="M87:N87"/>
    <mergeCell ref="O87:P87"/>
    <mergeCell ref="A90:B90"/>
    <mergeCell ref="C90:D90"/>
    <mergeCell ref="E90:F90"/>
    <mergeCell ref="G90:H90"/>
    <mergeCell ref="I90:J90"/>
    <mergeCell ref="K90:L90"/>
    <mergeCell ref="M90:N90"/>
    <mergeCell ref="O90:P90"/>
    <mergeCell ref="A89:B89"/>
    <mergeCell ref="C89:D89"/>
    <mergeCell ref="E89:F89"/>
    <mergeCell ref="G89:H89"/>
    <mergeCell ref="I89:J89"/>
    <mergeCell ref="K89:L89"/>
    <mergeCell ref="M89:N89"/>
    <mergeCell ref="O89:P89"/>
    <mergeCell ref="A92:B92"/>
    <mergeCell ref="C92:D92"/>
    <mergeCell ref="E92:F92"/>
    <mergeCell ref="G92:H92"/>
    <mergeCell ref="I92:J92"/>
    <mergeCell ref="K92:L92"/>
    <mergeCell ref="M92:N92"/>
    <mergeCell ref="O92:P92"/>
    <mergeCell ref="A91:B91"/>
    <mergeCell ref="C91:D91"/>
    <mergeCell ref="E91:F91"/>
    <mergeCell ref="G91:H91"/>
    <mergeCell ref="I91:J91"/>
    <mergeCell ref="K91:L91"/>
    <mergeCell ref="M91:N91"/>
    <mergeCell ref="O91:P91"/>
    <mergeCell ref="A94:B94"/>
    <mergeCell ref="C94:D94"/>
    <mergeCell ref="E94:F94"/>
    <mergeCell ref="G94:H94"/>
    <mergeCell ref="I94:J94"/>
    <mergeCell ref="K94:L94"/>
    <mergeCell ref="M94:N94"/>
    <mergeCell ref="O94:P94"/>
    <mergeCell ref="A93:B93"/>
    <mergeCell ref="C93:D93"/>
    <mergeCell ref="E93:F93"/>
    <mergeCell ref="G93:H93"/>
    <mergeCell ref="I93:J93"/>
    <mergeCell ref="K93:L93"/>
    <mergeCell ref="M93:N93"/>
    <mergeCell ref="O93:P93"/>
    <mergeCell ref="A96:B96"/>
    <mergeCell ref="C96:D96"/>
    <mergeCell ref="E96:F96"/>
    <mergeCell ref="G96:H96"/>
    <mergeCell ref="I96:J96"/>
    <mergeCell ref="K96:L96"/>
    <mergeCell ref="M96:N96"/>
    <mergeCell ref="O96:P96"/>
    <mergeCell ref="A95:B95"/>
    <mergeCell ref="C95:D95"/>
    <mergeCell ref="E95:F95"/>
    <mergeCell ref="G95:H95"/>
    <mergeCell ref="I95:J95"/>
    <mergeCell ref="K95:L95"/>
    <mergeCell ref="M95:N95"/>
    <mergeCell ref="O95:P95"/>
    <mergeCell ref="A98:B98"/>
    <mergeCell ref="C98:D98"/>
    <mergeCell ref="E98:F98"/>
    <mergeCell ref="G98:H98"/>
    <mergeCell ref="I98:J98"/>
    <mergeCell ref="K98:L98"/>
    <mergeCell ref="M98:N98"/>
    <mergeCell ref="O98:P98"/>
    <mergeCell ref="A97:B97"/>
    <mergeCell ref="C97:D97"/>
    <mergeCell ref="E97:F97"/>
    <mergeCell ref="G97:H97"/>
    <mergeCell ref="I97:J97"/>
    <mergeCell ref="K97:L97"/>
    <mergeCell ref="M97:N97"/>
    <mergeCell ref="O97:P97"/>
    <mergeCell ref="O23:P23"/>
    <mergeCell ref="O3:P3"/>
    <mergeCell ref="O4:P4"/>
    <mergeCell ref="O5:P5"/>
    <mergeCell ref="O6:P6"/>
    <mergeCell ref="O7:P7"/>
    <mergeCell ref="O8:P8"/>
    <mergeCell ref="O9:P9"/>
    <mergeCell ref="O10:P10"/>
    <mergeCell ref="O11:P11"/>
    <mergeCell ref="O12:P12"/>
    <mergeCell ref="O13:P13"/>
    <mergeCell ref="O14:P14"/>
    <mergeCell ref="O2:P2"/>
    <mergeCell ref="O15:P15"/>
    <mergeCell ref="O16:P16"/>
    <mergeCell ref="O17:P17"/>
    <mergeCell ref="O18:P18"/>
    <mergeCell ref="O19:P19"/>
    <mergeCell ref="O20:P20"/>
    <mergeCell ref="O21:P21"/>
    <mergeCell ref="O22:P22"/>
    <mergeCell ref="E102:F102"/>
    <mergeCell ref="E103:F103"/>
    <mergeCell ref="E104:F104"/>
    <mergeCell ref="E105:F105"/>
    <mergeCell ref="G99:H99"/>
    <mergeCell ref="G100:H100"/>
    <mergeCell ref="G101:H101"/>
    <mergeCell ref="O103:P103"/>
    <mergeCell ref="O104:P104"/>
    <mergeCell ref="G103:H103"/>
    <mergeCell ref="G104:H104"/>
    <mergeCell ref="O101:P101"/>
    <mergeCell ref="O102:P102"/>
    <mergeCell ref="G102:H102"/>
    <mergeCell ref="O99:P99"/>
    <mergeCell ref="O100:P100"/>
    <mergeCell ref="G105:H105"/>
    <mergeCell ref="I99:J99"/>
    <mergeCell ref="K99:L99"/>
    <mergeCell ref="I100:J100"/>
    <mergeCell ref="K100:L100"/>
    <mergeCell ref="I101:J101"/>
    <mergeCell ref="K101:L101"/>
    <mergeCell ref="I102:J102"/>
    <mergeCell ref="K102:L102"/>
    <mergeCell ref="I103:J103"/>
    <mergeCell ref="K103:L103"/>
    <mergeCell ref="I104:J104"/>
    <mergeCell ref="K104:L104"/>
    <mergeCell ref="I105:J105"/>
    <mergeCell ref="K105:L105"/>
    <mergeCell ref="O105:P105"/>
    <mergeCell ref="A100:B100"/>
    <mergeCell ref="A101:B101"/>
    <mergeCell ref="A102:B102"/>
    <mergeCell ref="A103:B103"/>
    <mergeCell ref="A104:B104"/>
    <mergeCell ref="A105:B105"/>
    <mergeCell ref="M99:N99"/>
    <mergeCell ref="M100:N100"/>
    <mergeCell ref="M101:N101"/>
    <mergeCell ref="M102:N102"/>
    <mergeCell ref="M103:N103"/>
    <mergeCell ref="M104:N104"/>
    <mergeCell ref="M105:N105"/>
    <mergeCell ref="A99:B99"/>
    <mergeCell ref="C99:D99"/>
    <mergeCell ref="C100:D100"/>
    <mergeCell ref="C101:D101"/>
    <mergeCell ref="C102:D102"/>
    <mergeCell ref="C103:D103"/>
    <mergeCell ref="C104:D104"/>
    <mergeCell ref="C105:D105"/>
    <mergeCell ref="E99:F99"/>
    <mergeCell ref="E100:F100"/>
    <mergeCell ref="E101:F101"/>
  </mergeCells>
  <phoneticPr fontId="5" type="noConversion"/>
  <pageMargins left="0.70866141732283472" right="0.70866141732283472" top="0.74803149606299213" bottom="0.74803149606299213" header="0.31496062992125984" footer="0.31496062992125984"/>
  <pageSetup scale="63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APIA</dc:creator>
  <cp:lastModifiedBy>CRISTIAN</cp:lastModifiedBy>
  <cp:lastPrinted>2016-08-10T13:01:54Z</cp:lastPrinted>
  <dcterms:created xsi:type="dcterms:W3CDTF">2016-06-30T12:33:09Z</dcterms:created>
  <dcterms:modified xsi:type="dcterms:W3CDTF">2020-05-04T16:34:24Z</dcterms:modified>
</cp:coreProperties>
</file>