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E:\kuliah\TAHUN 4\Semester 1\big data\UTS\"/>
    </mc:Choice>
  </mc:AlternateContent>
  <xr:revisionPtr revIDLastSave="0" documentId="13_ncr:1_{AFDC36E2-E1D7-4D36-9B8D-5BAB3E308885}" xr6:coauthVersionLast="47" xr6:coauthVersionMax="47" xr10:uidLastSave="{00000000-0000-0000-0000-000000000000}"/>
  <bookViews>
    <workbookView xWindow="-120" yWindow="-120" windowWidth="20730" windowHeight="11760" xr2:uid="{EC3447A7-B2E7-4C1A-A61C-AB7BAB643B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" l="1"/>
  <c r="P5" i="1"/>
  <c r="O5" i="1"/>
  <c r="N5" i="1"/>
  <c r="K22" i="1"/>
  <c r="M22" i="1"/>
  <c r="L22" i="1"/>
  <c r="K47" i="1"/>
  <c r="K7" i="1"/>
  <c r="J2" i="1"/>
  <c r="M47" i="1"/>
  <c r="L47" i="1"/>
</calcChain>
</file>

<file path=xl/sharedStrings.xml><?xml version="1.0" encoding="utf-8"?>
<sst xmlns="http://schemas.openxmlformats.org/spreadsheetml/2006/main" count="331" uniqueCount="92">
  <si>
    <t>No</t>
  </si>
  <si>
    <t>Kota</t>
  </si>
  <si>
    <t>Alasan Pembunuh 1</t>
  </si>
  <si>
    <t>Alasan Pembunuh 2</t>
  </si>
  <si>
    <t>Pembunuh Oleh</t>
  </si>
  <si>
    <t>Cara Membunuh</t>
  </si>
  <si>
    <t>Nasib Pembunuh</t>
  </si>
  <si>
    <t>umur</t>
  </si>
  <si>
    <t>bln/tahun</t>
  </si>
  <si>
    <t>Malang</t>
  </si>
  <si>
    <t>Konflik rumah tangga</t>
  </si>
  <si>
    <t>Tidak diketahui</t>
  </si>
  <si>
    <t>Suami</t>
  </si>
  <si>
    <t>Mutilasi</t>
  </si>
  <si>
    <t>Menyerahkan diri</t>
  </si>
  <si>
    <t>Jakarta</t>
  </si>
  <si>
    <t>Kecemburuan</t>
  </si>
  <si>
    <t>Ditahan</t>
  </si>
  <si>
    <t>Surabaya</t>
  </si>
  <si>
    <t>Ekonomi</t>
  </si>
  <si>
    <t>Stres</t>
  </si>
  <si>
    <t>Pacar</t>
  </si>
  <si>
    <t>Pemukulan</t>
  </si>
  <si>
    <t>Dalam proses hukum</t>
  </si>
  <si>
    <t>Bandung</t>
  </si>
  <si>
    <t>Pertengkaran pribadi</t>
  </si>
  <si>
    <t>Cekikan</t>
  </si>
  <si>
    <t>Ditangkap</t>
  </si>
  <si>
    <t>Bekasi</t>
  </si>
  <si>
    <t>Mantan pacar</t>
  </si>
  <si>
    <t>Tangerang</t>
  </si>
  <si>
    <t>Perselingkuhan</t>
  </si>
  <si>
    <t>Penusukan</t>
  </si>
  <si>
    <t>Medan</t>
  </si>
  <si>
    <t>Stres hutang</t>
  </si>
  <si>
    <t>Pemukulan dengan benda keras</t>
  </si>
  <si>
    <t>Bali</t>
  </si>
  <si>
    <t>Permintaan berpisah</t>
  </si>
  <si>
    <t>Pelarian</t>
  </si>
  <si>
    <t>Yogyakarta</t>
  </si>
  <si>
    <t>Kekerasan dalam hubungan</t>
  </si>
  <si>
    <t>Superioritas maskulinitas</t>
  </si>
  <si>
    <t>Semarang</t>
  </si>
  <si>
    <t>Cemburu</t>
  </si>
  <si>
    <t>Makassar</t>
  </si>
  <si>
    <t>Palembang</t>
  </si>
  <si>
    <t>Balikpapan</t>
  </si>
  <si>
    <t>Pertengkaran finansial</t>
  </si>
  <si>
    <t>Samarinda</t>
  </si>
  <si>
    <t>Solo</t>
  </si>
  <si>
    <t>Batam</t>
  </si>
  <si>
    <t>Banjarmasin</t>
  </si>
  <si>
    <t>Palu</t>
  </si>
  <si>
    <t>Manado</t>
  </si>
  <si>
    <t>Tekanan ekonomi</t>
  </si>
  <si>
    <t>Denpasar</t>
  </si>
  <si>
    <t>Kupang</t>
  </si>
  <si>
    <t>Pekanbaru</t>
  </si>
  <si>
    <t>Maluku</t>
  </si>
  <si>
    <t>Tekanan psikologis</t>
  </si>
  <si>
    <t>Kerabat</t>
  </si>
  <si>
    <t>Pemukulan dengan benda tumpul</t>
  </si>
  <si>
    <t>Aceh</t>
  </si>
  <si>
    <t>Permintaan perceraian</t>
  </si>
  <si>
    <t>Jambi</t>
  </si>
  <si>
    <t>Tekanan emosional</t>
  </si>
  <si>
    <t>Penusukan dengan benda tajam</t>
  </si>
  <si>
    <t>Konflik pribadi</t>
  </si>
  <si>
    <t>Permasalahan ekonomi</t>
  </si>
  <si>
    <t>Tusukan dengan benda tajam</t>
  </si>
  <si>
    <t>Dalam pelarian</t>
  </si>
  <si>
    <t>Masalah perceraian</t>
  </si>
  <si>
    <t>Saudara</t>
  </si>
  <si>
    <t>Mei-24</t>
  </si>
  <si>
    <t>Des-23</t>
  </si>
  <si>
    <t>rata-rata umur</t>
  </si>
  <si>
    <t>korban yang dibunuh oleh suami</t>
  </si>
  <si>
    <t>korban yang dibunuh oleh Pacar</t>
  </si>
  <si>
    <t>korban yang dibunuh oleh mantan Pacar</t>
  </si>
  <si>
    <t>dll</t>
  </si>
  <si>
    <t>total kasus</t>
  </si>
  <si>
    <t>total Bulan</t>
  </si>
  <si>
    <t>total kasus/bulan</t>
  </si>
  <si>
    <t xml:space="preserve">cara membunuh </t>
  </si>
  <si>
    <t>pemukulan</t>
  </si>
  <si>
    <t>cekikan</t>
  </si>
  <si>
    <t>dengan benda tajam</t>
  </si>
  <si>
    <t>lain-lain</t>
  </si>
  <si>
    <t>alasan pembunuhan 1</t>
  </si>
  <si>
    <t>kecemburuan</t>
  </si>
  <si>
    <t>perselingkuhan</t>
  </si>
  <si>
    <t>konflik rumah tangga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</si>
</sst>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7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7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pelaku pembunuhan</a:t>
            </a:r>
            <a:endParaRPr lang="id-ID"/>
          </a:p>
        </c:rich>
      </c:tx>
      <c:layout>
        <c:manualLayout>
          <c:xMode val="edge"/>
          <c:yMode val="edge"/>
          <c:x val="0.5303818897637795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06F-4271-8F5B-830CEFEE80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6F-4271-8F5B-830CEFEE80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06F-4271-8F5B-830CEFEE80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06F-4271-8F5B-830CEFEE804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06F-4271-8F5B-830CEFEE804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106F-4271-8F5B-830CEFEE804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106F-4271-8F5B-830CEFEE804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106F-4271-8F5B-830CEFEE804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Sheet1!$K$46:$N$46</c:f>
              <c:strCache>
                <c:ptCount val="4"/>
                <c:pt idx="0">
                  <c:v>korban yang dibunuh oleh suami</c:v>
                </c:pt>
                <c:pt idx="1">
                  <c:v>korban yang dibunuh oleh Pacar</c:v>
                </c:pt>
                <c:pt idx="2">
                  <c:v>korban yang dibunuh oleh mantan Pacar</c:v>
                </c:pt>
                <c:pt idx="3">
                  <c:v>dll</c:v>
                </c:pt>
              </c:strCache>
            </c:strRef>
          </c:cat>
          <c:val>
            <c:numRef>
              <c:f>Sheet1!$K$47:$N$47</c:f>
              <c:numCache>
                <c:formatCode>General</c:formatCode>
                <c:ptCount val="4"/>
                <c:pt idx="0">
                  <c:v>38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6F-4271-8F5B-830CEFEE804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Umur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7.6704954210655291E-2"/>
          <c:y val="2.5428331875182269E-2"/>
          <c:w val="0.90016085399643431"/>
          <c:h val="0.721258019830854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Sheet1!$C$2:$C$51</c:f>
              <c:numCache>
                <c:formatCode>General</c:formatCode>
                <c:ptCount val="50"/>
                <c:pt idx="0">
                  <c:v>55</c:v>
                </c:pt>
                <c:pt idx="1">
                  <c:v>40</c:v>
                </c:pt>
                <c:pt idx="2">
                  <c:v>30</c:v>
                </c:pt>
                <c:pt idx="3">
                  <c:v>35</c:v>
                </c:pt>
                <c:pt idx="4">
                  <c:v>28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32</c:v>
                </c:pt>
                <c:pt idx="9">
                  <c:v>27</c:v>
                </c:pt>
                <c:pt idx="10">
                  <c:v>29</c:v>
                </c:pt>
                <c:pt idx="11">
                  <c:v>33</c:v>
                </c:pt>
                <c:pt idx="12">
                  <c:v>34</c:v>
                </c:pt>
                <c:pt idx="13">
                  <c:v>31</c:v>
                </c:pt>
                <c:pt idx="14">
                  <c:v>45</c:v>
                </c:pt>
                <c:pt idx="15">
                  <c:v>38</c:v>
                </c:pt>
                <c:pt idx="16">
                  <c:v>42</c:v>
                </c:pt>
                <c:pt idx="17">
                  <c:v>29</c:v>
                </c:pt>
                <c:pt idx="18">
                  <c:v>36</c:v>
                </c:pt>
                <c:pt idx="19">
                  <c:v>33</c:v>
                </c:pt>
                <c:pt idx="20">
                  <c:v>35</c:v>
                </c:pt>
                <c:pt idx="21">
                  <c:v>27</c:v>
                </c:pt>
                <c:pt idx="22">
                  <c:v>40</c:v>
                </c:pt>
                <c:pt idx="23">
                  <c:v>41</c:v>
                </c:pt>
                <c:pt idx="24">
                  <c:v>45</c:v>
                </c:pt>
                <c:pt idx="25">
                  <c:v>39</c:v>
                </c:pt>
                <c:pt idx="26">
                  <c:v>45</c:v>
                </c:pt>
                <c:pt idx="27">
                  <c:v>28</c:v>
                </c:pt>
                <c:pt idx="28">
                  <c:v>50</c:v>
                </c:pt>
                <c:pt idx="29">
                  <c:v>33</c:v>
                </c:pt>
                <c:pt idx="30">
                  <c:v>34</c:v>
                </c:pt>
                <c:pt idx="31">
                  <c:v>25</c:v>
                </c:pt>
                <c:pt idx="32">
                  <c:v>40</c:v>
                </c:pt>
                <c:pt idx="33">
                  <c:v>30</c:v>
                </c:pt>
                <c:pt idx="34">
                  <c:v>29</c:v>
                </c:pt>
                <c:pt idx="35">
                  <c:v>43</c:v>
                </c:pt>
                <c:pt idx="36">
                  <c:v>39</c:v>
                </c:pt>
                <c:pt idx="37">
                  <c:v>32</c:v>
                </c:pt>
                <c:pt idx="38">
                  <c:v>29</c:v>
                </c:pt>
                <c:pt idx="39">
                  <c:v>44</c:v>
                </c:pt>
                <c:pt idx="40">
                  <c:v>41</c:v>
                </c:pt>
                <c:pt idx="41">
                  <c:v>34</c:v>
                </c:pt>
                <c:pt idx="42">
                  <c:v>28</c:v>
                </c:pt>
                <c:pt idx="43">
                  <c:v>37</c:v>
                </c:pt>
                <c:pt idx="44">
                  <c:v>41</c:v>
                </c:pt>
                <c:pt idx="45">
                  <c:v>48</c:v>
                </c:pt>
                <c:pt idx="46">
                  <c:v>29</c:v>
                </c:pt>
                <c:pt idx="47">
                  <c:v>35</c:v>
                </c:pt>
                <c:pt idx="48">
                  <c:v>36</c:v>
                </c:pt>
                <c:pt idx="4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E-48EA-9827-A706C5E28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1512463"/>
        <c:axId val="1051512943"/>
      </c:barChart>
      <c:catAx>
        <c:axId val="1051512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51512943"/>
        <c:crosses val="autoZero"/>
        <c:auto val="1"/>
        <c:lblAlgn val="ctr"/>
        <c:lblOffset val="100"/>
        <c:noMultiLvlLbl val="0"/>
      </c:catAx>
      <c:valAx>
        <c:axId val="105151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51512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Cara Membunuh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82-4B57-BA20-F389A856AE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82-4B57-BA20-F389A856AE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82-4B57-BA20-F389A856AE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B82-4B57-BA20-F389A856AE9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Sheet1!$K$21:$N$21</c:f>
              <c:strCache>
                <c:ptCount val="4"/>
                <c:pt idx="0">
                  <c:v>pemukulan</c:v>
                </c:pt>
                <c:pt idx="1">
                  <c:v>cekikan</c:v>
                </c:pt>
                <c:pt idx="2">
                  <c:v>dengan benda tajam</c:v>
                </c:pt>
                <c:pt idx="3">
                  <c:v>lain-lain</c:v>
                </c:pt>
              </c:strCache>
            </c:strRef>
          </c:cat>
          <c:val>
            <c:numRef>
              <c:f>Sheet1!$K$22:$N$22</c:f>
              <c:numCache>
                <c:formatCode>General</c:formatCode>
                <c:ptCount val="4"/>
                <c:pt idx="0">
                  <c:v>10</c:v>
                </c:pt>
                <c:pt idx="1">
                  <c:v>9</c:v>
                </c:pt>
                <c:pt idx="2">
                  <c:v>17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0-435B-999D-BCF9B53D5B7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alasan pembunuhan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48-4CA8-8E3F-7779917044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48-4CA8-8E3F-7779917044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F48-4CA8-8E3F-7779917044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F48-4CA8-8E3F-7779917044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F48-4CA8-8E3F-7779917044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Sheet1!$N$4:$R$4</c:f>
              <c:strCache>
                <c:ptCount val="5"/>
                <c:pt idx="0">
                  <c:v>kecemburuan</c:v>
                </c:pt>
                <c:pt idx="1">
                  <c:v>perselingkuhan</c:v>
                </c:pt>
                <c:pt idx="2">
                  <c:v>konflik rumah tangga</c:v>
                </c:pt>
                <c:pt idx="3">
                  <c:v>Permasalahan ekonomi</c:v>
                </c:pt>
                <c:pt idx="4">
                  <c:v>dll</c:v>
                </c:pt>
              </c:strCache>
            </c:strRef>
          </c:cat>
          <c:val>
            <c:numRef>
              <c:f>Sheet1!$N$5:$R$5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15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B-4B6E-9813-C06171C27E6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1837765</xdr:colOff>
      <xdr:row>34</xdr:row>
      <xdr:rowOff>78441</xdr:rowOff>
    </xdr:from>
    <xdr:to>
      <xdr:col>15</xdr:col>
      <xdr:colOff>235324</xdr:colOff>
      <xdr:row>42</xdr:row>
      <xdr:rowOff>345141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A0FB216-514C-400A-8DC4-100EA76C9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9806</xdr:colOff>
      <xdr:row>7</xdr:row>
      <xdr:rowOff>334775</xdr:rowOff>
    </xdr:from>
    <xdr:to>
      <xdr:col>12</xdr:col>
      <xdr:colOff>1193267</xdr:colOff>
      <xdr:row>16</xdr:row>
      <xdr:rowOff>220475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E755B7A-804D-45C8-923E-9AAB6C523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112058</xdr:colOff>
      <xdr:row>22</xdr:row>
      <xdr:rowOff>165007</xdr:rowOff>
    </xdr:from>
    <xdr:to>
      <xdr:col>13</xdr:col>
      <xdr:colOff>1346107</xdr:colOff>
      <xdr:row>29</xdr:row>
      <xdr:rowOff>50707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EE864D8-2C2B-300C-782A-EDDD527C5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740352</xdr:colOff>
      <xdr:row>5</xdr:row>
      <xdr:rowOff>241155</xdr:rowOff>
    </xdr:from>
    <xdr:to>
      <xdr:col>17</xdr:col>
      <xdr:colOff>820448</xdr:colOff>
      <xdr:row>13</xdr:row>
      <xdr:rowOff>317355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BDA653E-90EB-631C-FF5A-93845C5F9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429DA-FC08-4A70-A2A8-EC8CAB26B2FD}">
  <dimension ref="A1:R51"/>
  <sheetViews>
    <sheetView tabSelected="1" topLeftCell="M7" zoomScaleNormal="100" workbookViewId="0">
      <selection activeCell="W8" sqref="W8"/>
    </sheetView>
  </sheetViews>
  <sheetFormatPr defaultRowHeight="15" x14ac:dyDescent="0.25"/>
  <cols>
    <col min="2" max="2" width="14.28515625" customWidth="1"/>
    <col min="3" max="3" width="11.7109375" customWidth="1"/>
    <col min="4" max="4" width="16.28515625" customWidth="1"/>
    <col min="5" max="5" width="25.42578125" customWidth="1"/>
    <col min="6" max="6" width="19.5703125" customWidth="1"/>
    <col min="7" max="7" width="17.5703125" customWidth="1"/>
    <col min="8" max="8" width="25.140625" customWidth="1"/>
    <col min="9" max="9" width="18.5703125" customWidth="1"/>
    <col min="10" max="10" width="28.28515625" customWidth="1"/>
    <col min="11" max="11" width="16.42578125" customWidth="1"/>
    <col min="12" max="12" width="15.140625" customWidth="1"/>
    <col min="13" max="13" width="26.140625" customWidth="1"/>
    <col min="14" max="14" width="22.85546875" customWidth="1"/>
    <col min="15" max="15" width="23.42578125" customWidth="1"/>
    <col min="16" max="16" width="22.42578125" customWidth="1"/>
    <col min="17" max="17" width="22.85546875" customWidth="1"/>
    <col min="18" max="18" width="13.28515625" customWidth="1"/>
  </cols>
  <sheetData>
    <row r="1" spans="1:18" x14ac:dyDescent="0.25">
      <c r="A1" s="9" t="s">
        <v>0</v>
      </c>
      <c r="B1" s="9" t="s">
        <v>1</v>
      </c>
      <c r="C1" s="9" t="s">
        <v>7</v>
      </c>
      <c r="D1" s="9" t="s">
        <v>8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10" t="s">
        <v>75</v>
      </c>
    </row>
    <row r="2" spans="1:18" x14ac:dyDescent="0.25">
      <c r="A2" s="2">
        <v>1</v>
      </c>
      <c r="B2" s="2" t="s">
        <v>9</v>
      </c>
      <c r="C2" s="2">
        <v>55</v>
      </c>
      <c r="D2" s="3">
        <v>45261</v>
      </c>
      <c r="E2" t="s">
        <v>91</v>
      </c>
      <c r="F2" s="2" t="s">
        <v>11</v>
      </c>
      <c r="G2" s="2" t="s">
        <v>12</v>
      </c>
      <c r="H2" s="2" t="s">
        <v>13</v>
      </c>
      <c r="I2" s="2" t="s">
        <v>14</v>
      </c>
      <c r="J2" s="6">
        <f>AVERAGE(C2:C51)</f>
        <v>35.58</v>
      </c>
      <c r="L2" s="5"/>
      <c r="P2" s="8"/>
    </row>
    <row r="3" spans="1:18" ht="30" x14ac:dyDescent="0.25">
      <c r="A3" s="2">
        <v>2</v>
      </c>
      <c r="B3" s="2" t="s">
        <v>15</v>
      </c>
      <c r="C3" s="2">
        <v>40</v>
      </c>
      <c r="D3" s="3">
        <v>45139</v>
      </c>
      <c r="E3" s="2" t="s">
        <v>16</v>
      </c>
      <c r="F3" s="2" t="s">
        <v>11</v>
      </c>
      <c r="G3" s="2" t="s">
        <v>12</v>
      </c>
      <c r="H3" s="2" t="s">
        <v>69</v>
      </c>
      <c r="I3" s="2" t="s">
        <v>17</v>
      </c>
      <c r="M3" s="5"/>
      <c r="N3" t="s">
        <v>88</v>
      </c>
      <c r="P3" s="8"/>
    </row>
    <row r="4" spans="1:18" ht="30" x14ac:dyDescent="0.25">
      <c r="A4" s="2">
        <v>3</v>
      </c>
      <c r="B4" s="2" t="s">
        <v>18</v>
      </c>
      <c r="C4" s="2">
        <v>30</v>
      </c>
      <c r="D4" s="3">
        <v>45566</v>
      </c>
      <c r="E4" s="2" t="s">
        <v>68</v>
      </c>
      <c r="F4" s="2" t="s">
        <v>20</v>
      </c>
      <c r="G4" s="2" t="s">
        <v>21</v>
      </c>
      <c r="H4" s="2" t="s">
        <v>22</v>
      </c>
      <c r="I4" s="2" t="s">
        <v>23</v>
      </c>
      <c r="L4" s="5"/>
      <c r="M4" s="5"/>
      <c r="N4" t="s">
        <v>89</v>
      </c>
      <c r="O4" t="s">
        <v>90</v>
      </c>
      <c r="P4" t="s">
        <v>91</v>
      </c>
      <c r="Q4" s="2" t="s">
        <v>68</v>
      </c>
      <c r="R4" t="s">
        <v>79</v>
      </c>
    </row>
    <row r="5" spans="1:18" x14ac:dyDescent="0.25">
      <c r="A5" s="2">
        <v>4</v>
      </c>
      <c r="B5" s="2" t="s">
        <v>24</v>
      </c>
      <c r="C5" s="2">
        <v>35</v>
      </c>
      <c r="D5" s="1" t="s">
        <v>73</v>
      </c>
      <c r="E5" s="2" t="s">
        <v>25</v>
      </c>
      <c r="F5" s="2" t="s">
        <v>11</v>
      </c>
      <c r="G5" s="2" t="s">
        <v>12</v>
      </c>
      <c r="H5" s="2" t="s">
        <v>26</v>
      </c>
      <c r="I5" s="2" t="s">
        <v>27</v>
      </c>
      <c r="J5" s="2" t="s">
        <v>81</v>
      </c>
      <c r="K5">
        <v>50</v>
      </c>
      <c r="L5" s="5"/>
      <c r="M5" s="5"/>
      <c r="N5">
        <f>COUNTIF(E2:E51,"Kecemburuan")</f>
        <v>5</v>
      </c>
      <c r="O5">
        <f>COUNTIF(E2:E51,"perselingkuhan")</f>
        <v>8</v>
      </c>
      <c r="P5">
        <f>COUNTIF(E2:E51,"konflik rumah tangga")</f>
        <v>15</v>
      </c>
      <c r="Q5">
        <f>COUNTIF(E2:E51,"permasalahan ekonomi")</f>
        <v>10</v>
      </c>
      <c r="R5">
        <v>12</v>
      </c>
    </row>
    <row r="6" spans="1:18" ht="30" x14ac:dyDescent="0.25">
      <c r="A6" s="2">
        <v>5</v>
      </c>
      <c r="B6" s="2" t="s">
        <v>28</v>
      </c>
      <c r="C6" s="2">
        <v>28</v>
      </c>
      <c r="D6" s="3">
        <v>45383</v>
      </c>
      <c r="E6" s="2" t="s">
        <v>16</v>
      </c>
      <c r="F6" s="2" t="s">
        <v>11</v>
      </c>
      <c r="G6" s="2" t="s">
        <v>29</v>
      </c>
      <c r="H6" s="2" t="s">
        <v>69</v>
      </c>
      <c r="I6" s="2" t="s">
        <v>17</v>
      </c>
      <c r="J6" s="2" t="s">
        <v>80</v>
      </c>
      <c r="K6">
        <v>13</v>
      </c>
      <c r="L6" s="5"/>
      <c r="M6" s="5"/>
      <c r="P6" s="8"/>
    </row>
    <row r="7" spans="1:18" x14ac:dyDescent="0.25">
      <c r="A7" s="2">
        <v>6</v>
      </c>
      <c r="B7" s="2" t="s">
        <v>30</v>
      </c>
      <c r="C7" s="2">
        <v>25</v>
      </c>
      <c r="D7" s="3">
        <v>45231</v>
      </c>
      <c r="E7" s="2" t="s">
        <v>31</v>
      </c>
      <c r="F7" s="2" t="s">
        <v>11</v>
      </c>
      <c r="G7" s="2" t="s">
        <v>12</v>
      </c>
      <c r="H7" s="2" t="s">
        <v>32</v>
      </c>
      <c r="I7" s="2" t="s">
        <v>27</v>
      </c>
      <c r="J7" s="2" t="s">
        <v>82</v>
      </c>
      <c r="K7">
        <f xml:space="preserve"> K5/K6</f>
        <v>3.8461538461538463</v>
      </c>
      <c r="L7" s="5"/>
      <c r="M7" s="5"/>
      <c r="P7" s="8"/>
    </row>
    <row r="8" spans="1:18" ht="30" x14ac:dyDescent="0.25">
      <c r="A8" s="2">
        <v>7</v>
      </c>
      <c r="B8" s="2" t="s">
        <v>33</v>
      </c>
      <c r="C8" s="2">
        <v>30</v>
      </c>
      <c r="D8" s="3">
        <v>45352</v>
      </c>
      <c r="E8" t="s">
        <v>91</v>
      </c>
      <c r="F8" s="2" t="s">
        <v>34</v>
      </c>
      <c r="G8" s="2" t="s">
        <v>12</v>
      </c>
      <c r="H8" s="2" t="s">
        <v>35</v>
      </c>
      <c r="I8" s="2" t="s">
        <v>17</v>
      </c>
      <c r="L8" s="5"/>
      <c r="M8" s="5"/>
      <c r="P8" s="8"/>
    </row>
    <row r="9" spans="1:18" ht="30" x14ac:dyDescent="0.25">
      <c r="A9" s="2">
        <v>8</v>
      </c>
      <c r="B9" s="2" t="s">
        <v>36</v>
      </c>
      <c r="C9" s="2">
        <v>40</v>
      </c>
      <c r="D9" s="3">
        <v>45474</v>
      </c>
      <c r="E9" s="2" t="s">
        <v>37</v>
      </c>
      <c r="F9" s="2" t="s">
        <v>11</v>
      </c>
      <c r="G9" s="2" t="s">
        <v>12</v>
      </c>
      <c r="H9" s="2" t="s">
        <v>69</v>
      </c>
      <c r="I9" s="2" t="s">
        <v>38</v>
      </c>
      <c r="L9" s="5"/>
      <c r="M9" s="5"/>
      <c r="P9" s="8"/>
    </row>
    <row r="10" spans="1:18" ht="30" x14ac:dyDescent="0.25">
      <c r="A10" s="2">
        <v>9</v>
      </c>
      <c r="B10" s="2" t="s">
        <v>39</v>
      </c>
      <c r="C10" s="2">
        <v>32</v>
      </c>
      <c r="D10" s="3">
        <v>45323</v>
      </c>
      <c r="E10" s="2" t="s">
        <v>40</v>
      </c>
      <c r="F10" s="2" t="s">
        <v>41</v>
      </c>
      <c r="G10" s="2" t="s">
        <v>21</v>
      </c>
      <c r="H10" s="2" t="s">
        <v>26</v>
      </c>
      <c r="I10" s="2" t="s">
        <v>17</v>
      </c>
      <c r="L10" s="5"/>
      <c r="M10" s="5"/>
      <c r="P10" s="8"/>
    </row>
    <row r="11" spans="1:18" x14ac:dyDescent="0.25">
      <c r="A11" s="2">
        <v>10</v>
      </c>
      <c r="B11" s="2" t="s">
        <v>42</v>
      </c>
      <c r="C11" s="2">
        <v>27</v>
      </c>
      <c r="D11" s="3">
        <v>45505</v>
      </c>
      <c r="E11" s="2" t="s">
        <v>43</v>
      </c>
      <c r="F11" s="2" t="s">
        <v>19</v>
      </c>
      <c r="G11" s="2" t="s">
        <v>12</v>
      </c>
      <c r="H11" s="2" t="s">
        <v>22</v>
      </c>
      <c r="I11" s="2" t="s">
        <v>17</v>
      </c>
      <c r="L11" s="5"/>
      <c r="M11" s="5"/>
      <c r="P11" s="8"/>
    </row>
    <row r="12" spans="1:18" ht="30" x14ac:dyDescent="0.25">
      <c r="A12" s="2">
        <v>11</v>
      </c>
      <c r="B12" s="2" t="s">
        <v>44</v>
      </c>
      <c r="C12" s="2">
        <v>29</v>
      </c>
      <c r="D12" s="3">
        <v>45444</v>
      </c>
      <c r="E12" s="2" t="s">
        <v>68</v>
      </c>
      <c r="F12" s="2" t="s">
        <v>16</v>
      </c>
      <c r="G12" s="2" t="s">
        <v>12</v>
      </c>
      <c r="H12" s="2" t="s">
        <v>69</v>
      </c>
      <c r="I12" s="2" t="s">
        <v>23</v>
      </c>
      <c r="L12" s="5"/>
      <c r="M12" s="5"/>
      <c r="P12" s="8"/>
    </row>
    <row r="13" spans="1:18" ht="30" x14ac:dyDescent="0.25">
      <c r="A13" s="2">
        <v>12</v>
      </c>
      <c r="B13" s="2" t="s">
        <v>45</v>
      </c>
      <c r="C13" s="2">
        <v>33</v>
      </c>
      <c r="D13" s="4" t="s">
        <v>73</v>
      </c>
      <c r="E13" t="s">
        <v>91</v>
      </c>
      <c r="F13" s="2" t="s">
        <v>37</v>
      </c>
      <c r="G13" s="2" t="s">
        <v>12</v>
      </c>
      <c r="H13" s="2" t="s">
        <v>35</v>
      </c>
      <c r="I13" s="2" t="s">
        <v>27</v>
      </c>
      <c r="L13" s="5"/>
      <c r="M13" s="5"/>
      <c r="P13" s="8"/>
    </row>
    <row r="14" spans="1:18" ht="30" x14ac:dyDescent="0.25">
      <c r="A14" s="2">
        <v>13</v>
      </c>
      <c r="B14" s="2" t="s">
        <v>46</v>
      </c>
      <c r="C14" s="2">
        <v>34</v>
      </c>
      <c r="D14" s="3">
        <v>45292</v>
      </c>
      <c r="E14" s="2" t="s">
        <v>47</v>
      </c>
      <c r="F14" s="2" t="s">
        <v>41</v>
      </c>
      <c r="G14" s="2" t="s">
        <v>12</v>
      </c>
      <c r="H14" s="2" t="s">
        <v>69</v>
      </c>
      <c r="I14" s="2" t="s">
        <v>17</v>
      </c>
      <c r="L14" s="5"/>
      <c r="P14" s="8"/>
    </row>
    <row r="15" spans="1:18" x14ac:dyDescent="0.25">
      <c r="A15" s="2">
        <v>14</v>
      </c>
      <c r="B15" s="2" t="s">
        <v>48</v>
      </c>
      <c r="C15" s="2">
        <v>31</v>
      </c>
      <c r="D15" s="3">
        <v>45352</v>
      </c>
      <c r="E15" t="s">
        <v>91</v>
      </c>
      <c r="F15" s="2" t="s">
        <v>11</v>
      </c>
      <c r="G15" s="2" t="s">
        <v>12</v>
      </c>
      <c r="H15" s="2" t="s">
        <v>22</v>
      </c>
      <c r="I15" s="2" t="s">
        <v>17</v>
      </c>
      <c r="P15" s="8"/>
    </row>
    <row r="16" spans="1:18" ht="30" x14ac:dyDescent="0.25">
      <c r="A16" s="2">
        <v>15</v>
      </c>
      <c r="B16" s="2" t="s">
        <v>49</v>
      </c>
      <c r="C16" s="2">
        <v>45</v>
      </c>
      <c r="D16" s="3">
        <v>45383</v>
      </c>
      <c r="E16" s="2" t="s">
        <v>43</v>
      </c>
      <c r="F16" s="2" t="s">
        <v>10</v>
      </c>
      <c r="G16" s="2" t="s">
        <v>12</v>
      </c>
      <c r="H16" s="2" t="s">
        <v>26</v>
      </c>
      <c r="I16" s="2" t="s">
        <v>17</v>
      </c>
      <c r="P16" s="8"/>
    </row>
    <row r="17" spans="1:16" ht="30" x14ac:dyDescent="0.25">
      <c r="A17" s="2">
        <v>16</v>
      </c>
      <c r="B17" s="2" t="s">
        <v>50</v>
      </c>
      <c r="C17" s="2">
        <v>38</v>
      </c>
      <c r="D17" s="1" t="s">
        <v>74</v>
      </c>
      <c r="E17" s="2" t="s">
        <v>68</v>
      </c>
      <c r="F17" s="2" t="s">
        <v>11</v>
      </c>
      <c r="G17" s="2" t="s">
        <v>12</v>
      </c>
      <c r="H17" s="2" t="s">
        <v>69</v>
      </c>
      <c r="I17" s="2" t="s">
        <v>23</v>
      </c>
      <c r="P17" s="8"/>
    </row>
    <row r="18" spans="1:16" ht="30" x14ac:dyDescent="0.25">
      <c r="A18" s="2">
        <v>17</v>
      </c>
      <c r="B18" s="2" t="s">
        <v>51</v>
      </c>
      <c r="C18" s="2">
        <v>42</v>
      </c>
      <c r="D18" s="3">
        <v>45139</v>
      </c>
      <c r="E18" t="s">
        <v>91</v>
      </c>
      <c r="F18" s="2" t="s">
        <v>41</v>
      </c>
      <c r="G18" s="2" t="s">
        <v>12</v>
      </c>
      <c r="H18" s="2" t="s">
        <v>35</v>
      </c>
      <c r="I18" s="2" t="s">
        <v>17</v>
      </c>
      <c r="P18" s="8"/>
    </row>
    <row r="19" spans="1:16" x14ac:dyDescent="0.25">
      <c r="A19" s="2">
        <v>18</v>
      </c>
      <c r="B19" s="2" t="s">
        <v>52</v>
      </c>
      <c r="C19" s="2">
        <v>29</v>
      </c>
      <c r="D19" s="3">
        <v>45170</v>
      </c>
      <c r="E19" s="2" t="s">
        <v>16</v>
      </c>
      <c r="F19" s="2" t="s">
        <v>11</v>
      </c>
      <c r="G19" s="2" t="s">
        <v>12</v>
      </c>
      <c r="H19" s="2" t="s">
        <v>26</v>
      </c>
      <c r="I19" s="2" t="s">
        <v>14</v>
      </c>
      <c r="P19" s="8"/>
    </row>
    <row r="20" spans="1:16" x14ac:dyDescent="0.25">
      <c r="A20" s="2">
        <v>19</v>
      </c>
      <c r="B20" s="2" t="s">
        <v>53</v>
      </c>
      <c r="C20" s="2">
        <v>36</v>
      </c>
      <c r="D20" s="3">
        <v>45323</v>
      </c>
      <c r="E20" t="s">
        <v>91</v>
      </c>
      <c r="F20" s="2" t="s">
        <v>54</v>
      </c>
      <c r="G20" s="2" t="s">
        <v>12</v>
      </c>
      <c r="H20" s="2" t="s">
        <v>22</v>
      </c>
      <c r="I20" s="2" t="s">
        <v>27</v>
      </c>
      <c r="K20" s="2" t="s">
        <v>83</v>
      </c>
      <c r="P20" s="8"/>
    </row>
    <row r="21" spans="1:16" ht="30" x14ac:dyDescent="0.25">
      <c r="A21" s="2">
        <v>20</v>
      </c>
      <c r="B21" s="2" t="s">
        <v>55</v>
      </c>
      <c r="C21" s="2">
        <v>33</v>
      </c>
      <c r="D21" s="3">
        <v>45566</v>
      </c>
      <c r="E21" s="2" t="s">
        <v>68</v>
      </c>
      <c r="F21" s="2" t="s">
        <v>11</v>
      </c>
      <c r="G21" s="2" t="s">
        <v>12</v>
      </c>
      <c r="H21" s="2" t="s">
        <v>69</v>
      </c>
      <c r="I21" s="2" t="s">
        <v>17</v>
      </c>
      <c r="K21" s="2" t="s">
        <v>84</v>
      </c>
      <c r="L21" s="2" t="s">
        <v>85</v>
      </c>
      <c r="M21" s="8" t="s">
        <v>86</v>
      </c>
      <c r="N21" s="2" t="s">
        <v>87</v>
      </c>
    </row>
    <row r="22" spans="1:16" ht="30" x14ac:dyDescent="0.25">
      <c r="A22" s="2">
        <v>21</v>
      </c>
      <c r="B22" s="2" t="s">
        <v>56</v>
      </c>
      <c r="C22" s="2">
        <v>35</v>
      </c>
      <c r="D22" s="3">
        <v>45231</v>
      </c>
      <c r="E22" s="2" t="s">
        <v>31</v>
      </c>
      <c r="F22" s="2" t="s">
        <v>16</v>
      </c>
      <c r="G22" s="2" t="s">
        <v>29</v>
      </c>
      <c r="H22" s="2" t="s">
        <v>69</v>
      </c>
      <c r="I22" s="2" t="s">
        <v>14</v>
      </c>
      <c r="K22">
        <f>COUNTIF(H2:H51,"Pemukulan")</f>
        <v>10</v>
      </c>
      <c r="L22">
        <f>COUNTIF(H2:H51,"cekikan")</f>
        <v>9</v>
      </c>
      <c r="M22">
        <f>COUNTIF(H2:H51,"Tusukan dengan benda tajam")</f>
        <v>17</v>
      </c>
      <c r="N22">
        <v>14</v>
      </c>
    </row>
    <row r="23" spans="1:16" x14ac:dyDescent="0.25">
      <c r="A23" s="2">
        <v>22</v>
      </c>
      <c r="B23" s="2" t="s">
        <v>57</v>
      </c>
      <c r="C23" s="2">
        <v>27</v>
      </c>
      <c r="D23" s="3">
        <v>45352</v>
      </c>
      <c r="E23" t="s">
        <v>91</v>
      </c>
      <c r="F23" s="2" t="s">
        <v>11</v>
      </c>
      <c r="G23" s="2" t="s">
        <v>12</v>
      </c>
      <c r="H23" s="2" t="s">
        <v>22</v>
      </c>
      <c r="I23" s="2" t="s">
        <v>17</v>
      </c>
      <c r="P23" s="8"/>
    </row>
    <row r="24" spans="1:16" ht="30" x14ac:dyDescent="0.25">
      <c r="A24" s="2">
        <v>23</v>
      </c>
      <c r="B24" s="2" t="s">
        <v>58</v>
      </c>
      <c r="C24" s="2">
        <v>40</v>
      </c>
      <c r="D24" s="3">
        <v>45292</v>
      </c>
      <c r="E24" s="2" t="s">
        <v>59</v>
      </c>
      <c r="F24" s="2" t="s">
        <v>11</v>
      </c>
      <c r="G24" s="2" t="s">
        <v>60</v>
      </c>
      <c r="H24" s="2" t="s">
        <v>69</v>
      </c>
      <c r="I24" s="2" t="s">
        <v>27</v>
      </c>
      <c r="P24" s="8"/>
    </row>
    <row r="25" spans="1:16" ht="30" x14ac:dyDescent="0.25">
      <c r="A25" s="2">
        <v>24</v>
      </c>
      <c r="B25" s="2" t="s">
        <v>62</v>
      </c>
      <c r="C25" s="2">
        <v>41</v>
      </c>
      <c r="D25" s="3">
        <v>45383</v>
      </c>
      <c r="E25" s="2" t="s">
        <v>43</v>
      </c>
      <c r="F25" s="2" t="s">
        <v>63</v>
      </c>
      <c r="G25" s="2" t="s">
        <v>12</v>
      </c>
      <c r="H25" s="2" t="s">
        <v>69</v>
      </c>
      <c r="I25" s="2" t="s">
        <v>23</v>
      </c>
      <c r="P25" s="8"/>
    </row>
    <row r="26" spans="1:16" ht="30" x14ac:dyDescent="0.25">
      <c r="A26" s="2">
        <v>25</v>
      </c>
      <c r="B26" s="2" t="s">
        <v>64</v>
      </c>
      <c r="C26" s="2">
        <v>45</v>
      </c>
      <c r="D26" s="3">
        <v>45505</v>
      </c>
      <c r="E26" s="2" t="s">
        <v>31</v>
      </c>
      <c r="F26" s="2" t="s">
        <v>10</v>
      </c>
      <c r="G26" s="2" t="s">
        <v>12</v>
      </c>
      <c r="H26" s="2" t="s">
        <v>26</v>
      </c>
      <c r="I26" s="2" t="s">
        <v>17</v>
      </c>
    </row>
    <row r="27" spans="1:16" ht="30" x14ac:dyDescent="0.25">
      <c r="A27" s="2">
        <v>26</v>
      </c>
      <c r="B27" s="2" t="s">
        <v>44</v>
      </c>
      <c r="C27" s="2">
        <v>39</v>
      </c>
      <c r="D27" s="3">
        <v>45323</v>
      </c>
      <c r="E27" t="s">
        <v>91</v>
      </c>
      <c r="F27" s="2" t="s">
        <v>11</v>
      </c>
      <c r="G27" s="2" t="s">
        <v>12</v>
      </c>
      <c r="H27" s="2" t="s">
        <v>35</v>
      </c>
      <c r="I27" s="2" t="s">
        <v>17</v>
      </c>
    </row>
    <row r="28" spans="1:16" ht="30" x14ac:dyDescent="0.25">
      <c r="A28" s="2">
        <v>27</v>
      </c>
      <c r="B28" s="2" t="s">
        <v>15</v>
      </c>
      <c r="C28" s="2">
        <v>45</v>
      </c>
      <c r="D28" s="3">
        <v>45292</v>
      </c>
      <c r="E28" s="2" t="s">
        <v>31</v>
      </c>
      <c r="F28" s="2" t="s">
        <v>16</v>
      </c>
      <c r="G28" s="2" t="s">
        <v>12</v>
      </c>
      <c r="H28" s="2" t="s">
        <v>69</v>
      </c>
      <c r="I28" s="2" t="s">
        <v>17</v>
      </c>
    </row>
    <row r="29" spans="1:16" ht="30" x14ac:dyDescent="0.25">
      <c r="A29" s="2">
        <v>28</v>
      </c>
      <c r="B29" s="2" t="s">
        <v>49</v>
      </c>
      <c r="C29" s="2">
        <v>28</v>
      </c>
      <c r="D29" s="3">
        <v>45352</v>
      </c>
      <c r="E29" t="s">
        <v>91</v>
      </c>
      <c r="F29" s="2" t="s">
        <v>65</v>
      </c>
      <c r="G29" s="2" t="s">
        <v>12</v>
      </c>
      <c r="H29" s="2" t="s">
        <v>22</v>
      </c>
      <c r="I29" s="2" t="s">
        <v>23</v>
      </c>
    </row>
    <row r="30" spans="1:16" ht="30" x14ac:dyDescent="0.25">
      <c r="A30" s="2">
        <v>29</v>
      </c>
      <c r="B30" s="2" t="s">
        <v>24</v>
      </c>
      <c r="C30" s="2">
        <v>50</v>
      </c>
      <c r="D30" s="3">
        <v>45444</v>
      </c>
      <c r="E30" s="2" t="s">
        <v>68</v>
      </c>
      <c r="F30" s="2" t="s">
        <v>63</v>
      </c>
      <c r="G30" s="2" t="s">
        <v>12</v>
      </c>
      <c r="H30" s="2" t="s">
        <v>69</v>
      </c>
      <c r="I30" s="2" t="s">
        <v>27</v>
      </c>
    </row>
    <row r="31" spans="1:16" x14ac:dyDescent="0.25">
      <c r="A31" s="2">
        <v>30</v>
      </c>
      <c r="B31" s="2" t="s">
        <v>18</v>
      </c>
      <c r="C31" s="2">
        <v>33</v>
      </c>
      <c r="D31" s="3">
        <v>45505</v>
      </c>
      <c r="E31" s="2" t="s">
        <v>43</v>
      </c>
      <c r="F31" s="2" t="s">
        <v>19</v>
      </c>
      <c r="G31" s="2" t="s">
        <v>21</v>
      </c>
      <c r="H31" s="2" t="s">
        <v>26</v>
      </c>
      <c r="I31" s="2" t="s">
        <v>17</v>
      </c>
    </row>
    <row r="32" spans="1:16" x14ac:dyDescent="0.25">
      <c r="A32" s="2">
        <v>31</v>
      </c>
      <c r="B32" s="2" t="s">
        <v>33</v>
      </c>
      <c r="C32" s="2">
        <v>34</v>
      </c>
      <c r="D32" s="3">
        <v>45383</v>
      </c>
      <c r="E32" s="2" t="s">
        <v>16</v>
      </c>
      <c r="F32" s="2" t="s">
        <v>67</v>
      </c>
      <c r="G32" s="2" t="s">
        <v>12</v>
      </c>
      <c r="H32" s="2" t="s">
        <v>22</v>
      </c>
      <c r="I32" s="2" t="s">
        <v>17</v>
      </c>
    </row>
    <row r="33" spans="1:14" ht="30" x14ac:dyDescent="0.25">
      <c r="A33" s="2">
        <v>32</v>
      </c>
      <c r="B33" s="2" t="s">
        <v>39</v>
      </c>
      <c r="C33" s="2">
        <v>25</v>
      </c>
      <c r="D33" s="3">
        <v>45323</v>
      </c>
      <c r="E33" s="2" t="s">
        <v>68</v>
      </c>
      <c r="F33" s="2" t="s">
        <v>11</v>
      </c>
      <c r="G33" s="2" t="s">
        <v>29</v>
      </c>
      <c r="H33" s="2" t="s">
        <v>35</v>
      </c>
      <c r="I33" s="2" t="s">
        <v>27</v>
      </c>
    </row>
    <row r="34" spans="1:14" ht="30" x14ac:dyDescent="0.25">
      <c r="A34" s="2">
        <v>33</v>
      </c>
      <c r="B34" s="2" t="s">
        <v>62</v>
      </c>
      <c r="C34" s="2">
        <v>40</v>
      </c>
      <c r="D34" s="3">
        <v>45352</v>
      </c>
      <c r="E34" s="2" t="s">
        <v>31</v>
      </c>
      <c r="F34" s="2" t="s">
        <v>43</v>
      </c>
      <c r="G34" s="2" t="s">
        <v>12</v>
      </c>
      <c r="H34" s="2" t="s">
        <v>69</v>
      </c>
      <c r="I34" s="2" t="s">
        <v>70</v>
      </c>
    </row>
    <row r="35" spans="1:14" x14ac:dyDescent="0.25">
      <c r="A35" s="2">
        <v>34</v>
      </c>
      <c r="B35" s="2" t="s">
        <v>36</v>
      </c>
      <c r="C35" s="2">
        <v>30</v>
      </c>
      <c r="D35" s="3">
        <v>45444</v>
      </c>
      <c r="E35" t="s">
        <v>91</v>
      </c>
      <c r="F35" s="2" t="s">
        <v>20</v>
      </c>
      <c r="G35" s="2" t="s">
        <v>12</v>
      </c>
      <c r="H35" s="2" t="s">
        <v>22</v>
      </c>
      <c r="I35" s="2" t="s">
        <v>17</v>
      </c>
    </row>
    <row r="36" spans="1:14" x14ac:dyDescent="0.25">
      <c r="A36" s="2">
        <v>35</v>
      </c>
      <c r="B36" s="2" t="s">
        <v>52</v>
      </c>
      <c r="C36" s="2">
        <v>29</v>
      </c>
      <c r="D36" s="3">
        <v>45352</v>
      </c>
      <c r="E36" s="2" t="s">
        <v>59</v>
      </c>
      <c r="F36" s="2" t="s">
        <v>11</v>
      </c>
      <c r="G36" s="2" t="s">
        <v>12</v>
      </c>
      <c r="H36" s="2" t="s">
        <v>26</v>
      </c>
      <c r="I36" s="2" t="s">
        <v>27</v>
      </c>
    </row>
    <row r="37" spans="1:14" ht="30" x14ac:dyDescent="0.25">
      <c r="A37" s="2">
        <v>36</v>
      </c>
      <c r="B37" s="2" t="s">
        <v>50</v>
      </c>
      <c r="C37" s="2">
        <v>43</v>
      </c>
      <c r="D37" s="3">
        <v>45413</v>
      </c>
      <c r="E37" s="2" t="s">
        <v>68</v>
      </c>
      <c r="F37" s="2" t="s">
        <v>43</v>
      </c>
      <c r="G37" s="2" t="s">
        <v>12</v>
      </c>
      <c r="H37" s="2" t="s">
        <v>61</v>
      </c>
      <c r="I37" s="2" t="s">
        <v>17</v>
      </c>
    </row>
    <row r="38" spans="1:14" ht="30" x14ac:dyDescent="0.25">
      <c r="A38" s="2">
        <v>37</v>
      </c>
      <c r="B38" s="2" t="s">
        <v>51</v>
      </c>
      <c r="C38" s="2">
        <v>39</v>
      </c>
      <c r="D38" s="3">
        <v>45383</v>
      </c>
      <c r="E38" t="s">
        <v>91</v>
      </c>
      <c r="F38" s="2" t="s">
        <v>65</v>
      </c>
      <c r="G38" s="2" t="s">
        <v>12</v>
      </c>
      <c r="H38" s="2" t="s">
        <v>69</v>
      </c>
      <c r="I38" s="2" t="s">
        <v>17</v>
      </c>
    </row>
    <row r="39" spans="1:14" ht="30" x14ac:dyDescent="0.25">
      <c r="A39" s="2">
        <v>38</v>
      </c>
      <c r="B39" s="2" t="s">
        <v>30</v>
      </c>
      <c r="C39" s="2">
        <v>32</v>
      </c>
      <c r="D39" s="3">
        <v>45474</v>
      </c>
      <c r="E39" s="2" t="s">
        <v>31</v>
      </c>
      <c r="F39" s="2" t="s">
        <v>71</v>
      </c>
      <c r="G39" s="2" t="s">
        <v>29</v>
      </c>
      <c r="H39" s="2" t="s">
        <v>66</v>
      </c>
      <c r="I39" s="2" t="s">
        <v>27</v>
      </c>
    </row>
    <row r="40" spans="1:14" ht="30" x14ac:dyDescent="0.25">
      <c r="A40" s="2">
        <v>39</v>
      </c>
      <c r="B40" s="2" t="s">
        <v>45</v>
      </c>
      <c r="C40" s="2">
        <v>29</v>
      </c>
      <c r="D40" s="3">
        <v>45292</v>
      </c>
      <c r="E40" s="2" t="s">
        <v>68</v>
      </c>
      <c r="F40" s="2" t="s">
        <v>16</v>
      </c>
      <c r="G40" s="2" t="s">
        <v>12</v>
      </c>
      <c r="H40" s="2" t="s">
        <v>22</v>
      </c>
      <c r="I40" s="2" t="s">
        <v>23</v>
      </c>
    </row>
    <row r="41" spans="1:14" ht="30" x14ac:dyDescent="0.25">
      <c r="A41" s="2">
        <v>40</v>
      </c>
      <c r="B41" s="2" t="s">
        <v>42</v>
      </c>
      <c r="C41" s="2">
        <v>44</v>
      </c>
      <c r="D41" s="3">
        <v>45505</v>
      </c>
      <c r="E41" t="s">
        <v>91</v>
      </c>
      <c r="F41" s="2" t="s">
        <v>11</v>
      </c>
      <c r="G41" s="2" t="s">
        <v>12</v>
      </c>
      <c r="H41" s="2" t="s">
        <v>35</v>
      </c>
      <c r="I41" s="2" t="s">
        <v>17</v>
      </c>
    </row>
    <row r="42" spans="1:14" ht="30" x14ac:dyDescent="0.25">
      <c r="A42" s="2">
        <v>41</v>
      </c>
      <c r="B42" s="2" t="s">
        <v>9</v>
      </c>
      <c r="C42" s="2">
        <v>41</v>
      </c>
      <c r="D42" s="3">
        <v>45323</v>
      </c>
      <c r="E42" t="s">
        <v>91</v>
      </c>
      <c r="F42" s="2" t="s">
        <v>19</v>
      </c>
      <c r="G42" s="2" t="s">
        <v>72</v>
      </c>
      <c r="H42" s="2" t="s">
        <v>32</v>
      </c>
      <c r="I42" s="2" t="s">
        <v>23</v>
      </c>
    </row>
    <row r="43" spans="1:14" ht="30" x14ac:dyDescent="0.25">
      <c r="A43" s="2">
        <v>42</v>
      </c>
      <c r="B43" s="2" t="s">
        <v>55</v>
      </c>
      <c r="C43" s="2">
        <v>34</v>
      </c>
      <c r="D43" s="3">
        <v>45352</v>
      </c>
      <c r="E43" s="2" t="s">
        <v>43</v>
      </c>
      <c r="F43" s="2" t="s">
        <v>11</v>
      </c>
      <c r="G43" s="2" t="s">
        <v>12</v>
      </c>
      <c r="H43" s="2" t="s">
        <v>69</v>
      </c>
      <c r="I43" s="2" t="s">
        <v>17</v>
      </c>
    </row>
    <row r="44" spans="1:14" x14ac:dyDescent="0.25">
      <c r="A44" s="2">
        <v>43</v>
      </c>
      <c r="B44" s="2" t="s">
        <v>64</v>
      </c>
      <c r="C44" s="2">
        <v>28</v>
      </c>
      <c r="D44" s="3">
        <v>45413</v>
      </c>
      <c r="E44" t="s">
        <v>91</v>
      </c>
      <c r="F44" s="2" t="s">
        <v>16</v>
      </c>
      <c r="G44" s="2" t="s">
        <v>21</v>
      </c>
      <c r="H44" s="2" t="s">
        <v>26</v>
      </c>
      <c r="I44" s="2" t="s">
        <v>27</v>
      </c>
    </row>
    <row r="45" spans="1:14" x14ac:dyDescent="0.25">
      <c r="A45" s="2">
        <v>44</v>
      </c>
      <c r="B45" s="2" t="s">
        <v>44</v>
      </c>
      <c r="C45" s="2">
        <v>37</v>
      </c>
      <c r="D45" s="3">
        <v>45474</v>
      </c>
      <c r="E45" s="2" t="s">
        <v>68</v>
      </c>
      <c r="F45" s="2" t="s">
        <v>11</v>
      </c>
      <c r="G45" s="2" t="s">
        <v>12</v>
      </c>
      <c r="H45" s="2" t="s">
        <v>22</v>
      </c>
      <c r="I45" s="2" t="s">
        <v>17</v>
      </c>
    </row>
    <row r="46" spans="1:14" ht="45" x14ac:dyDescent="0.25">
      <c r="A46" s="2">
        <v>45</v>
      </c>
      <c r="B46" s="2" t="s">
        <v>49</v>
      </c>
      <c r="C46" s="2">
        <v>41</v>
      </c>
      <c r="D46" s="3">
        <v>45505</v>
      </c>
      <c r="E46" s="2" t="s">
        <v>31</v>
      </c>
      <c r="F46" s="2" t="s">
        <v>67</v>
      </c>
      <c r="G46" s="2" t="s">
        <v>29</v>
      </c>
      <c r="H46" s="2" t="s">
        <v>69</v>
      </c>
      <c r="I46" s="2" t="s">
        <v>17</v>
      </c>
      <c r="K46" s="2" t="s">
        <v>76</v>
      </c>
      <c r="L46" s="7" t="s">
        <v>77</v>
      </c>
      <c r="M46" s="7" t="s">
        <v>78</v>
      </c>
      <c r="N46" s="1" t="s">
        <v>79</v>
      </c>
    </row>
    <row r="47" spans="1:14" ht="30" x14ac:dyDescent="0.25">
      <c r="A47" s="2">
        <v>46</v>
      </c>
      <c r="B47" s="2" t="s">
        <v>15</v>
      </c>
      <c r="C47" s="2">
        <v>48</v>
      </c>
      <c r="D47" s="3">
        <v>45444</v>
      </c>
      <c r="E47" t="s">
        <v>91</v>
      </c>
      <c r="F47" s="2" t="s">
        <v>59</v>
      </c>
      <c r="G47" s="2" t="s">
        <v>12</v>
      </c>
      <c r="H47" s="2" t="s">
        <v>26</v>
      </c>
      <c r="I47" s="2" t="s">
        <v>23</v>
      </c>
      <c r="K47" s="6">
        <f>COUNTIF(G2:G51,"Suami")</f>
        <v>38</v>
      </c>
      <c r="L47" s="6">
        <f>COUNTIF(G2:G51,"pacar")</f>
        <v>4</v>
      </c>
      <c r="M47" s="6">
        <f>COUNTIF(G2:G51,"Mantan pacar")</f>
        <v>6</v>
      </c>
      <c r="N47" s="6">
        <v>2</v>
      </c>
    </row>
    <row r="48" spans="1:14" ht="30" x14ac:dyDescent="0.25">
      <c r="A48" s="2">
        <v>47</v>
      </c>
      <c r="B48" s="2" t="s">
        <v>18</v>
      </c>
      <c r="C48" s="2">
        <v>29</v>
      </c>
      <c r="D48" s="3">
        <v>45413</v>
      </c>
      <c r="E48" s="2" t="s">
        <v>16</v>
      </c>
      <c r="F48" s="2" t="s">
        <v>67</v>
      </c>
      <c r="G48" s="2" t="s">
        <v>12</v>
      </c>
      <c r="H48" s="2" t="s">
        <v>35</v>
      </c>
      <c r="I48" s="2" t="s">
        <v>27</v>
      </c>
    </row>
    <row r="49" spans="1:9" ht="30" x14ac:dyDescent="0.25">
      <c r="A49" s="2">
        <v>48</v>
      </c>
      <c r="B49" s="2" t="s">
        <v>62</v>
      </c>
      <c r="C49" s="2">
        <v>35</v>
      </c>
      <c r="D49" s="3">
        <v>45383</v>
      </c>
      <c r="E49" s="2" t="s">
        <v>65</v>
      </c>
      <c r="F49" s="2" t="s">
        <v>31</v>
      </c>
      <c r="G49" s="2" t="s">
        <v>12</v>
      </c>
      <c r="H49" s="2" t="s">
        <v>69</v>
      </c>
      <c r="I49" s="2" t="s">
        <v>17</v>
      </c>
    </row>
    <row r="50" spans="1:9" ht="30" x14ac:dyDescent="0.25">
      <c r="A50" s="2">
        <v>49</v>
      </c>
      <c r="B50" s="2" t="s">
        <v>36</v>
      </c>
      <c r="C50" s="2">
        <v>36</v>
      </c>
      <c r="D50" s="3">
        <v>45323</v>
      </c>
      <c r="E50" s="2" t="s">
        <v>68</v>
      </c>
      <c r="F50" s="2" t="s">
        <v>16</v>
      </c>
      <c r="G50" s="2" t="s">
        <v>12</v>
      </c>
      <c r="H50" s="2" t="s">
        <v>35</v>
      </c>
      <c r="I50" s="2" t="s">
        <v>17</v>
      </c>
    </row>
    <row r="51" spans="1:9" ht="30" x14ac:dyDescent="0.25">
      <c r="A51" s="2">
        <v>50</v>
      </c>
      <c r="B51" s="2" t="s">
        <v>57</v>
      </c>
      <c r="C51" s="2">
        <v>30</v>
      </c>
      <c r="D51" s="3">
        <v>45444</v>
      </c>
      <c r="E51" s="2" t="s">
        <v>31</v>
      </c>
      <c r="F51" s="2" t="s">
        <v>11</v>
      </c>
      <c r="G51" s="2" t="s">
        <v>29</v>
      </c>
      <c r="H51" s="2" t="s">
        <v>35</v>
      </c>
      <c r="I51" s="2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arib arkan</dc:creator>
  <cp:lastModifiedBy>arib arkan</cp:lastModifiedBy>
  <dcterms:created xsi:type="dcterms:W3CDTF">2024-11-10T04:01:20Z</dcterms:created>
  <dcterms:modified xsi:type="dcterms:W3CDTF">2024-11-12T09:27:08Z</dcterms:modified>
</cp:coreProperties>
</file>