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xion.sharepoint.com/teams/o365-team000134/Gedeelde documenten/General/Database ARG/Component_Database/SARAX/01. CAD/01. 3D_Drawing/"/>
    </mc:Choice>
  </mc:AlternateContent>
  <xr:revisionPtr revIDLastSave="251" documentId="13_ncr:1_{375B14B2-3E8B-4CC0-8BFA-A54691B43F2E}" xr6:coauthVersionLast="47" xr6:coauthVersionMax="47" xr10:uidLastSave="{8ECDEA61-0316-41D5-A3C5-DCCF189CFFE8}"/>
  <bookViews>
    <workbookView xWindow="390" yWindow="390" windowWidth="21600" windowHeight="11385"/>
  </bookViews>
  <sheets>
    <sheet name="Para" sheetId="1" r:id="rId1"/>
    <sheet name="Explainer" sheetId="2" r:id="rId2"/>
    <sheet name="Calculation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<sst xmlns="http://schemas.openxmlformats.org/spreadsheetml/2006/main" xmlns:r="http://schemas.openxmlformats.org/officeDocument/2006/relationships" xmlns:xdr="http://schemas.openxmlformats.org/drawingml/2006/spreadsheetDrawing" count="101" uniqueCount="69">
  <si>
    <t>Parameter_Name</t>
  </si>
  <si>
    <t>Equation</t>
  </si>
  <si>
    <t>Unit/Type</t>
  </si>
  <si>
    <t>Comment</t>
  </si>
  <si>
    <t>BatteryHeight</t>
  </si>
  <si>
    <t>mm</t>
  </si>
  <si>
    <t>BatteryWidth</t>
  </si>
  <si>
    <t>BatteryLength</t>
  </si>
  <si>
    <t>ul</t>
  </si>
  <si>
    <t>RotorToRotor</t>
  </si>
  <si>
    <t>NumberOfArms</t>
  </si>
  <si>
    <t>ArmPosition</t>
  </si>
  <si>
    <t>deg</t>
  </si>
  <si>
    <t>5 = Up -90 = Down</t>
  </si>
  <si>
    <t>Distance motor center to end of arm</t>
  </si>
  <si>
    <t>Unlock sheet from Review &gt; Protect Sheet</t>
  </si>
  <si>
    <t>ThicknessBodyOuterPlate</t>
  </si>
  <si>
    <t>ThicknessBodyCenterPlate</t>
  </si>
  <si>
    <t>ThicknessLegLoadpipePlate</t>
  </si>
  <si>
    <t>ThicknessBatteryTray</t>
  </si>
  <si>
    <t>ThicknessBatteryTopTray</t>
  </si>
  <si>
    <t>NumberOfBatterys</t>
  </si>
  <si>
    <t>LoadpipeLength</t>
  </si>
  <si>
    <t>LandingGearHeight</t>
  </si>
  <si>
    <t>Calculation</t>
  </si>
  <si>
    <t>Calculation explained</t>
  </si>
  <si>
    <t xml:space="preserve">Calculates the landing gear rod length </t>
  </si>
  <si>
    <t>LandingGearRod</t>
  </si>
  <si>
    <t>calculated in calculation tab -35.283mm (Distance done by other parts) and rounded to 5</t>
  </si>
  <si>
    <t>LGRL</t>
  </si>
  <si>
    <t>LGSBL</t>
  </si>
  <si>
    <t>L = (H(height given in Para)) / (sin(70(angle of leg)))</t>
  </si>
  <si>
    <t>L = (LGRL * SIN(-70-70+180(angle of leg)) + 262,045(fixed distance given form model)*Sin(70(angle of leg)) / (SIN(70(angle of leg)))</t>
  </si>
  <si>
    <t>LandingGearStabilityBar</t>
  </si>
  <si>
    <t>calculated in calculation tab -24mm (Distance done with other parts) and rounded to 5</t>
  </si>
  <si>
    <t>StartAngleArm</t>
  </si>
  <si>
    <t>calculated start number based on the Number Of Arms</t>
  </si>
  <si>
    <t>5</t>
  </si>
  <si>
    <t>LGRCL</t>
  </si>
  <si>
    <t>Calculates the landing gear rod cut length</t>
  </si>
  <si>
    <t>L = LGRL - 35,283 (Distance done by other parts) rounded to 5</t>
  </si>
  <si>
    <t>L = LGRL - 24 (Distance done by other parts) rounded to 5</t>
  </si>
  <si>
    <t>LGSBCL</t>
  </si>
  <si>
    <t>Calculates the Landing gear stability bar cut length</t>
  </si>
  <si>
    <t>Calculates the Landing gear stability bar length</t>
  </si>
  <si>
    <t>Update</t>
  </si>
  <si>
    <t>Used for updating formulas with Inventor</t>
  </si>
  <si>
    <t>round(((LandingGearHeight / sin(70 deg * PI / 180 deg))(sin(- 70 deg - 70 deg + 80 deg)+262,045*sin(70 deg * PI / 180 deg)/(sin(70 deg * PI / 180 deg)))/ 5 mm)) * 5 mm</t>
  </si>
  <si>
    <t xml:space="preserve">round((((((LandingGearHeight / sin(70 deg * PI / 180 deg))*(sin(-70 deg - 70 deg + 180 deg * PI / 180 deg))) + (262,045 mm * (sin(70 deg * PI / 180 deg))))/(sin(70 deg * PI / 180 deg))-34mm)/ 5 mm)) * 5 mm </t>
  </si>
  <si>
    <t>( ( ( ( ( LandingGearHeight / sin(70 deg * PI / 180 deg) ) * ( sin(-70 deg - 70 deg + 180 deg * PI / 180 deg) ) ) + ( 262,045 mm * ( sin(70 deg * PI / 180 deg) ) ) ) / ( sin(70 deg * PI / 180 deg) ) - 34 mm ) / 5 mm ) * 5 mm</t>
  </si>
  <si>
    <t>floor(( ( ( ( ( LandingGearHeight / sin(70 deg * PI / 180 deg) ) * ( sin(-70 deg - 70 deg + 180 deg * PI / 180 deg) ) ) + ( 262,045 mm * ( sin(70 deg * PI / 180 deg) ) ) ) / ( sin(70 deg * PI / 180 deg) ) - 34 mm ) / 5 mm )) * 5 mm</t>
  </si>
  <si>
    <r>
      <t>If</t>
    </r>
    <r>
      <rPr>
        <sz val="10"/>
        <color theme="1"/>
        <rFont val="Arial Unicode MS"/>
        <family val="2"/>
      </rPr>
      <t xml:space="preserve"> 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&lt;&gt; </t>
    </r>
    <r>
      <rPr>
        <sz val="10"/>
        <color rgb="FF5178C8"/>
        <rFont val="Arial Unicode MS"/>
        <family val="2"/>
      </rPr>
      <t>LGHeight</t>
    </r>
    <r>
      <rPr>
        <sz val="10"/>
        <color theme="1"/>
        <rFont val="Arial Unicode MS"/>
        <family val="2"/>
      </rPr>
      <t xml:space="preserve"> </t>
    </r>
    <r>
      <rPr>
        <sz val="10"/>
        <color rgb="FFCE5C95"/>
        <rFont val="Arial Unicode MS"/>
        <family val="2"/>
      </rPr>
      <t>Then</t>
    </r>
  </si>
  <si>
    <t xml:space="preserve">        </t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</si>
  <si>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"Para"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"B7"</t>
    </r>
    <r>
      <rPr>
        <sz val="10"/>
        <color theme="1"/>
        <rFont val="Arial Unicode MS"/>
        <family val="2"/>
      </rPr>
      <t xml:space="preserve">) = </t>
    </r>
    <r>
      <rPr>
        <sz val="10"/>
        <color rgb="FF5178C8"/>
        <rFont val="Arial Unicode MS"/>
        <family val="2"/>
      </rPr>
      <t>LGHeight</t>
    </r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</si>
  <si>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"Calculation"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"B6"</t>
    </r>
    <r>
      <rPr>
        <sz val="10"/>
        <color theme="1"/>
        <rFont val="Arial Unicode MS"/>
        <family val="2"/>
      </rPr>
      <t xml:space="preserve">) =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CellValue</t>
    </r>
    <r>
      <rPr>
        <sz val="10"/>
        <color theme="1"/>
        <rFont val="Arial Unicode MS"/>
        <family val="2"/>
      </rPr>
      <t>(</t>
    </r>
    <r>
      <rPr>
        <sz val="10"/>
        <color rgb="FF35B173"/>
        <rFont val="Arial Unicode MS"/>
        <family val="2"/>
      </rPr>
      <t>"Parameters.xlsx"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"Calculation"</t>
    </r>
    <r>
      <rPr>
        <sz val="10"/>
        <color theme="1"/>
        <rFont val="Arial Unicode MS"/>
        <family val="2"/>
      </rPr>
      <t xml:space="preserve">, </t>
    </r>
    <r>
      <rPr>
        <sz val="10"/>
        <color rgb="FF35B173"/>
        <rFont val="Arial Unicode MS"/>
        <family val="2"/>
      </rPr>
      <t>"B6"</t>
    </r>
    <r>
      <rPr>
        <sz val="10"/>
        <color theme="1"/>
        <rFont val="Arial Unicode MS"/>
        <family val="2"/>
      </rPr>
      <t>) + 1</t>
    </r>
  </si>
  <si>
    <r>
      <t xml:space="preserve">        </t>
    </r>
    <r>
      <rPr>
        <sz val="10"/>
        <color rgb="FF9D6BCE"/>
        <rFont val="Arial Unicode MS"/>
        <family val="2"/>
      </rPr>
      <t>GoExcel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Save</t>
    </r>
  </si>
  <si>
    <r>
      <t xml:space="preserve">        </t>
    </r>
    <r>
      <rPr>
        <sz val="10"/>
        <color rgb="FF9D6BCE"/>
        <rFont val="Arial Unicode MS"/>
        <family val="2"/>
      </rPr>
      <t>InventorVb</t>
    </r>
    <r>
      <rPr>
        <sz val="10"/>
        <color theme="1"/>
        <rFont val="Arial Unicode MS"/>
        <family val="2"/>
      </rPr>
      <t>.</t>
    </r>
    <r>
      <rPr>
        <sz val="10"/>
        <color rgb="FF9D6BCE"/>
        <rFont val="Arial Unicode MS"/>
        <family val="2"/>
      </rPr>
      <t>DocumentUpdate</t>
    </r>
  </si>
  <si>
    <r>
      <t>End</t>
    </r>
    <r>
      <rPr>
        <sz val="10"/>
        <color theme="1"/>
        <rFont val="Arial Unicode MS"/>
        <family val="2"/>
      </rPr>
      <t xml:space="preserve"> </t>
    </r>
    <r>
      <rPr>
        <sz val="10"/>
        <color rgb="FFCE5C95"/>
        <rFont val="Arial Unicode MS"/>
        <family val="2"/>
      </rPr>
      <t>If</t>
    </r>
  </si>
  <si>
    <r>
      <t>Floor</t>
    </r>
    <r>
      <rPr>
        <sz val="10"/>
        <color theme="1"/>
        <rFont val="Arial Unicode MS"/>
        <family val="2"/>
      </rPr>
      <t>(((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/ </t>
    </r>
    <r>
      <rPr>
        <sz val="10"/>
        <color rgb="FFDB9652"/>
        <rFont val="Arial Unicode MS"/>
        <family val="2"/>
      </rPr>
      <t>Sin</t>
    </r>
    <r>
      <rPr>
        <sz val="10"/>
        <color theme="1"/>
        <rFont val="Arial Unicode MS"/>
        <family val="2"/>
      </rPr>
      <t>(70)) -35.283);5)</t>
    </r>
  </si>
  <si>
    <r>
      <t xml:space="preserve">        </t>
    </r>
    <r>
      <rPr>
        <sz val="10"/>
        <color rgb="FF5178C8"/>
        <rFont val="Arial Unicode MS"/>
        <family val="2"/>
      </rPr>
      <t>d2</t>
    </r>
    <r>
      <rPr>
        <sz val="10"/>
        <color theme="1"/>
        <rFont val="Arial Unicode MS"/>
        <family val="2"/>
      </rPr>
      <t xml:space="preserve"> = </t>
    </r>
    <r>
      <rPr>
        <sz val="10"/>
        <color rgb="FFDB9652"/>
        <rFont val="Arial Unicode MS"/>
        <family val="2"/>
      </rPr>
      <t>Floor</t>
    </r>
    <r>
      <rPr>
        <sz val="10"/>
        <color theme="1"/>
        <rFont val="Arial Unicode MS"/>
        <family val="2"/>
      </rPr>
      <t>((</t>
    </r>
    <r>
      <rPr>
        <sz val="10"/>
        <color rgb="FF5178C8"/>
        <rFont val="Arial Unicode MS"/>
        <family val="2"/>
      </rPr>
      <t>LandingGearHeight</t>
    </r>
    <r>
      <rPr>
        <sz val="10"/>
        <color theme="1"/>
        <rFont val="Arial Unicode MS"/>
        <family val="2"/>
      </rPr>
      <t xml:space="preserve"> / </t>
    </r>
    <r>
      <rPr>
        <sz val="10"/>
        <color rgb="FFDB9652"/>
        <rFont val="Arial Unicode MS"/>
        <family val="2"/>
      </rPr>
      <t>Sin</t>
    </r>
    <r>
      <rPr>
        <sz val="10"/>
        <color theme="1"/>
        <rFont val="Arial Unicode MS"/>
        <family val="2"/>
      </rPr>
      <t>(70)) -35.283)</t>
    </r>
  </si>
  <si>
    <t>floor(((LandingGearHeight / sin(70 deg * PI / 180 deg)) - 35,283 mm) ))</t>
  </si>
  <si>
    <t>( LandingGearHeight / sin(70 deg * PI / 180 deg) ) - 35,283 mm</t>
  </si>
  <si>
    <t>ceil(( ( LandingGearHeight / sin(70 deg * PI / 180 deg) ) - 35,283 mm ) / 5 mm) * 5 mm</t>
  </si>
  <si>
    <t>round(( ( LandingGearHeight / sin(70 deg * PI / 180 deg) ) - 35,283 mm ) / 5 mm) * 5 mm</t>
  </si>
  <si>
    <t>(LandingGearHeight / sin(70 deg * PI / 180 deg))</t>
  </si>
  <si>
    <t>round((LandingGearHeight / sin(70 deg * PI / 180 deg)))</t>
  </si>
  <si>
    <t>Password admin</t>
  </si>
  <si>
    <t>MotorMountCenter</t>
  </si>
  <si>
    <t>-90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</si>
</sst>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7">
    <font>
      <sz val="10"/>
      <color theme="1"/>
      <name val="Arial"/>
      <family val="2"/>
    </font>
    <font>
      <sz val="10"/>
      <color rgb="FFCE5C95"/>
      <name val="Arial Unicode MS"/>
      <family val="2"/>
    </font>
    <font>
      <sz val="10"/>
      <color theme="1"/>
      <name val="Arial Unicode MS"/>
      <family val="2"/>
    </font>
    <font>
      <sz val="10"/>
      <color rgb="FF5178C8"/>
      <name val="Arial Unicode MS"/>
      <family val="2"/>
    </font>
    <font>
      <sz val="10"/>
      <color rgb="FF9D6BCE"/>
      <name val="Arial Unicode MS"/>
      <family val="2"/>
    </font>
    <font>
      <sz val="10"/>
      <color rgb="FF35B173"/>
      <name val="Arial Unicode MS"/>
      <family val="2"/>
    </font>
    <font>
      <sz val="10"/>
      <color rgb="FFDB965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true">
      <protection locked="false"/>
    </xf>
    <xf numFmtId="0" fontId="0" fillId="2" borderId="0" xfId="0" applyFill="true"/>
    <xf numFmtId="0" fontId="0" fillId="2" borderId="0" xfId="0" applyFill="true" applyProtection="true">
      <protection locked="false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6" fillId="0" borderId="0" xfId="0" applyFont="true" applyAlignment="true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../customXml/item1.xml" Type="http://schemas.openxmlformats.org/officeDocument/2006/relationships/customXml" Id="rId8"/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../customXml/item3.xml" Type="http://schemas.openxmlformats.org/officeDocument/2006/relationships/customXml" Id="rId10"/><Relationship Target="theme/theme1.xml" Type="http://schemas.openxmlformats.org/officeDocument/2006/relationships/theme" Id="rId4"/><Relationship Target="../customXml/item2.xml" Type="http://schemas.openxmlformats.org/officeDocument/2006/relationships/customXml" Id="rId9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9027-6F78-4D1F-9415-13A3B01D8BD0}">
  <dimension ref="A1:D19"/>
  <sheetViews>
    <sheetView tabSelected="true" workbookViewId="0">
      <selection activeCell="A5" sqref="A5"/>
    </sheetView>
  </sheetViews>
  <sheetFormatPr xmlns:x14ac="http://schemas.microsoft.com/office/spreadsheetml/2009/9/ac" defaultRowHeight="12.75" x14ac:dyDescent="0.2"/>
  <cols>
    <col min="1" max="1" width="23.85546875" bestFit="true" customWidth="true"/>
    <col min="2" max="2" width="8.28515625" style="1" bestFit="true" customWidth="true"/>
    <col min="4" max="4" width="31.42578125" bestFit="true" customWidth="true"/>
  </cols>
  <sheetData>
    <row xmlns:x14ac="http://schemas.microsoft.com/office/spreadsheetml/2009/9/ac" r="1" x14ac:dyDescent="0.2">
      <c r="A1" t="s">
        <v>0</v>
      </c>
      <c r="B1" t="s">
        <v>1</v>
      </c>
      <c r="C1" t="s">
        <v>2</v>
      </c>
      <c r="D1" t="s">
        <v>3</v>
      </c>
    </row>
    <row xmlns:x14ac="http://schemas.microsoft.com/office/spreadsheetml/2009/9/ac" r="2" x14ac:dyDescent="0.2">
      <c r="A2" t="s">
        <v>10</v>
      </c>
      <c r="B2" s="1">
        <v>4</v>
      </c>
      <c r="C2" t="s">
        <v>8</v>
      </c>
    </row>
    <row xmlns:x14ac="http://schemas.microsoft.com/office/spreadsheetml/2009/9/ac" r="3" x14ac:dyDescent="0.2">
      <c r="A3" t="s">
        <v>9</v>
      </c>
      <c r="B3" s="1">
        <v>900</v>
      </c>
      <c r="C3" t="s">
        <v>5</v>
      </c>
    </row>
    <row xmlns:x14ac="http://schemas.microsoft.com/office/spreadsheetml/2009/9/ac" r="4" x14ac:dyDescent="0.2">
      <c r="A4" t="s">
        <v>67</v>
      </c>
      <c r="B4" s="1">
        <v>71.5</v>
      </c>
      <c r="C4" t="s">
        <v>5</v>
      </c>
      <c r="D4" t="s">
        <v>14</v>
      </c>
    </row>
    <row xmlns:x14ac="http://schemas.microsoft.com/office/spreadsheetml/2009/9/ac" r="5" x14ac:dyDescent="0.2">
      <c r="A5" t="s">
        <v>11</v>
      </c>
      <c r="B5" s="1" t="s">
        <v>37</v>
      </c>
      <c r="C5" t="s">
        <v>12</v>
      </c>
      <c r="D5" t="s">
        <v>13</v>
      </c>
    </row>
    <row xmlns:x14ac="http://schemas.microsoft.com/office/spreadsheetml/2009/9/ac" r="6" x14ac:dyDescent="0.2">
      <c r="A6" t="s">
        <v>22</v>
      </c>
      <c r="B6" s="1">
        <v>450</v>
      </c>
      <c r="C6" t="s">
        <v>5</v>
      </c>
    </row>
    <row xmlns:x14ac="http://schemas.microsoft.com/office/spreadsheetml/2009/9/ac" r="7" x14ac:dyDescent="0.2">
      <c r="A7" t="s">
        <v>23</v>
      </c>
      <c r="B7" s="1">
        <v>400</v>
      </c>
      <c r="C7" t="s">
        <v>5</v>
      </c>
    </row>
    <row xmlns:x14ac="http://schemas.microsoft.com/office/spreadsheetml/2009/9/ac" r="8" x14ac:dyDescent="0.2">
      <c r="A8" t="s">
        <v>21</v>
      </c>
      <c r="B8" s="1">
        <v>2</v>
      </c>
      <c r="C8" t="s">
        <v>8</v>
      </c>
    </row>
    <row xmlns:x14ac="http://schemas.microsoft.com/office/spreadsheetml/2009/9/ac" r="9" x14ac:dyDescent="0.2">
      <c r="A9" t="s">
        <v>7</v>
      </c>
      <c r="B9" s="1">
        <v>200</v>
      </c>
      <c r="C9" t="s">
        <v>5</v>
      </c>
    </row>
    <row xmlns:x14ac="http://schemas.microsoft.com/office/spreadsheetml/2009/9/ac" r="10" x14ac:dyDescent="0.2">
      <c r="A10" t="s">
        <v>6</v>
      </c>
      <c r="B10" s="1">
        <v>62</v>
      </c>
      <c r="C10" t="s">
        <v>5</v>
      </c>
    </row>
    <row xmlns:x14ac="http://schemas.microsoft.com/office/spreadsheetml/2009/9/ac" r="11" x14ac:dyDescent="0.2">
      <c r="A11" t="s">
        <v>4</v>
      </c>
      <c r="B11" s="1">
        <v>76</v>
      </c>
      <c r="C11" t="s">
        <v>5</v>
      </c>
    </row>
    <row xmlns:x14ac="http://schemas.microsoft.com/office/spreadsheetml/2009/9/ac" r="12" x14ac:dyDescent="0.2">
      <c r="A12" t="s">
        <v>16</v>
      </c>
      <c r="B12" s="1">
        <v>2</v>
      </c>
      <c r="C12" t="s">
        <v>5</v>
      </c>
    </row>
    <row xmlns:x14ac="http://schemas.microsoft.com/office/spreadsheetml/2009/9/ac" r="13" x14ac:dyDescent="0.2">
      <c r="A13" t="s">
        <v>17</v>
      </c>
      <c r="B13" s="1">
        <v>2</v>
      </c>
      <c r="C13" t="s">
        <v>5</v>
      </c>
    </row>
    <row xmlns:x14ac="http://schemas.microsoft.com/office/spreadsheetml/2009/9/ac" r="14" x14ac:dyDescent="0.2">
      <c r="A14" t="s">
        <v>18</v>
      </c>
      <c r="B14" s="1">
        <v>2</v>
      </c>
      <c r="C14" t="s">
        <v>5</v>
      </c>
    </row>
    <row xmlns:x14ac="http://schemas.microsoft.com/office/spreadsheetml/2009/9/ac" r="15" x14ac:dyDescent="0.2">
      <c r="A15" t="s">
        <v>19</v>
      </c>
      <c r="B15" s="1">
        <v>2</v>
      </c>
      <c r="C15" t="s">
        <v>5</v>
      </c>
    </row>
    <row xmlns:x14ac="http://schemas.microsoft.com/office/spreadsheetml/2009/9/ac" r="16" x14ac:dyDescent="0.2">
      <c r="A16" t="s">
        <v>20</v>
      </c>
      <c r="B16" s="1">
        <v>1</v>
      </c>
      <c r="C16" t="s">
        <v>5</v>
      </c>
    </row>
    <row xmlns:x14ac="http://schemas.microsoft.com/office/spreadsheetml/2009/9/ac" r="17" x14ac:dyDescent="0.2">
      <c r="A17" t="s">
        <v>27</v>
      </c>
      <c r="B17" s="2">
        <f>Calculation!B4</f>
        <v>390</v>
      </c>
      <c r="C17" t="s">
        <v>5</v>
      </c>
      <c r="D17" t="s">
        <v>28</v>
      </c>
    </row>
    <row xmlns:x14ac="http://schemas.microsoft.com/office/spreadsheetml/2009/9/ac" r="18" x14ac:dyDescent="0.2">
      <c r="A18" t="s">
        <v>33</v>
      </c>
      <c r="B18" s="2">
        <f>Calculation!B5</f>
        <v>525</v>
      </c>
      <c r="D18" t="s">
        <v>34</v>
      </c>
    </row>
    <row xmlns:x14ac="http://schemas.microsoft.com/office/spreadsheetml/2009/9/ac" r="19" x14ac:dyDescent="0.2">
      <c r="A19" t="s">
        <v>35</v>
      </c>
      <c r="B19" s="3">
        <f>IF(OR(B2=3,B2=6),60,45)</f>
        <v>45</v>
      </c>
      <c r="C19" t="s">
        <v>12</v>
      </c>
      <c r="D19" t="s">
        <v>36</v>
      </c>
    </row>
  </sheetData>
  <pageMargins left="0.7" right="0.7" top="0.75" bottom="0.75" header="0.3" footer="0.3"/>
  <pageSetup orientation="portrait" horizontalDpi="720" verticalDpi="72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8DC-F927-43B6-8AFF-D7720B91D985}">
  <dimension ref="A1:A38"/>
  <sheetViews>
    <sheetView workbookViewId="0">
      <selection activeCell="B2" sqref="B2"/>
    </sheetView>
  </sheetViews>
  <sheetFormatPr xmlns:x14ac="http://schemas.microsoft.com/office/spreadsheetml/2009/9/ac" defaultRowHeight="12.75" x14ac:dyDescent="0.2"/>
  <cols>
    <col min="1" max="1" width="188.85546875" bestFit="true" customWidth="true"/>
  </cols>
  <sheetData>
    <row xmlns:x14ac="http://schemas.microsoft.com/office/spreadsheetml/2009/9/ac" r="1" x14ac:dyDescent="0.2">
      <c r="A1" t="s">
        <v>15</v>
      </c>
    </row>
    <row xmlns:x14ac="http://schemas.microsoft.com/office/spreadsheetml/2009/9/ac" r="2" x14ac:dyDescent="0.2">
      <c r="A2" t="s">
        <v>66</v>
      </c>
    </row>
    <row xmlns:x14ac="http://schemas.microsoft.com/office/spreadsheetml/2009/9/ac" r="7" x14ac:dyDescent="0.2">
      <c r="A7" t="s">
        <v>47</v>
      </c>
    </row>
    <row xmlns:x14ac="http://schemas.microsoft.com/office/spreadsheetml/2009/9/ac" r="8" x14ac:dyDescent="0.2">
      <c r="A8" t="s">
        <v>32</v>
      </c>
    </row>
    <row xmlns:x14ac="http://schemas.microsoft.com/office/spreadsheetml/2009/9/ac" r="9" x14ac:dyDescent="0.2">
      <c r="A9" t="s">
        <v>48</v>
      </c>
    </row>
    <row xmlns:x14ac="http://schemas.microsoft.com/office/spreadsheetml/2009/9/ac" r="10" x14ac:dyDescent="0.2">
      <c r="A10" t="s">
        <v>49</v>
      </c>
    </row>
    <row xmlns:x14ac="http://schemas.microsoft.com/office/spreadsheetml/2009/9/ac" r="11" x14ac:dyDescent="0.2">
      <c r="A11" t="s">
        <v>50</v>
      </c>
    </row>
    <row xmlns:x14ac="http://schemas.microsoft.com/office/spreadsheetml/2009/9/ac" r="14" ht="15" x14ac:dyDescent="0.2">
      <c r="A14" s="4" t="s">
        <v>51</v>
      </c>
    </row>
    <row xmlns:x14ac="http://schemas.microsoft.com/office/spreadsheetml/2009/9/ac" r="15" ht="15" x14ac:dyDescent="0.2">
      <c r="A15" s="5" t="s">
        <v>52</v>
      </c>
    </row>
    <row xmlns:x14ac="http://schemas.microsoft.com/office/spreadsheetml/2009/9/ac" r="16" ht="15" x14ac:dyDescent="0.2">
      <c r="A16" s="5" t="s">
        <v>53</v>
      </c>
    </row>
    <row xmlns:x14ac="http://schemas.microsoft.com/office/spreadsheetml/2009/9/ac" r="17" ht="15" x14ac:dyDescent="0.2">
      <c r="A17" s="5" t="s">
        <v>54</v>
      </c>
    </row>
    <row xmlns:x14ac="http://schemas.microsoft.com/office/spreadsheetml/2009/9/ac" r="18" ht="15" x14ac:dyDescent="0.2">
      <c r="A18" s="5" t="s">
        <v>55</v>
      </c>
    </row>
    <row xmlns:x14ac="http://schemas.microsoft.com/office/spreadsheetml/2009/9/ac" r="19" ht="15" x14ac:dyDescent="0.2">
      <c r="A19" s="5" t="s">
        <v>56</v>
      </c>
    </row>
    <row xmlns:x14ac="http://schemas.microsoft.com/office/spreadsheetml/2009/9/ac" r="20" ht="15" x14ac:dyDescent="0.2">
      <c r="A20" s="5" t="s">
        <v>52</v>
      </c>
    </row>
    <row xmlns:x14ac="http://schemas.microsoft.com/office/spreadsheetml/2009/9/ac" r="21" ht="15" x14ac:dyDescent="0.2">
      <c r="A21" s="4" t="s">
        <v>57</v>
      </c>
    </row>
    <row xmlns:x14ac="http://schemas.microsoft.com/office/spreadsheetml/2009/9/ac" r="23" ht="15" x14ac:dyDescent="0.2">
      <c r="A23" s="6" t="s">
        <v>58</v>
      </c>
    </row>
    <row xmlns:x14ac="http://schemas.microsoft.com/office/spreadsheetml/2009/9/ac" r="25" ht="15" x14ac:dyDescent="0.2">
      <c r="A25" s="5" t="s">
        <v>59</v>
      </c>
    </row>
    <row xmlns:x14ac="http://schemas.microsoft.com/office/spreadsheetml/2009/9/ac" r="28" x14ac:dyDescent="0.2">
      <c r="A28" t="s">
        <v>60</v>
      </c>
    </row>
    <row xmlns:x14ac="http://schemas.microsoft.com/office/spreadsheetml/2009/9/ac" r="29" x14ac:dyDescent="0.2">
      <c r="A29" t="s">
        <v>61</v>
      </c>
    </row>
    <row xmlns:x14ac="http://schemas.microsoft.com/office/spreadsheetml/2009/9/ac" r="30" x14ac:dyDescent="0.2">
      <c r="A30" t="s">
        <v>62</v>
      </c>
    </row>
    <row xmlns:x14ac="http://schemas.microsoft.com/office/spreadsheetml/2009/9/ac" r="31" x14ac:dyDescent="0.2">
      <c r="A31" t="s">
        <v>63</v>
      </c>
    </row>
    <row xmlns:x14ac="http://schemas.microsoft.com/office/spreadsheetml/2009/9/ac" r="32" x14ac:dyDescent="0.2">
      <c r="A32" t="s">
        <v>32</v>
      </c>
    </row>
    <row xmlns:x14ac="http://schemas.microsoft.com/office/spreadsheetml/2009/9/ac" r="33" x14ac:dyDescent="0.2">
      <c r="A33" t="s">
        <v>64</v>
      </c>
    </row>
    <row xmlns:x14ac="http://schemas.microsoft.com/office/spreadsheetml/2009/9/ac" r="34" x14ac:dyDescent="0.2">
      <c r="A34" t="s">
        <v>65</v>
      </c>
    </row>
    <row xmlns:x14ac="http://schemas.microsoft.com/office/spreadsheetml/2009/9/ac" r="38" x14ac:dyDescent="0.2">
      <c r="A38">
        <v>353.56599999999997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8FD4-07F7-4922-AE31-7E077A554C99}">
  <dimension ref="A1:E6"/>
  <sheetViews>
    <sheetView workbookViewId="0">
      <selection activeCell="B45" sqref="B45"/>
    </sheetView>
  </sheetViews>
  <sheetFormatPr xmlns:x14ac="http://schemas.microsoft.com/office/spreadsheetml/2009/9/ac" defaultRowHeight="12.75" x14ac:dyDescent="0.2"/>
  <cols>
    <col min="1" max="1" width="17.5703125" bestFit="true" customWidth="true"/>
    <col min="4" max="4" width="111.42578125" bestFit="true" customWidth="true"/>
  </cols>
  <sheetData>
    <row xmlns:x14ac="http://schemas.microsoft.com/office/spreadsheetml/2009/9/ac" r="1" x14ac:dyDescent="0.2">
      <c r="A1" t="s">
        <v>24</v>
      </c>
      <c r="B1" t="s">
        <v>1</v>
      </c>
      <c r="C1" t="s">
        <v>2</v>
      </c>
      <c r="D1" t="s">
        <v>25</v>
      </c>
      <c r="E1" t="s">
        <v>3</v>
      </c>
    </row>
    <row xmlns:x14ac="http://schemas.microsoft.com/office/spreadsheetml/2009/9/ac" r="2" x14ac:dyDescent="0.2">
      <c r="A2" t="s">
        <v>29</v>
      </c>
      <c r="B2">
        <f>Para!B7/SIN(70*PI()/180)</f>
        <v>425.67110899036487</v>
      </c>
      <c r="C2" t="s">
        <v>5</v>
      </c>
      <c r="D2" t="s">
        <v>31</v>
      </c>
      <c r="E2" t="s">
        <v>26</v>
      </c>
    </row>
    <row xmlns:x14ac="http://schemas.microsoft.com/office/spreadsheetml/2009/9/ac" r="3" x14ac:dyDescent="0.2">
      <c r="A3" t="s">
        <v>30</v>
      </c>
      <c r="B3">
        <f>(B2*SIN((-70-70+180)*PI()/180)+262.045*SIN(70*PI()/180))/SIN(70*PI()/180)</f>
        <v>553.22118741296185</v>
      </c>
      <c r="C3" t="s">
        <v>5</v>
      </c>
      <c r="D3" t="s">
        <v>32</v>
      </c>
      <c r="E3" t="s">
        <v>44</v>
      </c>
    </row>
    <row xmlns:x14ac="http://schemas.microsoft.com/office/spreadsheetml/2009/9/ac" r="4" x14ac:dyDescent="0.2">
      <c r="A4" t="s">
        <v>38</v>
      </c>
      <c r="B4">
        <f>FLOOR(B2-35.283,5)</f>
        <v>390</v>
      </c>
      <c r="C4" t="s">
        <v>5</v>
      </c>
      <c r="D4" t="s">
        <v>40</v>
      </c>
      <c r="E4" t="s">
        <v>39</v>
      </c>
    </row>
    <row xmlns:x14ac="http://schemas.microsoft.com/office/spreadsheetml/2009/9/ac" r="5" x14ac:dyDescent="0.2">
      <c r="A5" t="s">
        <v>42</v>
      </c>
      <c r="B5">
        <f>FLOOR(B3-24,5)</f>
        <v>525</v>
      </c>
      <c r="C5" t="s">
        <v>5</v>
      </c>
      <c r="D5" t="s">
        <v>41</v>
      </c>
      <c r="E5" t="s">
        <v>43</v>
      </c>
    </row>
    <row xmlns:x14ac="http://schemas.microsoft.com/office/spreadsheetml/2009/9/ac" r="6" x14ac:dyDescent="0.2">
      <c r="A6" t="s">
        <v>45</v>
      </c>
      <c r="B6">
        <v>53</v>
      </c>
      <c r="C6" t="s">
        <v>8</v>
      </c>
      <c r="E6" t="s">
        <v>46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lcf76f155ced4ddcb4097134ff3c332f xmlns="db6c94ed-1c5a-4e80-b43f-1a581438473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8C4348C9359840B1BE688802E7FA66" ma:contentTypeVersion="19" ma:contentTypeDescription="Create a new document." ma:contentTypeScope="" ma:versionID="eaf18275f103cab9fb26b65527a6043f">
  <xsd:schema xmlns:xsd="http://www.w3.org/2001/XMLSchema" xmlns:xs="http://www.w3.org/2001/XMLSchema" xmlns:p="http://schemas.microsoft.com/office/2006/metadata/properties" xmlns:ns2="45f6ce90-ba85-4ef2-b43f-c64448cd95eb" xmlns:ns3="6311a401-7a08-4527-8788-494121fc770f" xmlns:ns4="6c73e52c-07d4-4617-ab67-464747257e8d" xmlns:ns5="db6c94ed-1c5a-4e80-b43f-1a581438473c" targetNamespace="http://schemas.microsoft.com/office/2006/metadata/properties" ma:root="true" ma:fieldsID="545e09358b53d9f027e70cd84b5b565e" ns2:_="" ns3:_="" ns4:_="" ns5:_="">
    <xsd:import namespace="45f6ce90-ba85-4ef2-b43f-c64448cd95eb"/>
    <xsd:import namespace="6311a401-7a08-4527-8788-494121fc770f"/>
    <xsd:import namespace="6c73e52c-07d4-4617-ab67-464747257e8d"/>
    <xsd:import namespace="db6c94ed-1c5a-4e80-b43f-1a58143847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Location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LengthInSeconds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1a401-7a08-4527-8788-494121fc770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c94ed-1c5a-4e80-b43f-1a58143847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ea23b583-fc58-4aef-a739-6987dbfb33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ABE1C5-A6DB-440F-B3F7-990E772E0B79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db6c94ed-1c5a-4e80-b43f-1a581438473c"/>
  </ds:schemaRefs>
</ds:datastoreItem>
</file>

<file path=customXml/itemProps2.xml><?xml version="1.0" encoding="utf-8"?>
<ds:datastoreItem xmlns:ds="http://schemas.openxmlformats.org/officeDocument/2006/customXml" ds:itemID="{BED04FD7-543D-4EC5-8877-30CBE12AD1CF}"/>
</file>

<file path=customXml/itemProps3.xml><?xml version="1.0" encoding="utf-8"?>
<ds:datastoreItem xmlns:ds="http://schemas.openxmlformats.org/officeDocument/2006/customXml" ds:itemID="{B655D0C7-314D-426B-8139-C13C0FE40A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</vt:lpstr>
      <vt:lpstr>Explainer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Zwakenberg</dc:creator>
  <cp:lastModifiedBy>Dion Zwakenberg</cp:lastModifiedBy>
  <dcterms:created xsi:type="dcterms:W3CDTF">2023-12-07T10:56:10Z</dcterms:created>
  <dcterms:modified xsi:type="dcterms:W3CDTF">2023-12-14T14:59:10Z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0x010100AD8C4348C9359840B1BE688802E7FA66</vt:lpwstr>
  </property>
  <property fmtid="{D5CDD505-2E9C-101B-9397-08002B2CF9AE}" pid="3" name="Saxion_Organisatie">
    <vt:lpwstr/>
  </property>
  <property fmtid="{D5CDD505-2E9C-101B-9397-08002B2CF9AE}" pid="4" name="MediaServiceImageTags">
    <vt:lpwstr/>
  </property>
</Properties>
</file>