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Tiinchho\Documents\001-MiPC\002_Unsam\Bases de Datos\TP INTEGRADOR\BasesDeDatos-Backend\Querys\"/>
    </mc:Choice>
  </mc:AlternateContent>
  <xr:revisionPtr revIDLastSave="0" documentId="13_ncr:1_{01255D64-BCC0-4CCB-8B2B-51AE6910C5C9}" xr6:coauthVersionLast="47" xr6:coauthVersionMax="47" xr10:uidLastSave="{00000000-0000-0000-0000-000000000000}"/>
  <bookViews>
    <workbookView xWindow="-120" yWindow="-120" windowWidth="38640" windowHeight="21240" tabRatio="836" xr2:uid="{2A2E706C-3B84-4A7F-A599-36F8B972930A}"/>
  </bookViews>
  <sheets>
    <sheet name="Hoja2" sheetId="16" r:id="rId1"/>
    <sheet name="VISUALIZACION_ONLINE" sheetId="1" r:id="rId2"/>
    <sheet name="CONTENIDO" sheetId="2" r:id="rId3"/>
    <sheet name="VIDEO" sheetId="3" r:id="rId4"/>
    <sheet name="DESCARGABLE" sheetId="4" r:id="rId5"/>
    <sheet name="DOCUMENTO" sheetId="6" r:id="rId6"/>
    <sheet name="USUARIO" sheetId="5" r:id="rId7"/>
    <sheet name="DESCARGA" sheetId="7" r:id="rId8"/>
    <sheet name="CATEGORIA" sheetId="8" r:id="rId9"/>
    <sheet name="COMENTARIO" sheetId="9" r:id="rId10"/>
    <sheet name="REPLICA" sheetId="10" r:id="rId11"/>
    <sheet name="ES_REPRODUCIDO" sheetId="11" r:id="rId12"/>
    <sheet name="SE_CLASIFICA_EN" sheetId="12" r:id="rId13"/>
    <sheet name="RTA_ENCUESTA" sheetId="13" r:id="rId14"/>
    <sheet name="ES_DESCARGADO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98" i="16" l="1" a="1"/>
  <c r="A498" i="16" s="1"/>
  <c r="A501" i="16"/>
  <c r="A502" i="16"/>
  <c r="A504" i="16"/>
  <c r="A505" i="16"/>
  <c r="A506" i="16"/>
  <c r="A507" i="16"/>
  <c r="A508" i="16"/>
  <c r="A509" i="16"/>
  <c r="A510" i="16"/>
  <c r="A511" i="16"/>
  <c r="A512" i="16"/>
  <c r="A513" i="16"/>
  <c r="A514" i="16"/>
  <c r="A515" i="16"/>
  <c r="A516" i="16"/>
  <c r="A517" i="16"/>
  <c r="A520" i="16"/>
  <c r="A521" i="16"/>
  <c r="A522" i="16"/>
  <c r="A525" i="16"/>
  <c r="A526" i="16"/>
  <c r="A527" i="16"/>
  <c r="A528" i="16"/>
  <c r="A447" i="16" a="1"/>
  <c r="A447" i="16" s="1"/>
  <c r="A450" i="16"/>
  <c r="A451" i="16"/>
  <c r="A453" i="16"/>
  <c r="A454" i="16"/>
  <c r="A455" i="16"/>
  <c r="A456" i="16"/>
  <c r="A457" i="16"/>
  <c r="A458" i="16"/>
  <c r="A459" i="16"/>
  <c r="A460" i="16"/>
  <c r="A461" i="16"/>
  <c r="A462" i="16"/>
  <c r="A463" i="16"/>
  <c r="A475" i="16"/>
  <c r="A476" i="16"/>
  <c r="A477" i="16"/>
  <c r="A284" i="16" a="1"/>
  <c r="A284" i="16" s="1"/>
  <c r="A285" i="16"/>
  <c r="A286" i="16"/>
  <c r="A177" i="16" a="1"/>
  <c r="A177" i="16" s="1"/>
  <c r="A180" i="16"/>
  <c r="A181" i="16"/>
  <c r="A183" i="16"/>
  <c r="A184" i="16"/>
  <c r="A185" i="16"/>
  <c r="A186" i="16"/>
  <c r="C19" i="14"/>
  <c r="C2" i="14"/>
  <c r="C27" i="14"/>
  <c r="C9" i="14"/>
  <c r="C10" i="14"/>
  <c r="C6" i="14"/>
  <c r="C14" i="14"/>
  <c r="C24" i="14"/>
  <c r="C4" i="14"/>
  <c r="C20" i="14"/>
  <c r="C15" i="14"/>
  <c r="C5" i="14"/>
  <c r="C3" i="14"/>
  <c r="C26" i="14"/>
  <c r="C28" i="14"/>
  <c r="C29" i="14"/>
  <c r="C18" i="14"/>
  <c r="C23" i="14"/>
  <c r="C32" i="14"/>
  <c r="C16" i="14"/>
  <c r="C7" i="14"/>
  <c r="C11" i="14"/>
  <c r="C12" i="14"/>
  <c r="C21" i="14"/>
  <c r="C8" i="14"/>
  <c r="C25" i="14"/>
  <c r="C13" i="14"/>
  <c r="C22" i="14"/>
  <c r="C30" i="14"/>
  <c r="C31" i="14"/>
  <c r="C17" i="14"/>
  <c r="G2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B2" i="13"/>
  <c r="H2" i="13" s="1"/>
  <c r="B3" i="13"/>
  <c r="H3" i="13" s="1"/>
  <c r="B4" i="13"/>
  <c r="H4" i="13" s="1"/>
  <c r="B5" i="13"/>
  <c r="H5" i="13" s="1"/>
  <c r="B6" i="13"/>
  <c r="H6" i="13" s="1"/>
  <c r="B7" i="13"/>
  <c r="H7" i="13" s="1"/>
  <c r="B8" i="13"/>
  <c r="H8" i="13" s="1"/>
  <c r="B9" i="13"/>
  <c r="H9" i="13" s="1"/>
  <c r="B10" i="13"/>
  <c r="H10" i="13" s="1"/>
  <c r="B11" i="13"/>
  <c r="H11" i="13" s="1"/>
  <c r="B12" i="13"/>
  <c r="H12" i="13" s="1"/>
  <c r="B13" i="13"/>
  <c r="H13" i="13" s="1"/>
  <c r="B14" i="13"/>
  <c r="H14" i="13" s="1"/>
  <c r="B15" i="13"/>
  <c r="H15" i="13" s="1"/>
  <c r="B16" i="13"/>
  <c r="H16" i="13" s="1"/>
  <c r="B17" i="13"/>
  <c r="H17" i="13" s="1"/>
  <c r="B18" i="13"/>
  <c r="H18" i="13" s="1"/>
  <c r="B19" i="13"/>
  <c r="H19" i="13" s="1"/>
  <c r="B20" i="13"/>
  <c r="H20" i="13" s="1"/>
  <c r="B21" i="13"/>
  <c r="H21" i="13" s="1"/>
  <c r="C13" i="12"/>
  <c r="C9" i="12"/>
  <c r="C32" i="12"/>
  <c r="C8" i="12"/>
  <c r="C28" i="12"/>
  <c r="C31" i="12"/>
  <c r="C14" i="12"/>
  <c r="C18" i="12"/>
  <c r="C11" i="12"/>
  <c r="C24" i="12"/>
  <c r="C20" i="12"/>
  <c r="C17" i="12"/>
  <c r="C2" i="12"/>
  <c r="B2" i="11"/>
  <c r="C2" i="11" s="1"/>
  <c r="B3" i="11"/>
  <c r="C3" i="11" s="1"/>
  <c r="B4" i="11"/>
  <c r="C4" i="11" s="1"/>
  <c r="B5" i="11"/>
  <c r="C5" i="11" s="1"/>
  <c r="B6" i="11"/>
  <c r="C6" i="11" s="1"/>
  <c r="B7" i="11"/>
  <c r="C7" i="11" s="1"/>
  <c r="B8" i="11"/>
  <c r="C8" i="11" s="1"/>
  <c r="B9" i="11"/>
  <c r="C9" i="11" s="1"/>
  <c r="B10" i="11"/>
  <c r="C10" i="11" s="1"/>
  <c r="B11" i="11"/>
  <c r="C11" i="11" s="1"/>
  <c r="B12" i="11"/>
  <c r="C12" i="11" s="1"/>
  <c r="B13" i="11"/>
  <c r="C13" i="11" s="1"/>
  <c r="B14" i="11"/>
  <c r="C14" i="11" s="1"/>
  <c r="B15" i="11"/>
  <c r="C15" i="11" s="1"/>
  <c r="B16" i="11"/>
  <c r="C16" i="11" s="1"/>
  <c r="B17" i="11"/>
  <c r="C17" i="11" s="1"/>
  <c r="B18" i="11"/>
  <c r="C18" i="11" s="1"/>
  <c r="B19" i="11"/>
  <c r="C19" i="11" s="1"/>
  <c r="B20" i="11"/>
  <c r="C20" i="11" s="1"/>
  <c r="B21" i="11"/>
  <c r="C21" i="11" s="1"/>
  <c r="B22" i="11"/>
  <c r="C22" i="11" s="1"/>
  <c r="B23" i="11"/>
  <c r="C23" i="11" s="1"/>
  <c r="B24" i="11"/>
  <c r="C24" i="11" s="1"/>
  <c r="B25" i="11"/>
  <c r="C25" i="11" s="1"/>
  <c r="B26" i="11"/>
  <c r="C26" i="11" s="1"/>
  <c r="B27" i="11"/>
  <c r="C27" i="11" s="1"/>
  <c r="B28" i="11"/>
  <c r="C28" i="11" s="1"/>
  <c r="B29" i="11"/>
  <c r="C29" i="11" s="1"/>
  <c r="B30" i="11"/>
  <c r="C30" i="11" s="1"/>
  <c r="B31" i="11"/>
  <c r="C31" i="11" s="1"/>
  <c r="B32" i="11"/>
  <c r="C32" i="11" s="1"/>
  <c r="B33" i="11"/>
  <c r="C33" i="11" s="1"/>
  <c r="B34" i="11"/>
  <c r="C34" i="11" s="1"/>
  <c r="B35" i="11"/>
  <c r="C35" i="11" s="1"/>
  <c r="B36" i="11"/>
  <c r="C36" i="11" s="1"/>
  <c r="B37" i="11"/>
  <c r="C37" i="11" s="1"/>
  <c r="B38" i="11"/>
  <c r="C38" i="11" s="1"/>
  <c r="B39" i="11"/>
  <c r="C39" i="11" s="1"/>
  <c r="B40" i="11"/>
  <c r="C40" i="11" s="1"/>
  <c r="B41" i="11"/>
  <c r="C41" i="11" s="1"/>
  <c r="B42" i="11"/>
  <c r="C42" i="11" s="1"/>
  <c r="B43" i="11"/>
  <c r="C43" i="11" s="1"/>
  <c r="B44" i="11"/>
  <c r="C44" i="11" s="1"/>
  <c r="B45" i="11"/>
  <c r="C45" i="11" s="1"/>
  <c r="B46" i="11"/>
  <c r="C46" i="11" s="1"/>
  <c r="B47" i="11"/>
  <c r="C47" i="11" s="1"/>
  <c r="B48" i="11"/>
  <c r="C48" i="11" s="1"/>
  <c r="B49" i="11"/>
  <c r="C49" i="11" s="1"/>
  <c r="B50" i="11"/>
  <c r="C50" i="11" s="1"/>
  <c r="B51" i="11"/>
  <c r="C51" i="11" s="1"/>
  <c r="D7" i="10"/>
  <c r="D8" i="10"/>
  <c r="D9" i="10"/>
  <c r="D10" i="10"/>
  <c r="D11" i="10"/>
  <c r="D6" i="10"/>
  <c r="E2" i="10"/>
  <c r="F2" i="10" s="1"/>
  <c r="E3" i="10"/>
  <c r="F3" i="10" s="1"/>
  <c r="E4" i="10"/>
  <c r="F4" i="10" s="1"/>
  <c r="E5" i="10"/>
  <c r="E6" i="10"/>
  <c r="E7" i="10"/>
  <c r="E8" i="10"/>
  <c r="E9" i="10"/>
  <c r="E10" i="10"/>
  <c r="E11" i="10"/>
  <c r="F2" i="9"/>
  <c r="F3" i="9"/>
  <c r="D3" i="9" s="1"/>
  <c r="F4" i="9"/>
  <c r="D4" i="9" s="1"/>
  <c r="F5" i="9"/>
  <c r="D5" i="9" s="1"/>
  <c r="F6" i="9"/>
  <c r="D6" i="9" s="1"/>
  <c r="F7" i="9"/>
  <c r="D7" i="9" s="1"/>
  <c r="F8" i="9"/>
  <c r="D8" i="9" s="1"/>
  <c r="F9" i="9"/>
  <c r="D9" i="9" s="1"/>
  <c r="F10" i="9"/>
  <c r="D10" i="9" s="1"/>
  <c r="F11" i="9"/>
  <c r="D11" i="9" s="1"/>
  <c r="F12" i="9"/>
  <c r="D12" i="9" s="1"/>
  <c r="F13" i="9"/>
  <c r="D13" i="9" s="1"/>
  <c r="F14" i="9"/>
  <c r="D14" i="9" s="1"/>
  <c r="F15" i="9"/>
  <c r="D15" i="9" s="1"/>
  <c r="F16" i="9"/>
  <c r="D16" i="9" s="1"/>
  <c r="F17" i="9"/>
  <c r="D17" i="9" s="1"/>
  <c r="F18" i="9"/>
  <c r="D18" i="9" s="1"/>
  <c r="F19" i="9"/>
  <c r="D19" i="9" s="1"/>
  <c r="F20" i="9"/>
  <c r="D20" i="9" s="1"/>
  <c r="F21" i="9"/>
  <c r="D21" i="9" s="1"/>
  <c r="F22" i="9"/>
  <c r="D22" i="9" s="1"/>
  <c r="F23" i="9"/>
  <c r="D23" i="9" s="1"/>
  <c r="F24" i="9"/>
  <c r="D24" i="9" s="1"/>
  <c r="F25" i="9"/>
  <c r="D25" i="9" s="1"/>
  <c r="F26" i="9"/>
  <c r="D26" i="9" s="1"/>
  <c r="F27" i="9"/>
  <c r="D27" i="9" s="1"/>
  <c r="F28" i="9"/>
  <c r="D28" i="9" s="1"/>
  <c r="F29" i="9"/>
  <c r="D29" i="9" s="1"/>
  <c r="F30" i="9"/>
  <c r="D30" i="9" s="1"/>
  <c r="F31" i="9"/>
  <c r="D31" i="9" s="1"/>
  <c r="F32" i="9"/>
  <c r="D32" i="9" s="1"/>
  <c r="F33" i="9"/>
  <c r="D33" i="9" s="1"/>
  <c r="F34" i="9"/>
  <c r="D34" i="9" s="1"/>
  <c r="F35" i="9"/>
  <c r="D35" i="9" s="1"/>
  <c r="F36" i="9"/>
  <c r="D36" i="9" s="1"/>
  <c r="F37" i="9"/>
  <c r="D37" i="9" s="1"/>
  <c r="F38" i="9"/>
  <c r="D38" i="9" s="1"/>
  <c r="F39" i="9"/>
  <c r="D39" i="9" s="1"/>
  <c r="F40" i="9"/>
  <c r="D40" i="9" s="1"/>
  <c r="F41" i="9"/>
  <c r="D41" i="9" s="1"/>
  <c r="F42" i="9"/>
  <c r="D42" i="9" s="1"/>
  <c r="F43" i="9"/>
  <c r="D43" i="9" s="1"/>
  <c r="F44" i="9"/>
  <c r="D44" i="9" s="1"/>
  <c r="F45" i="9"/>
  <c r="D45" i="9" s="1"/>
  <c r="F46" i="9"/>
  <c r="D46" i="9" s="1"/>
  <c r="F47" i="9"/>
  <c r="D47" i="9" s="1"/>
  <c r="F48" i="9"/>
  <c r="D48" i="9" s="1"/>
  <c r="F49" i="9"/>
  <c r="D49" i="9" s="1"/>
  <c r="F50" i="9"/>
  <c r="D50" i="9" s="1"/>
  <c r="F51" i="9"/>
  <c r="D51" i="9" s="1"/>
  <c r="F52" i="9"/>
  <c r="D52" i="9" s="1"/>
  <c r="F53" i="9"/>
  <c r="D53" i="9" s="1"/>
  <c r="F54" i="9"/>
  <c r="D54" i="9" s="1"/>
  <c r="F55" i="9"/>
  <c r="D55" i="9" s="1"/>
  <c r="F56" i="9"/>
  <c r="D56" i="9" s="1"/>
  <c r="F57" i="9"/>
  <c r="D57" i="9" s="1"/>
  <c r="F58" i="9"/>
  <c r="D58" i="9" s="1"/>
  <c r="F59" i="9"/>
  <c r="D59" i="9" s="1"/>
  <c r="F60" i="9"/>
  <c r="D60" i="9" s="1"/>
  <c r="F61" i="9"/>
  <c r="D61" i="9" s="1"/>
  <c r="F62" i="9"/>
  <c r="D62" i="9" s="1"/>
  <c r="F63" i="9"/>
  <c r="D63" i="9" s="1"/>
  <c r="F64" i="9"/>
  <c r="D64" i="9" s="1"/>
  <c r="F65" i="9"/>
  <c r="D65" i="9" s="1"/>
  <c r="F66" i="9"/>
  <c r="D66" i="9" s="1"/>
  <c r="F67" i="9"/>
  <c r="D67" i="9" s="1"/>
  <c r="F68" i="9"/>
  <c r="D68" i="9" s="1"/>
  <c r="F69" i="9"/>
  <c r="D69" i="9" s="1"/>
  <c r="F70" i="9"/>
  <c r="D70" i="9" s="1"/>
  <c r="F71" i="9"/>
  <c r="D71" i="9" s="1"/>
  <c r="F72" i="9"/>
  <c r="D72" i="9" s="1"/>
  <c r="F73" i="9"/>
  <c r="D73" i="9" s="1"/>
  <c r="F74" i="9"/>
  <c r="D74" i="9" s="1"/>
  <c r="F75" i="9"/>
  <c r="D75" i="9" s="1"/>
  <c r="F76" i="9"/>
  <c r="D76" i="9" s="1"/>
  <c r="F77" i="9"/>
  <c r="D77" i="9" s="1"/>
  <c r="F78" i="9"/>
  <c r="D78" i="9" s="1"/>
  <c r="F79" i="9"/>
  <c r="D79" i="9" s="1"/>
  <c r="F80" i="9"/>
  <c r="D80" i="9" s="1"/>
  <c r="F81" i="9"/>
  <c r="D81" i="9" s="1"/>
  <c r="F82" i="9"/>
  <c r="D82" i="9" s="1"/>
  <c r="F83" i="9"/>
  <c r="D83" i="9" s="1"/>
  <c r="F84" i="9"/>
  <c r="D84" i="9" s="1"/>
  <c r="F85" i="9"/>
  <c r="D85" i="9" s="1"/>
  <c r="F86" i="9"/>
  <c r="D86" i="9" s="1"/>
  <c r="F87" i="9"/>
  <c r="D87" i="9" s="1"/>
  <c r="F88" i="9"/>
  <c r="D88" i="9" s="1"/>
  <c r="F89" i="9"/>
  <c r="D89" i="9" s="1"/>
  <c r="F90" i="9"/>
  <c r="D90" i="9" s="1"/>
  <c r="F91" i="9"/>
  <c r="D91" i="9" s="1"/>
  <c r="F92" i="9"/>
  <c r="D92" i="9" s="1"/>
  <c r="F93" i="9"/>
  <c r="D93" i="9" s="1"/>
  <c r="F94" i="9"/>
  <c r="D94" i="9" s="1"/>
  <c r="F95" i="9"/>
  <c r="D95" i="9" s="1"/>
  <c r="F96" i="9"/>
  <c r="D96" i="9" s="1"/>
  <c r="F97" i="9"/>
  <c r="D97" i="9" s="1"/>
  <c r="F98" i="9"/>
  <c r="D98" i="9" s="1"/>
  <c r="F99" i="9"/>
  <c r="D99" i="9" s="1"/>
  <c r="F100" i="9"/>
  <c r="D100" i="9" s="1"/>
  <c r="F101" i="9"/>
  <c r="D101" i="9" s="1"/>
  <c r="E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C2" i="8"/>
  <c r="C3" i="8"/>
  <c r="C4" i="8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14" i="6"/>
  <c r="C14" i="6" s="1"/>
  <c r="B15" i="6"/>
  <c r="C15" i="6" s="1"/>
  <c r="B16" i="6"/>
  <c r="C16" i="6" s="1"/>
  <c r="B17" i="6"/>
  <c r="C17" i="6" s="1"/>
  <c r="B18" i="6"/>
  <c r="C18" i="6" s="1"/>
  <c r="B19" i="6"/>
  <c r="C19" i="6" s="1"/>
  <c r="B20" i="6"/>
  <c r="C20" i="6" s="1"/>
  <c r="B21" i="6"/>
  <c r="C21" i="6" s="1"/>
  <c r="B22" i="6"/>
  <c r="C22" i="6" s="1"/>
  <c r="B23" i="6"/>
  <c r="C23" i="6" s="1"/>
  <c r="B24" i="6"/>
  <c r="C24" i="6" s="1"/>
  <c r="B25" i="6"/>
  <c r="C25" i="6" s="1"/>
  <c r="B3" i="6"/>
  <c r="C3" i="6" s="1"/>
  <c r="B4" i="6"/>
  <c r="C4" i="6" s="1"/>
  <c r="B5" i="6"/>
  <c r="C5" i="6" s="1"/>
  <c r="B6" i="6"/>
  <c r="C6" i="6" s="1"/>
  <c r="B7" i="6"/>
  <c r="C7" i="6" s="1"/>
  <c r="B8" i="6"/>
  <c r="C8" i="6" s="1"/>
  <c r="B9" i="6"/>
  <c r="C9" i="6" s="1"/>
  <c r="B10" i="6"/>
  <c r="C10" i="6" s="1"/>
  <c r="B11" i="6"/>
  <c r="C11" i="6" s="1"/>
  <c r="B12" i="6"/>
  <c r="C12" i="6" s="1"/>
  <c r="B13" i="6"/>
  <c r="C13" i="6" s="1"/>
  <c r="B2" i="6"/>
  <c r="C2" i="6" s="1"/>
  <c r="D2" i="5"/>
  <c r="F2" i="5" s="1"/>
  <c r="D3" i="5"/>
  <c r="F3" i="5" s="1"/>
  <c r="D4" i="5"/>
  <c r="F4" i="5" s="1"/>
  <c r="D5" i="5"/>
  <c r="F5" i="5" s="1"/>
  <c r="D6" i="5"/>
  <c r="F6" i="5" s="1"/>
  <c r="D7" i="5"/>
  <c r="F7" i="5" s="1"/>
  <c r="D8" i="5"/>
  <c r="F8" i="5" s="1"/>
  <c r="D9" i="5"/>
  <c r="F9" i="5" s="1"/>
  <c r="D10" i="5"/>
  <c r="F10" i="5" s="1"/>
  <c r="D11" i="5"/>
  <c r="F11" i="5" s="1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" i="3"/>
  <c r="C2" i="3" s="1"/>
  <c r="B3" i="3"/>
  <c r="C3" i="3" s="1"/>
  <c r="B4" i="3"/>
  <c r="C4" i="3" s="1"/>
  <c r="B5" i="3"/>
  <c r="C5" i="3" s="1"/>
  <c r="B6" i="3"/>
  <c r="C6" i="3" s="1"/>
  <c r="B7" i="3"/>
  <c r="C7" i="3" s="1"/>
  <c r="B8" i="3"/>
  <c r="C8" i="3" s="1"/>
  <c r="B9" i="3"/>
  <c r="C9" i="3" s="1"/>
  <c r="B10" i="3"/>
  <c r="C10" i="3" s="1"/>
  <c r="B11" i="3"/>
  <c r="C11" i="3" s="1"/>
  <c r="B12" i="3"/>
  <c r="C12" i="3" s="1"/>
  <c r="B13" i="3"/>
  <c r="C13" i="3" s="1"/>
  <c r="B14" i="3"/>
  <c r="C14" i="3" s="1"/>
  <c r="B15" i="3"/>
  <c r="C15" i="3" s="1"/>
  <c r="B16" i="3"/>
  <c r="C16" i="3" s="1"/>
  <c r="B17" i="3"/>
  <c r="C17" i="3" s="1"/>
  <c r="B18" i="3"/>
  <c r="C18" i="3" s="1"/>
  <c r="B19" i="3"/>
  <c r="C19" i="3" s="1"/>
  <c r="B20" i="3"/>
  <c r="C20" i="3" s="1"/>
  <c r="B21" i="3"/>
  <c r="C21" i="3" s="1"/>
  <c r="B22" i="3"/>
  <c r="C22" i="3" s="1"/>
  <c r="B23" i="3"/>
  <c r="C23" i="3" s="1"/>
  <c r="B24" i="3"/>
  <c r="C24" i="3" s="1"/>
  <c r="B25" i="3"/>
  <c r="C25" i="3" s="1"/>
  <c r="B26" i="3"/>
  <c r="C26" i="3" s="1"/>
  <c r="B27" i="3"/>
  <c r="C27" i="3" s="1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C2" i="2"/>
  <c r="F2" i="2" s="1"/>
  <c r="C3" i="2"/>
  <c r="F3" i="2" s="1"/>
  <c r="C4" i="2"/>
  <c r="F4" i="2" s="1"/>
  <c r="C5" i="2"/>
  <c r="F5" i="2" s="1"/>
  <c r="C6" i="2"/>
  <c r="F6" i="2" s="1"/>
  <c r="C7" i="2"/>
  <c r="F7" i="2" s="1"/>
  <c r="C8" i="2"/>
  <c r="F8" i="2" s="1"/>
  <c r="C9" i="2"/>
  <c r="F9" i="2" s="1"/>
  <c r="C10" i="2"/>
  <c r="F10" i="2" s="1"/>
  <c r="C11" i="2"/>
  <c r="F11" i="2" s="1"/>
  <c r="C12" i="2"/>
  <c r="F12" i="2" s="1"/>
  <c r="C13" i="2"/>
  <c r="F13" i="2" s="1"/>
  <c r="C14" i="2"/>
  <c r="F14" i="2" s="1"/>
  <c r="C15" i="2"/>
  <c r="F15" i="2" s="1"/>
  <c r="C16" i="2"/>
  <c r="F16" i="2" s="1"/>
  <c r="C17" i="2"/>
  <c r="F17" i="2" s="1"/>
  <c r="C18" i="2"/>
  <c r="F18" i="2" s="1"/>
  <c r="C19" i="2"/>
  <c r="F19" i="2" s="1"/>
  <c r="C20" i="2"/>
  <c r="F20" i="2" s="1"/>
  <c r="C21" i="2"/>
  <c r="F21" i="2" s="1"/>
  <c r="C22" i="2"/>
  <c r="F22" i="2" s="1"/>
  <c r="C23" i="2"/>
  <c r="F23" i="2" s="1"/>
  <c r="C24" i="2"/>
  <c r="F24" i="2" s="1"/>
  <c r="C25" i="2"/>
  <c r="F25" i="2" s="1"/>
  <c r="C26" i="2"/>
  <c r="F26" i="2" s="1"/>
  <c r="C27" i="2"/>
  <c r="F27" i="2" s="1"/>
  <c r="C28" i="2"/>
  <c r="F28" i="2" s="1"/>
  <c r="C29" i="2"/>
  <c r="F29" i="2" s="1"/>
  <c r="C30" i="2"/>
  <c r="F30" i="2" s="1"/>
  <c r="C31" i="2"/>
  <c r="F31" i="2" s="1"/>
  <c r="C32" i="2"/>
  <c r="F32" i="2" s="1"/>
  <c r="C33" i="2"/>
  <c r="F33" i="2" s="1"/>
  <c r="C34" i="2"/>
  <c r="F34" i="2" s="1"/>
  <c r="C35" i="2"/>
  <c r="F35" i="2" s="1"/>
  <c r="C36" i="2"/>
  <c r="F36" i="2" s="1"/>
  <c r="C37" i="2"/>
  <c r="F37" i="2" s="1"/>
  <c r="C38" i="2"/>
  <c r="F38" i="2" s="1"/>
  <c r="C39" i="2"/>
  <c r="F39" i="2" s="1"/>
  <c r="C40" i="2"/>
  <c r="F40" i="2" s="1"/>
  <c r="C41" i="2"/>
  <c r="F41" i="2" s="1"/>
  <c r="C42" i="2"/>
  <c r="F42" i="2" s="1"/>
  <c r="C43" i="2"/>
  <c r="F43" i="2" s="1"/>
  <c r="C44" i="2"/>
  <c r="F44" i="2" s="1"/>
  <c r="C45" i="2"/>
  <c r="F45" i="2" s="1"/>
  <c r="C46" i="2"/>
  <c r="F46" i="2" s="1"/>
  <c r="C47" i="2"/>
  <c r="F47" i="2" s="1"/>
  <c r="C48" i="2"/>
  <c r="F48" i="2" s="1"/>
  <c r="C49" i="2"/>
  <c r="F49" i="2" s="1"/>
  <c r="C50" i="2"/>
  <c r="F50" i="2" s="1"/>
  <c r="C51" i="2"/>
  <c r="F51" i="2" s="1"/>
  <c r="E2" i="1"/>
  <c r="F2" i="1" s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C2" i="1"/>
  <c r="D2" i="1" s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A189" i="16" l="1"/>
  <c r="A466" i="16"/>
  <c r="A200" i="16"/>
  <c r="A196" i="16"/>
  <c r="A195" i="16"/>
  <c r="A194" i="16"/>
  <c r="A191" i="16"/>
  <c r="A471" i="16"/>
  <c r="A190" i="16"/>
  <c r="A470" i="16"/>
  <c r="A188" i="16"/>
  <c r="A465" i="16"/>
  <c r="A524" i="16"/>
  <c r="A500" i="16"/>
  <c r="A193" i="16"/>
  <c r="A474" i="16"/>
  <c r="A192" i="16"/>
  <c r="A473" i="16"/>
  <c r="A187" i="16"/>
  <c r="A464" i="16"/>
  <c r="A523" i="16"/>
  <c r="A503" i="16"/>
  <c r="A519" i="16"/>
  <c r="A499" i="16"/>
  <c r="A518" i="16"/>
  <c r="A478" i="16" a="1"/>
  <c r="A497" i="16" s="1"/>
  <c r="A472" i="16"/>
  <c r="A452" i="16"/>
  <c r="A469" i="16"/>
  <c r="A449" i="16"/>
  <c r="A468" i="16"/>
  <c r="A448" i="16"/>
  <c r="A467" i="16"/>
  <c r="A397" i="16" a="1"/>
  <c r="A416" i="16" s="1"/>
  <c r="A401" i="16"/>
  <c r="A421" i="16"/>
  <c r="A441" i="16"/>
  <c r="A425" i="16"/>
  <c r="A410" i="16"/>
  <c r="A431" i="16"/>
  <c r="A225" i="16" a="1"/>
  <c r="A230" i="16" s="1"/>
  <c r="A201" i="16" a="1"/>
  <c r="A224" i="16" s="1"/>
  <c r="A182" i="16"/>
  <c r="A199" i="16"/>
  <c r="A179" i="16"/>
  <c r="A198" i="16"/>
  <c r="A178" i="16"/>
  <c r="A197" i="16"/>
  <c r="A151" i="16" a="1"/>
  <c r="A170" i="16" s="1"/>
  <c r="A101" i="16" a="1"/>
  <c r="A101" i="16" s="1"/>
  <c r="D2" i="9"/>
  <c r="G2" i="9" s="1"/>
  <c r="C16" i="12"/>
  <c r="C4" i="12"/>
  <c r="C26" i="12"/>
  <c r="C6" i="12"/>
  <c r="C22" i="12"/>
  <c r="C7" i="12"/>
  <c r="C25" i="12"/>
  <c r="C15" i="12"/>
  <c r="C21" i="12"/>
  <c r="C12" i="12"/>
  <c r="C27" i="12"/>
  <c r="C5" i="12"/>
  <c r="C23" i="12"/>
  <c r="C30" i="12"/>
  <c r="C3" i="12"/>
  <c r="C10" i="12"/>
  <c r="C19" i="12"/>
  <c r="C29" i="12"/>
  <c r="F10" i="10"/>
  <c r="F11" i="10"/>
  <c r="F9" i="10"/>
  <c r="F8" i="10"/>
  <c r="F7" i="10"/>
  <c r="F6" i="10"/>
  <c r="F5" i="10"/>
  <c r="G10" i="9"/>
  <c r="D24" i="7"/>
  <c r="D4" i="7"/>
  <c r="G85" i="9"/>
  <c r="G78" i="9"/>
  <c r="G75" i="9"/>
  <c r="G74" i="9"/>
  <c r="G11" i="9"/>
  <c r="G86" i="9"/>
  <c r="G66" i="9"/>
  <c r="G45" i="9"/>
  <c r="G101" i="9"/>
  <c r="G61" i="9"/>
  <c r="G41" i="9"/>
  <c r="G100" i="9"/>
  <c r="G80" i="9"/>
  <c r="G60" i="9"/>
  <c r="G20" i="9"/>
  <c r="G99" i="9"/>
  <c r="G79" i="9"/>
  <c r="G59" i="9"/>
  <c r="G39" i="9"/>
  <c r="G98" i="9"/>
  <c r="G58" i="9"/>
  <c r="G38" i="9"/>
  <c r="G97" i="9"/>
  <c r="G77" i="9"/>
  <c r="G57" i="9"/>
  <c r="G17" i="9"/>
  <c r="G96" i="9"/>
  <c r="G76" i="9"/>
  <c r="G56" i="9"/>
  <c r="G16" i="9"/>
  <c r="G95" i="9"/>
  <c r="G15" i="9"/>
  <c r="G94" i="9"/>
  <c r="G54" i="9"/>
  <c r="G34" i="9"/>
  <c r="G93" i="9"/>
  <c r="G73" i="9"/>
  <c r="G53" i="9"/>
  <c r="G13" i="9"/>
  <c r="G92" i="9"/>
  <c r="G72" i="9"/>
  <c r="G52" i="9"/>
  <c r="G12" i="9"/>
  <c r="G91" i="9"/>
  <c r="G71" i="9"/>
  <c r="G31" i="9"/>
  <c r="G90" i="9"/>
  <c r="G70" i="9"/>
  <c r="G50" i="9"/>
  <c r="G30" i="9"/>
  <c r="G89" i="9"/>
  <c r="G69" i="9"/>
  <c r="G49" i="9"/>
  <c r="G29" i="9"/>
  <c r="G9" i="9"/>
  <c r="G88" i="9"/>
  <c r="G68" i="9"/>
  <c r="G48" i="9"/>
  <c r="G28" i="9"/>
  <c r="G8" i="9"/>
  <c r="G87" i="9"/>
  <c r="G67" i="9"/>
  <c r="G47" i="9"/>
  <c r="G27" i="9"/>
  <c r="G7" i="9"/>
  <c r="G81" i="9"/>
  <c r="G21" i="9"/>
  <c r="G40" i="9"/>
  <c r="G19" i="9"/>
  <c r="G37" i="9"/>
  <c r="G36" i="9"/>
  <c r="G33" i="9"/>
  <c r="G26" i="9"/>
  <c r="G84" i="9"/>
  <c r="G64" i="9"/>
  <c r="G44" i="9"/>
  <c r="G24" i="9"/>
  <c r="G4" i="9"/>
  <c r="G18" i="9"/>
  <c r="G32" i="9"/>
  <c r="G6" i="9"/>
  <c r="G83" i="9"/>
  <c r="G63" i="9"/>
  <c r="G43" i="9"/>
  <c r="G23" i="9"/>
  <c r="G3" i="9"/>
  <c r="G55" i="9"/>
  <c r="G35" i="9"/>
  <c r="G14" i="9"/>
  <c r="G51" i="9"/>
  <c r="G46" i="9"/>
  <c r="G65" i="9"/>
  <c r="G25" i="9"/>
  <c r="G5" i="9"/>
  <c r="G82" i="9"/>
  <c r="G62" i="9"/>
  <c r="G42" i="9"/>
  <c r="G22" i="9"/>
  <c r="D47" i="7"/>
  <c r="D27" i="7"/>
  <c r="D7" i="7"/>
  <c r="D36" i="7"/>
  <c r="D16" i="7"/>
  <c r="D35" i="7"/>
  <c r="D15" i="7"/>
  <c r="D38" i="7"/>
  <c r="D37" i="7"/>
  <c r="D17" i="7"/>
  <c r="D18" i="7"/>
  <c r="D48" i="7"/>
  <c r="D28" i="7"/>
  <c r="D8" i="7"/>
  <c r="D19" i="7"/>
  <c r="D39" i="7"/>
  <c r="D40" i="7"/>
  <c r="D14" i="7"/>
  <c r="D33" i="7"/>
  <c r="D13" i="7"/>
  <c r="D41" i="7"/>
  <c r="D21" i="7"/>
  <c r="D34" i="7"/>
  <c r="D20" i="7"/>
  <c r="D43" i="7"/>
  <c r="D32" i="7"/>
  <c r="D50" i="7"/>
  <c r="D6" i="7"/>
  <c r="D23" i="7"/>
  <c r="D3" i="7"/>
  <c r="D12" i="7"/>
  <c r="D42" i="7"/>
  <c r="D22" i="7"/>
  <c r="D2" i="7"/>
  <c r="D31" i="7"/>
  <c r="D11" i="7"/>
  <c r="D30" i="7"/>
  <c r="D10" i="7"/>
  <c r="D49" i="7"/>
  <c r="D29" i="7"/>
  <c r="D9" i="7"/>
  <c r="D46" i="7"/>
  <c r="D26" i="7"/>
  <c r="D45" i="7"/>
  <c r="D25" i="7"/>
  <c r="D5" i="7"/>
  <c r="D44" i="7"/>
  <c r="G99" i="1"/>
  <c r="G78" i="1"/>
  <c r="G57" i="1"/>
  <c r="G80" i="1"/>
  <c r="G79" i="1"/>
  <c r="G77" i="1"/>
  <c r="G66" i="1"/>
  <c r="G61" i="1"/>
  <c r="G60" i="1"/>
  <c r="G59" i="1"/>
  <c r="G81" i="1"/>
  <c r="G58" i="1"/>
  <c r="G40" i="1"/>
  <c r="G33" i="1"/>
  <c r="G31" i="1"/>
  <c r="G93" i="1"/>
  <c r="G26" i="1"/>
  <c r="G94" i="1"/>
  <c r="G92" i="1"/>
  <c r="G21" i="1"/>
  <c r="G91" i="1"/>
  <c r="G20" i="1"/>
  <c r="G90" i="1"/>
  <c r="G19" i="1"/>
  <c r="G87" i="1"/>
  <c r="G18" i="1"/>
  <c r="G86" i="1"/>
  <c r="G17" i="1"/>
  <c r="G35" i="1"/>
  <c r="G34" i="1"/>
  <c r="G30" i="1"/>
  <c r="G56" i="1"/>
  <c r="G52" i="1"/>
  <c r="G76" i="1"/>
  <c r="G50" i="1"/>
  <c r="G16" i="1"/>
  <c r="G75" i="1"/>
  <c r="G46" i="1"/>
  <c r="G15" i="1"/>
  <c r="G100" i="1"/>
  <c r="G74" i="1"/>
  <c r="G41" i="1"/>
  <c r="G14" i="1"/>
  <c r="G54" i="1"/>
  <c r="G53" i="1"/>
  <c r="G51" i="1"/>
  <c r="G73" i="1"/>
  <c r="G13" i="1"/>
  <c r="G98" i="1"/>
  <c r="G72" i="1"/>
  <c r="G39" i="1"/>
  <c r="G12" i="1"/>
  <c r="G97" i="1"/>
  <c r="G71" i="1"/>
  <c r="G38" i="1"/>
  <c r="G11" i="1"/>
  <c r="G96" i="1"/>
  <c r="G70" i="1"/>
  <c r="G37" i="1"/>
  <c r="G10" i="1"/>
  <c r="G32" i="1"/>
  <c r="G55" i="1"/>
  <c r="G95" i="1"/>
  <c r="G67" i="1"/>
  <c r="G36" i="1"/>
  <c r="G6" i="1"/>
  <c r="G89" i="1"/>
  <c r="G69" i="1"/>
  <c r="G49" i="1"/>
  <c r="G29" i="1"/>
  <c r="G9" i="1"/>
  <c r="G88" i="1"/>
  <c r="G68" i="1"/>
  <c r="G48" i="1"/>
  <c r="G28" i="1"/>
  <c r="G8" i="1"/>
  <c r="G47" i="1"/>
  <c r="G27" i="1"/>
  <c r="G7" i="1"/>
  <c r="G85" i="1"/>
  <c r="G65" i="1"/>
  <c r="G45" i="1"/>
  <c r="G25" i="1"/>
  <c r="G5" i="1"/>
  <c r="G84" i="1"/>
  <c r="G64" i="1"/>
  <c r="G44" i="1"/>
  <c r="G24" i="1"/>
  <c r="G4" i="1"/>
  <c r="G83" i="1"/>
  <c r="G43" i="1"/>
  <c r="G3" i="1"/>
  <c r="G63" i="1"/>
  <c r="G23" i="1"/>
  <c r="G82" i="1"/>
  <c r="G62" i="1"/>
  <c r="G42" i="1"/>
  <c r="G22" i="1"/>
  <c r="G2" i="1"/>
  <c r="A208" i="16" l="1"/>
  <c r="A209" i="16"/>
  <c r="A413" i="16"/>
  <c r="A483" i="16"/>
  <c r="A482" i="16"/>
  <c r="A481" i="16"/>
  <c r="A478" i="16"/>
  <c r="A485" i="16"/>
  <c r="A484" i="16"/>
  <c r="A480" i="16"/>
  <c r="A494" i="16"/>
  <c r="A487" i="16"/>
  <c r="A479" i="16"/>
  <c r="A492" i="16"/>
  <c r="A489" i="16"/>
  <c r="A486" i="16"/>
  <c r="A488" i="16"/>
  <c r="A495" i="16"/>
  <c r="A440" i="16"/>
  <c r="A496" i="16"/>
  <c r="A437" i="16"/>
  <c r="A493" i="16"/>
  <c r="A417" i="16"/>
  <c r="A491" i="16"/>
  <c r="A397" i="16"/>
  <c r="A490" i="16"/>
  <c r="A432" i="16"/>
  <c r="A408" i="16"/>
  <c r="A442" i="16"/>
  <c r="A415" i="16"/>
  <c r="A406" i="16"/>
  <c r="A387" i="16" a="1"/>
  <c r="A396" i="16" s="1"/>
  <c r="A409" i="16"/>
  <c r="A422" i="16"/>
  <c r="A402" i="16"/>
  <c r="A434" i="16"/>
  <c r="A412" i="16"/>
  <c r="A430" i="16"/>
  <c r="A419" i="16"/>
  <c r="A427" i="16"/>
  <c r="A400" i="16"/>
  <c r="A439" i="16"/>
  <c r="A399" i="16"/>
  <c r="A201" i="16"/>
  <c r="A411" i="16"/>
  <c r="A426" i="16"/>
  <c r="A405" i="16"/>
  <c r="A398" i="16"/>
  <c r="A407" i="16"/>
  <c r="A428" i="16"/>
  <c r="A445" i="16"/>
  <c r="A418" i="16"/>
  <c r="A404" i="16"/>
  <c r="A435" i="16"/>
  <c r="A446" i="16"/>
  <c r="A443" i="16"/>
  <c r="A414" i="16"/>
  <c r="A423" i="16"/>
  <c r="A433" i="16"/>
  <c r="A403" i="16"/>
  <c r="A429" i="16"/>
  <c r="A444" i="16"/>
  <c r="A420" i="16"/>
  <c r="A436" i="16"/>
  <c r="A424" i="16"/>
  <c r="A438" i="16"/>
  <c r="A172" i="16"/>
  <c r="A210" i="16"/>
  <c r="A206" i="16"/>
  <c r="A211" i="16"/>
  <c r="A205" i="16"/>
  <c r="A220" i="16"/>
  <c r="A287" i="16" a="1"/>
  <c r="A234" i="16"/>
  <c r="A233" i="16"/>
  <c r="A152" i="16"/>
  <c r="A166" i="16"/>
  <c r="A228" i="16"/>
  <c r="A175" i="16"/>
  <c r="A227" i="16"/>
  <c r="A171" i="16"/>
  <c r="A151" i="16"/>
  <c r="A231" i="16"/>
  <c r="A226" i="16"/>
  <c r="A229" i="16"/>
  <c r="A225" i="16"/>
  <c r="A232" i="16"/>
  <c r="A235" i="16" a="1"/>
  <c r="A130" i="16"/>
  <c r="A102" i="16"/>
  <c r="A203" i="16"/>
  <c r="A138" i="16"/>
  <c r="A142" i="16"/>
  <c r="A217" i="16"/>
  <c r="A141" i="16"/>
  <c r="A218" i="16"/>
  <c r="A105" i="16"/>
  <c r="A124" i="16"/>
  <c r="A219" i="16"/>
  <c r="A122" i="16"/>
  <c r="A223" i="16"/>
  <c r="A121" i="16"/>
  <c r="A221" i="16"/>
  <c r="A214" i="16"/>
  <c r="A204" i="16"/>
  <c r="A169" i="16"/>
  <c r="A216" i="16"/>
  <c r="A215" i="16"/>
  <c r="A222" i="16"/>
  <c r="A202" i="16"/>
  <c r="A109" i="16"/>
  <c r="A163" i="16"/>
  <c r="A213" i="16"/>
  <c r="A128" i="16"/>
  <c r="A207" i="16"/>
  <c r="A212" i="16"/>
  <c r="A108" i="16"/>
  <c r="A174" i="16"/>
  <c r="A158" i="16"/>
  <c r="A118" i="16"/>
  <c r="A154" i="16"/>
  <c r="A137" i="16"/>
  <c r="A173" i="16"/>
  <c r="A136" i="16"/>
  <c r="A153" i="16"/>
  <c r="A164" i="16"/>
  <c r="A161" i="16"/>
  <c r="A129" i="16"/>
  <c r="A160" i="16"/>
  <c r="A131" i="16"/>
  <c r="A145" i="16"/>
  <c r="A144" i="16"/>
  <c r="A116" i="16"/>
  <c r="A135" i="16"/>
  <c r="A149" i="16"/>
  <c r="A148" i="16"/>
  <c r="A147" i="16"/>
  <c r="A168" i="16"/>
  <c r="A127" i="16"/>
  <c r="A167" i="16"/>
  <c r="A146" i="16"/>
  <c r="A165" i="16"/>
  <c r="A126" i="16"/>
  <c r="A159" i="16"/>
  <c r="A107" i="16"/>
  <c r="A106" i="16"/>
  <c r="A157" i="16"/>
  <c r="A162" i="16"/>
  <c r="A140" i="16"/>
  <c r="A119" i="16"/>
  <c r="A176" i="16"/>
  <c r="A155" i="16"/>
  <c r="A120" i="16"/>
  <c r="A117" i="16"/>
  <c r="A156" i="16"/>
  <c r="A139" i="16"/>
  <c r="A103" i="16"/>
  <c r="A133" i="16"/>
  <c r="A112" i="16"/>
  <c r="A115" i="16"/>
  <c r="A132" i="16"/>
  <c r="A125" i="16"/>
  <c r="A113" i="16"/>
  <c r="A111" i="16"/>
  <c r="A104" i="16"/>
  <c r="A150" i="16"/>
  <c r="A143" i="16"/>
  <c r="A110" i="16"/>
  <c r="A123" i="16"/>
  <c r="A134" i="16"/>
  <c r="A114" i="16"/>
  <c r="A2" i="16" a="1"/>
  <c r="A390" i="16" l="1"/>
  <c r="A389" i="16"/>
  <c r="A391" i="16"/>
  <c r="A388" i="16"/>
  <c r="A387" i="16"/>
  <c r="A395" i="16"/>
  <c r="A394" i="16"/>
  <c r="A393" i="16"/>
  <c r="A392" i="16"/>
  <c r="A306" i="16"/>
  <c r="A326" i="16"/>
  <c r="A346" i="16"/>
  <c r="A366" i="16"/>
  <c r="A386" i="16"/>
  <c r="A331" i="16"/>
  <c r="A292" i="16"/>
  <c r="A312" i="16"/>
  <c r="A332" i="16"/>
  <c r="A352" i="16"/>
  <c r="A372" i="16"/>
  <c r="A294" i="16"/>
  <c r="A314" i="16"/>
  <c r="A334" i="16"/>
  <c r="A354" i="16"/>
  <c r="A374" i="16"/>
  <c r="A295" i="16"/>
  <c r="A315" i="16"/>
  <c r="A335" i="16"/>
  <c r="A355" i="16"/>
  <c r="A375" i="16"/>
  <c r="A302" i="16"/>
  <c r="A322" i="16"/>
  <c r="A342" i="16"/>
  <c r="A362" i="16"/>
  <c r="A382" i="16"/>
  <c r="A287" i="16"/>
  <c r="A307" i="16"/>
  <c r="A327" i="16"/>
  <c r="A347" i="16"/>
  <c r="A367" i="16"/>
  <c r="A309" i="16"/>
  <c r="A349" i="16"/>
  <c r="A311" i="16"/>
  <c r="A351" i="16"/>
  <c r="A293" i="16"/>
  <c r="A313" i="16"/>
  <c r="A333" i="16"/>
  <c r="A353" i="16"/>
  <c r="A373" i="16"/>
  <c r="A296" i="16"/>
  <c r="A316" i="16"/>
  <c r="A336" i="16"/>
  <c r="A356" i="16"/>
  <c r="A376" i="16"/>
  <c r="A297" i="16"/>
  <c r="A317" i="16"/>
  <c r="A337" i="16"/>
  <c r="A357" i="16"/>
  <c r="A377" i="16"/>
  <c r="A299" i="16"/>
  <c r="A319" i="16"/>
  <c r="A339" i="16"/>
  <c r="A359" i="16"/>
  <c r="A379" i="16"/>
  <c r="A325" i="16"/>
  <c r="A385" i="16"/>
  <c r="A288" i="16"/>
  <c r="A308" i="16"/>
  <c r="A328" i="16"/>
  <c r="A348" i="16"/>
  <c r="A368" i="16"/>
  <c r="A289" i="16"/>
  <c r="A329" i="16"/>
  <c r="A369" i="16"/>
  <c r="A290" i="16"/>
  <c r="A310" i="16"/>
  <c r="A330" i="16"/>
  <c r="A350" i="16"/>
  <c r="A370" i="16"/>
  <c r="A291" i="16"/>
  <c r="A371" i="16"/>
  <c r="A300" i="16"/>
  <c r="A320" i="16"/>
  <c r="A340" i="16"/>
  <c r="A360" i="16"/>
  <c r="A380" i="16"/>
  <c r="A304" i="16"/>
  <c r="A344" i="16"/>
  <c r="A364" i="16"/>
  <c r="A305" i="16"/>
  <c r="A365" i="16"/>
  <c r="A298" i="16"/>
  <c r="A318" i="16"/>
  <c r="A338" i="16"/>
  <c r="A358" i="16"/>
  <c r="A378" i="16"/>
  <c r="A301" i="16"/>
  <c r="A321" i="16"/>
  <c r="A341" i="16"/>
  <c r="A361" i="16"/>
  <c r="A381" i="16"/>
  <c r="A303" i="16"/>
  <c r="A323" i="16"/>
  <c r="A343" i="16"/>
  <c r="A363" i="16"/>
  <c r="A383" i="16"/>
  <c r="A324" i="16"/>
  <c r="A384" i="16"/>
  <c r="A345" i="16"/>
  <c r="A254" i="16"/>
  <c r="A274" i="16"/>
  <c r="A258" i="16"/>
  <c r="A243" i="16"/>
  <c r="A263" i="16"/>
  <c r="A283" i="16"/>
  <c r="A244" i="16"/>
  <c r="A264" i="16"/>
  <c r="A248" i="16"/>
  <c r="A251" i="16"/>
  <c r="A272" i="16"/>
  <c r="A235" i="16"/>
  <c r="A255" i="16"/>
  <c r="A275" i="16"/>
  <c r="A257" i="16"/>
  <c r="A277" i="16"/>
  <c r="A278" i="16"/>
  <c r="A242" i="16"/>
  <c r="A262" i="16"/>
  <c r="A282" i="16"/>
  <c r="A268" i="16"/>
  <c r="A252" i="16"/>
  <c r="A253" i="16"/>
  <c r="A236" i="16"/>
  <c r="A256" i="16"/>
  <c r="A276" i="16"/>
  <c r="A237" i="16"/>
  <c r="A238" i="16"/>
  <c r="A246" i="16"/>
  <c r="A266" i="16"/>
  <c r="A250" i="16"/>
  <c r="A270" i="16"/>
  <c r="A273" i="16"/>
  <c r="A239" i="16"/>
  <c r="A259" i="16"/>
  <c r="A279" i="16"/>
  <c r="A240" i="16"/>
  <c r="A260" i="16"/>
  <c r="A280" i="16"/>
  <c r="A241" i="16"/>
  <c r="A261" i="16"/>
  <c r="A281" i="16"/>
  <c r="A245" i="16"/>
  <c r="A265" i="16"/>
  <c r="A267" i="16"/>
  <c r="A271" i="16"/>
  <c r="A247" i="16"/>
  <c r="A249" i="16"/>
  <c r="A269" i="16"/>
  <c r="A21" i="16"/>
  <c r="A41" i="16"/>
  <c r="A61" i="16"/>
  <c r="A81" i="16"/>
  <c r="A4" i="16"/>
  <c r="A44" i="16"/>
  <c r="A64" i="16"/>
  <c r="A5" i="16"/>
  <c r="A65" i="16"/>
  <c r="A85" i="16"/>
  <c r="A26" i="16"/>
  <c r="A33" i="16"/>
  <c r="A35" i="16"/>
  <c r="A37" i="16"/>
  <c r="A2" i="16"/>
  <c r="A22" i="16"/>
  <c r="A42" i="16"/>
  <c r="A62" i="16"/>
  <c r="A82" i="16"/>
  <c r="A24" i="16"/>
  <c r="A84" i="16"/>
  <c r="A25" i="16"/>
  <c r="A6" i="16"/>
  <c r="A32" i="16"/>
  <c r="A34" i="16"/>
  <c r="A19" i="16"/>
  <c r="A3" i="16"/>
  <c r="A23" i="16"/>
  <c r="A43" i="16"/>
  <c r="A63" i="16"/>
  <c r="A83" i="16"/>
  <c r="A45" i="16"/>
  <c r="A46" i="16"/>
  <c r="A66" i="16"/>
  <c r="A86" i="16"/>
  <c r="A36" i="16"/>
  <c r="A18" i="16"/>
  <c r="A58" i="16"/>
  <c r="A98" i="16"/>
  <c r="A40" i="16"/>
  <c r="A7" i="16"/>
  <c r="A27" i="16"/>
  <c r="A47" i="16"/>
  <c r="A67" i="16"/>
  <c r="A87" i="16"/>
  <c r="A8" i="16"/>
  <c r="A28" i="16"/>
  <c r="A48" i="16"/>
  <c r="A68" i="16"/>
  <c r="A88" i="16"/>
  <c r="A9" i="16"/>
  <c r="A29" i="16"/>
  <c r="A49" i="16"/>
  <c r="A69" i="16"/>
  <c r="A89" i="16"/>
  <c r="A10" i="16"/>
  <c r="A30" i="16"/>
  <c r="A50" i="16"/>
  <c r="A70" i="16"/>
  <c r="A90" i="16"/>
  <c r="A11" i="16"/>
  <c r="A31" i="16"/>
  <c r="A51" i="16"/>
  <c r="A71" i="16"/>
  <c r="A91" i="16"/>
  <c r="A12" i="16"/>
  <c r="A52" i="16"/>
  <c r="A72" i="16"/>
  <c r="A92" i="16"/>
  <c r="A13" i="16"/>
  <c r="A53" i="16"/>
  <c r="A73" i="16"/>
  <c r="A93" i="16"/>
  <c r="A14" i="16"/>
  <c r="A54" i="16"/>
  <c r="A74" i="16"/>
  <c r="A94" i="16"/>
  <c r="A15" i="16"/>
  <c r="A55" i="16"/>
  <c r="A75" i="16"/>
  <c r="A95" i="16"/>
  <c r="A16" i="16"/>
  <c r="A56" i="16"/>
  <c r="A76" i="16"/>
  <c r="A96" i="16"/>
  <c r="A17" i="16"/>
  <c r="A57" i="16"/>
  <c r="A77" i="16"/>
  <c r="A97" i="16"/>
  <c r="A38" i="16"/>
  <c r="A78" i="16"/>
  <c r="A39" i="16"/>
  <c r="A59" i="16"/>
  <c r="A79" i="16"/>
  <c r="A99" i="16"/>
  <c r="A20" i="16"/>
  <c r="A60" i="16"/>
  <c r="A80" i="16"/>
  <c r="A100" i="16"/>
</calcChain>
</file>

<file path=xl/sharedStrings.xml><?xml version="1.0" encoding="utf-8"?>
<sst xmlns="http://schemas.openxmlformats.org/spreadsheetml/2006/main" count="602" uniqueCount="140">
  <si>
    <t>ID_VISUALIZACION</t>
  </si>
  <si>
    <t>SISTEMA_OPERATIVO_USADO</t>
  </si>
  <si>
    <t>FECHA_INICIO</t>
  </si>
  <si>
    <t>FECHA_FIN</t>
  </si>
  <si>
    <t>HORA_INICIO</t>
  </si>
  <si>
    <t>HORA_FIN</t>
  </si>
  <si>
    <t>WINDOWS</t>
  </si>
  <si>
    <t>LINUX</t>
  </si>
  <si>
    <t>INSERT</t>
  </si>
  <si>
    <t>ID_CONTENIDO</t>
  </si>
  <si>
    <t>TAMANIO</t>
  </si>
  <si>
    <t>TITULO</t>
  </si>
  <si>
    <t>FECHA_PUBLICADO</t>
  </si>
  <si>
    <t>EXTENSION</t>
  </si>
  <si>
    <t>URL</t>
  </si>
  <si>
    <t>MP4</t>
  </si>
  <si>
    <t>DOC</t>
  </si>
  <si>
    <t>PDF</t>
  </si>
  <si>
    <t>Aarón Sevilla Prado</t>
  </si>
  <si>
    <t>Gertrudis Cuadrado Redondo</t>
  </si>
  <si>
    <t>Claudio Coronado Ojeda</t>
  </si>
  <si>
    <t>Francisco Javier Barragán Alfaro</t>
  </si>
  <si>
    <t>Evelia Gomez Aguado</t>
  </si>
  <si>
    <t>Lina Avilés Reguera</t>
  </si>
  <si>
    <t>Nuria Ferrándiz Robles</t>
  </si>
  <si>
    <t>Germán Isaac Baeza Español</t>
  </si>
  <si>
    <t>Marita Trillo Duque</t>
  </si>
  <si>
    <t>Hipólito Calderón Porta</t>
  </si>
  <si>
    <t>Edelmira Ródenas Cantero</t>
  </si>
  <si>
    <t>Tito Peinado Lobo</t>
  </si>
  <si>
    <t>Fausto Donaire Ariño</t>
  </si>
  <si>
    <t>Ruperto Heredia</t>
  </si>
  <si>
    <t>Palmira Seco Perera</t>
  </si>
  <si>
    <t>Reinaldo Tello Malo</t>
  </si>
  <si>
    <t>Yago Mendez Gibert</t>
  </si>
  <si>
    <t>Narcisa Raya Cisneros</t>
  </si>
  <si>
    <t>Ciríaco Benitez Tenorio</t>
  </si>
  <si>
    <t>Carmelo Torralba</t>
  </si>
  <si>
    <t>Jacinto de Samper</t>
  </si>
  <si>
    <t>Samanta Salamanca-Fabregat</t>
  </si>
  <si>
    <t>Gracia Paredes Tomé</t>
  </si>
  <si>
    <t>Concepción Irma Vilanova Madrigal</t>
  </si>
  <si>
    <t>Macario Alcaraz Pineda</t>
  </si>
  <si>
    <t>Lupe Olmedo Chaves</t>
  </si>
  <si>
    <t>Leonardo Vigil Daza</t>
  </si>
  <si>
    <t>Bernardino Vélez Pedrosa</t>
  </si>
  <si>
    <t>Berta Romeu Jáuregui</t>
  </si>
  <si>
    <t>Dulce Teodora Mesa Galan</t>
  </si>
  <si>
    <t>Timoteo Gimenez Barriga</t>
  </si>
  <si>
    <t>Virgilio Rodrigo</t>
  </si>
  <si>
    <t>Jose Ignacio Gomez-Mesa</t>
  </si>
  <si>
    <t>Amada Diego Tapia</t>
  </si>
  <si>
    <t>Adelardo Bayo Pazos</t>
  </si>
  <si>
    <t>Bernabé Font Pinto</t>
  </si>
  <si>
    <t>Jose Miguel Santamaría</t>
  </si>
  <si>
    <t>Reina Torrijos Aller</t>
  </si>
  <si>
    <t>Amando Roldan Roura</t>
  </si>
  <si>
    <t>Ruy Amaya Palomino</t>
  </si>
  <si>
    <t>Carlota Robles Sanjuan</t>
  </si>
  <si>
    <t>Maxi Manuel Llabrés</t>
  </si>
  <si>
    <t>Teodoro del Peña</t>
  </si>
  <si>
    <t>Emigdio del Roca</t>
  </si>
  <si>
    <t>Osvaldo César Mendizábal Neira</t>
  </si>
  <si>
    <t>Rosalía Bayo Canales</t>
  </si>
  <si>
    <t>Adelaida Lamas Herrero</t>
  </si>
  <si>
    <t>Julie España Arnaiz</t>
  </si>
  <si>
    <t>Teodora Sáez Sevilla</t>
  </si>
  <si>
    <t>Teresita Morell Vázquez</t>
  </si>
  <si>
    <t xml:space="preserve">FECHA_NACIMIENTO </t>
  </si>
  <si>
    <t>Luis Miguel</t>
  </si>
  <si>
    <t>Grau Benet</t>
  </si>
  <si>
    <t>Estefanía</t>
  </si>
  <si>
    <t>Samper</t>
  </si>
  <si>
    <t>Carolina Andrea</t>
  </si>
  <si>
    <t>Bertrán Suárez</t>
  </si>
  <si>
    <t>Arteaga</t>
  </si>
  <si>
    <t>Cadenas</t>
  </si>
  <si>
    <t>Benítez</t>
  </si>
  <si>
    <t>Heriberto</t>
  </si>
  <si>
    <t>Miguela</t>
  </si>
  <si>
    <t>Aroca Guijarro</t>
  </si>
  <si>
    <t>Félix</t>
  </si>
  <si>
    <t>Amor</t>
  </si>
  <si>
    <t>Carretero Plaza</t>
  </si>
  <si>
    <t>Etelvina</t>
  </si>
  <si>
    <t>Crespo Gimenez</t>
  </si>
  <si>
    <t>Piedad</t>
  </si>
  <si>
    <t>Joel</t>
  </si>
  <si>
    <t>Mesa Manso</t>
  </si>
  <si>
    <t>wG·khgml!$</t>
  </si>
  <si>
    <t>Jj/aL&amp;DgAL2</t>
  </si>
  <si>
    <t>10YXÑtNr$BHvbd</t>
  </si>
  <si>
    <t>dgdfgdfgbbrtsg</t>
  </si>
  <si>
    <t>tshth56h4fdgs6</t>
  </si>
  <si>
    <t>h4g1fxh5re4156d</t>
  </si>
  <si>
    <t>45tresh41b</t>
  </si>
  <si>
    <t>6d451hgsre</t>
  </si>
  <si>
    <t>h4zh5g</t>
  </si>
  <si>
    <t>df41gd</t>
  </si>
  <si>
    <t xml:space="preserve">ID_USUARIO </t>
  </si>
  <si>
    <t>NOMBRE</t>
  </si>
  <si>
    <t xml:space="preserve">CLAVE </t>
  </si>
  <si>
    <t>APELLIDO</t>
  </si>
  <si>
    <t>USA_PLANTILLA</t>
  </si>
  <si>
    <t>ID_DESCARGA</t>
  </si>
  <si>
    <t>VELOCIDAD_TRANSFERENCIA</t>
  </si>
  <si>
    <t>ID_USUARIO</t>
  </si>
  <si>
    <t>ID_CATEGORIA</t>
  </si>
  <si>
    <t>TIPO</t>
  </si>
  <si>
    <t>BASICO</t>
  </si>
  <si>
    <t>NORMAL</t>
  </si>
  <si>
    <t>ULTRA</t>
  </si>
  <si>
    <t>Columna1</t>
  </si>
  <si>
    <t>ID_COMENTARIO</t>
  </si>
  <si>
    <t>DESCRIPCION</t>
  </si>
  <si>
    <t>APODO</t>
  </si>
  <si>
    <t>ES MUY BUENO</t>
  </si>
  <si>
    <t>MUY UTIL</t>
  </si>
  <si>
    <t>LO MEJOR</t>
  </si>
  <si>
    <t>NO ME GUSTO</t>
  </si>
  <si>
    <t>ES MUY BUENO EL ARCHIVO, LO RECOMIENDO</t>
  </si>
  <si>
    <t>SIN COMENTARIOS</t>
  </si>
  <si>
    <t>ID_COMENTARIO, TITULO, DESCRIPCION, APODO, ID_CONTENIDO, ID_USUARIO</t>
  </si>
  <si>
    <t>ID_REPLICA</t>
  </si>
  <si>
    <t>DETALLE</t>
  </si>
  <si>
    <t>ID_POSEE_REPLICA</t>
  </si>
  <si>
    <t>SIN DETALLE</t>
  </si>
  <si>
    <t>SIN APODO</t>
  </si>
  <si>
    <t>null</t>
  </si>
  <si>
    <t>ID_RTA_ENCUESTA</t>
  </si>
  <si>
    <t>PUNTAJE_GLOBAL</t>
  </si>
  <si>
    <t>RESUMEN_POSITIVO_PLATAFORMA</t>
  </si>
  <si>
    <t>RESUMEN_NEGATIVO_PLATAFORMA</t>
  </si>
  <si>
    <t>RESUMEN_POSITIVO_DESCARGA</t>
  </si>
  <si>
    <t>RESUMEN_NEGATIVO_DESCARGA</t>
  </si>
  <si>
    <t>INSERTA</t>
  </si>
  <si>
    <t>MUY BUENO</t>
  </si>
  <si>
    <t>EXCELENTE</t>
  </si>
  <si>
    <t>SAFA</t>
  </si>
  <si>
    <t>INSERT MASIVO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</si>
</sst>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sz val="13"/>
      <color rgb="FF212529"/>
      <name val="Arial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0" fillId="2" borderId="0" xfId="0" applyFill="1"/>
    <xf numFmtId="0" fontId="3" fillId="3" borderId="0" xfId="0" applyFont="1" applyFill="1"/>
  </cellXfs>
  <cellStyles count="1">
    <cellStyle name="Normal" xfId="0" builtinId="0"/>
  </cellStyles>
  <dxfs count="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\-mm\-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\-mm\-dd"/>
    </dxf>
    <dxf>
      <numFmt numFmtId="0" formatCode="General"/>
    </dxf>
    <dxf>
      <numFmt numFmtId="165" formatCode="[$-F400]h:mm:ss\ AM/PM"/>
    </dxf>
    <dxf>
      <numFmt numFmtId="165" formatCode="[$-F400]h:mm:ss\ AM/PM"/>
    </dxf>
    <dxf>
      <numFmt numFmtId="164" formatCode="yyyy\-mm\-dd"/>
    </dxf>
    <dxf>
      <numFmt numFmtId="164" formatCode="yyyy\-mm\-dd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FC2FD3-AE35-44C8-89C8-ABC3053B0A17}" name="Tabla1" displayName="Tabla1" ref="A1:G100" totalsRowShown="0" dataDxfId="38">
  <autoFilter ref="A1:G100" xr:uid="{FFFC2FD3-AE35-44C8-89C8-ABC3053B0A17}"/>
  <tableColumns count="7">
    <tableColumn id="1" xr3:uid="{40318639-A6A9-49B6-9935-A3084407EEC6}" name="ID_VISUALIZACION" dataDxfId="37"/>
    <tableColumn id="2" xr3:uid="{9C2868E8-6A9A-4165-AF77-13845EF0169F}" name="SISTEMA_OPERATIVO_USADO" dataDxfId="36"/>
    <tableColumn id="3" xr3:uid="{B252A5DF-6764-4143-B055-420669C28CF0}" name="FECHA_INICIO" dataDxfId="35">
      <calculatedColumnFormula>RANDBETWEEN(DATE(2020,12,1),DATE(2022,12,31))</calculatedColumnFormula>
    </tableColumn>
    <tableColumn id="4" xr3:uid="{CEC2F653-72A4-4E75-ADD6-05D39BA869BE}" name="FECHA_FIN" dataDxfId="34">
      <calculatedColumnFormula>+Tabla1[[#This Row],[FECHA_INICIO]]+1</calculatedColumnFormula>
    </tableColumn>
    <tableColumn id="5" xr3:uid="{536C9E34-9C28-484B-8B8F-887DD7B1E240}" name="HORA_INICIO" dataDxfId="33">
      <calculatedColumnFormula>RAND()</calculatedColumnFormula>
    </tableColumn>
    <tableColumn id="6" xr3:uid="{EC66D017-0BDD-4C09-BCD7-26202733E65A}" name="HORA_FIN" dataDxfId="32">
      <calculatedColumnFormula>+Tabla1[[#This Row],[HORA_INICIO]]+0.000694444444444444</calculatedColumnFormula>
    </tableColumn>
    <tableColumn id="7" xr3:uid="{6B4E30D4-CE5C-4440-801A-70F7C5BDF651}" name="INSERT" dataDxfId="31">
      <calculatedColumnFormula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AD0C48-2E7C-4328-AC56-F140E1C76DD0}" name="Tabla2" displayName="Tabla2" ref="A1:F51" totalsRowShown="0">
  <autoFilter ref="A1:F51" xr:uid="{25AD0C48-2E7C-4328-AC56-F140E1C76DD0}"/>
  <tableColumns count="6">
    <tableColumn id="1" xr3:uid="{39F7CBC4-8FFA-400D-ACF7-FE210F9A6B98}" name="ID_CONTENIDO"/>
    <tableColumn id="2" xr3:uid="{28E3F9AD-57DA-4EB7-8FA0-246D81B71E08}" name="TITULO"/>
    <tableColumn id="3" xr3:uid="{95115505-9D56-4EE1-8124-2438D699882A}" name="FECHA_PUBLICADO" dataDxfId="30">
      <calculatedColumnFormula>RANDBETWEEN(DATE(2020,12,1),DATE(2022,12,31))</calculatedColumnFormula>
    </tableColumn>
    <tableColumn id="4" xr3:uid="{198F9BDC-1A6D-45A4-AC8E-36CF3F9D31D6}" name="EXTENSION"/>
    <tableColumn id="5" xr3:uid="{4B2208FA-46BA-468C-ACEE-2BF37707112C}" name="URL" dataDxfId="29">
      <calculatedColumnFormula>"https://drive.google.com/drive/u/0/folders/"&amp;Tabla2[[#This Row],[TITULO]]&amp;"."&amp;Tabla2[[#This Row],[EXTENSION]]</calculatedColumnFormula>
    </tableColumn>
    <tableColumn id="6" xr3:uid="{6FB7DB7D-7E6A-4374-ADAB-F115F39A8F99}" name="INSERT" dataDxfId="28">
      <calculatedColumnFormula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7F87E6-B3C1-4988-9696-6314B7658E17}" name="Tabla3" displayName="Tabla3" ref="A1:C27" totalsRowShown="0">
  <autoFilter ref="A1:C27" xr:uid="{3C7F87E6-B3C1-4988-9696-6314B7658E17}"/>
  <tableColumns count="3">
    <tableColumn id="1" xr3:uid="{06E2D452-1DB5-44D6-8814-571C93F14173}" name="ID_CONTENIDO"/>
    <tableColumn id="2" xr3:uid="{D4139ADD-322D-4233-99A7-FB7A1A7AE0D9}" name="TAMANIO" dataDxfId="27">
      <calculatedColumnFormula>RANDBETWEEN(100,14500)</calculatedColumnFormula>
    </tableColumn>
    <tableColumn id="3" xr3:uid="{D84261D7-B2CE-4FEE-9A4C-2AA250F2F2C3}" name="INSERT" dataDxfId="26">
      <calculatedColumnFormula>"INSERT VIDEO("&amp;Tabla3[[#Headers],[ID_CONTENIDO]]&amp;","&amp;Tabla3[[#Headers],[TAMANIO]]&amp;") VALUES(" &amp;Tabla3[[#This Row],[ID_CONTENIDO]]&amp;","&amp;Tabla3[[#This Row],[TAMANIO]]&amp;");"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0CB1C0-6316-4266-B5CA-4070CAED0B7B}" name="Tabla4" displayName="Tabla4" ref="A1:B25" totalsRowShown="0">
  <autoFilter ref="A1:B25" xr:uid="{E10CB1C0-6316-4266-B5CA-4070CAED0B7B}"/>
  <tableColumns count="2">
    <tableColumn id="1" xr3:uid="{F7A208DF-3B19-40C9-88A3-019EE563F9EA}" name="ID_CONTENIDO"/>
    <tableColumn id="2" xr3:uid="{17D8E604-0DEE-4D3A-A066-57EB48B41B8B}" name="INSERT" dataDxfId="25">
      <calculatedColumnFormula>"INSERT DESCARGABLE("&amp;Tabla4[[#Headers],[ID_CONTENIDO]]&amp;") VALUES("&amp;Tabla4[[#This Row],[ID_CONTENIDO]]&amp;");"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43D6153-0AB2-4409-AD5C-79678D58D082}" name="Tabla6" displayName="Tabla6" ref="A1:C25" totalsRowShown="0">
  <autoFilter ref="A1:C25" xr:uid="{943D6153-0AB2-4409-AD5C-79678D58D082}"/>
  <tableColumns count="3">
    <tableColumn id="1" xr3:uid="{3662A501-EE5F-452E-9CF7-E114A18D5B55}" name="ID_CONTENIDO"/>
    <tableColumn id="2" xr3:uid="{5E685FCA-8E21-41FA-9BA2-E53DDB8A2879}" name="USA_PLANTILLA">
      <calculatedColumnFormula>RANDBETWEEN(0,1)</calculatedColumnFormula>
    </tableColumn>
    <tableColumn id="3" xr3:uid="{A6A394C6-2307-45CD-9E08-CF9F5E5701EC}" name="INSERT" dataDxfId="24">
      <calculatedColumnFormula>"INSERT DOCUMENTO("&amp;Tabla6[[#Headers],[ID_CONTENIDO]]&amp;","&amp;Tabla6[[#Headers],[USA_PLANTILLA]]&amp;") VALUES("&amp;Tabla6[[#This Row],[ID_CONTENIDO]]&amp;","&amp;Tabla6[[#This Row],[USA_PLANTILLA]]&amp;");"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C00362-AFD3-4E5A-A177-EF49522FB9E6}" name="Tabla5" displayName="Tabla5" ref="A1:F11" totalsRowShown="0">
  <autoFilter ref="A1:F11" xr:uid="{A9C00362-AFD3-4E5A-A177-EF49522FB9E6}"/>
  <tableColumns count="6">
    <tableColumn id="1" xr3:uid="{71CB1D63-40F9-4843-86A8-0F15CEE458F3}" name="ID_USUARIO "/>
    <tableColumn id="2" xr3:uid="{2EA62BDD-98EF-4EB2-AEC2-6740E46D2121}" name="NOMBRE"/>
    <tableColumn id="3" xr3:uid="{DD5266E3-FE00-4D85-B219-53B8F4B85E5B}" name="APELLIDO"/>
    <tableColumn id="4" xr3:uid="{C876CDC5-96F7-4950-8FF6-6B6B723022BD}" name="FECHA_NACIMIENTO " dataDxfId="23">
      <calculatedColumnFormula>RANDBETWEEN(DATE(1980,12,1),DATE(2000,12,31))</calculatedColumnFormula>
    </tableColumn>
    <tableColumn id="5" xr3:uid="{97A99BA7-7DDD-4FC6-919C-33EABEF24876}" name="CLAVE "/>
    <tableColumn id="6" xr3:uid="{45FD8D1F-C302-4AFF-A6B3-BBF72E1C9DBD}" name="INSERT" dataDxfId="22">
      <calculatedColumnFormula>"INSERT USUARIO("&amp;Tabla5[[#Headers],[ID_USUARIO ]]&amp;","&amp;Tabla5[[#Headers],[NOMBRE]]&amp;","&amp;Tabla5[[#Headers],[APELLIDO]]&amp;","&amp;Tabla5[[#Headers],[FECHA_NACIMIENTO ]]&amp;","&amp;Tabla5[[#Headers],[CLAVE ]]&amp;") VALUES("&amp;Tabla5[[#This Row],[ID_USUARIO ]]&amp;",'"&amp;Tabla5[[#This Row],[NOMBRE]]&amp;"','"&amp;Tabla5[[#This Row],[APELLIDO]]&amp;"','"&amp;TEXT(Tabla5[[#This Row],[FECHA_NACIMIENTO ]],"AAAA-MM-DD")&amp;"','"&amp;Tabla5[[#This Row],[CLAVE ]]&amp;"');"</calculatedColumnFormula>
    </tableColumn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CA29FB7-EA4A-4E72-9258-F8AC7DED2A8F}" name="Tabla7" displayName="Tabla7" ref="A1:D50" totalsRowShown="0">
  <autoFilter ref="A1:D50" xr:uid="{0CA29FB7-EA4A-4E72-9258-F8AC7DED2A8F}"/>
  <tableColumns count="4">
    <tableColumn id="1" xr3:uid="{F2149473-6555-4732-AFD3-DE1058A95F65}" name="ID_DESCARGA"/>
    <tableColumn id="2" xr3:uid="{24D1534D-0B4C-4BDA-9366-CE3BE0597064}" name="VELOCIDAD_TRANSFERENCIA" dataDxfId="21">
      <calculatedColumnFormula>RANDBETWEEN(100,1000)</calculatedColumnFormula>
    </tableColumn>
    <tableColumn id="3" xr3:uid="{B498A145-CC18-4F00-BF53-F712E0A69166}" name="ID_USUARIO" dataDxfId="20">
      <calculatedColumnFormula>RANDBETWEEN(1,10)</calculatedColumnFormula>
    </tableColumn>
    <tableColumn id="4" xr3:uid="{6CA8DC50-DDF1-42EE-B9AE-5B71F20AA192}" name="INSERT" dataDxfId="19">
      <calculatedColumnFormula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calculatedColumnFormula>
    </tableColumn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D9CC408-BE36-4CF8-A50B-F177CE2332CB}" name="Tabla8" displayName="Tabla8" ref="A1:C4" totalsRowShown="0">
  <autoFilter ref="A1:C4" xr:uid="{1D9CC408-BE36-4CF8-A50B-F177CE2332CB}"/>
  <tableColumns count="3">
    <tableColumn id="1" xr3:uid="{6E3747EE-EF14-45B5-95C6-49CE1C652031}" name="ID_CATEGORIA"/>
    <tableColumn id="2" xr3:uid="{9C0511BE-CE63-4C4A-BB8C-2444995C9513}" name="TIPO"/>
    <tableColumn id="3" xr3:uid="{7E304F34-C6E3-4D0C-AC17-921748089871}" name="Columna1" dataDxfId="18">
      <calculatedColumnFormula>"INSERT CATEGORIA(ID_CATEGORIA,TIPO) VALUES("&amp;Tabla8[[#This Row],[ID_CATEGORIA]]&amp;",'"&amp;Tabla8[[#This Row],[TIPO]] &amp;"');"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B9F1C26-4F19-461F-9819-DDBD6E15E819}" name="Tabla9" displayName="Tabla9" ref="A1:G101" totalsRowShown="0">
  <autoFilter ref="A1:G101" xr:uid="{7B9F1C26-4F19-461F-9819-DDBD6E15E819}"/>
  <tableColumns count="7">
    <tableColumn id="1" xr3:uid="{756166B6-F514-4EDE-BEF6-648D6F318F71}" name="ID_COMENTARIO"/>
    <tableColumn id="2" xr3:uid="{5312B03E-67AE-4516-AFE0-693B5508E250}" name="TITULO"/>
    <tableColumn id="3" xr3:uid="{0859D3C9-D4D3-4201-88AD-8350B066A2DC}" name="DESCRIPCION"/>
    <tableColumn id="4" xr3:uid="{65D310BA-B9B5-4E07-9019-239BAEDBBDF2}" name="APODO" dataDxfId="17">
      <calculatedColumnFormula>VLOOKUP(Tabla9[[#This Row],[ID_USUARIO]],Tabla5[[ID_USUARIO ]:[APELLIDO]],3,0)</calculatedColumnFormula>
    </tableColumn>
    <tableColumn id="5" xr3:uid="{D9F076A3-0409-4357-A00A-7452F3018AFE}" name="ID_CONTENIDO" dataDxfId="16">
      <calculatedColumnFormula>RANDBETWEEN(1,50)</calculatedColumnFormula>
    </tableColumn>
    <tableColumn id="6" xr3:uid="{0D20A7B4-FB8E-45AB-B4E0-B1773FDBF1DB}" name="ID_USUARIO" dataDxfId="15">
      <calculatedColumnFormula>RANDBETWEEN(1,10)</calculatedColumnFormula>
    </tableColumn>
    <tableColumn id="7" xr3:uid="{E52C40C1-6B93-4C2B-8534-B4AA9C15D676}" name="INSERT" dataDxfId="14">
      <calculatedColumnFormula>"INSERT COMENTARIO(ID_COMENTARIO, TITULO, DESCRIPCION, APODO, ID_CONTENIDO, ID_USUARIO) VALUES("&amp;A2&amp;",'"&amp;B2&amp;"','"&amp;Tabla9[[#This Row],[DESCRIPCION]]&amp;"','"&amp;Tabla9[[#This Row],[APODO]]&amp;"',"&amp;Tabla9[[#This Row],[ID_CONTENIDO]]&amp;","&amp;Tabla9[[#This Row],[ID_USUARIO]]&amp;");"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C7839EC-3C13-49C2-B954-74C2D462EF0B}" name="Tabla10" displayName="Tabla10" ref="A1:F11" totalsRowShown="0">
  <autoFilter ref="A1:F11" xr:uid="{5C7839EC-3C13-49C2-B954-74C2D462EF0B}"/>
  <tableColumns count="6">
    <tableColumn id="1" xr3:uid="{CDAE782C-B941-4645-B2B9-5904F32A4965}" name="ID_REPLICA"/>
    <tableColumn id="2" xr3:uid="{AFB69C66-27D9-4B70-9BA7-713D6D16F25C}" name="DETALLE"/>
    <tableColumn id="3" xr3:uid="{C4738AC0-45D9-424A-B2D0-B6F862434CB3}" name="APODO"/>
    <tableColumn id="4" xr3:uid="{AB7AC2AC-FF48-4F0B-A585-018BB6EE0625}" name="ID_POSEE_REPLICA" dataDxfId="13">
      <calculatedColumnFormula>IF(RANDBETWEEN(0,10)=0,"Null",RANDBETWEEN(1,10))</calculatedColumnFormula>
    </tableColumn>
    <tableColumn id="5" xr3:uid="{AA2FF028-6E6A-40E2-A02D-C4DE995295E9}" name="ID_COMENTARIO" dataDxfId="12">
      <calculatedColumnFormula>RANDBETWEEN(1,100)</calculatedColumnFormula>
    </tableColumn>
    <tableColumn id="6" xr3:uid="{5816FFB9-825E-4D2D-AC00-0A30FB3C739C}" name="INSERT" dataDxfId="11">
      <calculatedColumnFormula>"INSERT REPLICA(ID_REPLICA,DETALLE,APODO,ID_POSEE_REPLICA,ID_COMENTARIO) VALUES ("&amp;Tabla10[[#This Row],[ID_REPLICA]]&amp;",'"&amp;Tabla10[[#This Row],[DETALLE]]&amp;"','"&amp;Tabla10[[#This Row],[APODO]]&amp;"',"&amp;Tabla10[[#This Row],[ID_POSEE_REPLICA]]&amp;","&amp;Tabla10[[#This Row],[ID_COMENTARIO]]&amp;");"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379518B-3022-4B00-86F8-CB164BEE1C0F}" name="Tabla11" displayName="Tabla11" ref="A1:C51" totalsRowShown="0">
  <autoFilter ref="A1:C51" xr:uid="{3379518B-3022-4B00-86F8-CB164BEE1C0F}"/>
  <tableColumns count="3">
    <tableColumn id="1" xr3:uid="{1051F0EF-2857-47DC-B744-ACDF6A57C7F2}" name="ID_VISUALIZACION"/>
    <tableColumn id="2" xr3:uid="{2512066E-D6DD-4014-B17D-36AF9CF621FB}" name="ID_CONTENIDO" dataDxfId="10">
      <calculatedColumnFormula>RANDBETWEEN(1,26)</calculatedColumnFormula>
    </tableColumn>
    <tableColumn id="4" xr3:uid="{6CCBC4ED-A5AC-4226-B597-C93CE090E7E3}" name="INSERT" dataDxfId="9">
      <calculatedColumnFormula>"INSERT ES_REPRODUCIDO(ID_VISUALIZACION,ID_CONTENIDO) VALUES(" &amp;Tabla11[[#This Row],[ID_VISUALIZACION]]&amp;","&amp;Tabla11[[#This Row],[ID_CONTENIDO]]&amp;");"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7730BF7-74BA-4077-A1BB-990B3641EABE}" name="Tabla12" displayName="Tabla12" ref="A1:C32" totalsRowShown="0">
  <autoFilter ref="A1:C32" xr:uid="{67730BF7-74BA-4077-A1BB-990B3641EABE}"/>
  <sortState xmlns:xlrd2="http://schemas.microsoft.com/office/spreadsheetml/2017/richdata2" ref="A2:C32">
    <sortCondition ref="A1:A32"/>
  </sortState>
  <tableColumns count="3">
    <tableColumn id="1" xr3:uid="{8C6036F3-99CE-4C2B-8878-0F6C232EEC7D}" name="ID_CONTENIDO"/>
    <tableColumn id="2" xr3:uid="{EBB1CF70-BDD3-428C-8377-AFCD014C3F17}" name="ID_CATEGORIA" dataDxfId="8"/>
    <tableColumn id="3" xr3:uid="{8FD6EB93-88FF-4596-B90F-C8002E4299B9}" name="INSERT" dataDxfId="7">
      <calculatedColumnFormula>"INSERT SE_CLASIFICA_EN(ID_CONTENIDO,ID_CATEGORIA) VALUES ("&amp;Tabla12[[#This Row],[ID_CONTENIDO]]&amp;","&amp;Tabla12[[#This Row],[ID_CATEGORIA]]&amp;");"</calculatedColumnFormula>
    </tableColumn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0E9D028-7F79-4859-9A78-FBBB59EA06C4}" name="Tabla13" displayName="Tabla13" ref="A1:H21" totalsRowShown="0">
  <autoFilter ref="A1:H21" xr:uid="{20E9D028-7F79-4859-9A78-FBBB59EA06C4}"/>
  <tableColumns count="8">
    <tableColumn id="1" xr3:uid="{DBB5330D-20E8-49FB-9BAF-0C42E6A4E696}" name="ID_RTA_ENCUESTA"/>
    <tableColumn id="2" xr3:uid="{2D14711D-9B73-4813-8492-E7611E249483}" name="PUNTAJE_GLOBAL" dataDxfId="6">
      <calculatedColumnFormula>RANDBETWEEN(5,10)</calculatedColumnFormula>
    </tableColumn>
    <tableColumn id="3" xr3:uid="{F78F8FAC-EACB-41B8-926A-388CCEB0B961}" name="RESUMEN_POSITIVO_PLATAFORMA"/>
    <tableColumn id="4" xr3:uid="{6F1F1B1E-2770-4D15-A9F9-16EBB8BF8EEC}" name="RESUMEN_NEGATIVO_PLATAFORMA"/>
    <tableColumn id="5" xr3:uid="{C2069164-2D93-49C2-B4A1-3D15EACB9335}" name="RESUMEN_POSITIVO_DESCARGA"/>
    <tableColumn id="6" xr3:uid="{58867EC8-F6BC-4609-A021-4F61AC893B09}" name="RESUMEN_NEGATIVO_DESCARGA"/>
    <tableColumn id="7" xr3:uid="{54461AE7-D715-4A07-A545-C2629B93D4E7}" name="ID_DESCARGA">
      <calculatedColumnFormula>Tabla7[[#This Row],[ID_DESCARGA]]</calculatedColumnFormula>
    </tableColumn>
    <tableColumn id="9" xr3:uid="{1AF23F4A-9836-4D68-A3F1-27A5FABF3BE8}" name="INSERTA" dataDxfId="5">
      <calculatedColumnFormula>"INSERT RTA_ENCUESTA(ID_RTA_ENCUESTA,PUNTAJE_GLOBAL,RESUMEN_POSITIVO_PLATAFORMA,RESUMEN_NEGATIVO_PLATAFORMA,RESUMEN_POSITIVO_DESCARGA,RESUMEN_NEGATIVO_DESCARGA,ID_DESCARGA)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Row],[ID_DESCARGA]]&amp;");"</calculatedColumnFormula>
    </tableColumn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43E745F-31DD-41E0-BBA8-0061E43318B3}" name="Tabla14" displayName="Tabla14" ref="A1:C32" totalsRowShown="0">
  <autoFilter ref="A1:C32" xr:uid="{E43E745F-31DD-41E0-BBA8-0061E43318B3}"/>
  <sortState xmlns:xlrd2="http://schemas.microsoft.com/office/spreadsheetml/2017/richdata2" ref="A2:C32">
    <sortCondition ref="A1:A32"/>
  </sortState>
  <tableColumns count="3">
    <tableColumn id="1" xr3:uid="{77A59C35-C6DE-4B2B-A7DB-0BCA0D5BF507}" name="ID_CONTENIDO" dataDxfId="4"/>
    <tableColumn id="2" xr3:uid="{1B7A71D5-BB54-4B34-83BE-BF6BD4ED0C2B}" name="ID_DESCARGA" dataDxfId="3"/>
    <tableColumn id="3" xr3:uid="{04EE9468-F4AC-4585-90C1-FE80FBED2615}" name="INSERT" dataDxfId="2">
      <calculatedColumnFormula>"INSERT ES_DESCARGADO(ID_CONTENIDO,ID_DESCARGA) VALUES("&amp;Tabla14[[#This Row],[ID_CONTENIDO]]&amp;","&amp;Tabla14[[#This Row],[ID_DESCARGA]]&amp;");"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F335-6C30-4984-AF4A-E4349DE9BA0B}">
  <dimension ref="A1:A528"/>
  <sheetViews>
    <sheetView tabSelected="1" topLeftCell="A482" workbookViewId="0">
      <selection activeCell="A490" sqref="A490"/>
    </sheetView>
  </sheetViews>
  <sheetFormatPr baseColWidth="10" defaultRowHeight="15" x14ac:dyDescent="0.25"/>
  <cols>
    <col min="1" max="1" width="255.7109375" bestFit="1" customWidth="1"/>
  </cols>
  <sheetData>
    <row r="1" spans="1:1" x14ac:dyDescent="0.25">
      <c r="A1" s="7" t="s">
        <v>139</v>
      </c>
    </row>
    <row r="2" spans="1:1" x14ac:dyDescent="0.25">
      <c r="A2" t="str">
        <f t="array" aca="1" ref="A2:A100" ca="1">Tabla1[INSERT]</f>
        <v>INSERT INTO VISUALIZACION_ONLINE(ID_VISUALIZACION,SISTEMA_OPERATIVO_USADO,FECHA_INICIO,FECHA_FIN,HORA_INICIO,HORA_FIN) VALUES(1,'WINDOWS','2022-07-19','2022-07-20','19:09:11','19:10:11');</v>
      </c>
    </row>
    <row r="3" spans="1:1" x14ac:dyDescent="0.25">
      <c r="A3" t="str">
        <f ca="1"/>
        <v>INSERT INTO VISUALIZACION_ONLINE(ID_VISUALIZACION,SISTEMA_OPERATIVO_USADO,FECHA_INICIO,FECHA_FIN,HORA_INICIO,HORA_FIN) VALUES(2,'LINUX','2022-12-31','2023-01-01','13:10:21','13:11:21');</v>
      </c>
    </row>
    <row r="4" spans="1:1" x14ac:dyDescent="0.25">
      <c r="A4" t="str">
        <f ca="1"/>
        <v>INSERT INTO VISUALIZACION_ONLINE(ID_VISUALIZACION,SISTEMA_OPERATIVO_USADO,FECHA_INICIO,FECHA_FIN,HORA_INICIO,HORA_FIN) VALUES(3,'WINDOWS','2021-01-30','2021-01-31','15:48:08','15:49:08');</v>
      </c>
    </row>
    <row r="5" spans="1:1" x14ac:dyDescent="0.25">
      <c r="A5" t="str">
        <f ca="1"/>
        <v>INSERT INTO VISUALIZACION_ONLINE(ID_VISUALIZACION,SISTEMA_OPERATIVO_USADO,FECHA_INICIO,FECHA_FIN,HORA_INICIO,HORA_FIN) VALUES(4,'WINDOWS','2021-04-20','2021-04-21','02:45:43','02:46:43');</v>
      </c>
    </row>
    <row r="6" spans="1:1" x14ac:dyDescent="0.25">
      <c r="A6" t="str">
        <f ca="1"/>
        <v>INSERT INTO VISUALIZACION_ONLINE(ID_VISUALIZACION,SISTEMA_OPERATIVO_USADO,FECHA_INICIO,FECHA_FIN,HORA_INICIO,HORA_FIN) VALUES(5,'WINDOWS','2022-11-24','2022-11-25','12:05:54','12:06:54');</v>
      </c>
    </row>
    <row r="7" spans="1:1" x14ac:dyDescent="0.25">
      <c r="A7" t="str">
        <f ca="1"/>
        <v>INSERT INTO VISUALIZACION_ONLINE(ID_VISUALIZACION,SISTEMA_OPERATIVO_USADO,FECHA_INICIO,FECHA_FIN,HORA_INICIO,HORA_FIN) VALUES(6,'LINUX','2021-05-27','2021-05-28','09:28:50','09:29:50');</v>
      </c>
    </row>
    <row r="8" spans="1:1" x14ac:dyDescent="0.25">
      <c r="A8" t="str">
        <f ca="1"/>
        <v>INSERT INTO VISUALIZACION_ONLINE(ID_VISUALIZACION,SISTEMA_OPERATIVO_USADO,FECHA_INICIO,FECHA_FIN,HORA_INICIO,HORA_FIN) VALUES(7,'WINDOWS','2020-12-17','2020-12-18','12:56:34','12:57:34');</v>
      </c>
    </row>
    <row r="9" spans="1:1" x14ac:dyDescent="0.25">
      <c r="A9" t="str">
        <f ca="1"/>
        <v>INSERT INTO VISUALIZACION_ONLINE(ID_VISUALIZACION,SISTEMA_OPERATIVO_USADO,FECHA_INICIO,FECHA_FIN,HORA_INICIO,HORA_FIN) VALUES(8,'LINUX','2022-08-01','2022-08-02','17:32:18','17:33:18');</v>
      </c>
    </row>
    <row r="10" spans="1:1" x14ac:dyDescent="0.25">
      <c r="A10" t="str">
        <f ca="1"/>
        <v>INSERT INTO VISUALIZACION_ONLINE(ID_VISUALIZACION,SISTEMA_OPERATIVO_USADO,FECHA_INICIO,FECHA_FIN,HORA_INICIO,HORA_FIN) VALUES(9,'WINDOWS','2022-08-19','2022-08-20','06:26:55','06:27:55');</v>
      </c>
    </row>
    <row r="11" spans="1:1" x14ac:dyDescent="0.25">
      <c r="A11" t="str">
        <f ca="1"/>
        <v>INSERT INTO VISUALIZACION_ONLINE(ID_VISUALIZACION,SISTEMA_OPERATIVO_USADO,FECHA_INICIO,FECHA_FIN,HORA_INICIO,HORA_FIN) VALUES(10,'WINDOWS','2022-06-06','2022-06-07','18:12:25','18:13:25');</v>
      </c>
    </row>
    <row r="12" spans="1:1" x14ac:dyDescent="0.25">
      <c r="A12" t="str">
        <f ca="1"/>
        <v>INSERT INTO VISUALIZACION_ONLINE(ID_VISUALIZACION,SISTEMA_OPERATIVO_USADO,FECHA_INICIO,FECHA_FIN,HORA_INICIO,HORA_FIN) VALUES(11,'WINDOWS','2021-09-11','2021-09-12','16:23:07','16:24:07');</v>
      </c>
    </row>
    <row r="13" spans="1:1" x14ac:dyDescent="0.25">
      <c r="A13" t="str">
        <f ca="1"/>
        <v>INSERT INTO VISUALIZACION_ONLINE(ID_VISUALIZACION,SISTEMA_OPERATIVO_USADO,FECHA_INICIO,FECHA_FIN,HORA_INICIO,HORA_FIN) VALUES(12,'LINUX','2021-01-16','2021-01-17','22:39:30','22:40:30');</v>
      </c>
    </row>
    <row r="14" spans="1:1" x14ac:dyDescent="0.25">
      <c r="A14" t="str">
        <f ca="1"/>
        <v>INSERT INTO VISUALIZACION_ONLINE(ID_VISUALIZACION,SISTEMA_OPERATIVO_USADO,FECHA_INICIO,FECHA_FIN,HORA_INICIO,HORA_FIN) VALUES(13,'WINDOWS','2022-03-23','2022-03-24','06:47:49','06:48:49');</v>
      </c>
    </row>
    <row r="15" spans="1:1" x14ac:dyDescent="0.25">
      <c r="A15" t="str">
        <f ca="1"/>
        <v>INSERT INTO VISUALIZACION_ONLINE(ID_VISUALIZACION,SISTEMA_OPERATIVO_USADO,FECHA_INICIO,FECHA_FIN,HORA_INICIO,HORA_FIN) VALUES(14,'LINUX','2022-08-24','2022-08-25','21:14:20','21:15:20');</v>
      </c>
    </row>
    <row r="16" spans="1:1" x14ac:dyDescent="0.25">
      <c r="A16" t="str">
        <f ca="1"/>
        <v>INSERT INTO VISUALIZACION_ONLINE(ID_VISUALIZACION,SISTEMA_OPERATIVO_USADO,FECHA_INICIO,FECHA_FIN,HORA_INICIO,HORA_FIN) VALUES(15,'WINDOWS','2022-07-30','2022-07-31','01:32:34','01:33:34');</v>
      </c>
    </row>
    <row r="17" spans="1:1" x14ac:dyDescent="0.25">
      <c r="A17" t="str">
        <f ca="1"/>
        <v>INSERT INTO VISUALIZACION_ONLINE(ID_VISUALIZACION,SISTEMA_OPERATIVO_USADO,FECHA_INICIO,FECHA_FIN,HORA_INICIO,HORA_FIN) VALUES(16,'WINDOWS','2022-01-01','2022-01-02','12:50:23','12:51:23');</v>
      </c>
    </row>
    <row r="18" spans="1:1" x14ac:dyDescent="0.25">
      <c r="A18" t="str">
        <f ca="1"/>
        <v>INSERT INTO VISUALIZACION_ONLINE(ID_VISUALIZACION,SISTEMA_OPERATIVO_USADO,FECHA_INICIO,FECHA_FIN,HORA_INICIO,HORA_FIN) VALUES(17,'WINDOWS','2021-10-05','2021-10-06','16:42:19','16:43:19');</v>
      </c>
    </row>
    <row r="19" spans="1:1" x14ac:dyDescent="0.25">
      <c r="A19" t="str">
        <f ca="1"/>
        <v>INSERT INTO VISUALIZACION_ONLINE(ID_VISUALIZACION,SISTEMA_OPERATIVO_USADO,FECHA_INICIO,FECHA_FIN,HORA_INICIO,HORA_FIN) VALUES(18,'LINUX','2021-03-17','2021-03-18','12:46:21','12:47:21');</v>
      </c>
    </row>
    <row r="20" spans="1:1" x14ac:dyDescent="0.25">
      <c r="A20" t="str">
        <f ca="1"/>
        <v>INSERT INTO VISUALIZACION_ONLINE(ID_VISUALIZACION,SISTEMA_OPERATIVO_USADO,FECHA_INICIO,FECHA_FIN,HORA_INICIO,HORA_FIN) VALUES(19,'WINDOWS','2021-12-02','2021-12-03','01:58:58','01:59:58');</v>
      </c>
    </row>
    <row r="21" spans="1:1" x14ac:dyDescent="0.25">
      <c r="A21" t="str">
        <f ca="1"/>
        <v>INSERT INTO VISUALIZACION_ONLINE(ID_VISUALIZACION,SISTEMA_OPERATIVO_USADO,FECHA_INICIO,FECHA_FIN,HORA_INICIO,HORA_FIN) VALUES(20,'LINUX','2022-04-02','2022-04-03','00:44:07','00:45:07');</v>
      </c>
    </row>
    <row r="22" spans="1:1" x14ac:dyDescent="0.25">
      <c r="A22" t="str">
        <f ca="1"/>
        <v>INSERT INTO VISUALIZACION_ONLINE(ID_VISUALIZACION,SISTEMA_OPERATIVO_USADO,FECHA_INICIO,FECHA_FIN,HORA_INICIO,HORA_FIN) VALUES(21,'WINDOWS','2021-12-14','2021-12-15','04:02:41','04:03:41');</v>
      </c>
    </row>
    <row r="23" spans="1:1" x14ac:dyDescent="0.25">
      <c r="A23" t="str">
        <f ca="1"/>
        <v>INSERT INTO VISUALIZACION_ONLINE(ID_VISUALIZACION,SISTEMA_OPERATIVO_USADO,FECHA_INICIO,FECHA_FIN,HORA_INICIO,HORA_FIN) VALUES(22,'WINDOWS','2021-06-05','2021-06-06','01:05:49','01:06:49');</v>
      </c>
    </row>
    <row r="24" spans="1:1" x14ac:dyDescent="0.25">
      <c r="A24" t="str">
        <f ca="1"/>
        <v>INSERT INTO VISUALIZACION_ONLINE(ID_VISUALIZACION,SISTEMA_OPERATIVO_USADO,FECHA_INICIO,FECHA_FIN,HORA_INICIO,HORA_FIN) VALUES(23,'WINDOWS','2022-07-28','2022-07-29','05:23:46','05:24:46');</v>
      </c>
    </row>
    <row r="25" spans="1:1" x14ac:dyDescent="0.25">
      <c r="A25" t="str">
        <f ca="1"/>
        <v>INSERT INTO VISUALIZACION_ONLINE(ID_VISUALIZACION,SISTEMA_OPERATIVO_USADO,FECHA_INICIO,FECHA_FIN,HORA_INICIO,HORA_FIN) VALUES(24,'LINUX','2022-05-01','2022-05-02','15:35:24','15:36:24');</v>
      </c>
    </row>
    <row r="26" spans="1:1" x14ac:dyDescent="0.25">
      <c r="A26" t="str">
        <f ca="1"/>
        <v>INSERT INTO VISUALIZACION_ONLINE(ID_VISUALIZACION,SISTEMA_OPERATIVO_USADO,FECHA_INICIO,FECHA_FIN,HORA_INICIO,HORA_FIN) VALUES(25,'WINDOWS','2021-04-28','2021-04-29','19:29:22','19:30:22');</v>
      </c>
    </row>
    <row r="27" spans="1:1" x14ac:dyDescent="0.25">
      <c r="A27" t="str">
        <f ca="1"/>
        <v>INSERT INTO VISUALIZACION_ONLINE(ID_VISUALIZACION,SISTEMA_OPERATIVO_USADO,FECHA_INICIO,FECHA_FIN,HORA_INICIO,HORA_FIN) VALUES(26,'LINUX','2022-11-15','2022-11-16','19:31:41','19:32:41');</v>
      </c>
    </row>
    <row r="28" spans="1:1" x14ac:dyDescent="0.25">
      <c r="A28" t="str">
        <f ca="1"/>
        <v>INSERT INTO VISUALIZACION_ONLINE(ID_VISUALIZACION,SISTEMA_OPERATIVO_USADO,FECHA_INICIO,FECHA_FIN,HORA_INICIO,HORA_FIN) VALUES(27,'WINDOWS','2022-08-31','2022-09-01','20:27:17','20:28:17');</v>
      </c>
    </row>
    <row r="29" spans="1:1" x14ac:dyDescent="0.25">
      <c r="A29" t="str">
        <f ca="1"/>
        <v>INSERT INTO VISUALIZACION_ONLINE(ID_VISUALIZACION,SISTEMA_OPERATIVO_USADO,FECHA_INICIO,FECHA_FIN,HORA_INICIO,HORA_FIN) VALUES(28,'WINDOWS','2020-12-23','2020-12-24','11:15:44','11:16:44');</v>
      </c>
    </row>
    <row r="30" spans="1:1" x14ac:dyDescent="0.25">
      <c r="A30" t="str">
        <f ca="1"/>
        <v>INSERT INTO VISUALIZACION_ONLINE(ID_VISUALIZACION,SISTEMA_OPERATIVO_USADO,FECHA_INICIO,FECHA_FIN,HORA_INICIO,HORA_FIN) VALUES(29,'WINDOWS','2022-08-08','2022-08-09','14:29:42','14:30:42');</v>
      </c>
    </row>
    <row r="31" spans="1:1" x14ac:dyDescent="0.25">
      <c r="A31" t="str">
        <f ca="1"/>
        <v>INSERT INTO VISUALIZACION_ONLINE(ID_VISUALIZACION,SISTEMA_OPERATIVO_USADO,FECHA_INICIO,FECHA_FIN,HORA_INICIO,HORA_FIN) VALUES(30,'LINUX','2021-08-23','2021-08-24','01:51:02','01:52:02');</v>
      </c>
    </row>
    <row r="32" spans="1:1" x14ac:dyDescent="0.25">
      <c r="A32" t="str">
        <f ca="1"/>
        <v>INSERT INTO VISUALIZACION_ONLINE(ID_VISUALIZACION,SISTEMA_OPERATIVO_USADO,FECHA_INICIO,FECHA_FIN,HORA_INICIO,HORA_FIN) VALUES(31,'WINDOWS','2022-03-08','2022-03-09','11:49:39','11:50:39');</v>
      </c>
    </row>
    <row r="33" spans="1:1" x14ac:dyDescent="0.25">
      <c r="A33" t="str">
        <f ca="1"/>
        <v>INSERT INTO VISUALIZACION_ONLINE(ID_VISUALIZACION,SISTEMA_OPERATIVO_USADO,FECHA_INICIO,FECHA_FIN,HORA_INICIO,HORA_FIN) VALUES(32,'LINUX','2022-08-12','2022-08-13','15:29:14','15:30:14');</v>
      </c>
    </row>
    <row r="34" spans="1:1" x14ac:dyDescent="0.25">
      <c r="A34" t="str">
        <f ca="1"/>
        <v>INSERT INTO VISUALIZACION_ONLINE(ID_VISUALIZACION,SISTEMA_OPERATIVO_USADO,FECHA_INICIO,FECHA_FIN,HORA_INICIO,HORA_FIN) VALUES(33,'WINDOWS','2022-05-21','2022-05-22','18:56:40','18:57:40');</v>
      </c>
    </row>
    <row r="35" spans="1:1" x14ac:dyDescent="0.25">
      <c r="A35" t="str">
        <f ca="1"/>
        <v>INSERT INTO VISUALIZACION_ONLINE(ID_VISUALIZACION,SISTEMA_OPERATIVO_USADO,FECHA_INICIO,FECHA_FIN,HORA_INICIO,HORA_FIN) VALUES(34,'WINDOWS','2021-10-23','2021-10-24','13:16:40','13:17:40');</v>
      </c>
    </row>
    <row r="36" spans="1:1" x14ac:dyDescent="0.25">
      <c r="A36" t="str">
        <f ca="1"/>
        <v>INSERT INTO VISUALIZACION_ONLINE(ID_VISUALIZACION,SISTEMA_OPERATIVO_USADO,FECHA_INICIO,FECHA_FIN,HORA_INICIO,HORA_FIN) VALUES(35,'WINDOWS','2021-12-11','2021-12-12','15:35:16','15:36:16');</v>
      </c>
    </row>
    <row r="37" spans="1:1" x14ac:dyDescent="0.25">
      <c r="A37" t="str">
        <f ca="1"/>
        <v>INSERT INTO VISUALIZACION_ONLINE(ID_VISUALIZACION,SISTEMA_OPERATIVO_USADO,FECHA_INICIO,FECHA_FIN,HORA_INICIO,HORA_FIN) VALUES(36,'LINUX','2022-03-01','2022-03-02','01:38:09','01:39:09');</v>
      </c>
    </row>
    <row r="38" spans="1:1" x14ac:dyDescent="0.25">
      <c r="A38" t="str">
        <f ca="1"/>
        <v>INSERT INTO VISUALIZACION_ONLINE(ID_VISUALIZACION,SISTEMA_OPERATIVO_USADO,FECHA_INICIO,FECHA_FIN,HORA_INICIO,HORA_FIN) VALUES(37,'WINDOWS','2021-11-05','2021-11-06','00:13:50','00:14:50');</v>
      </c>
    </row>
    <row r="39" spans="1:1" x14ac:dyDescent="0.25">
      <c r="A39" t="str">
        <f ca="1"/>
        <v>INSERT INTO VISUALIZACION_ONLINE(ID_VISUALIZACION,SISTEMA_OPERATIVO_USADO,FECHA_INICIO,FECHA_FIN,HORA_INICIO,HORA_FIN) VALUES(38,'LINUX','2022-04-05','2022-04-06','12:19:11','12:20:11');</v>
      </c>
    </row>
    <row r="40" spans="1:1" x14ac:dyDescent="0.25">
      <c r="A40" t="str">
        <f ca="1"/>
        <v>INSERT INTO VISUALIZACION_ONLINE(ID_VISUALIZACION,SISTEMA_OPERATIVO_USADO,FECHA_INICIO,FECHA_FIN,HORA_INICIO,HORA_FIN) VALUES(39,'WINDOWS','2021-04-16','2021-04-17','11:36:31','11:37:31');</v>
      </c>
    </row>
    <row r="41" spans="1:1" x14ac:dyDescent="0.25">
      <c r="A41" t="str">
        <f ca="1"/>
        <v>INSERT INTO VISUALIZACION_ONLINE(ID_VISUALIZACION,SISTEMA_OPERATIVO_USADO,FECHA_INICIO,FECHA_FIN,HORA_INICIO,HORA_FIN) VALUES(40,'WINDOWS','2021-06-10','2021-06-11','06:40:30','06:41:30');</v>
      </c>
    </row>
    <row r="42" spans="1:1" x14ac:dyDescent="0.25">
      <c r="A42" t="str">
        <f ca="1"/>
        <v>INSERT INTO VISUALIZACION_ONLINE(ID_VISUALIZACION,SISTEMA_OPERATIVO_USADO,FECHA_INICIO,FECHA_FIN,HORA_INICIO,HORA_FIN) VALUES(41,'WINDOWS','2021-06-29','2021-06-30','06:04:21','06:05:21');</v>
      </c>
    </row>
    <row r="43" spans="1:1" x14ac:dyDescent="0.25">
      <c r="A43" t="str">
        <f ca="1"/>
        <v>INSERT INTO VISUALIZACION_ONLINE(ID_VISUALIZACION,SISTEMA_OPERATIVO_USADO,FECHA_INICIO,FECHA_FIN,HORA_INICIO,HORA_FIN) VALUES(42,'LINUX','2021-06-01','2021-06-02','03:59:10','04:00:10');</v>
      </c>
    </row>
    <row r="44" spans="1:1" x14ac:dyDescent="0.25">
      <c r="A44" t="str">
        <f ca="1"/>
        <v>INSERT INTO VISUALIZACION_ONLINE(ID_VISUALIZACION,SISTEMA_OPERATIVO_USADO,FECHA_INICIO,FECHA_FIN,HORA_INICIO,HORA_FIN) VALUES(43,'WINDOWS','2021-04-03','2021-04-04','03:58:56','03:59:56');</v>
      </c>
    </row>
    <row r="45" spans="1:1" x14ac:dyDescent="0.25">
      <c r="A45" t="str">
        <f ca="1"/>
        <v>INSERT INTO VISUALIZACION_ONLINE(ID_VISUALIZACION,SISTEMA_OPERATIVO_USADO,FECHA_INICIO,FECHA_FIN,HORA_INICIO,HORA_FIN) VALUES(44,'LINUX','2021-04-14','2021-04-15','14:46:36','14:47:36');</v>
      </c>
    </row>
    <row r="46" spans="1:1" x14ac:dyDescent="0.25">
      <c r="A46" t="str">
        <f ca="1"/>
        <v>INSERT INTO VISUALIZACION_ONLINE(ID_VISUALIZACION,SISTEMA_OPERATIVO_USADO,FECHA_INICIO,FECHA_FIN,HORA_INICIO,HORA_FIN) VALUES(45,'WINDOWS','2021-08-18','2021-08-19','12:19:35','12:20:35');</v>
      </c>
    </row>
    <row r="47" spans="1:1" x14ac:dyDescent="0.25">
      <c r="A47" t="str">
        <f ca="1"/>
        <v>INSERT INTO VISUALIZACION_ONLINE(ID_VISUALIZACION,SISTEMA_OPERATIVO_USADO,FECHA_INICIO,FECHA_FIN,HORA_INICIO,HORA_FIN) VALUES(46,'WINDOWS','2021-04-02','2021-04-03','09:25:29','09:26:29');</v>
      </c>
    </row>
    <row r="48" spans="1:1" x14ac:dyDescent="0.25">
      <c r="A48" t="str">
        <f ca="1"/>
        <v>INSERT INTO VISUALIZACION_ONLINE(ID_VISUALIZACION,SISTEMA_OPERATIVO_USADO,FECHA_INICIO,FECHA_FIN,HORA_INICIO,HORA_FIN) VALUES(47,'WINDOWS','2021-08-13','2021-08-14','03:04:53','03:05:53');</v>
      </c>
    </row>
    <row r="49" spans="1:1" x14ac:dyDescent="0.25">
      <c r="A49" t="str">
        <f ca="1"/>
        <v>INSERT INTO VISUALIZACION_ONLINE(ID_VISUALIZACION,SISTEMA_OPERATIVO_USADO,FECHA_INICIO,FECHA_FIN,HORA_INICIO,HORA_FIN) VALUES(48,'LINUX','2022-08-08','2022-08-09','22:28:20','22:29:20');</v>
      </c>
    </row>
    <row r="50" spans="1:1" x14ac:dyDescent="0.25">
      <c r="A50" t="str">
        <f ca="1"/>
        <v>INSERT INTO VISUALIZACION_ONLINE(ID_VISUALIZACION,SISTEMA_OPERATIVO_USADO,FECHA_INICIO,FECHA_FIN,HORA_INICIO,HORA_FIN) VALUES(49,'WINDOWS','2021-02-21','2021-02-22','19:31:20','19:32:20');</v>
      </c>
    </row>
    <row r="51" spans="1:1" x14ac:dyDescent="0.25">
      <c r="A51" t="str">
        <f ca="1"/>
        <v>INSERT INTO VISUALIZACION_ONLINE(ID_VISUALIZACION,SISTEMA_OPERATIVO_USADO,FECHA_INICIO,FECHA_FIN,HORA_INICIO,HORA_FIN) VALUES(50,'LINUX','2021-11-29','2021-11-30','01:05:10','01:06:10');</v>
      </c>
    </row>
    <row r="52" spans="1:1" x14ac:dyDescent="0.25">
      <c r="A52" t="str">
        <f ca="1"/>
        <v>INSERT INTO VISUALIZACION_ONLINE(ID_VISUALIZACION,SISTEMA_OPERATIVO_USADO,FECHA_INICIO,FECHA_FIN,HORA_INICIO,HORA_FIN) VALUES(51,'WINDOWS','2021-03-15','2021-03-16','04:46:20','04:47:20');</v>
      </c>
    </row>
    <row r="53" spans="1:1" x14ac:dyDescent="0.25">
      <c r="A53" t="str">
        <f ca="1"/>
        <v>INSERT INTO VISUALIZACION_ONLINE(ID_VISUALIZACION,SISTEMA_OPERATIVO_USADO,FECHA_INICIO,FECHA_FIN,HORA_INICIO,HORA_FIN) VALUES(52,'WINDOWS','2022-07-03','2022-07-04','19:30:24','19:31:24');</v>
      </c>
    </row>
    <row r="54" spans="1:1" x14ac:dyDescent="0.25">
      <c r="A54" t="str">
        <f ca="1"/>
        <v>INSERT INTO VISUALIZACION_ONLINE(ID_VISUALIZACION,SISTEMA_OPERATIVO_USADO,FECHA_INICIO,FECHA_FIN,HORA_INICIO,HORA_FIN) VALUES(53,'WINDOWS','2021-05-26','2021-05-27','21:25:16','21:26:16');</v>
      </c>
    </row>
    <row r="55" spans="1:1" x14ac:dyDescent="0.25">
      <c r="A55" t="str">
        <f ca="1"/>
        <v>INSERT INTO VISUALIZACION_ONLINE(ID_VISUALIZACION,SISTEMA_OPERATIVO_USADO,FECHA_INICIO,FECHA_FIN,HORA_INICIO,HORA_FIN) VALUES(54,'LINUX','2021-10-06','2021-10-07','21:49:20','21:50:20');</v>
      </c>
    </row>
    <row r="56" spans="1:1" x14ac:dyDescent="0.25">
      <c r="A56" t="str">
        <f ca="1"/>
        <v>INSERT INTO VISUALIZACION_ONLINE(ID_VISUALIZACION,SISTEMA_OPERATIVO_USADO,FECHA_INICIO,FECHA_FIN,HORA_INICIO,HORA_FIN) VALUES(55,'WINDOWS','2022-06-07','2022-06-08','05:46:07','05:47:07');</v>
      </c>
    </row>
    <row r="57" spans="1:1" x14ac:dyDescent="0.25">
      <c r="A57" t="str">
        <f ca="1"/>
        <v>INSERT INTO VISUALIZACION_ONLINE(ID_VISUALIZACION,SISTEMA_OPERATIVO_USADO,FECHA_INICIO,FECHA_FIN,HORA_INICIO,HORA_FIN) VALUES(56,'LINUX','2021-06-30','2021-07-01','20:00:38','20:01:38');</v>
      </c>
    </row>
    <row r="58" spans="1:1" x14ac:dyDescent="0.25">
      <c r="A58" t="str">
        <f ca="1"/>
        <v>INSERT INTO VISUALIZACION_ONLINE(ID_VISUALIZACION,SISTEMA_OPERATIVO_USADO,FECHA_INICIO,FECHA_FIN,HORA_INICIO,HORA_FIN) VALUES(57,'WINDOWS','2021-07-28','2021-07-29','22:44:36','22:45:36');</v>
      </c>
    </row>
    <row r="59" spans="1:1" x14ac:dyDescent="0.25">
      <c r="A59" t="str">
        <f ca="1"/>
        <v>INSERT INTO VISUALIZACION_ONLINE(ID_VISUALIZACION,SISTEMA_OPERATIVO_USADO,FECHA_INICIO,FECHA_FIN,HORA_INICIO,HORA_FIN) VALUES(58,'WINDOWS','2021-07-21','2021-07-22','18:03:50','18:04:50');</v>
      </c>
    </row>
    <row r="60" spans="1:1" x14ac:dyDescent="0.25">
      <c r="A60" t="str">
        <f ca="1"/>
        <v>INSERT INTO VISUALIZACION_ONLINE(ID_VISUALIZACION,SISTEMA_OPERATIVO_USADO,FECHA_INICIO,FECHA_FIN,HORA_INICIO,HORA_FIN) VALUES(59,'WINDOWS','2020-12-30','2020-12-31','19:36:42','19:37:42');</v>
      </c>
    </row>
    <row r="61" spans="1:1" x14ac:dyDescent="0.25">
      <c r="A61" t="str">
        <f ca="1"/>
        <v>INSERT INTO VISUALIZACION_ONLINE(ID_VISUALIZACION,SISTEMA_OPERATIVO_USADO,FECHA_INICIO,FECHA_FIN,HORA_INICIO,HORA_FIN) VALUES(60,'LINUX','2021-11-22','2021-11-23','20:00:46','20:01:46');</v>
      </c>
    </row>
    <row r="62" spans="1:1" x14ac:dyDescent="0.25">
      <c r="A62" t="str">
        <f ca="1"/>
        <v>INSERT INTO VISUALIZACION_ONLINE(ID_VISUALIZACION,SISTEMA_OPERATIVO_USADO,FECHA_INICIO,FECHA_FIN,HORA_INICIO,HORA_FIN) VALUES(61,'WINDOWS','2021-06-02','2021-06-03','08:56:59','08:57:59');</v>
      </c>
    </row>
    <row r="63" spans="1:1" x14ac:dyDescent="0.25">
      <c r="A63" t="str">
        <f ca="1"/>
        <v>INSERT INTO VISUALIZACION_ONLINE(ID_VISUALIZACION,SISTEMA_OPERATIVO_USADO,FECHA_INICIO,FECHA_FIN,HORA_INICIO,HORA_FIN) VALUES(62,'LINUX','2021-09-18','2021-09-19','00:26:55','00:27:55');</v>
      </c>
    </row>
    <row r="64" spans="1:1" x14ac:dyDescent="0.25">
      <c r="A64" t="str">
        <f ca="1"/>
        <v>INSERT INTO VISUALIZACION_ONLINE(ID_VISUALIZACION,SISTEMA_OPERATIVO_USADO,FECHA_INICIO,FECHA_FIN,HORA_INICIO,HORA_FIN) VALUES(63,'WINDOWS','2021-04-02','2021-04-03','19:56:23','19:57:23');</v>
      </c>
    </row>
    <row r="65" spans="1:1" x14ac:dyDescent="0.25">
      <c r="A65" t="str">
        <f ca="1"/>
        <v>INSERT INTO VISUALIZACION_ONLINE(ID_VISUALIZACION,SISTEMA_OPERATIVO_USADO,FECHA_INICIO,FECHA_FIN,HORA_INICIO,HORA_FIN) VALUES(64,'WINDOWS','2020-12-17','2020-12-18','06:43:59','06:44:59');</v>
      </c>
    </row>
    <row r="66" spans="1:1" x14ac:dyDescent="0.25">
      <c r="A66" t="str">
        <f ca="1"/>
        <v>INSERT INTO VISUALIZACION_ONLINE(ID_VISUALIZACION,SISTEMA_OPERATIVO_USADO,FECHA_INICIO,FECHA_FIN,HORA_INICIO,HORA_FIN) VALUES(65,'WINDOWS','2020-12-11','2020-12-12','01:50:34','01:51:34');</v>
      </c>
    </row>
    <row r="67" spans="1:1" x14ac:dyDescent="0.25">
      <c r="A67" t="str">
        <f ca="1"/>
        <v>INSERT INTO VISUALIZACION_ONLINE(ID_VISUALIZACION,SISTEMA_OPERATIVO_USADO,FECHA_INICIO,FECHA_FIN,HORA_INICIO,HORA_FIN) VALUES(66,'LINUX','2021-04-07','2021-04-08','09:33:59','09:34:59');</v>
      </c>
    </row>
    <row r="68" spans="1:1" x14ac:dyDescent="0.25">
      <c r="A68" t="str">
        <f ca="1"/>
        <v>INSERT INTO VISUALIZACION_ONLINE(ID_VISUALIZACION,SISTEMA_OPERATIVO_USADO,FECHA_INICIO,FECHA_FIN,HORA_INICIO,HORA_FIN) VALUES(67,'WINDOWS','2021-09-12','2021-09-13','09:47:30','09:48:30');</v>
      </c>
    </row>
    <row r="69" spans="1:1" x14ac:dyDescent="0.25">
      <c r="A69" t="str">
        <f ca="1"/>
        <v>INSERT INTO VISUALIZACION_ONLINE(ID_VISUALIZACION,SISTEMA_OPERATIVO_USADO,FECHA_INICIO,FECHA_FIN,HORA_INICIO,HORA_FIN) VALUES(68,'LINUX','2021-06-28','2021-06-29','07:14:50','07:15:50');</v>
      </c>
    </row>
    <row r="70" spans="1:1" x14ac:dyDescent="0.25">
      <c r="A70" t="str">
        <f ca="1"/>
        <v>INSERT INTO VISUALIZACION_ONLINE(ID_VISUALIZACION,SISTEMA_OPERATIVO_USADO,FECHA_INICIO,FECHA_FIN,HORA_INICIO,HORA_FIN) VALUES(69,'WINDOWS','2021-05-11','2021-05-12','02:02:19','02:03:19');</v>
      </c>
    </row>
    <row r="71" spans="1:1" x14ac:dyDescent="0.25">
      <c r="A71" t="str">
        <f ca="1"/>
        <v>INSERT INTO VISUALIZACION_ONLINE(ID_VISUALIZACION,SISTEMA_OPERATIVO_USADO,FECHA_INICIO,FECHA_FIN,HORA_INICIO,HORA_FIN) VALUES(70,'WINDOWS','2020-12-27','2020-12-28','20:20:29','20:21:29');</v>
      </c>
    </row>
    <row r="72" spans="1:1" x14ac:dyDescent="0.25">
      <c r="A72" t="str">
        <f ca="1"/>
        <v>INSERT INTO VISUALIZACION_ONLINE(ID_VISUALIZACION,SISTEMA_OPERATIVO_USADO,FECHA_INICIO,FECHA_FIN,HORA_INICIO,HORA_FIN) VALUES(71,'WINDOWS','2022-01-06','2022-01-07','20:16:55','20:17:55');</v>
      </c>
    </row>
    <row r="73" spans="1:1" x14ac:dyDescent="0.25">
      <c r="A73" t="str">
        <f ca="1"/>
        <v>INSERT INTO VISUALIZACION_ONLINE(ID_VISUALIZACION,SISTEMA_OPERATIVO_USADO,FECHA_INICIO,FECHA_FIN,HORA_INICIO,HORA_FIN) VALUES(72,'LINUX','2021-04-18','2021-04-19','06:22:10','06:23:10');</v>
      </c>
    </row>
    <row r="74" spans="1:1" x14ac:dyDescent="0.25">
      <c r="A74" t="str">
        <f ca="1"/>
        <v>INSERT INTO VISUALIZACION_ONLINE(ID_VISUALIZACION,SISTEMA_OPERATIVO_USADO,FECHA_INICIO,FECHA_FIN,HORA_INICIO,HORA_FIN) VALUES(73,'WINDOWS','2020-12-07','2020-12-08','02:18:41','02:19:41');</v>
      </c>
    </row>
    <row r="75" spans="1:1" x14ac:dyDescent="0.25">
      <c r="A75" t="str">
        <f ca="1"/>
        <v>INSERT INTO VISUALIZACION_ONLINE(ID_VISUALIZACION,SISTEMA_OPERATIVO_USADO,FECHA_INICIO,FECHA_FIN,HORA_INICIO,HORA_FIN) VALUES(74,'LINUX','2022-03-26','2022-03-27','01:38:17','01:39:17');</v>
      </c>
    </row>
    <row r="76" spans="1:1" x14ac:dyDescent="0.25">
      <c r="A76" t="str">
        <f ca="1"/>
        <v>INSERT INTO VISUALIZACION_ONLINE(ID_VISUALIZACION,SISTEMA_OPERATIVO_USADO,FECHA_INICIO,FECHA_FIN,HORA_INICIO,HORA_FIN) VALUES(75,'WINDOWS','2022-06-05','2022-06-06','01:25:38','01:26:38');</v>
      </c>
    </row>
    <row r="77" spans="1:1" x14ac:dyDescent="0.25">
      <c r="A77" t="str">
        <f ca="1"/>
        <v>INSERT INTO VISUALIZACION_ONLINE(ID_VISUALIZACION,SISTEMA_OPERATIVO_USADO,FECHA_INICIO,FECHA_FIN,HORA_INICIO,HORA_FIN) VALUES(76,'WINDOWS','2022-04-15','2022-04-16','00:53:54','00:54:54');</v>
      </c>
    </row>
    <row r="78" spans="1:1" x14ac:dyDescent="0.25">
      <c r="A78" t="str">
        <f ca="1"/>
        <v>INSERT INTO VISUALIZACION_ONLINE(ID_VISUALIZACION,SISTEMA_OPERATIVO_USADO,FECHA_INICIO,FECHA_FIN,HORA_INICIO,HORA_FIN) VALUES(77,'WINDOWS','2022-04-29','2022-04-30','15:41:10','15:42:10');</v>
      </c>
    </row>
    <row r="79" spans="1:1" x14ac:dyDescent="0.25">
      <c r="A79" t="str">
        <f ca="1"/>
        <v>INSERT INTO VISUALIZACION_ONLINE(ID_VISUALIZACION,SISTEMA_OPERATIVO_USADO,FECHA_INICIO,FECHA_FIN,HORA_INICIO,HORA_FIN) VALUES(78,'LINUX','2020-12-11','2020-12-12','13:14:49','13:15:49');</v>
      </c>
    </row>
    <row r="80" spans="1:1" x14ac:dyDescent="0.25">
      <c r="A80" t="str">
        <f ca="1"/>
        <v>INSERT INTO VISUALIZACION_ONLINE(ID_VISUALIZACION,SISTEMA_OPERATIVO_USADO,FECHA_INICIO,FECHA_FIN,HORA_INICIO,HORA_FIN) VALUES(79,'WINDOWS','2021-10-29','2021-10-30','08:40:11','08:41:11');</v>
      </c>
    </row>
    <row r="81" spans="1:1" x14ac:dyDescent="0.25">
      <c r="A81" t="str">
        <f ca="1"/>
        <v>INSERT INTO VISUALIZACION_ONLINE(ID_VISUALIZACION,SISTEMA_OPERATIVO_USADO,FECHA_INICIO,FECHA_FIN,HORA_INICIO,HORA_FIN) VALUES(80,'LINUX','2022-06-08','2022-06-09','00:19:11','00:20:11');</v>
      </c>
    </row>
    <row r="82" spans="1:1" x14ac:dyDescent="0.25">
      <c r="A82" t="str">
        <f ca="1"/>
        <v>INSERT INTO VISUALIZACION_ONLINE(ID_VISUALIZACION,SISTEMA_OPERATIVO_USADO,FECHA_INICIO,FECHA_FIN,HORA_INICIO,HORA_FIN) VALUES(81,'WINDOWS','2021-09-21','2021-09-22','14:36:44','14:37:44');</v>
      </c>
    </row>
    <row r="83" spans="1:1" x14ac:dyDescent="0.25">
      <c r="A83" t="str">
        <f ca="1"/>
        <v>INSERT INTO VISUALIZACION_ONLINE(ID_VISUALIZACION,SISTEMA_OPERATIVO_USADO,FECHA_INICIO,FECHA_FIN,HORA_INICIO,HORA_FIN) VALUES(82,'WINDOWS','2022-06-05','2022-06-06','17:07:48','17:08:48');</v>
      </c>
    </row>
    <row r="84" spans="1:1" x14ac:dyDescent="0.25">
      <c r="A84" t="str">
        <f ca="1"/>
        <v>INSERT INTO VISUALIZACION_ONLINE(ID_VISUALIZACION,SISTEMA_OPERATIVO_USADO,FECHA_INICIO,FECHA_FIN,HORA_INICIO,HORA_FIN) VALUES(83,'WINDOWS','2022-03-11','2022-03-12','09:29:21','09:30:21');</v>
      </c>
    </row>
    <row r="85" spans="1:1" x14ac:dyDescent="0.25">
      <c r="A85" t="str">
        <f ca="1"/>
        <v>INSERT INTO VISUALIZACION_ONLINE(ID_VISUALIZACION,SISTEMA_OPERATIVO_USADO,FECHA_INICIO,FECHA_FIN,HORA_INICIO,HORA_FIN) VALUES(84,'LINUX','2022-02-06','2022-02-07','12:10:54','12:11:54');</v>
      </c>
    </row>
    <row r="86" spans="1:1" x14ac:dyDescent="0.25">
      <c r="A86" t="str">
        <f ca="1"/>
        <v>INSERT INTO VISUALIZACION_ONLINE(ID_VISUALIZACION,SISTEMA_OPERATIVO_USADO,FECHA_INICIO,FECHA_FIN,HORA_INICIO,HORA_FIN) VALUES(85,'WINDOWS','2021-04-01','2021-04-02','14:01:32','14:02:32');</v>
      </c>
    </row>
    <row r="87" spans="1:1" x14ac:dyDescent="0.25">
      <c r="A87" t="str">
        <f ca="1"/>
        <v>INSERT INTO VISUALIZACION_ONLINE(ID_VISUALIZACION,SISTEMA_OPERATIVO_USADO,FECHA_INICIO,FECHA_FIN,HORA_INICIO,HORA_FIN) VALUES(86,'LINUX','2022-11-24','2022-11-25','16:08:36','16:09:36');</v>
      </c>
    </row>
    <row r="88" spans="1:1" x14ac:dyDescent="0.25">
      <c r="A88" t="str">
        <f ca="1"/>
        <v>INSERT INTO VISUALIZACION_ONLINE(ID_VISUALIZACION,SISTEMA_OPERATIVO_USADO,FECHA_INICIO,FECHA_FIN,HORA_INICIO,HORA_FIN) VALUES(87,'WINDOWS','2021-06-04','2021-06-05','14:54:19','14:55:19');</v>
      </c>
    </row>
    <row r="89" spans="1:1" x14ac:dyDescent="0.25">
      <c r="A89" t="str">
        <f ca="1"/>
        <v>INSERT INTO VISUALIZACION_ONLINE(ID_VISUALIZACION,SISTEMA_OPERATIVO_USADO,FECHA_INICIO,FECHA_FIN,HORA_INICIO,HORA_FIN) VALUES(88,'WINDOWS','2021-01-03','2021-01-04','21:46:13','21:47:13');</v>
      </c>
    </row>
    <row r="90" spans="1:1" x14ac:dyDescent="0.25">
      <c r="A90" t="str">
        <f ca="1"/>
        <v>INSERT INTO VISUALIZACION_ONLINE(ID_VISUALIZACION,SISTEMA_OPERATIVO_USADO,FECHA_INICIO,FECHA_FIN,HORA_INICIO,HORA_FIN) VALUES(89,'WINDOWS','2022-07-01','2022-07-02','10:51:50','10:52:50');</v>
      </c>
    </row>
    <row r="91" spans="1:1" x14ac:dyDescent="0.25">
      <c r="A91" t="str">
        <f ca="1"/>
        <v>INSERT INTO VISUALIZACION_ONLINE(ID_VISUALIZACION,SISTEMA_OPERATIVO_USADO,FECHA_INICIO,FECHA_FIN,HORA_INICIO,HORA_FIN) VALUES(90,'LINUX','2021-07-08','2021-07-09','05:40:40','05:41:40');</v>
      </c>
    </row>
    <row r="92" spans="1:1" x14ac:dyDescent="0.25">
      <c r="A92" t="str">
        <f ca="1"/>
        <v>INSERT INTO VISUALIZACION_ONLINE(ID_VISUALIZACION,SISTEMA_OPERATIVO_USADO,FECHA_INICIO,FECHA_FIN,HORA_INICIO,HORA_FIN) VALUES(91,'WINDOWS','2021-04-13','2021-04-14','12:21:34','12:22:34');</v>
      </c>
    </row>
    <row r="93" spans="1:1" x14ac:dyDescent="0.25">
      <c r="A93" t="str">
        <f ca="1"/>
        <v>INSERT INTO VISUALIZACION_ONLINE(ID_VISUALIZACION,SISTEMA_OPERATIVO_USADO,FECHA_INICIO,FECHA_FIN,HORA_INICIO,HORA_FIN) VALUES(92,'LINUX','2021-07-21','2021-07-22','15:46:27','15:47:27');</v>
      </c>
    </row>
    <row r="94" spans="1:1" x14ac:dyDescent="0.25">
      <c r="A94" t="str">
        <f ca="1"/>
        <v>INSERT INTO VISUALIZACION_ONLINE(ID_VISUALIZACION,SISTEMA_OPERATIVO_USADO,FECHA_INICIO,FECHA_FIN,HORA_INICIO,HORA_FIN) VALUES(93,'WINDOWS','2022-08-30','2022-08-31','18:32:15','18:33:15');</v>
      </c>
    </row>
    <row r="95" spans="1:1" x14ac:dyDescent="0.25">
      <c r="A95" t="str">
        <f ca="1"/>
        <v>INSERT INTO VISUALIZACION_ONLINE(ID_VISUALIZACION,SISTEMA_OPERATIVO_USADO,FECHA_INICIO,FECHA_FIN,HORA_INICIO,HORA_FIN) VALUES(94,'WINDOWS','2020-12-19','2020-12-20','07:35:08','07:36:08');</v>
      </c>
    </row>
    <row r="96" spans="1:1" x14ac:dyDescent="0.25">
      <c r="A96" t="str">
        <f ca="1"/>
        <v>INSERT INTO VISUALIZACION_ONLINE(ID_VISUALIZACION,SISTEMA_OPERATIVO_USADO,FECHA_INICIO,FECHA_FIN,HORA_INICIO,HORA_FIN) VALUES(95,'WINDOWS','2022-02-01','2022-02-02','19:47:21','19:48:21');</v>
      </c>
    </row>
    <row r="97" spans="1:1" x14ac:dyDescent="0.25">
      <c r="A97" t="str">
        <f ca="1"/>
        <v>INSERT INTO VISUALIZACION_ONLINE(ID_VISUALIZACION,SISTEMA_OPERATIVO_USADO,FECHA_INICIO,FECHA_FIN,HORA_INICIO,HORA_FIN) VALUES(96,'LINUX','2022-07-27','2022-07-28','05:40:52','05:41:52');</v>
      </c>
    </row>
    <row r="98" spans="1:1" x14ac:dyDescent="0.25">
      <c r="A98" t="str">
        <f ca="1"/>
        <v>INSERT INTO VISUALIZACION_ONLINE(ID_VISUALIZACION,SISTEMA_OPERATIVO_USADO,FECHA_INICIO,FECHA_FIN,HORA_INICIO,HORA_FIN) VALUES(97,'WINDOWS','2022-08-25','2022-08-26','03:49:35','03:50:35');</v>
      </c>
    </row>
    <row r="99" spans="1:1" x14ac:dyDescent="0.25">
      <c r="A99" t="str">
        <f ca="1"/>
        <v>INSERT INTO VISUALIZACION_ONLINE(ID_VISUALIZACION,SISTEMA_OPERATIVO_USADO,FECHA_INICIO,FECHA_FIN,HORA_INICIO,HORA_FIN) VALUES(98,'LINUX','2022-12-15','2022-12-16','20:21:15','20:22:15');</v>
      </c>
    </row>
    <row r="100" spans="1:1" x14ac:dyDescent="0.25">
      <c r="A100" t="str">
        <f ca="1"/>
        <v>INSERT INTO VISUALIZACION_ONLINE(ID_VISUALIZACION,SISTEMA_OPERATIVO_USADO,FECHA_INICIO,FECHA_FIN,HORA_INICIO,HORA_FIN) VALUES(99,'WINDOWS','2021-08-18','2021-08-19','18:51:22','18:52:22');</v>
      </c>
    </row>
    <row r="101" spans="1:1" x14ac:dyDescent="0.25">
      <c r="A101" s="6" t="str">
        <f t="array" aca="1" ref="A101:A150" ca="1">CONTENIDO!F2:F51</f>
        <v>INSERT  CONTENIDO (ID_CONTENIDO,TITULO,FECHA_PUBLICADO,EXTENSION,URL) VALUES(1,'Aarón Sevilla Prado','2021-08-02','MP4','https://drive.google.com/drive/u/0/folders/Aarón Sevilla Prado.MP4');</v>
      </c>
    </row>
    <row r="102" spans="1:1" x14ac:dyDescent="0.25">
      <c r="A102" t="str">
        <f ca="1"/>
        <v>INSERT  CONTENIDO (ID_CONTENIDO,TITULO,FECHA_PUBLICADO,EXTENSION,URL) VALUES(2,'Gertrudis Cuadrado Redondo','2021-08-09','MP4','https://drive.google.com/drive/u/0/folders/Gertrudis Cuadrado Redondo.MP4');</v>
      </c>
    </row>
    <row r="103" spans="1:1" x14ac:dyDescent="0.25">
      <c r="A103" t="str">
        <f ca="1"/>
        <v>INSERT  CONTENIDO (ID_CONTENIDO,TITULO,FECHA_PUBLICADO,EXTENSION,URL) VALUES(3,'Claudio Coronado Ojeda','2022-02-12','MP4','https://drive.google.com/drive/u/0/folders/Claudio Coronado Ojeda.MP4');</v>
      </c>
    </row>
    <row r="104" spans="1:1" x14ac:dyDescent="0.25">
      <c r="A104" t="str">
        <f ca="1"/>
        <v>INSERT  CONTENIDO (ID_CONTENIDO,TITULO,FECHA_PUBLICADO,EXTENSION,URL) VALUES(4,'Francisco Javier Barragán Alfaro','2022-10-28','MP4','https://drive.google.com/drive/u/0/folders/Francisco Javier Barragán Alfaro.MP4');</v>
      </c>
    </row>
    <row r="105" spans="1:1" x14ac:dyDescent="0.25">
      <c r="A105" t="str">
        <f ca="1"/>
        <v>INSERT  CONTENIDO (ID_CONTENIDO,TITULO,FECHA_PUBLICADO,EXTENSION,URL) VALUES(5,'Evelia Gomez Aguado','2022-07-15','MP4','https://drive.google.com/drive/u/0/folders/Evelia Gomez Aguado.MP4');</v>
      </c>
    </row>
    <row r="106" spans="1:1" x14ac:dyDescent="0.25">
      <c r="A106" t="str">
        <f ca="1"/>
        <v>INSERT  CONTENIDO (ID_CONTENIDO,TITULO,FECHA_PUBLICADO,EXTENSION,URL) VALUES(6,'Lina Avilés Reguera','2021-05-31','MP4','https://drive.google.com/drive/u/0/folders/Lina Avilés Reguera.MP4');</v>
      </c>
    </row>
    <row r="107" spans="1:1" x14ac:dyDescent="0.25">
      <c r="A107" t="str">
        <f ca="1"/>
        <v>INSERT  CONTENIDO (ID_CONTENIDO,TITULO,FECHA_PUBLICADO,EXTENSION,URL) VALUES(7,'Nuria Ferrándiz Robles','2022-03-09','MP4','https://drive.google.com/drive/u/0/folders/Nuria Ferrándiz Robles.MP4');</v>
      </c>
    </row>
    <row r="108" spans="1:1" x14ac:dyDescent="0.25">
      <c r="A108" t="str">
        <f ca="1"/>
        <v>INSERT  CONTENIDO (ID_CONTENIDO,TITULO,FECHA_PUBLICADO,EXTENSION,URL) VALUES(8,'Germán Isaac Baeza Español','2021-11-08','MP4','https://drive.google.com/drive/u/0/folders/Germán Isaac Baeza Español.MP4');</v>
      </c>
    </row>
    <row r="109" spans="1:1" x14ac:dyDescent="0.25">
      <c r="A109" t="str">
        <f ca="1"/>
        <v>INSERT  CONTENIDO (ID_CONTENIDO,TITULO,FECHA_PUBLICADO,EXTENSION,URL) VALUES(9,'Marita Trillo Duque','2021-11-24','MP4','https://drive.google.com/drive/u/0/folders/Marita Trillo Duque.MP4');</v>
      </c>
    </row>
    <row r="110" spans="1:1" x14ac:dyDescent="0.25">
      <c r="A110" t="str">
        <f ca="1"/>
        <v>INSERT  CONTENIDO (ID_CONTENIDO,TITULO,FECHA_PUBLICADO,EXTENSION,URL) VALUES(10,'Hipólito Calderón Porta','2021-12-20','MP4','https://drive.google.com/drive/u/0/folders/Hipólito Calderón Porta.MP4');</v>
      </c>
    </row>
    <row r="111" spans="1:1" x14ac:dyDescent="0.25">
      <c r="A111" t="str">
        <f ca="1"/>
        <v>INSERT  CONTENIDO (ID_CONTENIDO,TITULO,FECHA_PUBLICADO,EXTENSION,URL) VALUES(11,'Edelmira Ródenas Cantero','2021-01-27','MP4','https://drive.google.com/drive/u/0/folders/Edelmira Ródenas Cantero.MP4');</v>
      </c>
    </row>
    <row r="112" spans="1:1" x14ac:dyDescent="0.25">
      <c r="A112" t="str">
        <f ca="1"/>
        <v>INSERT  CONTENIDO (ID_CONTENIDO,TITULO,FECHA_PUBLICADO,EXTENSION,URL) VALUES(12,'Tito Peinado Lobo','2021-07-06','MP4','https://drive.google.com/drive/u/0/folders/Tito Peinado Lobo.MP4');</v>
      </c>
    </row>
    <row r="113" spans="1:1" x14ac:dyDescent="0.25">
      <c r="A113" t="str">
        <f ca="1"/>
        <v>INSERT  CONTENIDO (ID_CONTENIDO,TITULO,FECHA_PUBLICADO,EXTENSION,URL) VALUES(13,'Fausto Donaire Ariño','2022-06-18','MP4','https://drive.google.com/drive/u/0/folders/Fausto Donaire Ariño.MP4');</v>
      </c>
    </row>
    <row r="114" spans="1:1" x14ac:dyDescent="0.25">
      <c r="A114" t="str">
        <f ca="1"/>
        <v>INSERT  CONTENIDO (ID_CONTENIDO,TITULO,FECHA_PUBLICADO,EXTENSION,URL) VALUES(14,'Ruperto Heredia','2021-09-05','MP4','https://drive.google.com/drive/u/0/folders/Ruperto Heredia.MP4');</v>
      </c>
    </row>
    <row r="115" spans="1:1" x14ac:dyDescent="0.25">
      <c r="A115" t="str">
        <f ca="1"/>
        <v>INSERT  CONTENIDO (ID_CONTENIDO,TITULO,FECHA_PUBLICADO,EXTENSION,URL) VALUES(15,'Palmira Seco Perera','2022-07-04','MP4','https://drive.google.com/drive/u/0/folders/Palmira Seco Perera.MP4');</v>
      </c>
    </row>
    <row r="116" spans="1:1" x14ac:dyDescent="0.25">
      <c r="A116" t="str">
        <f ca="1"/>
        <v>INSERT  CONTENIDO (ID_CONTENIDO,TITULO,FECHA_PUBLICADO,EXTENSION,URL) VALUES(16,'Reinaldo Tello Malo','2021-03-01','MP4','https://drive.google.com/drive/u/0/folders/Reinaldo Tello Malo.MP4');</v>
      </c>
    </row>
    <row r="117" spans="1:1" x14ac:dyDescent="0.25">
      <c r="A117" t="str">
        <f ca="1"/>
        <v>INSERT  CONTENIDO (ID_CONTENIDO,TITULO,FECHA_PUBLICADO,EXTENSION,URL) VALUES(17,'Yago Mendez Gibert','2022-11-11','MP4','https://drive.google.com/drive/u/0/folders/Yago Mendez Gibert.MP4');</v>
      </c>
    </row>
    <row r="118" spans="1:1" x14ac:dyDescent="0.25">
      <c r="A118" t="str">
        <f ca="1"/>
        <v>INSERT  CONTENIDO (ID_CONTENIDO,TITULO,FECHA_PUBLICADO,EXTENSION,URL) VALUES(18,'Narcisa Raya Cisneros','2022-02-28','MP4','https://drive.google.com/drive/u/0/folders/Narcisa Raya Cisneros.MP4');</v>
      </c>
    </row>
    <row r="119" spans="1:1" x14ac:dyDescent="0.25">
      <c r="A119" t="str">
        <f ca="1"/>
        <v>INSERT  CONTENIDO (ID_CONTENIDO,TITULO,FECHA_PUBLICADO,EXTENSION,URL) VALUES(19,'Ciríaco Benitez Tenorio','2021-02-04','MP4','https://drive.google.com/drive/u/0/folders/Ciríaco Benitez Tenorio.MP4');</v>
      </c>
    </row>
    <row r="120" spans="1:1" x14ac:dyDescent="0.25">
      <c r="A120" t="str">
        <f ca="1"/>
        <v>INSERT  CONTENIDO (ID_CONTENIDO,TITULO,FECHA_PUBLICADO,EXTENSION,URL) VALUES(20,'Carmelo Torralba','2021-01-13','MP4','https://drive.google.com/drive/u/0/folders/Carmelo Torralba.MP4');</v>
      </c>
    </row>
    <row r="121" spans="1:1" x14ac:dyDescent="0.25">
      <c r="A121" t="str">
        <f ca="1"/>
        <v>INSERT  CONTENIDO (ID_CONTENIDO,TITULO,FECHA_PUBLICADO,EXTENSION,URL) VALUES(21,'Jacinto de Samper','2021-05-10','MP4','https://drive.google.com/drive/u/0/folders/Jacinto de Samper.MP4');</v>
      </c>
    </row>
    <row r="122" spans="1:1" x14ac:dyDescent="0.25">
      <c r="A122" t="str">
        <f ca="1"/>
        <v>INSERT  CONTENIDO (ID_CONTENIDO,TITULO,FECHA_PUBLICADO,EXTENSION,URL) VALUES(22,'Samanta Salamanca-Fabregat','2021-08-10','MP4','https://drive.google.com/drive/u/0/folders/Samanta Salamanca-Fabregat.MP4');</v>
      </c>
    </row>
    <row r="123" spans="1:1" x14ac:dyDescent="0.25">
      <c r="A123" t="str">
        <f ca="1"/>
        <v>INSERT  CONTENIDO (ID_CONTENIDO,TITULO,FECHA_PUBLICADO,EXTENSION,URL) VALUES(23,'Gracia Paredes Tomé','2022-08-02','MP4','https://drive.google.com/drive/u/0/folders/Gracia Paredes Tomé.MP4');</v>
      </c>
    </row>
    <row r="124" spans="1:1" x14ac:dyDescent="0.25">
      <c r="A124" t="str">
        <f ca="1"/>
        <v>INSERT  CONTENIDO (ID_CONTENIDO,TITULO,FECHA_PUBLICADO,EXTENSION,URL) VALUES(24,'Concepción Irma Vilanova Madrigal','2021-05-25','MP4','https://drive.google.com/drive/u/0/folders/Concepción Irma Vilanova Madrigal.MP4');</v>
      </c>
    </row>
    <row r="125" spans="1:1" x14ac:dyDescent="0.25">
      <c r="A125" t="str">
        <f ca="1"/>
        <v>INSERT  CONTENIDO (ID_CONTENIDO,TITULO,FECHA_PUBLICADO,EXTENSION,URL) VALUES(25,'Macario Alcaraz Pineda','2022-11-21','MP4','https://drive.google.com/drive/u/0/folders/Macario Alcaraz Pineda.MP4');</v>
      </c>
    </row>
    <row r="126" spans="1:1" x14ac:dyDescent="0.25">
      <c r="A126" t="str">
        <f ca="1"/>
        <v>INSERT  CONTENIDO (ID_CONTENIDO,TITULO,FECHA_PUBLICADO,EXTENSION,URL) VALUES(26,'Lupe Olmedo Chaves','2021-07-25','MP4','https://drive.google.com/drive/u/0/folders/Lupe Olmedo Chaves.MP4');</v>
      </c>
    </row>
    <row r="127" spans="1:1" x14ac:dyDescent="0.25">
      <c r="A127" t="str">
        <f ca="1"/>
        <v>INSERT  CONTENIDO (ID_CONTENIDO,TITULO,FECHA_PUBLICADO,EXTENSION,URL) VALUES(27,'Leonardo Vigil Daza','2021-02-04','DOC','https://drive.google.com/drive/u/0/folders/Leonardo Vigil Daza.DOC');</v>
      </c>
    </row>
    <row r="128" spans="1:1" x14ac:dyDescent="0.25">
      <c r="A128" t="str">
        <f ca="1"/>
        <v>INSERT  CONTENIDO (ID_CONTENIDO,TITULO,FECHA_PUBLICADO,EXTENSION,URL) VALUES(28,'Bernardino Vélez Pedrosa','2022-03-02','DOC','https://drive.google.com/drive/u/0/folders/Bernardino Vélez Pedrosa.DOC');</v>
      </c>
    </row>
    <row r="129" spans="1:1" x14ac:dyDescent="0.25">
      <c r="A129" t="str">
        <f ca="1"/>
        <v>INSERT  CONTENIDO (ID_CONTENIDO,TITULO,FECHA_PUBLICADO,EXTENSION,URL) VALUES(29,'Berta Romeu Jáuregui','2022-09-20','DOC','https://drive.google.com/drive/u/0/folders/Berta Romeu Jáuregui.DOC');</v>
      </c>
    </row>
    <row r="130" spans="1:1" x14ac:dyDescent="0.25">
      <c r="A130" t="str">
        <f ca="1"/>
        <v>INSERT  CONTENIDO (ID_CONTENIDO,TITULO,FECHA_PUBLICADO,EXTENSION,URL) VALUES(30,'Dulce Teodora Mesa Galan','2021-11-03','DOC','https://drive.google.com/drive/u/0/folders/Dulce Teodora Mesa Galan.DOC');</v>
      </c>
    </row>
    <row r="131" spans="1:1" x14ac:dyDescent="0.25">
      <c r="A131" t="str">
        <f ca="1"/>
        <v>INSERT  CONTENIDO (ID_CONTENIDO,TITULO,FECHA_PUBLICADO,EXTENSION,URL) VALUES(31,'Timoteo Gimenez Barriga','2022-05-06','DOC','https://drive.google.com/drive/u/0/folders/Timoteo Gimenez Barriga.DOC');</v>
      </c>
    </row>
    <row r="132" spans="1:1" x14ac:dyDescent="0.25">
      <c r="A132" t="str">
        <f ca="1"/>
        <v>INSERT  CONTENIDO (ID_CONTENIDO,TITULO,FECHA_PUBLICADO,EXTENSION,URL) VALUES(32,'Virgilio Rodrigo','2022-07-06','DOC','https://drive.google.com/drive/u/0/folders/Virgilio Rodrigo.DOC');</v>
      </c>
    </row>
    <row r="133" spans="1:1" x14ac:dyDescent="0.25">
      <c r="A133" t="str">
        <f ca="1"/>
        <v>INSERT  CONTENIDO (ID_CONTENIDO,TITULO,FECHA_PUBLICADO,EXTENSION,URL) VALUES(33,'Jose Ignacio Gomez-Mesa','2021-11-16','DOC','https://drive.google.com/drive/u/0/folders/Jose Ignacio Gomez-Mesa.DOC');</v>
      </c>
    </row>
    <row r="134" spans="1:1" x14ac:dyDescent="0.25">
      <c r="A134" t="str">
        <f ca="1"/>
        <v>INSERT  CONTENIDO (ID_CONTENIDO,TITULO,FECHA_PUBLICADO,EXTENSION,URL) VALUES(34,'Amada Diego Tapia','2020-12-27','DOC','https://drive.google.com/drive/u/0/folders/Amada Diego Tapia.DOC');</v>
      </c>
    </row>
    <row r="135" spans="1:1" x14ac:dyDescent="0.25">
      <c r="A135" t="str">
        <f ca="1"/>
        <v>INSERT  CONTENIDO (ID_CONTENIDO,TITULO,FECHA_PUBLICADO,EXTENSION,URL) VALUES(35,'Adelardo Bayo Pazos','2022-04-01','DOC','https://drive.google.com/drive/u/0/folders/Adelardo Bayo Pazos.DOC');</v>
      </c>
    </row>
    <row r="136" spans="1:1" x14ac:dyDescent="0.25">
      <c r="A136" t="str">
        <f ca="1"/>
        <v>INSERT  CONTENIDO (ID_CONTENIDO,TITULO,FECHA_PUBLICADO,EXTENSION,URL) VALUES(36,'Bernabé Font Pinto','2021-04-26','DOC','https://drive.google.com/drive/u/0/folders/Bernabé Font Pinto.DOC');</v>
      </c>
    </row>
    <row r="137" spans="1:1" x14ac:dyDescent="0.25">
      <c r="A137" t="str">
        <f ca="1"/>
        <v>INSERT  CONTENIDO (ID_CONTENIDO,TITULO,FECHA_PUBLICADO,EXTENSION,URL) VALUES(37,'Jose Miguel Santamaría','2022-02-09','DOC','https://drive.google.com/drive/u/0/folders/Jose Miguel Santamaría.DOC');</v>
      </c>
    </row>
    <row r="138" spans="1:1" x14ac:dyDescent="0.25">
      <c r="A138" t="str">
        <f ca="1"/>
        <v>INSERT  CONTENIDO (ID_CONTENIDO,TITULO,FECHA_PUBLICADO,EXTENSION,URL) VALUES(38,'Reina Torrijos Aller','2022-04-25','DOC','https://drive.google.com/drive/u/0/folders/Reina Torrijos Aller.DOC');</v>
      </c>
    </row>
    <row r="139" spans="1:1" x14ac:dyDescent="0.25">
      <c r="A139" t="str">
        <f ca="1"/>
        <v>INSERT  CONTENIDO (ID_CONTENIDO,TITULO,FECHA_PUBLICADO,EXTENSION,URL) VALUES(39,'Amando Roldan Roura','2021-06-07','DOC','https://drive.google.com/drive/u/0/folders/Amando Roldan Roura.DOC');</v>
      </c>
    </row>
    <row r="140" spans="1:1" x14ac:dyDescent="0.25">
      <c r="A140" t="str">
        <f ca="1"/>
        <v>INSERT  CONTENIDO (ID_CONTENIDO,TITULO,FECHA_PUBLICADO,EXTENSION,URL) VALUES(40,'Ruy Amaya Palomino','2021-12-20','DOC','https://drive.google.com/drive/u/0/folders/Ruy Amaya Palomino.DOC');</v>
      </c>
    </row>
    <row r="141" spans="1:1" x14ac:dyDescent="0.25">
      <c r="A141" t="str">
        <f ca="1"/>
        <v>INSERT  CONTENIDO (ID_CONTENIDO,TITULO,FECHA_PUBLICADO,EXTENSION,URL) VALUES(41,'Carlota Robles Sanjuan','2022-10-14','DOC','https://drive.google.com/drive/u/0/folders/Carlota Robles Sanjuan.DOC');</v>
      </c>
    </row>
    <row r="142" spans="1:1" x14ac:dyDescent="0.25">
      <c r="A142" t="str">
        <f ca="1"/>
        <v>INSERT  CONTENIDO (ID_CONTENIDO,TITULO,FECHA_PUBLICADO,EXTENSION,URL) VALUES(42,'Maxi Manuel Llabrés','2021-10-04','PDF','https://drive.google.com/drive/u/0/folders/Maxi Manuel Llabrés.PDF');</v>
      </c>
    </row>
    <row r="143" spans="1:1" x14ac:dyDescent="0.25">
      <c r="A143" t="str">
        <f ca="1"/>
        <v>INSERT  CONTENIDO (ID_CONTENIDO,TITULO,FECHA_PUBLICADO,EXTENSION,URL) VALUES(43,'Teodoro del Peña','2022-10-06','PDF','https://drive.google.com/drive/u/0/folders/Teodoro del Peña.PDF');</v>
      </c>
    </row>
    <row r="144" spans="1:1" x14ac:dyDescent="0.25">
      <c r="A144" t="str">
        <f ca="1"/>
        <v>INSERT  CONTENIDO (ID_CONTENIDO,TITULO,FECHA_PUBLICADO,EXTENSION,URL) VALUES(44,'Emigdio del Roca','2022-10-20','PDF','https://drive.google.com/drive/u/0/folders/Emigdio del Roca.PDF');</v>
      </c>
    </row>
    <row r="145" spans="1:1" x14ac:dyDescent="0.25">
      <c r="A145" t="str">
        <f ca="1"/>
        <v>INSERT  CONTENIDO (ID_CONTENIDO,TITULO,FECHA_PUBLICADO,EXTENSION,URL) VALUES(45,'Osvaldo César Mendizábal Neira','2022-10-01','PDF','https://drive.google.com/drive/u/0/folders/Osvaldo César Mendizábal Neira.PDF');</v>
      </c>
    </row>
    <row r="146" spans="1:1" x14ac:dyDescent="0.25">
      <c r="A146" t="str">
        <f ca="1"/>
        <v>INSERT  CONTENIDO (ID_CONTENIDO,TITULO,FECHA_PUBLICADO,EXTENSION,URL) VALUES(46,'Rosalía Bayo Canales','2021-03-22','PDF','https://drive.google.com/drive/u/0/folders/Rosalía Bayo Canales.PDF');</v>
      </c>
    </row>
    <row r="147" spans="1:1" x14ac:dyDescent="0.25">
      <c r="A147" t="str">
        <f ca="1"/>
        <v>INSERT  CONTENIDO (ID_CONTENIDO,TITULO,FECHA_PUBLICADO,EXTENSION,URL) VALUES(47,'Adelaida Lamas Herrero','2021-08-17','PDF','https://drive.google.com/drive/u/0/folders/Adelaida Lamas Herrero.PDF');</v>
      </c>
    </row>
    <row r="148" spans="1:1" x14ac:dyDescent="0.25">
      <c r="A148" t="str">
        <f ca="1"/>
        <v>INSERT  CONTENIDO (ID_CONTENIDO,TITULO,FECHA_PUBLICADO,EXTENSION,URL) VALUES(48,'Julie España Arnaiz','2022-02-22','PDF','https://drive.google.com/drive/u/0/folders/Julie España Arnaiz.PDF');</v>
      </c>
    </row>
    <row r="149" spans="1:1" x14ac:dyDescent="0.25">
      <c r="A149" t="str">
        <f ca="1"/>
        <v>INSERT  CONTENIDO (ID_CONTENIDO,TITULO,FECHA_PUBLICADO,EXTENSION,URL) VALUES(49,'Teodora Sáez Sevilla','2022-08-23','PDF','https://drive.google.com/drive/u/0/folders/Teodora Sáez Sevilla.PDF');</v>
      </c>
    </row>
    <row r="150" spans="1:1" x14ac:dyDescent="0.25">
      <c r="A150" t="str">
        <f ca="1"/>
        <v>INSERT  CONTENIDO (ID_CONTENIDO,TITULO,FECHA_PUBLICADO,EXTENSION,URL) VALUES(50,'Teresita Morell Vázquez','2022-04-10','PDF','https://drive.google.com/drive/u/0/folders/Teresita Morell Vázquez.PDF');</v>
      </c>
    </row>
    <row r="151" spans="1:1" x14ac:dyDescent="0.25">
      <c r="A151" s="6" t="str">
        <f t="array" aca="1" ref="A151:A176" ca="1">VIDEO!C2:C27</f>
        <v>INSERT VIDEO(ID_CONTENIDO,TAMANIO) VALUES(1,11612);</v>
      </c>
    </row>
    <row r="152" spans="1:1" x14ac:dyDescent="0.25">
      <c r="A152" t="str">
        <f ca="1"/>
        <v>INSERT VIDEO(ID_CONTENIDO,TAMANIO) VALUES(2,11784);</v>
      </c>
    </row>
    <row r="153" spans="1:1" x14ac:dyDescent="0.25">
      <c r="A153" t="str">
        <f ca="1"/>
        <v>INSERT VIDEO(ID_CONTENIDO,TAMANIO) VALUES(3,13093);</v>
      </c>
    </row>
    <row r="154" spans="1:1" x14ac:dyDescent="0.25">
      <c r="A154" t="str">
        <f ca="1"/>
        <v>INSERT VIDEO(ID_CONTENIDO,TAMANIO) VALUES(4,11300);</v>
      </c>
    </row>
    <row r="155" spans="1:1" x14ac:dyDescent="0.25">
      <c r="A155" t="str">
        <f ca="1"/>
        <v>INSERT VIDEO(ID_CONTENIDO,TAMANIO) VALUES(5,2221);</v>
      </c>
    </row>
    <row r="156" spans="1:1" x14ac:dyDescent="0.25">
      <c r="A156" t="str">
        <f ca="1"/>
        <v>INSERT VIDEO(ID_CONTENIDO,TAMANIO) VALUES(6,7666);</v>
      </c>
    </row>
    <row r="157" spans="1:1" x14ac:dyDescent="0.25">
      <c r="A157" t="str">
        <f ca="1"/>
        <v>INSERT VIDEO(ID_CONTENIDO,TAMANIO) VALUES(7,1486);</v>
      </c>
    </row>
    <row r="158" spans="1:1" x14ac:dyDescent="0.25">
      <c r="A158" t="str">
        <f ca="1"/>
        <v>INSERT VIDEO(ID_CONTENIDO,TAMANIO) VALUES(8,1153);</v>
      </c>
    </row>
    <row r="159" spans="1:1" x14ac:dyDescent="0.25">
      <c r="A159" t="str">
        <f ca="1"/>
        <v>INSERT VIDEO(ID_CONTENIDO,TAMANIO) VALUES(9,14253);</v>
      </c>
    </row>
    <row r="160" spans="1:1" x14ac:dyDescent="0.25">
      <c r="A160" t="str">
        <f ca="1"/>
        <v>INSERT VIDEO(ID_CONTENIDO,TAMANIO) VALUES(10,10703);</v>
      </c>
    </row>
    <row r="161" spans="1:1" x14ac:dyDescent="0.25">
      <c r="A161" t="str">
        <f ca="1"/>
        <v>INSERT VIDEO(ID_CONTENIDO,TAMANIO) VALUES(11,180);</v>
      </c>
    </row>
    <row r="162" spans="1:1" x14ac:dyDescent="0.25">
      <c r="A162" t="str">
        <f ca="1"/>
        <v>INSERT VIDEO(ID_CONTENIDO,TAMANIO) VALUES(12,5519);</v>
      </c>
    </row>
    <row r="163" spans="1:1" x14ac:dyDescent="0.25">
      <c r="A163" t="str">
        <f ca="1"/>
        <v>INSERT VIDEO(ID_CONTENIDO,TAMANIO) VALUES(13,13784);</v>
      </c>
    </row>
    <row r="164" spans="1:1" x14ac:dyDescent="0.25">
      <c r="A164" t="str">
        <f ca="1"/>
        <v>INSERT VIDEO(ID_CONTENIDO,TAMANIO) VALUES(14,13478);</v>
      </c>
    </row>
    <row r="165" spans="1:1" x14ac:dyDescent="0.25">
      <c r="A165" t="str">
        <f ca="1"/>
        <v>INSERT VIDEO(ID_CONTENIDO,TAMANIO) VALUES(15,1971);</v>
      </c>
    </row>
    <row r="166" spans="1:1" x14ac:dyDescent="0.25">
      <c r="A166" t="str">
        <f ca="1"/>
        <v>INSERT VIDEO(ID_CONTENIDO,TAMANIO) VALUES(16,1868);</v>
      </c>
    </row>
    <row r="167" spans="1:1" x14ac:dyDescent="0.25">
      <c r="A167" t="str">
        <f ca="1"/>
        <v>INSERT VIDEO(ID_CONTENIDO,TAMANIO) VALUES(17,582);</v>
      </c>
    </row>
    <row r="168" spans="1:1" x14ac:dyDescent="0.25">
      <c r="A168" t="str">
        <f ca="1"/>
        <v>INSERT VIDEO(ID_CONTENIDO,TAMANIO) VALUES(18,11840);</v>
      </c>
    </row>
    <row r="169" spans="1:1" x14ac:dyDescent="0.25">
      <c r="A169" t="str">
        <f ca="1"/>
        <v>INSERT VIDEO(ID_CONTENIDO,TAMANIO) VALUES(19,11155);</v>
      </c>
    </row>
    <row r="170" spans="1:1" x14ac:dyDescent="0.25">
      <c r="A170" t="str">
        <f ca="1"/>
        <v>INSERT VIDEO(ID_CONTENIDO,TAMANIO) VALUES(20,13854);</v>
      </c>
    </row>
    <row r="171" spans="1:1" x14ac:dyDescent="0.25">
      <c r="A171" t="str">
        <f ca="1"/>
        <v>INSERT VIDEO(ID_CONTENIDO,TAMANIO) VALUES(21,11029);</v>
      </c>
    </row>
    <row r="172" spans="1:1" x14ac:dyDescent="0.25">
      <c r="A172" t="str">
        <f ca="1"/>
        <v>INSERT VIDEO(ID_CONTENIDO,TAMANIO) VALUES(22,4893);</v>
      </c>
    </row>
    <row r="173" spans="1:1" x14ac:dyDescent="0.25">
      <c r="A173" t="str">
        <f ca="1"/>
        <v>INSERT VIDEO(ID_CONTENIDO,TAMANIO) VALUES(23,11537);</v>
      </c>
    </row>
    <row r="174" spans="1:1" x14ac:dyDescent="0.25">
      <c r="A174" t="str">
        <f ca="1"/>
        <v>INSERT VIDEO(ID_CONTENIDO,TAMANIO) VALUES(24,13361);</v>
      </c>
    </row>
    <row r="175" spans="1:1" x14ac:dyDescent="0.25">
      <c r="A175" t="str">
        <f ca="1"/>
        <v>INSERT VIDEO(ID_CONTENIDO,TAMANIO) VALUES(25,13297);</v>
      </c>
    </row>
    <row r="176" spans="1:1" x14ac:dyDescent="0.25">
      <c r="A176" t="str">
        <f ca="1"/>
        <v>INSERT VIDEO(ID_CONTENIDO,TAMANIO) VALUES(26,8646);</v>
      </c>
    </row>
    <row r="177" spans="1:1" x14ac:dyDescent="0.25">
      <c r="A177" t="str">
        <f t="array" ref="A177:A200">DESCARGABLE!B2:B25</f>
        <v>INSERT DESCARGABLE(ID_CONTENIDO) VALUES(27);</v>
      </c>
    </row>
    <row r="178" spans="1:1" x14ac:dyDescent="0.25">
      <c r="A178" t="str">
        <v>INSERT DESCARGABLE(ID_CONTENIDO) VALUES(28);</v>
      </c>
    </row>
    <row r="179" spans="1:1" x14ac:dyDescent="0.25">
      <c r="A179" t="str">
        <v>INSERT DESCARGABLE(ID_CONTENIDO) VALUES(29);</v>
      </c>
    </row>
    <row r="180" spans="1:1" x14ac:dyDescent="0.25">
      <c r="A180" t="str">
        <v>INSERT DESCARGABLE(ID_CONTENIDO) VALUES(30);</v>
      </c>
    </row>
    <row r="181" spans="1:1" x14ac:dyDescent="0.25">
      <c r="A181" t="str">
        <v>INSERT DESCARGABLE(ID_CONTENIDO) VALUES(31);</v>
      </c>
    </row>
    <row r="182" spans="1:1" x14ac:dyDescent="0.25">
      <c r="A182" t="str">
        <v>INSERT DESCARGABLE(ID_CONTENIDO) VALUES(32);</v>
      </c>
    </row>
    <row r="183" spans="1:1" x14ac:dyDescent="0.25">
      <c r="A183" t="str">
        <v>INSERT DESCARGABLE(ID_CONTENIDO) VALUES(33);</v>
      </c>
    </row>
    <row r="184" spans="1:1" x14ac:dyDescent="0.25">
      <c r="A184" t="str">
        <v>INSERT DESCARGABLE(ID_CONTENIDO) VALUES(34);</v>
      </c>
    </row>
    <row r="185" spans="1:1" x14ac:dyDescent="0.25">
      <c r="A185" t="str">
        <v>INSERT DESCARGABLE(ID_CONTENIDO) VALUES(35);</v>
      </c>
    </row>
    <row r="186" spans="1:1" x14ac:dyDescent="0.25">
      <c r="A186" t="str">
        <v>INSERT DESCARGABLE(ID_CONTENIDO) VALUES(36);</v>
      </c>
    </row>
    <row r="187" spans="1:1" x14ac:dyDescent="0.25">
      <c r="A187" t="str">
        <v>INSERT DESCARGABLE(ID_CONTENIDO) VALUES(37);</v>
      </c>
    </row>
    <row r="188" spans="1:1" x14ac:dyDescent="0.25">
      <c r="A188" t="str">
        <v>INSERT DESCARGABLE(ID_CONTENIDO) VALUES(38);</v>
      </c>
    </row>
    <row r="189" spans="1:1" x14ac:dyDescent="0.25">
      <c r="A189" t="str">
        <v>INSERT DESCARGABLE(ID_CONTENIDO) VALUES(39);</v>
      </c>
    </row>
    <row r="190" spans="1:1" x14ac:dyDescent="0.25">
      <c r="A190" t="str">
        <v>INSERT DESCARGABLE(ID_CONTENIDO) VALUES(40);</v>
      </c>
    </row>
    <row r="191" spans="1:1" x14ac:dyDescent="0.25">
      <c r="A191" t="str">
        <v>INSERT DESCARGABLE(ID_CONTENIDO) VALUES(41);</v>
      </c>
    </row>
    <row r="192" spans="1:1" x14ac:dyDescent="0.25">
      <c r="A192" t="str">
        <v>INSERT DESCARGABLE(ID_CONTENIDO) VALUES(42);</v>
      </c>
    </row>
    <row r="193" spans="1:1" x14ac:dyDescent="0.25">
      <c r="A193" t="str">
        <v>INSERT DESCARGABLE(ID_CONTENIDO) VALUES(43);</v>
      </c>
    </row>
    <row r="194" spans="1:1" x14ac:dyDescent="0.25">
      <c r="A194" t="str">
        <v>INSERT DESCARGABLE(ID_CONTENIDO) VALUES(44);</v>
      </c>
    </row>
    <row r="195" spans="1:1" x14ac:dyDescent="0.25">
      <c r="A195" t="str">
        <v>INSERT DESCARGABLE(ID_CONTENIDO) VALUES(45);</v>
      </c>
    </row>
    <row r="196" spans="1:1" x14ac:dyDescent="0.25">
      <c r="A196" t="str">
        <v>INSERT DESCARGABLE(ID_CONTENIDO) VALUES(46);</v>
      </c>
    </row>
    <row r="197" spans="1:1" x14ac:dyDescent="0.25">
      <c r="A197" t="str">
        <v>INSERT DESCARGABLE(ID_CONTENIDO) VALUES(47);</v>
      </c>
    </row>
    <row r="198" spans="1:1" x14ac:dyDescent="0.25">
      <c r="A198" t="str">
        <v>INSERT DESCARGABLE(ID_CONTENIDO) VALUES(48);</v>
      </c>
    </row>
    <row r="199" spans="1:1" x14ac:dyDescent="0.25">
      <c r="A199" t="str">
        <v>INSERT DESCARGABLE(ID_CONTENIDO) VALUES(49);</v>
      </c>
    </row>
    <row r="200" spans="1:1" x14ac:dyDescent="0.25">
      <c r="A200" t="str">
        <v>INSERT DESCARGABLE(ID_CONTENIDO) VALUES(50);</v>
      </c>
    </row>
    <row r="201" spans="1:1" x14ac:dyDescent="0.25">
      <c r="A201" t="str">
        <f t="array" aca="1" ref="A201:A224" ca="1">DOCUMENTO!C2:C25</f>
        <v>INSERT DOCUMENTO(ID_CONTENIDO,USA_PLANTILLA) VALUES(27,1);</v>
      </c>
    </row>
    <row r="202" spans="1:1" x14ac:dyDescent="0.25">
      <c r="A202" t="str">
        <f ca="1"/>
        <v>INSERT DOCUMENTO(ID_CONTENIDO,USA_PLANTILLA) VALUES(28,1);</v>
      </c>
    </row>
    <row r="203" spans="1:1" x14ac:dyDescent="0.25">
      <c r="A203" t="str">
        <f ca="1"/>
        <v>INSERT DOCUMENTO(ID_CONTENIDO,USA_PLANTILLA) VALUES(29,1);</v>
      </c>
    </row>
    <row r="204" spans="1:1" x14ac:dyDescent="0.25">
      <c r="A204" t="str">
        <f ca="1"/>
        <v>INSERT DOCUMENTO(ID_CONTENIDO,USA_PLANTILLA) VALUES(30,1);</v>
      </c>
    </row>
    <row r="205" spans="1:1" x14ac:dyDescent="0.25">
      <c r="A205" t="str">
        <f ca="1"/>
        <v>INSERT DOCUMENTO(ID_CONTENIDO,USA_PLANTILLA) VALUES(31,0);</v>
      </c>
    </row>
    <row r="206" spans="1:1" x14ac:dyDescent="0.25">
      <c r="A206" t="str">
        <f ca="1"/>
        <v>INSERT DOCUMENTO(ID_CONTENIDO,USA_PLANTILLA) VALUES(32,0);</v>
      </c>
    </row>
    <row r="207" spans="1:1" x14ac:dyDescent="0.25">
      <c r="A207" t="str">
        <f ca="1"/>
        <v>INSERT DOCUMENTO(ID_CONTENIDO,USA_PLANTILLA) VALUES(33,1);</v>
      </c>
    </row>
    <row r="208" spans="1:1" x14ac:dyDescent="0.25">
      <c r="A208" t="str">
        <f ca="1"/>
        <v>INSERT DOCUMENTO(ID_CONTENIDO,USA_PLANTILLA) VALUES(34,0);</v>
      </c>
    </row>
    <row r="209" spans="1:1" x14ac:dyDescent="0.25">
      <c r="A209" t="str">
        <f ca="1"/>
        <v>INSERT DOCUMENTO(ID_CONTENIDO,USA_PLANTILLA) VALUES(35,1);</v>
      </c>
    </row>
    <row r="210" spans="1:1" x14ac:dyDescent="0.25">
      <c r="A210" t="str">
        <f ca="1"/>
        <v>INSERT DOCUMENTO(ID_CONTENIDO,USA_PLANTILLA) VALUES(36,1);</v>
      </c>
    </row>
    <row r="211" spans="1:1" x14ac:dyDescent="0.25">
      <c r="A211" t="str">
        <f ca="1"/>
        <v>INSERT DOCUMENTO(ID_CONTENIDO,USA_PLANTILLA) VALUES(37,1);</v>
      </c>
    </row>
    <row r="212" spans="1:1" x14ac:dyDescent="0.25">
      <c r="A212" t="str">
        <f ca="1"/>
        <v>INSERT DOCUMENTO(ID_CONTENIDO,USA_PLANTILLA) VALUES(38,1);</v>
      </c>
    </row>
    <row r="213" spans="1:1" x14ac:dyDescent="0.25">
      <c r="A213" t="str">
        <f ca="1"/>
        <v>INSERT DOCUMENTO(ID_CONTENIDO,USA_PLANTILLA) VALUES(39,0);</v>
      </c>
    </row>
    <row r="214" spans="1:1" x14ac:dyDescent="0.25">
      <c r="A214" t="str">
        <f ca="1"/>
        <v>INSERT DOCUMENTO(ID_CONTENIDO,USA_PLANTILLA) VALUES(40,0);</v>
      </c>
    </row>
    <row r="215" spans="1:1" x14ac:dyDescent="0.25">
      <c r="A215" t="str">
        <f ca="1"/>
        <v>INSERT DOCUMENTO(ID_CONTENIDO,USA_PLANTILLA) VALUES(41,1);</v>
      </c>
    </row>
    <row r="216" spans="1:1" x14ac:dyDescent="0.25">
      <c r="A216" t="str">
        <f ca="1"/>
        <v>INSERT DOCUMENTO(ID_CONTENIDO,USA_PLANTILLA) VALUES(42,0);</v>
      </c>
    </row>
    <row r="217" spans="1:1" x14ac:dyDescent="0.25">
      <c r="A217" t="str">
        <f ca="1"/>
        <v>INSERT DOCUMENTO(ID_CONTENIDO,USA_PLANTILLA) VALUES(43,1);</v>
      </c>
    </row>
    <row r="218" spans="1:1" x14ac:dyDescent="0.25">
      <c r="A218" t="str">
        <f ca="1"/>
        <v>INSERT DOCUMENTO(ID_CONTENIDO,USA_PLANTILLA) VALUES(44,0);</v>
      </c>
    </row>
    <row r="219" spans="1:1" x14ac:dyDescent="0.25">
      <c r="A219" t="str">
        <f ca="1"/>
        <v>INSERT DOCUMENTO(ID_CONTENIDO,USA_PLANTILLA) VALUES(45,0);</v>
      </c>
    </row>
    <row r="220" spans="1:1" x14ac:dyDescent="0.25">
      <c r="A220" t="str">
        <f ca="1"/>
        <v>INSERT DOCUMENTO(ID_CONTENIDO,USA_PLANTILLA) VALUES(46,0);</v>
      </c>
    </row>
    <row r="221" spans="1:1" x14ac:dyDescent="0.25">
      <c r="A221" t="str">
        <f ca="1"/>
        <v>INSERT DOCUMENTO(ID_CONTENIDO,USA_PLANTILLA) VALUES(47,1);</v>
      </c>
    </row>
    <row r="222" spans="1:1" x14ac:dyDescent="0.25">
      <c r="A222" t="str">
        <f ca="1"/>
        <v>INSERT DOCUMENTO(ID_CONTENIDO,USA_PLANTILLA) VALUES(48,0);</v>
      </c>
    </row>
    <row r="223" spans="1:1" x14ac:dyDescent="0.25">
      <c r="A223" t="str">
        <f ca="1"/>
        <v>INSERT DOCUMENTO(ID_CONTENIDO,USA_PLANTILLA) VALUES(49,1);</v>
      </c>
    </row>
    <row r="224" spans="1:1" x14ac:dyDescent="0.25">
      <c r="A224" t="str">
        <f ca="1"/>
        <v>INSERT DOCUMENTO(ID_CONTENIDO,USA_PLANTILLA) VALUES(50,0);</v>
      </c>
    </row>
    <row r="225" spans="1:1" x14ac:dyDescent="0.25">
      <c r="A225" t="str">
        <f t="array" aca="1" ref="A225:A234" ca="1">USUARIO!F2:F11</f>
        <v>INSERT USUARIO(ID_USUARIO ,NOMBRE,APELLIDO,FECHA_NACIMIENTO ,CLAVE ) VALUES(1,'Luis Miguel','Grau Benet','1991-07-29','wG·khgml!$');</v>
      </c>
    </row>
    <row r="226" spans="1:1" x14ac:dyDescent="0.25">
      <c r="A226" t="str">
        <f ca="1"/>
        <v>INSERT USUARIO(ID_USUARIO ,NOMBRE,APELLIDO,FECHA_NACIMIENTO ,CLAVE ) VALUES(2,'Estefanía','Samper','1995-08-26','Jj/aL&amp;DgAL2');</v>
      </c>
    </row>
    <row r="227" spans="1:1" x14ac:dyDescent="0.25">
      <c r="A227" t="str">
        <f ca="1"/>
        <v>INSERT USUARIO(ID_USUARIO ,NOMBRE,APELLIDO,FECHA_NACIMIENTO ,CLAVE ) VALUES(3,'Heriberto','Arteaga','1997-02-17','10YXÑtNr$BHvbd');</v>
      </c>
    </row>
    <row r="228" spans="1:1" x14ac:dyDescent="0.25">
      <c r="A228" t="str">
        <f ca="1"/>
        <v>INSERT USUARIO(ID_USUARIO ,NOMBRE,APELLIDO,FECHA_NACIMIENTO ,CLAVE ) VALUES(4,'Carolina Andrea','Bertrán Suárez','1984-05-03','dgdfgdfgbbrtsg');</v>
      </c>
    </row>
    <row r="229" spans="1:1" x14ac:dyDescent="0.25">
      <c r="A229" t="str">
        <f ca="1"/>
        <v>INSERT USUARIO(ID_USUARIO ,NOMBRE,APELLIDO,FECHA_NACIMIENTO ,CLAVE ) VALUES(5,'Miguela','Aroca Guijarro','1996-02-29','tshth56h4fdgs6');</v>
      </c>
    </row>
    <row r="230" spans="1:1" x14ac:dyDescent="0.25">
      <c r="A230" t="str">
        <f ca="1"/>
        <v>INSERT USUARIO(ID_USUARIO ,NOMBRE,APELLIDO,FECHA_NACIMIENTO ,CLAVE ) VALUES(6,'Félix','Cadenas','1992-07-21','h4g1fxh5re4156d');</v>
      </c>
    </row>
    <row r="231" spans="1:1" x14ac:dyDescent="0.25">
      <c r="A231" t="str">
        <f ca="1"/>
        <v>INSERT USUARIO(ID_USUARIO ,NOMBRE,APELLIDO,FECHA_NACIMIENTO ,CLAVE ) VALUES(7,'Amor','Carretero Plaza','1994-12-26','45tresh41b');</v>
      </c>
    </row>
    <row r="232" spans="1:1" x14ac:dyDescent="0.25">
      <c r="A232" t="str">
        <f ca="1"/>
        <v>INSERT USUARIO(ID_USUARIO ,NOMBRE,APELLIDO,FECHA_NACIMIENTO ,CLAVE ) VALUES(8,'Etelvina','Crespo Gimenez','1984-01-11','6d451hgsre');</v>
      </c>
    </row>
    <row r="233" spans="1:1" x14ac:dyDescent="0.25">
      <c r="A233" t="str">
        <f ca="1"/>
        <v>INSERT USUARIO(ID_USUARIO ,NOMBRE,APELLIDO,FECHA_NACIMIENTO ,CLAVE ) VALUES(9,'Piedad','Benítez','1987-12-22','h4zh5g');</v>
      </c>
    </row>
    <row r="234" spans="1:1" x14ac:dyDescent="0.25">
      <c r="A234" t="str">
        <f ca="1"/>
        <v>INSERT USUARIO(ID_USUARIO ,NOMBRE,APELLIDO,FECHA_NACIMIENTO ,CLAVE ) VALUES(10,'Joel','Mesa Manso','1995-09-26','df41gd');</v>
      </c>
    </row>
    <row r="235" spans="1:1" x14ac:dyDescent="0.25">
      <c r="A235" t="str">
        <f t="array" aca="1" ref="A235:A283" ca="1">DESCARGA!D2:D50</f>
        <v>INSERT DESCARGA(ID_DESCARGA,VELOCIDAD_TRANSFERENCIA,ID_USUARIO) VALUES(1,169,6);</v>
      </c>
    </row>
    <row r="236" spans="1:1" x14ac:dyDescent="0.25">
      <c r="A236" t="str">
        <f ca="1"/>
        <v>INSERT DESCARGA(ID_DESCARGA,VELOCIDAD_TRANSFERENCIA,ID_USUARIO) VALUES(2,817,2);</v>
      </c>
    </row>
    <row r="237" spans="1:1" x14ac:dyDescent="0.25">
      <c r="A237" t="str">
        <f ca="1"/>
        <v>INSERT DESCARGA(ID_DESCARGA,VELOCIDAD_TRANSFERENCIA,ID_USUARIO) VALUES(3,713,7);</v>
      </c>
    </row>
    <row r="238" spans="1:1" x14ac:dyDescent="0.25">
      <c r="A238" t="str">
        <f ca="1"/>
        <v>INSERT DESCARGA(ID_DESCARGA,VELOCIDAD_TRANSFERENCIA,ID_USUARIO) VALUES(4,801,8);</v>
      </c>
    </row>
    <row r="239" spans="1:1" x14ac:dyDescent="0.25">
      <c r="A239" t="str">
        <f ca="1"/>
        <v>INSERT DESCARGA(ID_DESCARGA,VELOCIDAD_TRANSFERENCIA,ID_USUARIO) VALUES(5,237,1);</v>
      </c>
    </row>
    <row r="240" spans="1:1" x14ac:dyDescent="0.25">
      <c r="A240" t="str">
        <f ca="1"/>
        <v>INSERT DESCARGA(ID_DESCARGA,VELOCIDAD_TRANSFERENCIA,ID_USUARIO) VALUES(6,181,9);</v>
      </c>
    </row>
    <row r="241" spans="1:1" x14ac:dyDescent="0.25">
      <c r="A241" t="str">
        <f ca="1"/>
        <v>INSERT DESCARGA(ID_DESCARGA,VELOCIDAD_TRANSFERENCIA,ID_USUARIO) VALUES(7,719,4);</v>
      </c>
    </row>
    <row r="242" spans="1:1" x14ac:dyDescent="0.25">
      <c r="A242" t="str">
        <f ca="1"/>
        <v>INSERT DESCARGA(ID_DESCARGA,VELOCIDAD_TRANSFERENCIA,ID_USUARIO) VALUES(8,645,5);</v>
      </c>
    </row>
    <row r="243" spans="1:1" x14ac:dyDescent="0.25">
      <c r="A243" t="str">
        <f ca="1"/>
        <v>INSERT DESCARGA(ID_DESCARGA,VELOCIDAD_TRANSFERENCIA,ID_USUARIO) VALUES(9,301,4);</v>
      </c>
    </row>
    <row r="244" spans="1:1" x14ac:dyDescent="0.25">
      <c r="A244" t="str">
        <f ca="1"/>
        <v>INSERT DESCARGA(ID_DESCARGA,VELOCIDAD_TRANSFERENCIA,ID_USUARIO) VALUES(10,418,5);</v>
      </c>
    </row>
    <row r="245" spans="1:1" x14ac:dyDescent="0.25">
      <c r="A245" t="str">
        <f ca="1"/>
        <v>INSERT DESCARGA(ID_DESCARGA,VELOCIDAD_TRANSFERENCIA,ID_USUARIO) VALUES(11,382,2);</v>
      </c>
    </row>
    <row r="246" spans="1:1" x14ac:dyDescent="0.25">
      <c r="A246" t="str">
        <f ca="1"/>
        <v>INSERT DESCARGA(ID_DESCARGA,VELOCIDAD_TRANSFERENCIA,ID_USUARIO) VALUES(12,485,1);</v>
      </c>
    </row>
    <row r="247" spans="1:1" x14ac:dyDescent="0.25">
      <c r="A247" t="str">
        <f ca="1"/>
        <v>INSERT DESCARGA(ID_DESCARGA,VELOCIDAD_TRANSFERENCIA,ID_USUARIO) VALUES(13,111,3);</v>
      </c>
    </row>
    <row r="248" spans="1:1" x14ac:dyDescent="0.25">
      <c r="A248" t="str">
        <f ca="1"/>
        <v>INSERT DESCARGA(ID_DESCARGA,VELOCIDAD_TRANSFERENCIA,ID_USUARIO) VALUES(14,332,6);</v>
      </c>
    </row>
    <row r="249" spans="1:1" x14ac:dyDescent="0.25">
      <c r="A249" t="str">
        <f ca="1"/>
        <v>INSERT DESCARGA(ID_DESCARGA,VELOCIDAD_TRANSFERENCIA,ID_USUARIO) VALUES(15,476,5);</v>
      </c>
    </row>
    <row r="250" spans="1:1" x14ac:dyDescent="0.25">
      <c r="A250" t="str">
        <f ca="1"/>
        <v>INSERT DESCARGA(ID_DESCARGA,VELOCIDAD_TRANSFERENCIA,ID_USUARIO) VALUES(16,202,1);</v>
      </c>
    </row>
    <row r="251" spans="1:1" x14ac:dyDescent="0.25">
      <c r="A251" t="str">
        <f ca="1"/>
        <v>INSERT DESCARGA(ID_DESCARGA,VELOCIDAD_TRANSFERENCIA,ID_USUARIO) VALUES(17,608,1);</v>
      </c>
    </row>
    <row r="252" spans="1:1" x14ac:dyDescent="0.25">
      <c r="A252" t="str">
        <f ca="1"/>
        <v>INSERT DESCARGA(ID_DESCARGA,VELOCIDAD_TRANSFERENCIA,ID_USUARIO) VALUES(18,905,7);</v>
      </c>
    </row>
    <row r="253" spans="1:1" x14ac:dyDescent="0.25">
      <c r="A253" t="str">
        <f ca="1"/>
        <v>INSERT DESCARGA(ID_DESCARGA,VELOCIDAD_TRANSFERENCIA,ID_USUARIO) VALUES(19,345,7);</v>
      </c>
    </row>
    <row r="254" spans="1:1" x14ac:dyDescent="0.25">
      <c r="A254" t="str">
        <f ca="1"/>
        <v>INSERT DESCARGA(ID_DESCARGA,VELOCIDAD_TRANSFERENCIA,ID_USUARIO) VALUES(20,319,10);</v>
      </c>
    </row>
    <row r="255" spans="1:1" x14ac:dyDescent="0.25">
      <c r="A255" t="str">
        <f ca="1"/>
        <v>INSERT DESCARGA(ID_DESCARGA,VELOCIDAD_TRANSFERENCIA,ID_USUARIO) VALUES(21,309,8);</v>
      </c>
    </row>
    <row r="256" spans="1:1" x14ac:dyDescent="0.25">
      <c r="A256" t="str">
        <f ca="1"/>
        <v>INSERT DESCARGA(ID_DESCARGA,VELOCIDAD_TRANSFERENCIA,ID_USUARIO) VALUES(22,158,9);</v>
      </c>
    </row>
    <row r="257" spans="1:1" x14ac:dyDescent="0.25">
      <c r="A257" t="str">
        <f ca="1"/>
        <v>INSERT DESCARGA(ID_DESCARGA,VELOCIDAD_TRANSFERENCIA,ID_USUARIO) VALUES(23,308,10);</v>
      </c>
    </row>
    <row r="258" spans="1:1" x14ac:dyDescent="0.25">
      <c r="A258" t="str">
        <f ca="1"/>
        <v>INSERT DESCARGA(ID_DESCARGA,VELOCIDAD_TRANSFERENCIA,ID_USUARIO) VALUES(24,975,4);</v>
      </c>
    </row>
    <row r="259" spans="1:1" x14ac:dyDescent="0.25">
      <c r="A259" t="str">
        <f ca="1"/>
        <v>INSERT DESCARGA(ID_DESCARGA,VELOCIDAD_TRANSFERENCIA,ID_USUARIO) VALUES(25,630,3);</v>
      </c>
    </row>
    <row r="260" spans="1:1" x14ac:dyDescent="0.25">
      <c r="A260" t="str">
        <f ca="1"/>
        <v>INSERT DESCARGA(ID_DESCARGA,VELOCIDAD_TRANSFERENCIA,ID_USUARIO) VALUES(26,682,4);</v>
      </c>
    </row>
    <row r="261" spans="1:1" x14ac:dyDescent="0.25">
      <c r="A261" t="str">
        <f ca="1"/>
        <v>INSERT DESCARGA(ID_DESCARGA,VELOCIDAD_TRANSFERENCIA,ID_USUARIO) VALUES(27,297,5);</v>
      </c>
    </row>
    <row r="262" spans="1:1" x14ac:dyDescent="0.25">
      <c r="A262" t="str">
        <f ca="1"/>
        <v>INSERT DESCARGA(ID_DESCARGA,VELOCIDAD_TRANSFERENCIA,ID_USUARIO) VALUES(28,635,1);</v>
      </c>
    </row>
    <row r="263" spans="1:1" x14ac:dyDescent="0.25">
      <c r="A263" t="str">
        <f ca="1"/>
        <v>INSERT DESCARGA(ID_DESCARGA,VELOCIDAD_TRANSFERENCIA,ID_USUARIO) VALUES(29,623,4);</v>
      </c>
    </row>
    <row r="264" spans="1:1" x14ac:dyDescent="0.25">
      <c r="A264" t="str">
        <f ca="1"/>
        <v>INSERT DESCARGA(ID_DESCARGA,VELOCIDAD_TRANSFERENCIA,ID_USUARIO) VALUES(30,863,2);</v>
      </c>
    </row>
    <row r="265" spans="1:1" x14ac:dyDescent="0.25">
      <c r="A265" t="str">
        <f ca="1"/>
        <v>INSERT DESCARGA(ID_DESCARGA,VELOCIDAD_TRANSFERENCIA,ID_USUARIO) VALUES(31,145,9);</v>
      </c>
    </row>
    <row r="266" spans="1:1" x14ac:dyDescent="0.25">
      <c r="A266" t="str">
        <f ca="1"/>
        <v>INSERT DESCARGA(ID_DESCARGA,VELOCIDAD_TRANSFERENCIA,ID_USUARIO) VALUES(32,431,8);</v>
      </c>
    </row>
    <row r="267" spans="1:1" x14ac:dyDescent="0.25">
      <c r="A267" t="str">
        <f ca="1"/>
        <v>INSERT DESCARGA(ID_DESCARGA,VELOCIDAD_TRANSFERENCIA,ID_USUARIO) VALUES(33,131,8);</v>
      </c>
    </row>
    <row r="268" spans="1:1" x14ac:dyDescent="0.25">
      <c r="A268" t="str">
        <f ca="1"/>
        <v>INSERT DESCARGA(ID_DESCARGA,VELOCIDAD_TRANSFERENCIA,ID_USUARIO) VALUES(34,967,6);</v>
      </c>
    </row>
    <row r="269" spans="1:1" x14ac:dyDescent="0.25">
      <c r="A269" t="str">
        <f ca="1"/>
        <v>INSERT DESCARGA(ID_DESCARGA,VELOCIDAD_TRANSFERENCIA,ID_USUARIO) VALUES(35,649,9);</v>
      </c>
    </row>
    <row r="270" spans="1:1" x14ac:dyDescent="0.25">
      <c r="A270" t="str">
        <f ca="1"/>
        <v>INSERT DESCARGA(ID_DESCARGA,VELOCIDAD_TRANSFERENCIA,ID_USUARIO) VALUES(36,666,9);</v>
      </c>
    </row>
    <row r="271" spans="1:1" x14ac:dyDescent="0.25">
      <c r="A271" t="str">
        <f ca="1"/>
        <v>INSERT DESCARGA(ID_DESCARGA,VELOCIDAD_TRANSFERENCIA,ID_USUARIO) VALUES(37,722,6);</v>
      </c>
    </row>
    <row r="272" spans="1:1" x14ac:dyDescent="0.25">
      <c r="A272" t="str">
        <f ca="1"/>
        <v>INSERT DESCARGA(ID_DESCARGA,VELOCIDAD_TRANSFERENCIA,ID_USUARIO) VALUES(38,615,4);</v>
      </c>
    </row>
    <row r="273" spans="1:1" x14ac:dyDescent="0.25">
      <c r="A273" t="str">
        <f ca="1"/>
        <v>INSERT DESCARGA(ID_DESCARGA,VELOCIDAD_TRANSFERENCIA,ID_USUARIO) VALUES(39,465,10);</v>
      </c>
    </row>
    <row r="274" spans="1:1" x14ac:dyDescent="0.25">
      <c r="A274" t="str">
        <f ca="1"/>
        <v>INSERT DESCARGA(ID_DESCARGA,VELOCIDAD_TRANSFERENCIA,ID_USUARIO) VALUES(40,935,8);</v>
      </c>
    </row>
    <row r="275" spans="1:1" x14ac:dyDescent="0.25">
      <c r="A275" t="str">
        <f ca="1"/>
        <v>INSERT DESCARGA(ID_DESCARGA,VELOCIDAD_TRANSFERENCIA,ID_USUARIO) VALUES(41,713,6);</v>
      </c>
    </row>
    <row r="276" spans="1:1" x14ac:dyDescent="0.25">
      <c r="A276" t="str">
        <f ca="1"/>
        <v>INSERT DESCARGA(ID_DESCARGA,VELOCIDAD_TRANSFERENCIA,ID_USUARIO) VALUES(42,929,1);</v>
      </c>
    </row>
    <row r="277" spans="1:1" x14ac:dyDescent="0.25">
      <c r="A277" t="str">
        <f ca="1"/>
        <v>INSERT DESCARGA(ID_DESCARGA,VELOCIDAD_TRANSFERENCIA,ID_USUARIO) VALUES(43,712,8);</v>
      </c>
    </row>
    <row r="278" spans="1:1" x14ac:dyDescent="0.25">
      <c r="A278" t="str">
        <f ca="1"/>
        <v>INSERT DESCARGA(ID_DESCARGA,VELOCIDAD_TRANSFERENCIA,ID_USUARIO) VALUES(44,752,6);</v>
      </c>
    </row>
    <row r="279" spans="1:1" x14ac:dyDescent="0.25">
      <c r="A279" t="str">
        <f ca="1"/>
        <v>INSERT DESCARGA(ID_DESCARGA,VELOCIDAD_TRANSFERENCIA,ID_USUARIO) VALUES(45,815,8);</v>
      </c>
    </row>
    <row r="280" spans="1:1" x14ac:dyDescent="0.25">
      <c r="A280" t="str">
        <f ca="1"/>
        <v>INSERT DESCARGA(ID_DESCARGA,VELOCIDAD_TRANSFERENCIA,ID_USUARIO) VALUES(46,448,10);</v>
      </c>
    </row>
    <row r="281" spans="1:1" x14ac:dyDescent="0.25">
      <c r="A281" t="str">
        <f ca="1"/>
        <v>INSERT DESCARGA(ID_DESCARGA,VELOCIDAD_TRANSFERENCIA,ID_USUARIO) VALUES(47,240,5);</v>
      </c>
    </row>
    <row r="282" spans="1:1" x14ac:dyDescent="0.25">
      <c r="A282" t="str">
        <f ca="1"/>
        <v>INSERT DESCARGA(ID_DESCARGA,VELOCIDAD_TRANSFERENCIA,ID_USUARIO) VALUES(48,615,3);</v>
      </c>
    </row>
    <row r="283" spans="1:1" x14ac:dyDescent="0.25">
      <c r="A283" t="str">
        <f ca="1"/>
        <v>INSERT DESCARGA(ID_DESCARGA,VELOCIDAD_TRANSFERENCIA,ID_USUARIO) VALUES(49,377,1);</v>
      </c>
    </row>
    <row r="284" spans="1:1" x14ac:dyDescent="0.25">
      <c r="A284" t="str">
        <f t="array" ref="A284:A286">CATEGORIA!C2:C4</f>
        <v>INSERT CATEGORIA(ID_CATEGORIA,TIPO) VALUES(1,'BASICO');</v>
      </c>
    </row>
    <row r="285" spans="1:1" x14ac:dyDescent="0.25">
      <c r="A285" t="str">
        <v>INSERT CATEGORIA(ID_CATEGORIA,TIPO) VALUES(2,'NORMAL');</v>
      </c>
    </row>
    <row r="286" spans="1:1" x14ac:dyDescent="0.25">
      <c r="A286" t="str">
        <v>INSERT CATEGORIA(ID_CATEGORIA,TIPO) VALUES(3,'ULTRA');</v>
      </c>
    </row>
    <row r="287" spans="1:1" x14ac:dyDescent="0.25">
      <c r="A287" t="str">
        <f t="array" aca="1" ref="A287:A386" ca="1">COMENTARIO!G2:G101</f>
        <v>INSERT COMENTARIO(ID_COMENTARIO, TITULO, DESCRIPCION, APODO, ID_CONTENIDO, ID_USUARIO) VALUES(1,'ES MUY BUENO','ES MUY BUENO EL ARCHIVO, LO RECOMIENDO','Arteaga',1,3);</v>
      </c>
    </row>
    <row r="288" spans="1:1" x14ac:dyDescent="0.25">
      <c r="A288" t="str">
        <f ca="1"/>
        <v>INSERT COMENTARIO(ID_COMENTARIO, TITULO, DESCRIPCION, APODO, ID_CONTENIDO, ID_USUARIO) VALUES(2,'ES MUY BUENO','ES MUY BUENO EL ARCHIVO, LO RECOMIENDO','Arteaga',25,3);</v>
      </c>
    </row>
    <row r="289" spans="1:1" x14ac:dyDescent="0.25">
      <c r="A289" t="str">
        <f ca="1"/>
        <v>INSERT COMENTARIO(ID_COMENTARIO, TITULO, DESCRIPCION, APODO, ID_CONTENIDO, ID_USUARIO) VALUES(3,'ES MUY BUENO','ES MUY BUENO EL ARCHIVO, LO RECOMIENDO','Aroca Guijarro',17,5);</v>
      </c>
    </row>
    <row r="290" spans="1:1" x14ac:dyDescent="0.25">
      <c r="A290" t="str">
        <f ca="1"/>
        <v>INSERT COMENTARIO(ID_COMENTARIO, TITULO, DESCRIPCION, APODO, ID_CONTENIDO, ID_USUARIO) VALUES(4,'ES MUY BUENO','ES MUY BUENO EL ARCHIVO, LO RECOMIENDO','Grau Benet',17,1);</v>
      </c>
    </row>
    <row r="291" spans="1:1" x14ac:dyDescent="0.25">
      <c r="A291" t="str">
        <f ca="1"/>
        <v>INSERT COMENTARIO(ID_COMENTARIO, TITULO, DESCRIPCION, APODO, ID_CONTENIDO, ID_USUARIO) VALUES(5,'ES MUY BUENO','ES MUY BUENO EL ARCHIVO, LO RECOMIENDO','Grau Benet',18,1);</v>
      </c>
    </row>
    <row r="292" spans="1:1" x14ac:dyDescent="0.25">
      <c r="A292" t="str">
        <f ca="1"/>
        <v>INSERT COMENTARIO(ID_COMENTARIO, TITULO, DESCRIPCION, APODO, ID_CONTENIDO, ID_USUARIO) VALUES(6,'ES MUY BUENO','ES MUY BUENO EL ARCHIVO, LO RECOMIENDO','Arteaga',13,3);</v>
      </c>
    </row>
    <row r="293" spans="1:1" x14ac:dyDescent="0.25">
      <c r="A293" t="str">
        <f ca="1"/>
        <v>INSERT COMENTARIO(ID_COMENTARIO, TITULO, DESCRIPCION, APODO, ID_CONTENIDO, ID_USUARIO) VALUES(7,'ES MUY BUENO','ES MUY BUENO EL ARCHIVO, LO RECOMIENDO','Cadenas',41,6);</v>
      </c>
    </row>
    <row r="294" spans="1:1" x14ac:dyDescent="0.25">
      <c r="A294" t="str">
        <f ca="1"/>
        <v>INSERT COMENTARIO(ID_COMENTARIO, TITULO, DESCRIPCION, APODO, ID_CONTENIDO, ID_USUARIO) VALUES(8,'ES MUY BUENO','ES MUY BUENO EL ARCHIVO, LO RECOMIENDO','Carretero Plaza',22,7);</v>
      </c>
    </row>
    <row r="295" spans="1:1" x14ac:dyDescent="0.25">
      <c r="A295" t="str">
        <f ca="1"/>
        <v>INSERT COMENTARIO(ID_COMENTARIO, TITULO, DESCRIPCION, APODO, ID_CONTENIDO, ID_USUARIO) VALUES(9,'ES MUY BUENO','ES MUY BUENO EL ARCHIVO, LO RECOMIENDO','Carretero Plaza',38,7);</v>
      </c>
    </row>
    <row r="296" spans="1:1" x14ac:dyDescent="0.25">
      <c r="A296" t="str">
        <f ca="1"/>
        <v>INSERT COMENTARIO(ID_COMENTARIO, TITULO, DESCRIPCION, APODO, ID_CONTENIDO, ID_USUARIO) VALUES(10,'ES MUY BUENO','ES MUY BUENO EL ARCHIVO, LO RECOMIENDO','Aroca Guijarro',48,5);</v>
      </c>
    </row>
    <row r="297" spans="1:1" x14ac:dyDescent="0.25">
      <c r="A297" t="str">
        <f ca="1"/>
        <v>INSERT COMENTARIO(ID_COMENTARIO, TITULO, DESCRIPCION, APODO, ID_CONTENIDO, ID_USUARIO) VALUES(11,'ES MUY BUENO','ES MUY BUENO EL ARCHIVO, LO RECOMIENDO','Grau Benet',27,1);</v>
      </c>
    </row>
    <row r="298" spans="1:1" x14ac:dyDescent="0.25">
      <c r="A298" t="str">
        <f ca="1"/>
        <v>INSERT COMENTARIO(ID_COMENTARIO, TITULO, DESCRIPCION, APODO, ID_CONTENIDO, ID_USUARIO) VALUES(12,'ES MUY BUENO','ES MUY BUENO EL ARCHIVO, LO RECOMIENDO','Carretero Plaza',9,7);</v>
      </c>
    </row>
    <row r="299" spans="1:1" x14ac:dyDescent="0.25">
      <c r="A299" t="str">
        <f ca="1"/>
        <v>INSERT COMENTARIO(ID_COMENTARIO, TITULO, DESCRIPCION, APODO, ID_CONTENIDO, ID_USUARIO) VALUES(13,'ES MUY BUENO','ES MUY BUENO EL ARCHIVO, LO RECOMIENDO','Arteaga',33,3);</v>
      </c>
    </row>
    <row r="300" spans="1:1" x14ac:dyDescent="0.25">
      <c r="A300" t="str">
        <f ca="1"/>
        <v>INSERT COMENTARIO(ID_COMENTARIO, TITULO, DESCRIPCION, APODO, ID_CONTENIDO, ID_USUARIO) VALUES(14,'ES MUY BUENO','ES MUY BUENO EL ARCHIVO, LO RECOMIENDO','Arteaga',5,3);</v>
      </c>
    </row>
    <row r="301" spans="1:1" x14ac:dyDescent="0.25">
      <c r="A301" t="str">
        <f ca="1"/>
        <v>INSERT COMENTARIO(ID_COMENTARIO, TITULO, DESCRIPCION, APODO, ID_CONTENIDO, ID_USUARIO) VALUES(15,'ES MUY BUENO','ES MUY BUENO EL ARCHIVO, LO RECOMIENDO','Samper',27,2);</v>
      </c>
    </row>
    <row r="302" spans="1:1" x14ac:dyDescent="0.25">
      <c r="A302" t="str">
        <f ca="1"/>
        <v>INSERT COMENTARIO(ID_COMENTARIO, TITULO, DESCRIPCION, APODO, ID_CONTENIDO, ID_USUARIO) VALUES(16,'ES MUY BUENO','ES MUY BUENO EL ARCHIVO, LO RECOMIENDO','Arteaga',15,3);</v>
      </c>
    </row>
    <row r="303" spans="1:1" x14ac:dyDescent="0.25">
      <c r="A303" t="str">
        <f ca="1"/>
        <v>INSERT COMENTARIO(ID_COMENTARIO, TITULO, DESCRIPCION, APODO, ID_CONTENIDO, ID_USUARIO) VALUES(17,'ES MUY BUENO','ES MUY BUENO EL ARCHIVO, LO RECOMIENDO','Carretero Plaza',41,7);</v>
      </c>
    </row>
    <row r="304" spans="1:1" x14ac:dyDescent="0.25">
      <c r="A304" t="str">
        <f ca="1"/>
        <v>INSERT COMENTARIO(ID_COMENTARIO, TITULO, DESCRIPCION, APODO, ID_CONTENIDO, ID_USUARIO) VALUES(18,'ES MUY BUENO','ES MUY BUENO EL ARCHIVO, LO RECOMIENDO','Arteaga',6,3);</v>
      </c>
    </row>
    <row r="305" spans="1:1" x14ac:dyDescent="0.25">
      <c r="A305" t="str">
        <f ca="1"/>
        <v>INSERT COMENTARIO(ID_COMENTARIO, TITULO, DESCRIPCION, APODO, ID_CONTENIDO, ID_USUARIO) VALUES(19,'ES MUY BUENO','ES MUY BUENO EL ARCHIVO, LO RECOMIENDO','Bertrán Suárez',29,4);</v>
      </c>
    </row>
    <row r="306" spans="1:1" x14ac:dyDescent="0.25">
      <c r="A306" t="str">
        <f ca="1"/>
        <v>INSERT COMENTARIO(ID_COMENTARIO, TITULO, DESCRIPCION, APODO, ID_CONTENIDO, ID_USUARIO) VALUES(20,'ES MUY BUENO','ES MUY BUENO EL ARCHIVO, LO RECOMIENDO','Benítez',14,9);</v>
      </c>
    </row>
    <row r="307" spans="1:1" x14ac:dyDescent="0.25">
      <c r="A307" t="str">
        <f ca="1"/>
        <v>INSERT COMENTARIO(ID_COMENTARIO, TITULO, DESCRIPCION, APODO, ID_CONTENIDO, ID_USUARIO) VALUES(21,'ES MUY BUENO','ES MUY BUENO EL ARCHIVO, LO RECOMIENDO','Aroca Guijarro',35,5);</v>
      </c>
    </row>
    <row r="308" spans="1:1" x14ac:dyDescent="0.25">
      <c r="A308" t="str">
        <f ca="1"/>
        <v>INSERT COMENTARIO(ID_COMENTARIO, TITULO, DESCRIPCION, APODO, ID_CONTENIDO, ID_USUARIO) VALUES(22,'ES MUY BUENO','ES MUY BUENO EL ARCHIVO, LO RECOMIENDO','Arteaga',43,3);</v>
      </c>
    </row>
    <row r="309" spans="1:1" x14ac:dyDescent="0.25">
      <c r="A309" t="str">
        <f ca="1"/>
        <v>INSERT COMENTARIO(ID_COMENTARIO, TITULO, DESCRIPCION, APODO, ID_CONTENIDO, ID_USUARIO) VALUES(23,'ES MUY BUENO','ES MUY BUENO EL ARCHIVO, LO RECOMIENDO','Crespo Gimenez',18,8);</v>
      </c>
    </row>
    <row r="310" spans="1:1" x14ac:dyDescent="0.25">
      <c r="A310" t="str">
        <f ca="1"/>
        <v>INSERT COMENTARIO(ID_COMENTARIO, TITULO, DESCRIPCION, APODO, ID_CONTENIDO, ID_USUARIO) VALUES(24,'ES MUY BUENO','ES MUY BUENO EL ARCHIVO, LO RECOMIENDO','Benítez',29,9);</v>
      </c>
    </row>
    <row r="311" spans="1:1" x14ac:dyDescent="0.25">
      <c r="A311" t="str">
        <f ca="1"/>
        <v>INSERT COMENTARIO(ID_COMENTARIO, TITULO, DESCRIPCION, APODO, ID_CONTENIDO, ID_USUARIO) VALUES(25,'ES MUY BUENO','ES MUY BUENO EL ARCHIVO, LO RECOMIENDO','Cadenas',13,6);</v>
      </c>
    </row>
    <row r="312" spans="1:1" x14ac:dyDescent="0.25">
      <c r="A312" t="str">
        <f ca="1"/>
        <v>INSERT COMENTARIO(ID_COMENTARIO, TITULO, DESCRIPCION, APODO, ID_CONTENIDO, ID_USUARIO) VALUES(26,'ES MUY BUENO','ES MUY BUENO EL ARCHIVO, LO RECOMIENDO','Bertrán Suárez',22,4);</v>
      </c>
    </row>
    <row r="313" spans="1:1" x14ac:dyDescent="0.25">
      <c r="A313" t="str">
        <f ca="1"/>
        <v>INSERT COMENTARIO(ID_COMENTARIO, TITULO, DESCRIPCION, APODO, ID_CONTENIDO, ID_USUARIO) VALUES(27,'ES MUY BUENO','ES MUY BUENO EL ARCHIVO, LO RECOMIENDO','Aroca Guijarro',33,5);</v>
      </c>
    </row>
    <row r="314" spans="1:1" x14ac:dyDescent="0.25">
      <c r="A314" t="str">
        <f ca="1"/>
        <v>INSERT COMENTARIO(ID_COMENTARIO, TITULO, DESCRIPCION, APODO, ID_CONTENIDO, ID_USUARIO) VALUES(28,'ES MUY BUENO','ES MUY BUENO EL ARCHIVO, LO RECOMIENDO','Bertrán Suárez',4,4);</v>
      </c>
    </row>
    <row r="315" spans="1:1" x14ac:dyDescent="0.25">
      <c r="A315" t="str">
        <f ca="1"/>
        <v>INSERT COMENTARIO(ID_COMENTARIO, TITULO, DESCRIPCION, APODO, ID_CONTENIDO, ID_USUARIO) VALUES(29,'ES MUY BUENO','ES MUY BUENO EL ARCHIVO, LO RECOMIENDO','Aroca Guijarro',38,5);</v>
      </c>
    </row>
    <row r="316" spans="1:1" x14ac:dyDescent="0.25">
      <c r="A316" t="str">
        <f ca="1"/>
        <v>INSERT COMENTARIO(ID_COMENTARIO, TITULO, DESCRIPCION, APODO, ID_CONTENIDO, ID_USUARIO) VALUES(30,'ES MUY BUENO','ES MUY BUENO EL ARCHIVO, LO RECOMIENDO','Mesa Manso',5,10);</v>
      </c>
    </row>
    <row r="317" spans="1:1" x14ac:dyDescent="0.25">
      <c r="A317" t="str">
        <f ca="1"/>
        <v>INSERT COMENTARIO(ID_COMENTARIO, TITULO, DESCRIPCION, APODO, ID_CONTENIDO, ID_USUARIO) VALUES(31,'ES MUY BUENO','ES MUY BUENO EL ARCHIVO, LO RECOMIENDO','Aroca Guijarro',16,5);</v>
      </c>
    </row>
    <row r="318" spans="1:1" x14ac:dyDescent="0.25">
      <c r="A318" t="str">
        <f ca="1"/>
        <v>INSERT COMENTARIO(ID_COMENTARIO, TITULO, DESCRIPCION, APODO, ID_CONTENIDO, ID_USUARIO) VALUES(32,'ES MUY BUENO','ES MUY BUENO EL ARCHIVO, LO RECOMIENDO','Grau Benet',2,1);</v>
      </c>
    </row>
    <row r="319" spans="1:1" x14ac:dyDescent="0.25">
      <c r="A319" t="str">
        <f ca="1"/>
        <v>INSERT COMENTARIO(ID_COMENTARIO, TITULO, DESCRIPCION, APODO, ID_CONTENIDO, ID_USUARIO) VALUES(33,'ES MUY BUENO','ES MUY BUENO EL ARCHIVO, LO RECOMIENDO','Mesa Manso',18,10);</v>
      </c>
    </row>
    <row r="320" spans="1:1" x14ac:dyDescent="0.25">
      <c r="A320" t="str">
        <f ca="1"/>
        <v>INSERT COMENTARIO(ID_COMENTARIO, TITULO, DESCRIPCION, APODO, ID_CONTENIDO, ID_USUARIO) VALUES(34,'ES MUY BUENO','ES MUY BUENO EL ARCHIVO, LO RECOMIENDO','Samper',29,2);</v>
      </c>
    </row>
    <row r="321" spans="1:1" x14ac:dyDescent="0.25">
      <c r="A321" t="str">
        <f ca="1"/>
        <v>INSERT COMENTARIO(ID_COMENTARIO, TITULO, DESCRIPCION, APODO, ID_CONTENIDO, ID_USUARIO) VALUES(35,'ES MUY BUENO','ES MUY BUENO EL ARCHIVO, LO RECOMIENDO','Benítez',16,9);</v>
      </c>
    </row>
    <row r="322" spans="1:1" x14ac:dyDescent="0.25">
      <c r="A322" t="str">
        <f ca="1"/>
        <v>INSERT COMENTARIO(ID_COMENTARIO, TITULO, DESCRIPCION, APODO, ID_CONTENIDO, ID_USUARIO) VALUES(36,'ES MUY BUENO','ES MUY BUENO EL ARCHIVO, LO RECOMIENDO','Carretero Plaza',3,7);</v>
      </c>
    </row>
    <row r="323" spans="1:1" x14ac:dyDescent="0.25">
      <c r="A323" t="str">
        <f ca="1"/>
        <v>INSERT COMENTARIO(ID_COMENTARIO, TITULO, DESCRIPCION, APODO, ID_CONTENIDO, ID_USUARIO) VALUES(37,'ES MUY BUENO','ES MUY BUENO EL ARCHIVO, LO RECOMIENDO','Grau Benet',43,1);</v>
      </c>
    </row>
    <row r="324" spans="1:1" x14ac:dyDescent="0.25">
      <c r="A324" t="str">
        <f ca="1"/>
        <v>INSERT COMENTARIO(ID_COMENTARIO, TITULO, DESCRIPCION, APODO, ID_CONTENIDO, ID_USUARIO) VALUES(38,'ES MUY BUENO','ES MUY BUENO EL ARCHIVO, LO RECOMIENDO','Arteaga',13,3);</v>
      </c>
    </row>
    <row r="325" spans="1:1" x14ac:dyDescent="0.25">
      <c r="A325" t="str">
        <f ca="1"/>
        <v>INSERT COMENTARIO(ID_COMENTARIO, TITULO, DESCRIPCION, APODO, ID_CONTENIDO, ID_USUARIO) VALUES(39,'ES MUY BUENO','ES MUY BUENO EL ARCHIVO, LO RECOMIENDO','Crespo Gimenez',48,8);</v>
      </c>
    </row>
    <row r="326" spans="1:1" x14ac:dyDescent="0.25">
      <c r="A326" t="str">
        <f ca="1"/>
        <v>INSERT COMENTARIO(ID_COMENTARIO, TITULO, DESCRIPCION, APODO, ID_CONTENIDO, ID_USUARIO) VALUES(40,'ES MUY BUENO','ES MUY BUENO EL ARCHIVO, LO RECOMIENDO','Samper',6,2);</v>
      </c>
    </row>
    <row r="327" spans="1:1" x14ac:dyDescent="0.25">
      <c r="A327" t="str">
        <f ca="1"/>
        <v>INSERT COMENTARIO(ID_COMENTARIO, TITULO, DESCRIPCION, APODO, ID_CONTENIDO, ID_USUARIO) VALUES(41,'ES MUY BUENO','ES MUY BUENO EL ARCHIVO, LO RECOMIENDO','Arteaga',14,3);</v>
      </c>
    </row>
    <row r="328" spans="1:1" x14ac:dyDescent="0.25">
      <c r="A328" t="str">
        <f ca="1"/>
        <v>INSERT COMENTARIO(ID_COMENTARIO, TITULO, DESCRIPCION, APODO, ID_CONTENIDO, ID_USUARIO) VALUES(42,'ES MUY BUENO','ES MUY BUENO EL ARCHIVO, LO RECOMIENDO','Cadenas',40,6);</v>
      </c>
    </row>
    <row r="329" spans="1:1" x14ac:dyDescent="0.25">
      <c r="A329" t="str">
        <f ca="1"/>
        <v>INSERT COMENTARIO(ID_COMENTARIO, TITULO, DESCRIPCION, APODO, ID_CONTENIDO, ID_USUARIO) VALUES(43,'ES MUY BUENO','ES MUY BUENO EL ARCHIVO, LO RECOMIENDO','Carretero Plaza',49,7);</v>
      </c>
    </row>
    <row r="330" spans="1:1" x14ac:dyDescent="0.25">
      <c r="A330" t="str">
        <f ca="1"/>
        <v>INSERT COMENTARIO(ID_COMENTARIO, TITULO, DESCRIPCION, APODO, ID_CONTENIDO, ID_USUARIO) VALUES(44,'ES MUY BUENO','ES MUY BUENO EL ARCHIVO, LO RECOMIENDO','Cadenas',21,6);</v>
      </c>
    </row>
    <row r="331" spans="1:1" x14ac:dyDescent="0.25">
      <c r="A331" t="str">
        <f ca="1"/>
        <v>INSERT COMENTARIO(ID_COMENTARIO, TITULO, DESCRIPCION, APODO, ID_CONTENIDO, ID_USUARIO) VALUES(45,'ES MUY BUENO','ES MUY BUENO EL ARCHIVO, LO RECOMIENDO','Bertrán Suárez',46,4);</v>
      </c>
    </row>
    <row r="332" spans="1:1" x14ac:dyDescent="0.25">
      <c r="A332" t="str">
        <f ca="1"/>
        <v>INSERT COMENTARIO(ID_COMENTARIO, TITULO, DESCRIPCION, APODO, ID_CONTENIDO, ID_USUARIO) VALUES(46,'ES MUY BUENO','ES MUY BUENO EL ARCHIVO, LO RECOMIENDO','Grau Benet',18,1);</v>
      </c>
    </row>
    <row r="333" spans="1:1" x14ac:dyDescent="0.25">
      <c r="A333" t="str">
        <f ca="1"/>
        <v>INSERT COMENTARIO(ID_COMENTARIO, TITULO, DESCRIPCION, APODO, ID_CONTENIDO, ID_USUARIO) VALUES(47,'ES MUY BUENO','ES MUY BUENO EL ARCHIVO, LO RECOMIENDO','Crespo Gimenez',7,8);</v>
      </c>
    </row>
    <row r="334" spans="1:1" x14ac:dyDescent="0.25">
      <c r="A334" t="str">
        <f ca="1"/>
        <v>INSERT COMENTARIO(ID_COMENTARIO, TITULO, DESCRIPCION, APODO, ID_CONTENIDO, ID_USUARIO) VALUES(48,'ES MUY BUENO','ES MUY BUENO EL ARCHIVO, LO RECOMIENDO','Bertrán Suárez',14,4);</v>
      </c>
    </row>
    <row r="335" spans="1:1" x14ac:dyDescent="0.25">
      <c r="A335" t="str">
        <f ca="1"/>
        <v>INSERT COMENTARIO(ID_COMENTARIO, TITULO, DESCRIPCION, APODO, ID_CONTENIDO, ID_USUARIO) VALUES(49,'ES MUY BUENO','ES MUY BUENO EL ARCHIVO, LO RECOMIENDO','Bertrán Suárez',24,4);</v>
      </c>
    </row>
    <row r="336" spans="1:1" x14ac:dyDescent="0.25">
      <c r="A336" t="str">
        <f ca="1"/>
        <v>INSERT COMENTARIO(ID_COMENTARIO, TITULO, DESCRIPCION, APODO, ID_CONTENIDO, ID_USUARIO) VALUES(50,'ES MUY BUENO','ES MUY BUENO EL ARCHIVO, LO RECOMIENDO','Arteaga',11,3);</v>
      </c>
    </row>
    <row r="337" spans="1:1" x14ac:dyDescent="0.25">
      <c r="A337" t="str">
        <f ca="1"/>
        <v>INSERT COMENTARIO(ID_COMENTARIO, TITULO, DESCRIPCION, APODO, ID_CONTENIDO, ID_USUARIO) VALUES(51,'ES MUY BUENO','ES MUY BUENO EL ARCHIVO, LO RECOMIENDO','Samper',37,2);</v>
      </c>
    </row>
    <row r="338" spans="1:1" x14ac:dyDescent="0.25">
      <c r="A338" t="str">
        <f ca="1"/>
        <v>INSERT COMENTARIO(ID_COMENTARIO, TITULO, DESCRIPCION, APODO, ID_CONTENIDO, ID_USUARIO) VALUES(52,'ES MUY BUENO','ES MUY BUENO EL ARCHIVO, LO RECOMIENDO','Grau Benet',49,1);</v>
      </c>
    </row>
    <row r="339" spans="1:1" x14ac:dyDescent="0.25">
      <c r="A339" t="str">
        <f ca="1"/>
        <v>INSERT COMENTARIO(ID_COMENTARIO, TITULO, DESCRIPCION, APODO, ID_CONTENIDO, ID_USUARIO) VALUES(53,'ES MUY BUENO','ES MUY BUENO EL ARCHIVO, LO RECOMIENDO','Benítez',27,9);</v>
      </c>
    </row>
    <row r="340" spans="1:1" x14ac:dyDescent="0.25">
      <c r="A340" t="str">
        <f ca="1"/>
        <v>INSERT COMENTARIO(ID_COMENTARIO, TITULO, DESCRIPCION, APODO, ID_CONTENIDO, ID_USUARIO) VALUES(54,'ES MUY BUENO','ES MUY BUENO EL ARCHIVO, LO RECOMIENDO','Carretero Plaza',11,7);</v>
      </c>
    </row>
    <row r="341" spans="1:1" x14ac:dyDescent="0.25">
      <c r="A341" t="str">
        <f ca="1"/>
        <v>INSERT COMENTARIO(ID_COMENTARIO, TITULO, DESCRIPCION, APODO, ID_CONTENIDO, ID_USUARIO) VALUES(55,'ES MUY BUENO','ES MUY BUENO EL ARCHIVO, LO RECOMIENDO','Benítez',38,9);</v>
      </c>
    </row>
    <row r="342" spans="1:1" x14ac:dyDescent="0.25">
      <c r="A342" t="str">
        <f ca="1"/>
        <v>INSERT COMENTARIO(ID_COMENTARIO, TITULO, DESCRIPCION, APODO, ID_CONTENIDO, ID_USUARIO) VALUES(56,'ES MUY BUENO','ES MUY BUENO EL ARCHIVO, LO RECOMIENDO','Bertrán Suárez',9,4);</v>
      </c>
    </row>
    <row r="343" spans="1:1" x14ac:dyDescent="0.25">
      <c r="A343" t="str">
        <f ca="1"/>
        <v>INSERT COMENTARIO(ID_COMENTARIO, TITULO, DESCRIPCION, APODO, ID_CONTENIDO, ID_USUARIO) VALUES(57,'ES MUY BUENO','ES MUY BUENO EL ARCHIVO, LO RECOMIENDO','Benítez',23,9);</v>
      </c>
    </row>
    <row r="344" spans="1:1" x14ac:dyDescent="0.25">
      <c r="A344" t="str">
        <f ca="1"/>
        <v>INSERT COMENTARIO(ID_COMENTARIO, TITULO, DESCRIPCION, APODO, ID_CONTENIDO, ID_USUARIO) VALUES(58,'ES MUY BUENO','ES MUY BUENO EL ARCHIVO, LO RECOMIENDO','Benítez',21,9);</v>
      </c>
    </row>
    <row r="345" spans="1:1" x14ac:dyDescent="0.25">
      <c r="A345" t="str">
        <f ca="1"/>
        <v>INSERT COMENTARIO(ID_COMENTARIO, TITULO, DESCRIPCION, APODO, ID_CONTENIDO, ID_USUARIO) VALUES(59,'MUY UTIL','SIN COMENTARIOS','Aroca Guijarro',26,5);</v>
      </c>
    </row>
    <row r="346" spans="1:1" x14ac:dyDescent="0.25">
      <c r="A346" t="str">
        <f ca="1"/>
        <v>INSERT COMENTARIO(ID_COMENTARIO, TITULO, DESCRIPCION, APODO, ID_CONTENIDO, ID_USUARIO) VALUES(60,'MUY UTIL','SIN COMENTARIOS','Benítez',26,9);</v>
      </c>
    </row>
    <row r="347" spans="1:1" x14ac:dyDescent="0.25">
      <c r="A347" t="str">
        <f ca="1"/>
        <v>INSERT COMENTARIO(ID_COMENTARIO, TITULO, DESCRIPCION, APODO, ID_CONTENIDO, ID_USUARIO) VALUES(61,'MUY UTIL','SIN COMENTARIOS','Aroca Guijarro',10,5);</v>
      </c>
    </row>
    <row r="348" spans="1:1" x14ac:dyDescent="0.25">
      <c r="A348" t="str">
        <f ca="1"/>
        <v>INSERT COMENTARIO(ID_COMENTARIO, TITULO, DESCRIPCION, APODO, ID_CONTENIDO, ID_USUARIO) VALUES(62,'MUY UTIL','SIN COMENTARIOS','Grau Benet',38,1);</v>
      </c>
    </row>
    <row r="349" spans="1:1" x14ac:dyDescent="0.25">
      <c r="A349" t="str">
        <f ca="1"/>
        <v>INSERT COMENTARIO(ID_COMENTARIO, TITULO, DESCRIPCION, APODO, ID_CONTENIDO, ID_USUARIO) VALUES(63,'MUY UTIL','SIN COMENTARIOS','Samper',34,2);</v>
      </c>
    </row>
    <row r="350" spans="1:1" x14ac:dyDescent="0.25">
      <c r="A350" t="str">
        <f ca="1"/>
        <v>INSERT COMENTARIO(ID_COMENTARIO, TITULO, DESCRIPCION, APODO, ID_CONTENIDO, ID_USUARIO) VALUES(64,'MUY UTIL','SIN COMENTARIOS','Carretero Plaza',5,7);</v>
      </c>
    </row>
    <row r="351" spans="1:1" x14ac:dyDescent="0.25">
      <c r="A351" t="str">
        <f ca="1"/>
        <v>INSERT COMENTARIO(ID_COMENTARIO, TITULO, DESCRIPCION, APODO, ID_CONTENIDO, ID_USUARIO) VALUES(65,'MUY UTIL','SIN COMENTARIOS','Cadenas',19,6);</v>
      </c>
    </row>
    <row r="352" spans="1:1" x14ac:dyDescent="0.25">
      <c r="A352" t="str">
        <f ca="1"/>
        <v>INSERT COMENTARIO(ID_COMENTARIO, TITULO, DESCRIPCION, APODO, ID_CONTENIDO, ID_USUARIO) VALUES(66,'MUY UTIL','SIN COMENTARIOS','Carretero Plaza',27,7);</v>
      </c>
    </row>
    <row r="353" spans="1:1" x14ac:dyDescent="0.25">
      <c r="A353" t="str">
        <f ca="1"/>
        <v>INSERT COMENTARIO(ID_COMENTARIO, TITULO, DESCRIPCION, APODO, ID_CONTENIDO, ID_USUARIO) VALUES(67,'MUY UTIL','SIN COMENTARIOS','Aroca Guijarro',21,5);</v>
      </c>
    </row>
    <row r="354" spans="1:1" x14ac:dyDescent="0.25">
      <c r="A354" t="str">
        <f ca="1"/>
        <v>INSERT COMENTARIO(ID_COMENTARIO, TITULO, DESCRIPCION, APODO, ID_CONTENIDO, ID_USUARIO) VALUES(68,'MUY UTIL','SIN COMENTARIOS','Cadenas',20,6);</v>
      </c>
    </row>
    <row r="355" spans="1:1" x14ac:dyDescent="0.25">
      <c r="A355" t="str">
        <f ca="1"/>
        <v>INSERT COMENTARIO(ID_COMENTARIO, TITULO, DESCRIPCION, APODO, ID_CONTENIDO, ID_USUARIO) VALUES(69,'MUY UTIL','SIN COMENTARIOS','Grau Benet',28,1);</v>
      </c>
    </row>
    <row r="356" spans="1:1" x14ac:dyDescent="0.25">
      <c r="A356" t="str">
        <f ca="1"/>
        <v>INSERT COMENTARIO(ID_COMENTARIO, TITULO, DESCRIPCION, APODO, ID_CONTENIDO, ID_USUARIO) VALUES(70,'MUY UTIL','SIN COMENTARIOS','Crespo Gimenez',14,8);</v>
      </c>
    </row>
    <row r="357" spans="1:1" x14ac:dyDescent="0.25">
      <c r="A357" t="str">
        <f ca="1"/>
        <v>INSERT COMENTARIO(ID_COMENTARIO, TITULO, DESCRIPCION, APODO, ID_CONTENIDO, ID_USUARIO) VALUES(71,'MUY UTIL','SIN COMENTARIOS','Bertrán Suárez',4,4);</v>
      </c>
    </row>
    <row r="358" spans="1:1" x14ac:dyDescent="0.25">
      <c r="A358" t="str">
        <f ca="1"/>
        <v>INSERT COMENTARIO(ID_COMENTARIO, TITULO, DESCRIPCION, APODO, ID_CONTENIDO, ID_USUARIO) VALUES(72,'LO MEJOR','SIN COMENTARIOS','Crespo Gimenez',44,8);</v>
      </c>
    </row>
    <row r="359" spans="1:1" x14ac:dyDescent="0.25">
      <c r="A359" t="str">
        <f ca="1"/>
        <v>INSERT COMENTARIO(ID_COMENTARIO, TITULO, DESCRIPCION, APODO, ID_CONTENIDO, ID_USUARIO) VALUES(73,'LO MEJOR','SIN COMENTARIOS','Crespo Gimenez',15,8);</v>
      </c>
    </row>
    <row r="360" spans="1:1" x14ac:dyDescent="0.25">
      <c r="A360" t="str">
        <f ca="1"/>
        <v>INSERT COMENTARIO(ID_COMENTARIO, TITULO, DESCRIPCION, APODO, ID_CONTENIDO, ID_USUARIO) VALUES(74,'LO MEJOR','SIN COMENTARIOS','Grau Benet',42,1);</v>
      </c>
    </row>
    <row r="361" spans="1:1" x14ac:dyDescent="0.25">
      <c r="A361" t="str">
        <f ca="1"/>
        <v>INSERT COMENTARIO(ID_COMENTARIO, TITULO, DESCRIPCION, APODO, ID_CONTENIDO, ID_USUARIO) VALUES(75,'LO MEJOR','SIN COMENTARIOS','Samper',43,2);</v>
      </c>
    </row>
    <row r="362" spans="1:1" x14ac:dyDescent="0.25">
      <c r="A362" t="str">
        <f ca="1"/>
        <v>INSERT COMENTARIO(ID_COMENTARIO, TITULO, DESCRIPCION, APODO, ID_CONTENIDO, ID_USUARIO) VALUES(76,'LO MEJOR','SIN COMENTARIOS','Cadenas',8,6);</v>
      </c>
    </row>
    <row r="363" spans="1:1" x14ac:dyDescent="0.25">
      <c r="A363" t="str">
        <f ca="1"/>
        <v>INSERT COMENTARIO(ID_COMENTARIO, TITULO, DESCRIPCION, APODO, ID_CONTENIDO, ID_USUARIO) VALUES(77,'LO MEJOR','SIN COMENTARIOS','Crespo Gimenez',7,8);</v>
      </c>
    </row>
    <row r="364" spans="1:1" x14ac:dyDescent="0.25">
      <c r="A364" t="str">
        <f ca="1"/>
        <v>INSERT COMENTARIO(ID_COMENTARIO, TITULO, DESCRIPCION, APODO, ID_CONTENIDO, ID_USUARIO) VALUES(78,'LO MEJOR','SIN COMENTARIOS','Samper',11,2);</v>
      </c>
    </row>
    <row r="365" spans="1:1" x14ac:dyDescent="0.25">
      <c r="A365" t="str">
        <f ca="1"/>
        <v>INSERT COMENTARIO(ID_COMENTARIO, TITULO, DESCRIPCION, APODO, ID_CONTENIDO, ID_USUARIO) VALUES(79,'LO MEJOR','SIN COMENTARIOS','Samper',1,2);</v>
      </c>
    </row>
    <row r="366" spans="1:1" x14ac:dyDescent="0.25">
      <c r="A366" t="str">
        <f ca="1"/>
        <v>INSERT COMENTARIO(ID_COMENTARIO, TITULO, DESCRIPCION, APODO, ID_CONTENIDO, ID_USUARIO) VALUES(80,'LO MEJOR','SIN COMENTARIOS','Crespo Gimenez',40,8);</v>
      </c>
    </row>
    <row r="367" spans="1:1" x14ac:dyDescent="0.25">
      <c r="A367" t="str">
        <f ca="1"/>
        <v>INSERT COMENTARIO(ID_COMENTARIO, TITULO, DESCRIPCION, APODO, ID_CONTENIDO, ID_USUARIO) VALUES(81,'LO MEJOR','SIN COMENTARIOS','Crespo Gimenez',13,8);</v>
      </c>
    </row>
    <row r="368" spans="1:1" x14ac:dyDescent="0.25">
      <c r="A368" t="str">
        <f ca="1"/>
        <v>INSERT COMENTARIO(ID_COMENTARIO, TITULO, DESCRIPCION, APODO, ID_CONTENIDO, ID_USUARIO) VALUES(82,'LO MEJOR','SIN COMENTARIOS','Carretero Plaza',1,7);</v>
      </c>
    </row>
    <row r="369" spans="1:1" x14ac:dyDescent="0.25">
      <c r="A369" t="str">
        <f ca="1"/>
        <v>INSERT COMENTARIO(ID_COMENTARIO, TITULO, DESCRIPCION, APODO, ID_CONTENIDO, ID_USUARIO) VALUES(83,'LO MEJOR','SIN COMENTARIOS','Aroca Guijarro',45,5);</v>
      </c>
    </row>
    <row r="370" spans="1:1" x14ac:dyDescent="0.25">
      <c r="A370" t="str">
        <f ca="1"/>
        <v>INSERT COMENTARIO(ID_COMENTARIO, TITULO, DESCRIPCION, APODO, ID_CONTENIDO, ID_USUARIO) VALUES(84,'LO MEJOR','SIN COMENTARIOS','Carretero Plaza',8,7);</v>
      </c>
    </row>
    <row r="371" spans="1:1" x14ac:dyDescent="0.25">
      <c r="A371" t="str">
        <f ca="1"/>
        <v>INSERT COMENTARIO(ID_COMENTARIO, TITULO, DESCRIPCION, APODO, ID_CONTENIDO, ID_USUARIO) VALUES(85,'LO MEJOR','SIN COMENTARIOS','Benítez',8,9);</v>
      </c>
    </row>
    <row r="372" spans="1:1" x14ac:dyDescent="0.25">
      <c r="A372" t="str">
        <f ca="1"/>
        <v>INSERT COMENTARIO(ID_COMENTARIO, TITULO, DESCRIPCION, APODO, ID_CONTENIDO, ID_USUARIO) VALUES(86,'LO MEJOR','SIN COMENTARIOS','Bertrán Suárez',6,4);</v>
      </c>
    </row>
    <row r="373" spans="1:1" x14ac:dyDescent="0.25">
      <c r="A373" t="str">
        <f ca="1"/>
        <v>INSERT COMENTARIO(ID_COMENTARIO, TITULO, DESCRIPCION, APODO, ID_CONTENIDO, ID_USUARIO) VALUES(87,'LO MEJOR','SIN COMENTARIOS','Samper',44,2);</v>
      </c>
    </row>
    <row r="374" spans="1:1" x14ac:dyDescent="0.25">
      <c r="A374" t="str">
        <f ca="1"/>
        <v>INSERT COMENTARIO(ID_COMENTARIO, TITULO, DESCRIPCION, APODO, ID_CONTENIDO, ID_USUARIO) VALUES(88,'LO MEJOR','SIN COMENTARIOS','Samper',42,2);</v>
      </c>
    </row>
    <row r="375" spans="1:1" x14ac:dyDescent="0.25">
      <c r="A375" t="str">
        <f ca="1"/>
        <v>INSERT COMENTARIO(ID_COMENTARIO, TITULO, DESCRIPCION, APODO, ID_CONTENIDO, ID_USUARIO) VALUES(89,'LO MEJOR','SIN COMENTARIOS','Bertrán Suárez',12,4);</v>
      </c>
    </row>
    <row r="376" spans="1:1" x14ac:dyDescent="0.25">
      <c r="A376" t="str">
        <f ca="1"/>
        <v>INSERT COMENTARIO(ID_COMENTARIO, TITULO, DESCRIPCION, APODO, ID_CONTENIDO, ID_USUARIO) VALUES(90,'LO MEJOR','SIN COMENTARIOS','Aroca Guijarro',41,5);</v>
      </c>
    </row>
    <row r="377" spans="1:1" x14ac:dyDescent="0.25">
      <c r="A377" t="str">
        <f ca="1"/>
        <v>INSERT COMENTARIO(ID_COMENTARIO, TITULO, DESCRIPCION, APODO, ID_CONTENIDO, ID_USUARIO) VALUES(91,'LO MEJOR','SIN COMENTARIOS','Carretero Plaza',38,7);</v>
      </c>
    </row>
    <row r="378" spans="1:1" x14ac:dyDescent="0.25">
      <c r="A378" t="str">
        <f ca="1"/>
        <v>INSERT COMENTARIO(ID_COMENTARIO, TITULO, DESCRIPCION, APODO, ID_CONTENIDO, ID_USUARIO) VALUES(92,'LO MEJOR','SIN COMENTARIOS','Bertrán Suárez',35,4);</v>
      </c>
    </row>
    <row r="379" spans="1:1" x14ac:dyDescent="0.25">
      <c r="A379" t="str">
        <f ca="1"/>
        <v>INSERT COMENTARIO(ID_COMENTARIO, TITULO, DESCRIPCION, APODO, ID_CONTENIDO, ID_USUARIO) VALUES(93,'LO MEJOR','SIN COMENTARIOS','Mesa Manso',41,10);</v>
      </c>
    </row>
    <row r="380" spans="1:1" x14ac:dyDescent="0.25">
      <c r="A380" t="str">
        <f ca="1"/>
        <v>INSERT COMENTARIO(ID_COMENTARIO, TITULO, DESCRIPCION, APODO, ID_CONTENIDO, ID_USUARIO) VALUES(94,'LO MEJOR','SIN COMENTARIOS','Samper',35,2);</v>
      </c>
    </row>
    <row r="381" spans="1:1" x14ac:dyDescent="0.25">
      <c r="A381" t="str">
        <f ca="1"/>
        <v>INSERT COMENTARIO(ID_COMENTARIO, TITULO, DESCRIPCION, APODO, ID_CONTENIDO, ID_USUARIO) VALUES(95,'LO MEJOR','SIN COMENTARIOS','Grau Benet',16,1);</v>
      </c>
    </row>
    <row r="382" spans="1:1" x14ac:dyDescent="0.25">
      <c r="A382" t="str">
        <f ca="1"/>
        <v>INSERT COMENTARIO(ID_COMENTARIO, TITULO, DESCRIPCION, APODO, ID_CONTENIDO, ID_USUARIO) VALUES(96,'LO MEJOR','SIN COMENTARIOS','Benítez',17,9);</v>
      </c>
    </row>
    <row r="383" spans="1:1" x14ac:dyDescent="0.25">
      <c r="A383" t="str">
        <f ca="1"/>
        <v>INSERT COMENTARIO(ID_COMENTARIO, TITULO, DESCRIPCION, APODO, ID_CONTENIDO, ID_USUARIO) VALUES(97,'NO ME GUSTO','NO ME GUSTO','Carretero Plaza',13,7);</v>
      </c>
    </row>
    <row r="384" spans="1:1" x14ac:dyDescent="0.25">
      <c r="A384" t="str">
        <f ca="1"/>
        <v>INSERT COMENTARIO(ID_COMENTARIO, TITULO, DESCRIPCION, APODO, ID_CONTENIDO, ID_USUARIO) VALUES(98,'NO ME GUSTO','NO ME GUSTO','Aroca Guijarro',19,5);</v>
      </c>
    </row>
    <row r="385" spans="1:1" x14ac:dyDescent="0.25">
      <c r="A385" t="str">
        <f ca="1"/>
        <v>INSERT COMENTARIO(ID_COMENTARIO, TITULO, DESCRIPCION, APODO, ID_CONTENIDO, ID_USUARIO) VALUES(99,'NO ME GUSTO','NO ME GUSTO','Grau Benet',23,1);</v>
      </c>
    </row>
    <row r="386" spans="1:1" x14ac:dyDescent="0.25">
      <c r="A386" t="str">
        <f ca="1"/>
        <v>INSERT COMENTARIO(ID_COMENTARIO, TITULO, DESCRIPCION, APODO, ID_CONTENIDO, ID_USUARIO) VALUES(100,'NO ME GUSTO','NO ME GUSTO','Aroca Guijarro',16,5);</v>
      </c>
    </row>
    <row r="387" spans="1:1" x14ac:dyDescent="0.25">
      <c r="A387" t="str">
        <f t="array" aca="1" ref="A387:A396" ca="1">REPLICA!F2:F11</f>
        <v>INSERT REPLICA(ID_REPLICA,DETALLE,APODO,ID_POSEE_REPLICA,ID_COMENTARIO) VALUES (1,'SIN DETALLE','SIN APODO',null,72);</v>
      </c>
    </row>
    <row r="388" spans="1:1" x14ac:dyDescent="0.25">
      <c r="A388" t="str">
        <f ca="1"/>
        <v>INSERT REPLICA(ID_REPLICA,DETALLE,APODO,ID_POSEE_REPLICA,ID_COMENTARIO) VALUES (2,'SIN DETALLE','SIN APODO',null,8);</v>
      </c>
    </row>
    <row r="389" spans="1:1" x14ac:dyDescent="0.25">
      <c r="A389" t="str">
        <f ca="1"/>
        <v>INSERT REPLICA(ID_REPLICA,DETALLE,APODO,ID_POSEE_REPLICA,ID_COMENTARIO) VALUES (3,'SIN DETALLE','SIN APODO',null,84);</v>
      </c>
    </row>
    <row r="390" spans="1:1" x14ac:dyDescent="0.25">
      <c r="A390" t="str">
        <f ca="1"/>
        <v>INSERT REPLICA(ID_REPLICA,DETALLE,APODO,ID_POSEE_REPLICA,ID_COMENTARIO) VALUES (4,'SIN DETALLE','SIN APODO',null,22);</v>
      </c>
    </row>
    <row r="391" spans="1:1" x14ac:dyDescent="0.25">
      <c r="A391" t="str">
        <f ca="1"/>
        <v>INSERT REPLICA(ID_REPLICA,DETALLE,APODO,ID_POSEE_REPLICA,ID_COMENTARIO) VALUES (5,'SIN DETALLE','SIN APODO',Null,57);</v>
      </c>
    </row>
    <row r="392" spans="1:1" x14ac:dyDescent="0.25">
      <c r="A392" t="str">
        <f ca="1"/>
        <v>INSERT REPLICA(ID_REPLICA,DETALLE,APODO,ID_POSEE_REPLICA,ID_COMENTARIO) VALUES (6,'SIN DETALLE','SIN APODO',3,22);</v>
      </c>
    </row>
    <row r="393" spans="1:1" x14ac:dyDescent="0.25">
      <c r="A393" t="str">
        <f ca="1"/>
        <v>INSERT REPLICA(ID_REPLICA,DETALLE,APODO,ID_POSEE_REPLICA,ID_COMENTARIO) VALUES (7,'SIN DETALLE','SIN APODO',4,49);</v>
      </c>
    </row>
    <row r="394" spans="1:1" x14ac:dyDescent="0.25">
      <c r="A394" t="str">
        <f ca="1"/>
        <v>INSERT REPLICA(ID_REPLICA,DETALLE,APODO,ID_POSEE_REPLICA,ID_COMENTARIO) VALUES (8,'SIN DETALLE','SIN APODO',Null,65);</v>
      </c>
    </row>
    <row r="395" spans="1:1" x14ac:dyDescent="0.25">
      <c r="A395" t="str">
        <f ca="1"/>
        <v>INSERT REPLICA(ID_REPLICA,DETALLE,APODO,ID_POSEE_REPLICA,ID_COMENTARIO) VALUES (9,'SIN DETALLE','SIN APODO',4,60);</v>
      </c>
    </row>
    <row r="396" spans="1:1" x14ac:dyDescent="0.25">
      <c r="A396" t="str">
        <f ca="1"/>
        <v>INSERT REPLICA(ID_REPLICA,DETALLE,APODO,ID_POSEE_REPLICA,ID_COMENTARIO) VALUES (10,'SIN DETALLE','SIN APODO',3,68);</v>
      </c>
    </row>
    <row r="397" spans="1:1" x14ac:dyDescent="0.25">
      <c r="A397" t="str">
        <f t="array" aca="1" ref="A397:A446" ca="1">ES_REPRODUCIDO!C2:C51</f>
        <v>INSERT ES_REPRODUCIDO(ID_VISUALIZACION,ID_CONTENIDO) VALUES(1,21);</v>
      </c>
    </row>
    <row r="398" spans="1:1" x14ac:dyDescent="0.25">
      <c r="A398" t="str">
        <f ca="1"/>
        <v>INSERT ES_REPRODUCIDO(ID_VISUALIZACION,ID_CONTENIDO) VALUES(2,13);</v>
      </c>
    </row>
    <row r="399" spans="1:1" x14ac:dyDescent="0.25">
      <c r="A399" t="str">
        <f ca="1"/>
        <v>INSERT ES_REPRODUCIDO(ID_VISUALIZACION,ID_CONTENIDO) VALUES(3,13);</v>
      </c>
    </row>
    <row r="400" spans="1:1" x14ac:dyDescent="0.25">
      <c r="A400" t="str">
        <f ca="1"/>
        <v>INSERT ES_REPRODUCIDO(ID_VISUALIZACION,ID_CONTENIDO) VALUES(4,9);</v>
      </c>
    </row>
    <row r="401" spans="1:1" x14ac:dyDescent="0.25">
      <c r="A401" t="str">
        <f ca="1"/>
        <v>INSERT ES_REPRODUCIDO(ID_VISUALIZACION,ID_CONTENIDO) VALUES(5,11);</v>
      </c>
    </row>
    <row r="402" spans="1:1" x14ac:dyDescent="0.25">
      <c r="A402" t="str">
        <f ca="1"/>
        <v>INSERT ES_REPRODUCIDO(ID_VISUALIZACION,ID_CONTENIDO) VALUES(6,25);</v>
      </c>
    </row>
    <row r="403" spans="1:1" x14ac:dyDescent="0.25">
      <c r="A403" t="str">
        <f ca="1"/>
        <v>INSERT ES_REPRODUCIDO(ID_VISUALIZACION,ID_CONTENIDO) VALUES(7,1);</v>
      </c>
    </row>
    <row r="404" spans="1:1" x14ac:dyDescent="0.25">
      <c r="A404" t="str">
        <f ca="1"/>
        <v>INSERT ES_REPRODUCIDO(ID_VISUALIZACION,ID_CONTENIDO) VALUES(8,11);</v>
      </c>
    </row>
    <row r="405" spans="1:1" x14ac:dyDescent="0.25">
      <c r="A405" t="str">
        <f ca="1"/>
        <v>INSERT ES_REPRODUCIDO(ID_VISUALIZACION,ID_CONTENIDO) VALUES(9,5);</v>
      </c>
    </row>
    <row r="406" spans="1:1" x14ac:dyDescent="0.25">
      <c r="A406" t="str">
        <f ca="1"/>
        <v>INSERT ES_REPRODUCIDO(ID_VISUALIZACION,ID_CONTENIDO) VALUES(10,26);</v>
      </c>
    </row>
    <row r="407" spans="1:1" x14ac:dyDescent="0.25">
      <c r="A407" t="str">
        <f ca="1"/>
        <v>INSERT ES_REPRODUCIDO(ID_VISUALIZACION,ID_CONTENIDO) VALUES(11,26);</v>
      </c>
    </row>
    <row r="408" spans="1:1" x14ac:dyDescent="0.25">
      <c r="A408" t="str">
        <f ca="1"/>
        <v>INSERT ES_REPRODUCIDO(ID_VISUALIZACION,ID_CONTENIDO) VALUES(12,18);</v>
      </c>
    </row>
    <row r="409" spans="1:1" x14ac:dyDescent="0.25">
      <c r="A409" t="str">
        <f ca="1"/>
        <v>INSERT ES_REPRODUCIDO(ID_VISUALIZACION,ID_CONTENIDO) VALUES(13,11);</v>
      </c>
    </row>
    <row r="410" spans="1:1" x14ac:dyDescent="0.25">
      <c r="A410" t="str">
        <f ca="1"/>
        <v>INSERT ES_REPRODUCIDO(ID_VISUALIZACION,ID_CONTENIDO) VALUES(14,15);</v>
      </c>
    </row>
    <row r="411" spans="1:1" x14ac:dyDescent="0.25">
      <c r="A411" t="str">
        <f ca="1"/>
        <v>INSERT ES_REPRODUCIDO(ID_VISUALIZACION,ID_CONTENIDO) VALUES(15,23);</v>
      </c>
    </row>
    <row r="412" spans="1:1" x14ac:dyDescent="0.25">
      <c r="A412" t="str">
        <f ca="1"/>
        <v>INSERT ES_REPRODUCIDO(ID_VISUALIZACION,ID_CONTENIDO) VALUES(16,8);</v>
      </c>
    </row>
    <row r="413" spans="1:1" x14ac:dyDescent="0.25">
      <c r="A413" t="str">
        <f ca="1"/>
        <v>INSERT ES_REPRODUCIDO(ID_VISUALIZACION,ID_CONTENIDO) VALUES(17,18);</v>
      </c>
    </row>
    <row r="414" spans="1:1" x14ac:dyDescent="0.25">
      <c r="A414" t="str">
        <f ca="1"/>
        <v>INSERT ES_REPRODUCIDO(ID_VISUALIZACION,ID_CONTENIDO) VALUES(18,18);</v>
      </c>
    </row>
    <row r="415" spans="1:1" x14ac:dyDescent="0.25">
      <c r="A415" t="str">
        <f ca="1"/>
        <v>INSERT ES_REPRODUCIDO(ID_VISUALIZACION,ID_CONTENIDO) VALUES(19,7);</v>
      </c>
    </row>
    <row r="416" spans="1:1" x14ac:dyDescent="0.25">
      <c r="A416" t="str">
        <f ca="1"/>
        <v>INSERT ES_REPRODUCIDO(ID_VISUALIZACION,ID_CONTENIDO) VALUES(20,5);</v>
      </c>
    </row>
    <row r="417" spans="1:1" x14ac:dyDescent="0.25">
      <c r="A417" t="str">
        <f ca="1"/>
        <v>INSERT ES_REPRODUCIDO(ID_VISUALIZACION,ID_CONTENIDO) VALUES(21,18);</v>
      </c>
    </row>
    <row r="418" spans="1:1" x14ac:dyDescent="0.25">
      <c r="A418" t="str">
        <f ca="1"/>
        <v>INSERT ES_REPRODUCIDO(ID_VISUALIZACION,ID_CONTENIDO) VALUES(22,8);</v>
      </c>
    </row>
    <row r="419" spans="1:1" x14ac:dyDescent="0.25">
      <c r="A419" t="str">
        <f ca="1"/>
        <v>INSERT ES_REPRODUCIDO(ID_VISUALIZACION,ID_CONTENIDO) VALUES(23,14);</v>
      </c>
    </row>
    <row r="420" spans="1:1" x14ac:dyDescent="0.25">
      <c r="A420" t="str">
        <f ca="1"/>
        <v>INSERT ES_REPRODUCIDO(ID_VISUALIZACION,ID_CONTENIDO) VALUES(24,7);</v>
      </c>
    </row>
    <row r="421" spans="1:1" x14ac:dyDescent="0.25">
      <c r="A421" t="str">
        <f ca="1"/>
        <v>INSERT ES_REPRODUCIDO(ID_VISUALIZACION,ID_CONTENIDO) VALUES(25,24);</v>
      </c>
    </row>
    <row r="422" spans="1:1" x14ac:dyDescent="0.25">
      <c r="A422" t="str">
        <f ca="1"/>
        <v>INSERT ES_REPRODUCIDO(ID_VISUALIZACION,ID_CONTENIDO) VALUES(26,3);</v>
      </c>
    </row>
    <row r="423" spans="1:1" x14ac:dyDescent="0.25">
      <c r="A423" t="str">
        <f ca="1"/>
        <v>INSERT ES_REPRODUCIDO(ID_VISUALIZACION,ID_CONTENIDO) VALUES(27,7);</v>
      </c>
    </row>
    <row r="424" spans="1:1" x14ac:dyDescent="0.25">
      <c r="A424" t="str">
        <f ca="1"/>
        <v>INSERT ES_REPRODUCIDO(ID_VISUALIZACION,ID_CONTENIDO) VALUES(28,22);</v>
      </c>
    </row>
    <row r="425" spans="1:1" x14ac:dyDescent="0.25">
      <c r="A425" t="str">
        <f ca="1"/>
        <v>INSERT ES_REPRODUCIDO(ID_VISUALIZACION,ID_CONTENIDO) VALUES(29,16);</v>
      </c>
    </row>
    <row r="426" spans="1:1" x14ac:dyDescent="0.25">
      <c r="A426" t="str">
        <f ca="1"/>
        <v>INSERT ES_REPRODUCIDO(ID_VISUALIZACION,ID_CONTENIDO) VALUES(30,5);</v>
      </c>
    </row>
    <row r="427" spans="1:1" x14ac:dyDescent="0.25">
      <c r="A427" t="str">
        <f ca="1"/>
        <v>INSERT ES_REPRODUCIDO(ID_VISUALIZACION,ID_CONTENIDO) VALUES(31,3);</v>
      </c>
    </row>
    <row r="428" spans="1:1" x14ac:dyDescent="0.25">
      <c r="A428" t="str">
        <f ca="1"/>
        <v>INSERT ES_REPRODUCIDO(ID_VISUALIZACION,ID_CONTENIDO) VALUES(32,13);</v>
      </c>
    </row>
    <row r="429" spans="1:1" x14ac:dyDescent="0.25">
      <c r="A429" t="str">
        <f ca="1"/>
        <v>INSERT ES_REPRODUCIDO(ID_VISUALIZACION,ID_CONTENIDO) VALUES(33,3);</v>
      </c>
    </row>
    <row r="430" spans="1:1" x14ac:dyDescent="0.25">
      <c r="A430" t="str">
        <f ca="1"/>
        <v>INSERT ES_REPRODUCIDO(ID_VISUALIZACION,ID_CONTENIDO) VALUES(34,2);</v>
      </c>
    </row>
    <row r="431" spans="1:1" x14ac:dyDescent="0.25">
      <c r="A431" t="str">
        <f ca="1"/>
        <v>INSERT ES_REPRODUCIDO(ID_VISUALIZACION,ID_CONTENIDO) VALUES(35,6);</v>
      </c>
    </row>
    <row r="432" spans="1:1" x14ac:dyDescent="0.25">
      <c r="A432" t="str">
        <f ca="1"/>
        <v>INSERT ES_REPRODUCIDO(ID_VISUALIZACION,ID_CONTENIDO) VALUES(36,8);</v>
      </c>
    </row>
    <row r="433" spans="1:1" x14ac:dyDescent="0.25">
      <c r="A433" t="str">
        <f ca="1"/>
        <v>INSERT ES_REPRODUCIDO(ID_VISUALIZACION,ID_CONTENIDO) VALUES(37,16);</v>
      </c>
    </row>
    <row r="434" spans="1:1" x14ac:dyDescent="0.25">
      <c r="A434" t="str">
        <f ca="1"/>
        <v>INSERT ES_REPRODUCIDO(ID_VISUALIZACION,ID_CONTENIDO) VALUES(38,13);</v>
      </c>
    </row>
    <row r="435" spans="1:1" x14ac:dyDescent="0.25">
      <c r="A435" t="str">
        <f ca="1"/>
        <v>INSERT ES_REPRODUCIDO(ID_VISUALIZACION,ID_CONTENIDO) VALUES(39,24);</v>
      </c>
    </row>
    <row r="436" spans="1:1" x14ac:dyDescent="0.25">
      <c r="A436" t="str">
        <f ca="1"/>
        <v>INSERT ES_REPRODUCIDO(ID_VISUALIZACION,ID_CONTENIDO) VALUES(40,11);</v>
      </c>
    </row>
    <row r="437" spans="1:1" x14ac:dyDescent="0.25">
      <c r="A437" t="str">
        <f ca="1"/>
        <v>INSERT ES_REPRODUCIDO(ID_VISUALIZACION,ID_CONTENIDO) VALUES(41,21);</v>
      </c>
    </row>
    <row r="438" spans="1:1" x14ac:dyDescent="0.25">
      <c r="A438" t="str">
        <f ca="1"/>
        <v>INSERT ES_REPRODUCIDO(ID_VISUALIZACION,ID_CONTENIDO) VALUES(42,3);</v>
      </c>
    </row>
    <row r="439" spans="1:1" x14ac:dyDescent="0.25">
      <c r="A439" t="str">
        <f ca="1"/>
        <v>INSERT ES_REPRODUCIDO(ID_VISUALIZACION,ID_CONTENIDO) VALUES(43,14);</v>
      </c>
    </row>
    <row r="440" spans="1:1" x14ac:dyDescent="0.25">
      <c r="A440" t="str">
        <f ca="1"/>
        <v>INSERT ES_REPRODUCIDO(ID_VISUALIZACION,ID_CONTENIDO) VALUES(44,17);</v>
      </c>
    </row>
    <row r="441" spans="1:1" x14ac:dyDescent="0.25">
      <c r="A441" t="str">
        <f ca="1"/>
        <v>INSERT ES_REPRODUCIDO(ID_VISUALIZACION,ID_CONTENIDO) VALUES(45,7);</v>
      </c>
    </row>
    <row r="442" spans="1:1" x14ac:dyDescent="0.25">
      <c r="A442" t="str">
        <f ca="1"/>
        <v>INSERT ES_REPRODUCIDO(ID_VISUALIZACION,ID_CONTENIDO) VALUES(46,22);</v>
      </c>
    </row>
    <row r="443" spans="1:1" x14ac:dyDescent="0.25">
      <c r="A443" t="str">
        <f ca="1"/>
        <v>INSERT ES_REPRODUCIDO(ID_VISUALIZACION,ID_CONTENIDO) VALUES(47,17);</v>
      </c>
    </row>
    <row r="444" spans="1:1" x14ac:dyDescent="0.25">
      <c r="A444" t="str">
        <f ca="1"/>
        <v>INSERT ES_REPRODUCIDO(ID_VISUALIZACION,ID_CONTENIDO) VALUES(48,5);</v>
      </c>
    </row>
    <row r="445" spans="1:1" x14ac:dyDescent="0.25">
      <c r="A445" t="str">
        <f ca="1"/>
        <v>INSERT ES_REPRODUCIDO(ID_VISUALIZACION,ID_CONTENIDO) VALUES(49,23);</v>
      </c>
    </row>
    <row r="446" spans="1:1" x14ac:dyDescent="0.25">
      <c r="A446" t="str">
        <f ca="1"/>
        <v>INSERT ES_REPRODUCIDO(ID_VISUALIZACION,ID_CONTENIDO) VALUES(50,15);</v>
      </c>
    </row>
    <row r="447" spans="1:1" x14ac:dyDescent="0.25">
      <c r="A447" t="str">
        <f t="array" ref="A447:A477">SE_CLASIFICA_EN!C2:C32</f>
        <v>INSERT SE_CLASIFICA_EN(ID_CONTENIDO,ID_CATEGORIA) VALUES (1,3);</v>
      </c>
    </row>
    <row r="448" spans="1:1" x14ac:dyDescent="0.25">
      <c r="A448" t="str">
        <v>INSERT SE_CLASIFICA_EN(ID_CONTENIDO,ID_CATEGORIA) VALUES (2,2);</v>
      </c>
    </row>
    <row r="449" spans="1:1" x14ac:dyDescent="0.25">
      <c r="A449" t="str">
        <v>INSERT SE_CLASIFICA_EN(ID_CONTENIDO,ID_CATEGORIA) VALUES (2,1);</v>
      </c>
    </row>
    <row r="450" spans="1:1" x14ac:dyDescent="0.25">
      <c r="A450" t="str">
        <v>INSERT SE_CLASIFICA_EN(ID_CONTENIDO,ID_CATEGORIA) VALUES (4,2);</v>
      </c>
    </row>
    <row r="451" spans="1:1" x14ac:dyDescent="0.25">
      <c r="A451" t="str">
        <v>INSERT SE_CLASIFICA_EN(ID_CONTENIDO,ID_CATEGORIA) VALUES (9,3);</v>
      </c>
    </row>
    <row r="452" spans="1:1" x14ac:dyDescent="0.25">
      <c r="A452" t="str">
        <v>INSERT SE_CLASIFICA_EN(ID_CONTENIDO,ID_CATEGORIA) VALUES (9,1);</v>
      </c>
    </row>
    <row r="453" spans="1:1" x14ac:dyDescent="0.25">
      <c r="A453" t="str">
        <v>INSERT SE_CLASIFICA_EN(ID_CONTENIDO,ID_CATEGORIA) VALUES (10,3);</v>
      </c>
    </row>
    <row r="454" spans="1:1" x14ac:dyDescent="0.25">
      <c r="A454" t="str">
        <v>INSERT SE_CLASIFICA_EN(ID_CONTENIDO,ID_CATEGORIA) VALUES (10,2);</v>
      </c>
    </row>
    <row r="455" spans="1:1" x14ac:dyDescent="0.25">
      <c r="A455" t="str">
        <v>INSERT SE_CLASIFICA_EN(ID_CONTENIDO,ID_CATEGORIA) VALUES (15,3);</v>
      </c>
    </row>
    <row r="456" spans="1:1" x14ac:dyDescent="0.25">
      <c r="A456" t="str">
        <v>INSERT SE_CLASIFICA_EN(ID_CONTENIDO,ID_CATEGORIA) VALUES (16,2);</v>
      </c>
    </row>
    <row r="457" spans="1:1" x14ac:dyDescent="0.25">
      <c r="A457" t="str">
        <v>INSERT SE_CLASIFICA_EN(ID_CONTENIDO,ID_CATEGORIA) VALUES (16,1);</v>
      </c>
    </row>
    <row r="458" spans="1:1" x14ac:dyDescent="0.25">
      <c r="A458" t="str">
        <v>INSERT SE_CLASIFICA_EN(ID_CONTENIDO,ID_CATEGORIA) VALUES (16,3);</v>
      </c>
    </row>
    <row r="459" spans="1:1" x14ac:dyDescent="0.25">
      <c r="A459" t="str">
        <v>INSERT SE_CLASIFICA_EN(ID_CONTENIDO,ID_CATEGORIA) VALUES (17,3);</v>
      </c>
    </row>
    <row r="460" spans="1:1" x14ac:dyDescent="0.25">
      <c r="A460" t="str">
        <v>INSERT SE_CLASIFICA_EN(ID_CONTENIDO,ID_CATEGORIA) VALUES (17,1);</v>
      </c>
    </row>
    <row r="461" spans="1:1" x14ac:dyDescent="0.25">
      <c r="A461" t="str">
        <v>INSERT SE_CLASIFICA_EN(ID_CONTENIDO,ID_CATEGORIA) VALUES (21,3);</v>
      </c>
    </row>
    <row r="462" spans="1:1" x14ac:dyDescent="0.25">
      <c r="A462" t="str">
        <v>INSERT SE_CLASIFICA_EN(ID_CONTENIDO,ID_CATEGORIA) VALUES (21,1);</v>
      </c>
    </row>
    <row r="463" spans="1:1" x14ac:dyDescent="0.25">
      <c r="A463" t="str">
        <v>INSERT SE_CLASIFICA_EN(ID_CONTENIDO,ID_CATEGORIA) VALUES (23,1);</v>
      </c>
    </row>
    <row r="464" spans="1:1" x14ac:dyDescent="0.25">
      <c r="A464" t="str">
        <v>INSERT SE_CLASIFICA_EN(ID_CONTENIDO,ID_CATEGORIA) VALUES (23,2);</v>
      </c>
    </row>
    <row r="465" spans="1:1" x14ac:dyDescent="0.25">
      <c r="A465" t="str">
        <v>INSERT SE_CLASIFICA_EN(ID_CONTENIDO,ID_CATEGORIA) VALUES (24,2);</v>
      </c>
    </row>
    <row r="466" spans="1:1" x14ac:dyDescent="0.25">
      <c r="A466" t="str">
        <v>INSERT SE_CLASIFICA_EN(ID_CONTENIDO,ID_CATEGORIA) VALUES (25,1);</v>
      </c>
    </row>
    <row r="467" spans="1:1" x14ac:dyDescent="0.25">
      <c r="A467" t="str">
        <v>INSERT SE_CLASIFICA_EN(ID_CONTENIDO,ID_CATEGORIA) VALUES (26,3);</v>
      </c>
    </row>
    <row r="468" spans="1:1" x14ac:dyDescent="0.25">
      <c r="A468" t="str">
        <v>INSERT SE_CLASIFICA_EN(ID_CONTENIDO,ID_CATEGORIA) VALUES (30,2);</v>
      </c>
    </row>
    <row r="469" spans="1:1" x14ac:dyDescent="0.25">
      <c r="A469" t="str">
        <v>INSERT SE_CLASIFICA_EN(ID_CONTENIDO,ID_CATEGORIA) VALUES (34,2);</v>
      </c>
    </row>
    <row r="470" spans="1:1" x14ac:dyDescent="0.25">
      <c r="A470" t="str">
        <v>INSERT SE_CLASIFICA_EN(ID_CONTENIDO,ID_CATEGORIA) VALUES (37,2);</v>
      </c>
    </row>
    <row r="471" spans="1:1" x14ac:dyDescent="0.25">
      <c r="A471" t="str">
        <v>INSERT SE_CLASIFICA_EN(ID_CONTENIDO,ID_CATEGORIA) VALUES (37,3);</v>
      </c>
    </row>
    <row r="472" spans="1:1" x14ac:dyDescent="0.25">
      <c r="A472" t="str">
        <v>INSERT SE_CLASIFICA_EN(ID_CONTENIDO,ID_CATEGORIA) VALUES (40,3);</v>
      </c>
    </row>
    <row r="473" spans="1:1" x14ac:dyDescent="0.25">
      <c r="A473" t="str">
        <v>INSERT SE_CLASIFICA_EN(ID_CONTENIDO,ID_CATEGORIA) VALUES (41,1);</v>
      </c>
    </row>
    <row r="474" spans="1:1" x14ac:dyDescent="0.25">
      <c r="A474" t="str">
        <v>INSERT SE_CLASIFICA_EN(ID_CONTENIDO,ID_CATEGORIA) VALUES (45,2);</v>
      </c>
    </row>
    <row r="475" spans="1:1" x14ac:dyDescent="0.25">
      <c r="A475" t="str">
        <v>INSERT SE_CLASIFICA_EN(ID_CONTENIDO,ID_CATEGORIA) VALUES (46,1);</v>
      </c>
    </row>
    <row r="476" spans="1:1" x14ac:dyDescent="0.25">
      <c r="A476" t="str">
        <v>INSERT SE_CLASIFICA_EN(ID_CONTENIDO,ID_CATEGORIA) VALUES (47,1);</v>
      </c>
    </row>
    <row r="477" spans="1:1" x14ac:dyDescent="0.25">
      <c r="A477" t="str">
        <v>INSERT SE_CLASIFICA_EN(ID_CONTENIDO,ID_CATEGORIA) VALUES (47,3);</v>
      </c>
    </row>
    <row r="478" spans="1:1" x14ac:dyDescent="0.25">
      <c r="A478" t="str">
        <f t="array" aca="1" ref="A478:A497" ca="1">RTA_ENCUESTA!H2:H21</f>
        <v>INSERT RTA_ENCUESTA(ID_RTA_ENCUESTA,PUNTAJE_GLOBAL,RESUMEN_POSITIVO_PLATAFORMA,RESUMEN_NEGATIVO_PLATAFORMA,RESUMEN_POSITIVO_DESCARGA,RESUMEN_NEGATIVO_DESCARGA,ID_DESCARGA) VALUES(1,7,'MUY BUENO','MUY BUENO','MUY BUENO','MUY BUENO',1);</v>
      </c>
    </row>
    <row r="479" spans="1:1" x14ac:dyDescent="0.25">
      <c r="A479" t="str">
        <f ca="1"/>
        <v>INSERT RTA_ENCUESTA(ID_RTA_ENCUESTA,PUNTAJE_GLOBAL,RESUMEN_POSITIVO_PLATAFORMA,RESUMEN_NEGATIVO_PLATAFORMA,RESUMEN_POSITIVO_DESCARGA,RESUMEN_NEGATIVO_DESCARGA,ID_DESCARGA) VALUES(2,6,'MUY BUENO','MUY BUENO','MUY BUENO','MUY BUENO',2);</v>
      </c>
    </row>
    <row r="480" spans="1:1" x14ac:dyDescent="0.25">
      <c r="A480" t="str">
        <f ca="1"/>
        <v>INSERT RTA_ENCUESTA(ID_RTA_ENCUESTA,PUNTAJE_GLOBAL,RESUMEN_POSITIVO_PLATAFORMA,RESUMEN_NEGATIVO_PLATAFORMA,RESUMEN_POSITIVO_DESCARGA,RESUMEN_NEGATIVO_DESCARGA,ID_DESCARGA) VALUES(3,5,'MUY BUENO','MUY BUENO','MUY BUENO','MUY BUENO',3);</v>
      </c>
    </row>
    <row r="481" spans="1:1" x14ac:dyDescent="0.25">
      <c r="A481" t="str">
        <f ca="1"/>
        <v>INSERT RTA_ENCUESTA(ID_RTA_ENCUESTA,PUNTAJE_GLOBAL,RESUMEN_POSITIVO_PLATAFORMA,RESUMEN_NEGATIVO_PLATAFORMA,RESUMEN_POSITIVO_DESCARGA,RESUMEN_NEGATIVO_DESCARGA,ID_DESCARGA) VALUES(4,9,'MUY BUENO','MUY BUENO','MUY BUENO','MUY BUENO',4);</v>
      </c>
    </row>
    <row r="482" spans="1:1" x14ac:dyDescent="0.25">
      <c r="A482" t="str">
        <f ca="1"/>
        <v>INSERT RTA_ENCUESTA(ID_RTA_ENCUESTA,PUNTAJE_GLOBAL,RESUMEN_POSITIVO_PLATAFORMA,RESUMEN_NEGATIVO_PLATAFORMA,RESUMEN_POSITIVO_DESCARGA,RESUMEN_NEGATIVO_DESCARGA,ID_DESCARGA) VALUES(5,10,'MUY BUENO','MUY BUENO','MUY BUENO','MUY BUENO',5);</v>
      </c>
    </row>
    <row r="483" spans="1:1" x14ac:dyDescent="0.25">
      <c r="A483" t="str">
        <f ca="1"/>
        <v>INSERT RTA_ENCUESTA(ID_RTA_ENCUESTA,PUNTAJE_GLOBAL,RESUMEN_POSITIVO_PLATAFORMA,RESUMEN_NEGATIVO_PLATAFORMA,RESUMEN_POSITIVO_DESCARGA,RESUMEN_NEGATIVO_DESCARGA,ID_DESCARGA) VALUES(6,6,'MUY BUENO','MUY BUENO','MUY BUENO','MUY BUENO',6);</v>
      </c>
    </row>
    <row r="484" spans="1:1" x14ac:dyDescent="0.25">
      <c r="A484" t="str">
        <f ca="1"/>
        <v>INSERT RTA_ENCUESTA(ID_RTA_ENCUESTA,PUNTAJE_GLOBAL,RESUMEN_POSITIVO_PLATAFORMA,RESUMEN_NEGATIVO_PLATAFORMA,RESUMEN_POSITIVO_DESCARGA,RESUMEN_NEGATIVO_DESCARGA,ID_DESCARGA) VALUES(7,6,'MUY BUENO','MUY BUENO','MUY BUENO','MUY BUENO',7);</v>
      </c>
    </row>
    <row r="485" spans="1:1" x14ac:dyDescent="0.25">
      <c r="A485" t="str">
        <f ca="1"/>
        <v>INSERT RTA_ENCUESTA(ID_RTA_ENCUESTA,PUNTAJE_GLOBAL,RESUMEN_POSITIVO_PLATAFORMA,RESUMEN_NEGATIVO_PLATAFORMA,RESUMEN_POSITIVO_DESCARGA,RESUMEN_NEGATIVO_DESCARGA,ID_DESCARGA) VALUES(8,7,'EXCELENTE','EXCELENTE','EXCELENTE','EXCELENTE',8);</v>
      </c>
    </row>
    <row r="486" spans="1:1" x14ac:dyDescent="0.25">
      <c r="A486" t="str">
        <f ca="1"/>
        <v>INSERT RTA_ENCUESTA(ID_RTA_ENCUESTA,PUNTAJE_GLOBAL,RESUMEN_POSITIVO_PLATAFORMA,RESUMEN_NEGATIVO_PLATAFORMA,RESUMEN_POSITIVO_DESCARGA,RESUMEN_NEGATIVO_DESCARGA,ID_DESCARGA) VALUES(9,7,'EXCELENTE','EXCELENTE','EXCELENTE','EXCELENTE',9);</v>
      </c>
    </row>
    <row r="487" spans="1:1" x14ac:dyDescent="0.25">
      <c r="A487" t="str">
        <f ca="1"/>
        <v>INSERT RTA_ENCUESTA(ID_RTA_ENCUESTA,PUNTAJE_GLOBAL,RESUMEN_POSITIVO_PLATAFORMA,RESUMEN_NEGATIVO_PLATAFORMA,RESUMEN_POSITIVO_DESCARGA,RESUMEN_NEGATIVO_DESCARGA,ID_DESCARGA) VALUES(10,5,'EXCELENTE','EXCELENTE','EXCELENTE','EXCELENTE',10);</v>
      </c>
    </row>
    <row r="488" spans="1:1" x14ac:dyDescent="0.25">
      <c r="A488" t="str">
        <f ca="1"/>
        <v>INSERT RTA_ENCUESTA(ID_RTA_ENCUESTA,PUNTAJE_GLOBAL,RESUMEN_POSITIVO_PLATAFORMA,RESUMEN_NEGATIVO_PLATAFORMA,RESUMEN_POSITIVO_DESCARGA,RESUMEN_NEGATIVO_DESCARGA,ID_DESCARGA) VALUES(11,9,'EXCELENTE','EXCELENTE','EXCELENTE','EXCELENTE',11);</v>
      </c>
    </row>
    <row r="489" spans="1:1" x14ac:dyDescent="0.25">
      <c r="A489" t="str">
        <f ca="1"/>
        <v>INSERT RTA_ENCUESTA(ID_RTA_ENCUESTA,PUNTAJE_GLOBAL,RESUMEN_POSITIVO_PLATAFORMA,RESUMEN_NEGATIVO_PLATAFORMA,RESUMEN_POSITIVO_DESCARGA,RESUMEN_NEGATIVO_DESCARGA,ID_DESCARGA) VALUES(12,5,'EXCELENTE','EXCELENTE','EXCELENTE','EXCELENTE',12);</v>
      </c>
    </row>
    <row r="490" spans="1:1" x14ac:dyDescent="0.25">
      <c r="A490" t="str">
        <f ca="1"/>
        <v>INSERT RTA_ENCUESTA(ID_RTA_ENCUESTA,PUNTAJE_GLOBAL,RESUMEN_POSITIVO_PLATAFORMA,RESUMEN_NEGATIVO_PLATAFORMA,RESUMEN_POSITIVO_DESCARGA,RESUMEN_NEGATIVO_DESCARGA,ID_DESCARGA) VALUES(13,6,'EXCELENTE','EXCELENTE','EXCELENTE','EXCELENTE',13);</v>
      </c>
    </row>
    <row r="491" spans="1:1" x14ac:dyDescent="0.25">
      <c r="A491" t="str">
        <f ca="1"/>
        <v>INSERT RTA_ENCUESTA(ID_RTA_ENCUESTA,PUNTAJE_GLOBAL,RESUMEN_POSITIVO_PLATAFORMA,RESUMEN_NEGATIVO_PLATAFORMA,RESUMEN_POSITIVO_DESCARGA,RESUMEN_NEGATIVO_DESCARGA,ID_DESCARGA) VALUES(14,6,'SAFA','SAFA','SAFA','SAFA',14);</v>
      </c>
    </row>
    <row r="492" spans="1:1" x14ac:dyDescent="0.25">
      <c r="A492" t="str">
        <f ca="1"/>
        <v>INSERT RTA_ENCUESTA(ID_RTA_ENCUESTA,PUNTAJE_GLOBAL,RESUMEN_POSITIVO_PLATAFORMA,RESUMEN_NEGATIVO_PLATAFORMA,RESUMEN_POSITIVO_DESCARGA,RESUMEN_NEGATIVO_DESCARGA,ID_DESCARGA) VALUES(15,10,'SAFA','SAFA','SAFA','SAFA',15);</v>
      </c>
    </row>
    <row r="493" spans="1:1" x14ac:dyDescent="0.25">
      <c r="A493" t="str">
        <f ca="1"/>
        <v>INSERT RTA_ENCUESTA(ID_RTA_ENCUESTA,PUNTAJE_GLOBAL,RESUMEN_POSITIVO_PLATAFORMA,RESUMEN_NEGATIVO_PLATAFORMA,RESUMEN_POSITIVO_DESCARGA,RESUMEN_NEGATIVO_DESCARGA,ID_DESCARGA) VALUES(16,9,'SAFA','SAFA','SAFA','SAFA',16);</v>
      </c>
    </row>
    <row r="494" spans="1:1" x14ac:dyDescent="0.25">
      <c r="A494" t="str">
        <f ca="1"/>
        <v>INSERT RTA_ENCUESTA(ID_RTA_ENCUESTA,PUNTAJE_GLOBAL,RESUMEN_POSITIVO_PLATAFORMA,RESUMEN_NEGATIVO_PLATAFORMA,RESUMEN_POSITIVO_DESCARGA,RESUMEN_NEGATIVO_DESCARGA,ID_DESCARGA) VALUES(17,8,'SAFA','SAFA','SAFA','SAFA',17);</v>
      </c>
    </row>
    <row r="495" spans="1:1" x14ac:dyDescent="0.25">
      <c r="A495" t="str">
        <f ca="1"/>
        <v>INSERT RTA_ENCUESTA(ID_RTA_ENCUESTA,PUNTAJE_GLOBAL,RESUMEN_POSITIVO_PLATAFORMA,RESUMEN_NEGATIVO_PLATAFORMA,RESUMEN_POSITIVO_DESCARGA,RESUMEN_NEGATIVO_DESCARGA,ID_DESCARGA) VALUES(18,5,'SAFA','SAFA','SAFA','SAFA',18);</v>
      </c>
    </row>
    <row r="496" spans="1:1" x14ac:dyDescent="0.25">
      <c r="A496" t="str">
        <f ca="1"/>
        <v>INSERT RTA_ENCUESTA(ID_RTA_ENCUESTA,PUNTAJE_GLOBAL,RESUMEN_POSITIVO_PLATAFORMA,RESUMEN_NEGATIVO_PLATAFORMA,RESUMEN_POSITIVO_DESCARGA,RESUMEN_NEGATIVO_DESCARGA,ID_DESCARGA) VALUES(19,7,'SAFA','SAFA','SAFA','SAFA',19);</v>
      </c>
    </row>
    <row r="497" spans="1:1" x14ac:dyDescent="0.25">
      <c r="A497" t="str">
        <f ca="1"/>
        <v>INSERT RTA_ENCUESTA(ID_RTA_ENCUESTA,PUNTAJE_GLOBAL,RESUMEN_POSITIVO_PLATAFORMA,RESUMEN_NEGATIVO_PLATAFORMA,RESUMEN_POSITIVO_DESCARGA,RESUMEN_NEGATIVO_DESCARGA,ID_DESCARGA) VALUES(20,10,'SAFA','SAFA','SAFA','SAFA',20);</v>
      </c>
    </row>
    <row r="498" spans="1:1" x14ac:dyDescent="0.25">
      <c r="A498" t="str">
        <f t="array" ref="A498:A528">ES_DESCARGADO!C2:C32</f>
        <v>INSERT ES_DESCARGADO(ID_CONTENIDO,ID_DESCARGA) VALUES(27,30);</v>
      </c>
    </row>
    <row r="499" spans="1:1" x14ac:dyDescent="0.25">
      <c r="A499" t="str">
        <v>INSERT ES_DESCARGADO(ID_CONTENIDO,ID_DESCARGA) VALUES(28,9);</v>
      </c>
    </row>
    <row r="500" spans="1:1" x14ac:dyDescent="0.25">
      <c r="A500" t="str">
        <v>INSERT ES_DESCARGADO(ID_CONTENIDO,ID_DESCARGA) VALUES(28,46);</v>
      </c>
    </row>
    <row r="501" spans="1:1" x14ac:dyDescent="0.25">
      <c r="A501" t="str">
        <v>INSERT ES_DESCARGADO(ID_CONTENIDO,ID_DESCARGA) VALUES(28,38);</v>
      </c>
    </row>
    <row r="502" spans="1:1" x14ac:dyDescent="0.25">
      <c r="A502" t="str">
        <v>INSERT ES_DESCARGADO(ID_CONTENIDO,ID_DESCARGA) VALUES(29,47);</v>
      </c>
    </row>
    <row r="503" spans="1:1" x14ac:dyDescent="0.25">
      <c r="A503" t="str">
        <v>INSERT ES_DESCARGADO(ID_CONTENIDO,ID_DESCARGA) VALUES(29,36);</v>
      </c>
    </row>
    <row r="504" spans="1:1" x14ac:dyDescent="0.25">
      <c r="A504" t="str">
        <v>INSERT ES_DESCARGADO(ID_CONTENIDO,ID_DESCARGA) VALUES(30,21);</v>
      </c>
    </row>
    <row r="505" spans="1:1" x14ac:dyDescent="0.25">
      <c r="A505" t="str">
        <v>INSERT ES_DESCARGADO(ID_CONTENIDO,ID_DESCARGA) VALUES(31,21);</v>
      </c>
    </row>
    <row r="506" spans="1:1" x14ac:dyDescent="0.25">
      <c r="A506" t="str">
        <v>INSERT ES_DESCARGADO(ID_CONTENIDO,ID_DESCARGA) VALUES(31,41);</v>
      </c>
    </row>
    <row r="507" spans="1:1" x14ac:dyDescent="0.25">
      <c r="A507" t="str">
        <v>INSERT ES_DESCARGADO(ID_CONTENIDO,ID_DESCARGA) VALUES(31,20);</v>
      </c>
    </row>
    <row r="508" spans="1:1" x14ac:dyDescent="0.25">
      <c r="A508" t="str">
        <v>INSERT ES_DESCARGADO(ID_CONTENIDO,ID_DESCARGA) VALUES(31,15);</v>
      </c>
    </row>
    <row r="509" spans="1:1" x14ac:dyDescent="0.25">
      <c r="A509" t="str">
        <v>INSERT ES_DESCARGADO(ID_CONTENIDO,ID_DESCARGA) VALUES(31,45);</v>
      </c>
    </row>
    <row r="510" spans="1:1" x14ac:dyDescent="0.25">
      <c r="A510" t="str">
        <v>INSERT ES_DESCARGADO(ID_CONTENIDO,ID_DESCARGA) VALUES(32,27);</v>
      </c>
    </row>
    <row r="511" spans="1:1" x14ac:dyDescent="0.25">
      <c r="A511" t="str">
        <v>INSERT ES_DESCARGADO(ID_CONTENIDO,ID_DESCARGA) VALUES(32,15);</v>
      </c>
    </row>
    <row r="512" spans="1:1" x14ac:dyDescent="0.25">
      <c r="A512" t="str">
        <v>INSERT ES_DESCARGADO(ID_CONTENIDO,ID_DESCARGA) VALUES(33,21);</v>
      </c>
    </row>
    <row r="513" spans="1:1" x14ac:dyDescent="0.25">
      <c r="A513" t="str">
        <v>INSERT ES_DESCARGADO(ID_CONTENIDO,ID_DESCARGA) VALUES(34,49);</v>
      </c>
    </row>
    <row r="514" spans="1:1" x14ac:dyDescent="0.25">
      <c r="A514" t="str">
        <v>INSERT ES_DESCARGADO(ID_CONTENIDO,ID_DESCARGA) VALUES(34,24);</v>
      </c>
    </row>
    <row r="515" spans="1:1" x14ac:dyDescent="0.25">
      <c r="A515" t="str">
        <v>INSERT ES_DESCARGADO(ID_CONTENIDO,ID_DESCARGA) VALUES(35,6);</v>
      </c>
    </row>
    <row r="516" spans="1:1" x14ac:dyDescent="0.25">
      <c r="A516" t="str">
        <v>INSERT ES_DESCARGADO(ID_CONTENIDO,ID_DESCARGA) VALUES(35,12);</v>
      </c>
    </row>
    <row r="517" spans="1:1" x14ac:dyDescent="0.25">
      <c r="A517" t="str">
        <v>INSERT ES_DESCARGADO(ID_CONTENIDO,ID_DESCARGA) VALUES(35,9);</v>
      </c>
    </row>
    <row r="518" spans="1:1" x14ac:dyDescent="0.25">
      <c r="A518" t="str">
        <v>INSERT ES_DESCARGADO(ID_CONTENIDO,ID_DESCARGA) VALUES(36,40);</v>
      </c>
    </row>
    <row r="519" spans="1:1" x14ac:dyDescent="0.25">
      <c r="A519" t="str">
        <v>INSERT ES_DESCARGADO(ID_CONTENIDO,ID_DESCARGA) VALUES(36,6);</v>
      </c>
    </row>
    <row r="520" spans="1:1" x14ac:dyDescent="0.25">
      <c r="A520" t="str">
        <v>INSERT ES_DESCARGADO(ID_CONTENIDO,ID_DESCARGA) VALUES(36,39);</v>
      </c>
    </row>
    <row r="521" spans="1:1" x14ac:dyDescent="0.25">
      <c r="A521" t="str">
        <v>INSERT ES_DESCARGADO(ID_CONTENIDO,ID_DESCARGA) VALUES(36,1);</v>
      </c>
    </row>
    <row r="522" spans="1:1" x14ac:dyDescent="0.25">
      <c r="A522" t="str">
        <v>INSERT ES_DESCARGADO(ID_CONTENIDO,ID_DESCARGA) VALUES(37,7);</v>
      </c>
    </row>
    <row r="523" spans="1:1" x14ac:dyDescent="0.25">
      <c r="A523" t="str">
        <v>INSERT ES_DESCARGADO(ID_CONTENIDO,ID_DESCARGA) VALUES(37,20);</v>
      </c>
    </row>
    <row r="524" spans="1:1" x14ac:dyDescent="0.25">
      <c r="A524" t="str">
        <v>INSERT ES_DESCARGADO(ID_CONTENIDO,ID_DESCARGA) VALUES(38,17);</v>
      </c>
    </row>
    <row r="525" spans="1:1" x14ac:dyDescent="0.25">
      <c r="A525" t="str">
        <v>INSERT ES_DESCARGADO(ID_CONTENIDO,ID_DESCARGA) VALUES(38,30);</v>
      </c>
    </row>
    <row r="526" spans="1:1" x14ac:dyDescent="0.25">
      <c r="A526" t="str">
        <v>INSERT ES_DESCARGADO(ID_CONTENIDO,ID_DESCARGA) VALUES(39,42);</v>
      </c>
    </row>
    <row r="527" spans="1:1" x14ac:dyDescent="0.25">
      <c r="A527" t="str">
        <v>INSERT ES_DESCARGADO(ID_CONTENIDO,ID_DESCARGA) VALUES(39,43);</v>
      </c>
    </row>
    <row r="528" spans="1:1" x14ac:dyDescent="0.25">
      <c r="A528" t="str">
        <v>INSERT ES_DESCARGADO(ID_CONTENIDO,ID_DESCARGA) VALUES(39,8);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64218-BD0A-4849-A73D-A4392C1A9001}">
  <dimension ref="A1:M100"/>
  <sheetViews>
    <sheetView showGridLines="0" topLeftCell="A83" workbookViewId="0">
      <selection activeCell="B15" sqref="B15"/>
    </sheetView>
  </sheetViews>
  <sheetFormatPr baseColWidth="10" defaultRowHeight="15" x14ac:dyDescent="0.25"/>
  <cols>
    <col min="1" max="1" width="20.7109375" customWidth="1"/>
    <col min="2" max="2" width="30.140625" bestFit="1" customWidth="1"/>
    <col min="3" max="5" width="20.7109375" customWidth="1"/>
    <col min="6" max="6" width="20.7109375" style="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8</v>
      </c>
    </row>
    <row r="2" spans="1:13" x14ac:dyDescent="0.25">
      <c r="A2" s="1">
        <v>1</v>
      </c>
      <c r="B2" s="1" t="s">
        <v>6</v>
      </c>
      <c r="C2" s="2">
        <f t="shared" ref="C2:C33" ca="1" si="0">RANDBETWEEN(DATE(2020,12,1),DATE(2022,12,31))</f>
        <v>44761</v>
      </c>
      <c r="D2" s="2">
        <f ca="1">+Tabla1[[#This Row],[FECHA_INICIO]]+1</f>
        <v>44762</v>
      </c>
      <c r="E2" s="3">
        <f t="shared" ref="E2:E33" ca="1" si="1">RAND()</f>
        <v>0.79804084179306778</v>
      </c>
      <c r="F2" s="3">
        <f ca="1">+Tabla1[[#This Row],[HORA_INICIO]]+0.000694444444444444</f>
        <v>0.79873528623751222</v>
      </c>
      <c r="G2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VALUES(1,'WINDOWS','2022-07-19','2022-07-20','19:09:11','19:10:11');</v>
      </c>
    </row>
    <row r="3" spans="1:13" x14ac:dyDescent="0.25">
      <c r="A3" s="1">
        <v>2</v>
      </c>
      <c r="B3" s="1" t="s">
        <v>7</v>
      </c>
      <c r="C3" s="2">
        <f t="shared" ca="1" si="0"/>
        <v>44926</v>
      </c>
      <c r="D3" s="2">
        <f ca="1">+Tabla1[[#This Row],[FECHA_INICIO]]+1</f>
        <v>44927</v>
      </c>
      <c r="E3" s="3">
        <f t="shared" ca="1" si="1"/>
        <v>0.54885702873860631</v>
      </c>
      <c r="F3" s="3">
        <f ca="1">+Tabla1[[#This Row],[HORA_INICIO]]+0.000694444444444444</f>
        <v>0.54955147318305075</v>
      </c>
      <c r="G3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VALUES(2,'LINUX','2022-12-31','2023-01-01','13:10:21','13:11:21');</v>
      </c>
    </row>
    <row r="4" spans="1:13" x14ac:dyDescent="0.25">
      <c r="A4" s="1">
        <v>3</v>
      </c>
      <c r="B4" s="1" t="s">
        <v>6</v>
      </c>
      <c r="C4" s="2">
        <f t="shared" ca="1" si="0"/>
        <v>44226</v>
      </c>
      <c r="D4" s="2">
        <f ca="1">+Tabla1[[#This Row],[FECHA_INICIO]]+1</f>
        <v>44227</v>
      </c>
      <c r="E4" s="3">
        <f t="shared" ca="1" si="1"/>
        <v>0.65842471928443291</v>
      </c>
      <c r="F4" s="3">
        <f ca="1">+Tabla1[[#This Row],[HORA_INICIO]]+0.000694444444444444</f>
        <v>0.65911916372887736</v>
      </c>
      <c r="G4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VALUES(3,'WINDOWS','2021-01-30','2021-01-31','15:48:08','15:49:08');</v>
      </c>
    </row>
    <row r="5" spans="1:13" x14ac:dyDescent="0.25">
      <c r="A5" s="1">
        <v>4</v>
      </c>
      <c r="B5" s="1" t="s">
        <v>6</v>
      </c>
      <c r="C5" s="2">
        <f t="shared" ca="1" si="0"/>
        <v>44306</v>
      </c>
      <c r="D5" s="2">
        <f ca="1">+Tabla1[[#This Row],[FECHA_INICIO]]+1</f>
        <v>44307</v>
      </c>
      <c r="E5" s="3">
        <f t="shared" ca="1" si="1"/>
        <v>0.11507711219382777</v>
      </c>
      <c r="F5" s="3">
        <f ca="1">+Tabla1[[#This Row],[HORA_INICIO]]+0.000694444444444444</f>
        <v>0.11577155663827221</v>
      </c>
      <c r="G5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VALUES(4,'WINDOWS','2021-04-20','2021-04-21','02:45:43','02:46:43');</v>
      </c>
    </row>
    <row r="6" spans="1:13" x14ac:dyDescent="0.25">
      <c r="A6" s="1">
        <v>5</v>
      </c>
      <c r="B6" s="1" t="s">
        <v>6</v>
      </c>
      <c r="C6" s="2">
        <f t="shared" ca="1" si="0"/>
        <v>44889</v>
      </c>
      <c r="D6" s="2">
        <f ca="1">+Tabla1[[#This Row],[FECHA_INICIO]]+1</f>
        <v>44890</v>
      </c>
      <c r="E6" s="3">
        <f t="shared" ca="1" si="1"/>
        <v>0.50410201354198014</v>
      </c>
      <c r="F6" s="3">
        <f ca="1">+Tabla1[[#This Row],[HORA_INICIO]]+0.000694444444444444</f>
        <v>0.50479645798642458</v>
      </c>
      <c r="G6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VALUES(5,'WINDOWS','2022-11-24','2022-11-25','12:05:54','12:06:54');</v>
      </c>
    </row>
    <row r="7" spans="1:13" x14ac:dyDescent="0.25">
      <c r="A7" s="1">
        <v>6</v>
      </c>
      <c r="B7" s="1" t="s">
        <v>7</v>
      </c>
      <c r="C7" s="2">
        <f t="shared" ca="1" si="0"/>
        <v>44343</v>
      </c>
      <c r="D7" s="2">
        <f ca="1">+Tabla1[[#This Row],[FECHA_INICIO]]+1</f>
        <v>44344</v>
      </c>
      <c r="E7" s="3">
        <f t="shared" ca="1" si="1"/>
        <v>0.39502726245321784</v>
      </c>
      <c r="F7" s="3">
        <f ca="1">+Tabla1[[#This Row],[HORA_INICIO]]+0.000694444444444444</f>
        <v>0.39572170689766228</v>
      </c>
      <c r="G7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VALUES(6,'LINUX','2021-05-27','2021-05-28','09:28:50','09:29:50');</v>
      </c>
      <c r="M7" s="3"/>
    </row>
    <row r="8" spans="1:13" x14ac:dyDescent="0.25">
      <c r="A8" s="1">
        <v>7</v>
      </c>
      <c r="B8" s="1" t="s">
        <v>6</v>
      </c>
      <c r="C8" s="2">
        <f t="shared" ca="1" si="0"/>
        <v>44182</v>
      </c>
      <c r="D8" s="2">
        <f ca="1">+Tabla1[[#This Row],[FECHA_INICIO]]+1</f>
        <v>44183</v>
      </c>
      <c r="E8" s="3">
        <f t="shared" ca="1" si="1"/>
        <v>0.53928808292995645</v>
      </c>
      <c r="F8" s="3">
        <f ca="1">+Tabla1[[#This Row],[HORA_INICIO]]+0.000694444444444444</f>
        <v>0.53998252737440089</v>
      </c>
      <c r="G8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VALUES(7,'WINDOWS','2020-12-17','2020-12-18','12:56:34','12:57:34');</v>
      </c>
      <c r="M8" s="3"/>
    </row>
    <row r="9" spans="1:13" x14ac:dyDescent="0.25">
      <c r="A9" s="1">
        <v>8</v>
      </c>
      <c r="B9" s="1" t="s">
        <v>7</v>
      </c>
      <c r="C9" s="2">
        <f t="shared" ca="1" si="0"/>
        <v>44774</v>
      </c>
      <c r="D9" s="2">
        <f ca="1">+Tabla1[[#This Row],[FECHA_INICIO]]+1</f>
        <v>44775</v>
      </c>
      <c r="E9" s="3">
        <f t="shared" ca="1" si="1"/>
        <v>0.73076895336131675</v>
      </c>
      <c r="F9" s="3">
        <f ca="1">+Tabla1[[#This Row],[HORA_INICIO]]+0.000694444444444444</f>
        <v>0.7314633978057612</v>
      </c>
      <c r="G9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VALUES(8,'LINUX','2022-08-01','2022-08-02','17:32:18','17:33:18');</v>
      </c>
    </row>
    <row r="10" spans="1:13" x14ac:dyDescent="0.25">
      <c r="A10" s="1">
        <v>9</v>
      </c>
      <c r="B10" s="1" t="s">
        <v>6</v>
      </c>
      <c r="C10" s="2">
        <f t="shared" ca="1" si="0"/>
        <v>44792</v>
      </c>
      <c r="D10" s="2">
        <f ca="1">+Tabla1[[#This Row],[FECHA_INICIO]]+1</f>
        <v>44793</v>
      </c>
      <c r="E10" s="3">
        <f t="shared" ca="1" si="1"/>
        <v>0.26868737452597835</v>
      </c>
      <c r="F10" s="3">
        <f ca="1">+Tabla1[[#This Row],[HORA_INICIO]]+0.000694444444444444</f>
        <v>0.26938181897042279</v>
      </c>
      <c r="G10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VALUES(9,'WINDOWS','2022-08-19','2022-08-20','06:26:55','06:27:55');</v>
      </c>
    </row>
    <row r="11" spans="1:13" x14ac:dyDescent="0.25">
      <c r="A11" s="1">
        <v>10</v>
      </c>
      <c r="B11" s="1" t="s">
        <v>6</v>
      </c>
      <c r="C11" s="2">
        <f t="shared" ca="1" si="0"/>
        <v>44718</v>
      </c>
      <c r="D11" s="2">
        <f ca="1">+Tabla1[[#This Row],[FECHA_INICIO]]+1</f>
        <v>44719</v>
      </c>
      <c r="E11" s="3">
        <f t="shared" ca="1" si="1"/>
        <v>0.75862153595908244</v>
      </c>
      <c r="F11" s="3">
        <f ca="1">+Tabla1[[#This Row],[HORA_INICIO]]+0.000694444444444444</f>
        <v>0.75931598040352688</v>
      </c>
      <c r="G11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VALUES(10,'WINDOWS','2022-06-06','2022-06-07','18:12:25','18:13:25');</v>
      </c>
    </row>
    <row r="12" spans="1:13" x14ac:dyDescent="0.25">
      <c r="A12" s="1">
        <v>11</v>
      </c>
      <c r="B12" s="1" t="s">
        <v>6</v>
      </c>
      <c r="C12" s="2">
        <f t="shared" ca="1" si="0"/>
        <v>44450</v>
      </c>
      <c r="D12" s="2">
        <f ca="1">+Tabla1[[#This Row],[FECHA_INICIO]]+1</f>
        <v>44451</v>
      </c>
      <c r="E12" s="3">
        <f t="shared" ca="1" si="1"/>
        <v>0.6827147842584802</v>
      </c>
      <c r="F12" s="3">
        <f ca="1">+Tabla1[[#This Row],[HORA_INICIO]]+0.000694444444444444</f>
        <v>0.68340922870292464</v>
      </c>
      <c r="G12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VALUES(11,'WINDOWS','2021-09-11','2021-09-12','16:23:07','16:24:07');</v>
      </c>
    </row>
    <row r="13" spans="1:13" x14ac:dyDescent="0.25">
      <c r="A13" s="1">
        <v>12</v>
      </c>
      <c r="B13" s="1" t="s">
        <v>7</v>
      </c>
      <c r="C13" s="2">
        <f t="shared" ca="1" si="0"/>
        <v>44212</v>
      </c>
      <c r="D13" s="2">
        <f ca="1">+Tabla1[[#This Row],[FECHA_INICIO]]+1</f>
        <v>44213</v>
      </c>
      <c r="E13" s="3">
        <f t="shared" ca="1" si="1"/>
        <v>0.94409655187038777</v>
      </c>
      <c r="F13" s="3">
        <f ca="1">+Tabla1[[#This Row],[HORA_INICIO]]+0.000694444444444444</f>
        <v>0.94479099631483221</v>
      </c>
      <c r="G13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VALUES(12,'LINUX','2021-01-16','2021-01-17','22:39:30','22:40:30');</v>
      </c>
    </row>
    <row r="14" spans="1:13" x14ac:dyDescent="0.25">
      <c r="A14" s="1">
        <v>13</v>
      </c>
      <c r="B14" s="1" t="s">
        <v>6</v>
      </c>
      <c r="C14" s="2">
        <f t="shared" ca="1" si="0"/>
        <v>44643</v>
      </c>
      <c r="D14" s="2">
        <f ca="1">+Tabla1[[#This Row],[FECHA_INICIO]]+1</f>
        <v>44644</v>
      </c>
      <c r="E14" s="3">
        <f t="shared" ca="1" si="1"/>
        <v>0.28320218626301752</v>
      </c>
      <c r="F14" s="3">
        <f ca="1">+Tabla1[[#This Row],[HORA_INICIO]]+0.000694444444444444</f>
        <v>0.28389663070746196</v>
      </c>
      <c r="G14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VALUES(13,'WINDOWS','2022-03-23','2022-03-24','06:47:49','06:48:49');</v>
      </c>
    </row>
    <row r="15" spans="1:13" x14ac:dyDescent="0.25">
      <c r="A15" s="1">
        <v>14</v>
      </c>
      <c r="B15" s="1" t="s">
        <v>7</v>
      </c>
      <c r="C15" s="2">
        <f t="shared" ca="1" si="0"/>
        <v>44797</v>
      </c>
      <c r="D15" s="2">
        <f ca="1">+Tabla1[[#This Row],[FECHA_INICIO]]+1</f>
        <v>44798</v>
      </c>
      <c r="E15" s="3">
        <f t="shared" ca="1" si="1"/>
        <v>0.88495312800515691</v>
      </c>
      <c r="F15" s="3">
        <f ca="1">+Tabla1[[#This Row],[HORA_INICIO]]+0.000694444444444444</f>
        <v>0.88564757244960135</v>
      </c>
      <c r="G15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VALUES(14,'LINUX','2022-08-24','2022-08-25','21:14:20','21:15:20');</v>
      </c>
    </row>
    <row r="16" spans="1:13" x14ac:dyDescent="0.25">
      <c r="A16" s="1">
        <v>15</v>
      </c>
      <c r="B16" s="1" t="s">
        <v>6</v>
      </c>
      <c r="C16" s="2">
        <f t="shared" ca="1" si="0"/>
        <v>44772</v>
      </c>
      <c r="D16" s="2">
        <f ca="1">+Tabla1[[#This Row],[FECHA_INICIO]]+1</f>
        <v>44773</v>
      </c>
      <c r="E16" s="3">
        <f t="shared" ca="1" si="1"/>
        <v>6.4285379480724769E-2</v>
      </c>
      <c r="F16" s="3">
        <f ca="1">+Tabla1[[#This Row],[HORA_INICIO]]+0.000694444444444444</f>
        <v>6.4979823925169211E-2</v>
      </c>
      <c r="G16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VALUES(15,'WINDOWS','2022-07-30','2022-07-31','01:32:34','01:33:34');</v>
      </c>
    </row>
    <row r="17" spans="1:7" x14ac:dyDescent="0.25">
      <c r="A17" s="1">
        <v>16</v>
      </c>
      <c r="B17" s="1" t="s">
        <v>6</v>
      </c>
      <c r="C17" s="2">
        <f t="shared" ca="1" si="0"/>
        <v>44562</v>
      </c>
      <c r="D17" s="2">
        <f ca="1">+Tabla1[[#This Row],[FECHA_INICIO]]+1</f>
        <v>44563</v>
      </c>
      <c r="E17" s="3">
        <f t="shared" ca="1" si="1"/>
        <v>0.53498713822598509</v>
      </c>
      <c r="F17" s="3">
        <f ca="1">+Tabla1[[#This Row],[HORA_INICIO]]+0.000694444444444444</f>
        <v>0.53568158267042953</v>
      </c>
      <c r="G17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VALUES(16,'WINDOWS','2022-01-01','2022-01-02','12:50:23','12:51:23');</v>
      </c>
    </row>
    <row r="18" spans="1:7" x14ac:dyDescent="0.25">
      <c r="A18" s="1">
        <v>17</v>
      </c>
      <c r="B18" s="1" t="s">
        <v>6</v>
      </c>
      <c r="C18" s="2">
        <f t="shared" ca="1" si="0"/>
        <v>44474</v>
      </c>
      <c r="D18" s="2">
        <f ca="1">+Tabla1[[#This Row],[FECHA_INICIO]]+1</f>
        <v>44475</v>
      </c>
      <c r="E18" s="3">
        <f t="shared" ca="1" si="1"/>
        <v>0.69604980363860303</v>
      </c>
      <c r="F18" s="3">
        <f ca="1">+Tabla1[[#This Row],[HORA_INICIO]]+0.000694444444444444</f>
        <v>0.69674424808304747</v>
      </c>
      <c r="G18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VALUES(17,'WINDOWS','2021-10-05','2021-10-06','16:42:19','16:43:19');</v>
      </c>
    </row>
    <row r="19" spans="1:7" x14ac:dyDescent="0.25">
      <c r="A19" s="1">
        <v>18</v>
      </c>
      <c r="B19" s="1" t="s">
        <v>7</v>
      </c>
      <c r="C19" s="2">
        <f t="shared" ca="1" si="0"/>
        <v>44272</v>
      </c>
      <c r="D19" s="2">
        <f ca="1">+Tabla1[[#This Row],[FECHA_INICIO]]+1</f>
        <v>44273</v>
      </c>
      <c r="E19" s="3">
        <f t="shared" ca="1" si="1"/>
        <v>0.53218614118245322</v>
      </c>
      <c r="F19" s="3">
        <f ca="1">+Tabla1[[#This Row],[HORA_INICIO]]+0.000694444444444444</f>
        <v>0.53288058562689766</v>
      </c>
      <c r="G19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VALUES(18,'LINUX','2021-03-17','2021-03-18','12:46:21','12:47:21');</v>
      </c>
    </row>
    <row r="20" spans="1:7" x14ac:dyDescent="0.25">
      <c r="A20" s="1">
        <v>19</v>
      </c>
      <c r="B20" s="1" t="s">
        <v>6</v>
      </c>
      <c r="C20" s="2">
        <f t="shared" ca="1" si="0"/>
        <v>44532</v>
      </c>
      <c r="D20" s="2">
        <f ca="1">+Tabla1[[#This Row],[FECHA_INICIO]]+1</f>
        <v>44533</v>
      </c>
      <c r="E20" s="3">
        <f t="shared" ca="1" si="1"/>
        <v>8.261826223142632E-2</v>
      </c>
      <c r="F20" s="3">
        <f ca="1">+Tabla1[[#This Row],[HORA_INICIO]]+0.000694444444444444</f>
        <v>8.3312706675870762E-2</v>
      </c>
      <c r="G20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VALUES(19,'WINDOWS','2021-12-02','2021-12-03','01:58:58','01:59:58');</v>
      </c>
    </row>
    <row r="21" spans="1:7" x14ac:dyDescent="0.25">
      <c r="A21" s="1">
        <v>20</v>
      </c>
      <c r="B21" s="1" t="s">
        <v>7</v>
      </c>
      <c r="C21" s="2">
        <f t="shared" ca="1" si="0"/>
        <v>44653</v>
      </c>
      <c r="D21" s="2">
        <f ca="1">+Tabla1[[#This Row],[FECHA_INICIO]]+1</f>
        <v>44654</v>
      </c>
      <c r="E21" s="3">
        <f t="shared" ca="1" si="1"/>
        <v>3.0640318869237682E-2</v>
      </c>
      <c r="F21" s="3">
        <f ca="1">+Tabla1[[#This Row],[HORA_INICIO]]+0.000694444444444444</f>
        <v>3.1334763313682124E-2</v>
      </c>
      <c r="G21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VALUES(20,'LINUX','2022-04-02','2022-04-03','00:44:07','00:45:07');</v>
      </c>
    </row>
    <row r="22" spans="1:7" x14ac:dyDescent="0.25">
      <c r="A22" s="1">
        <v>21</v>
      </c>
      <c r="B22" s="1" t="s">
        <v>6</v>
      </c>
      <c r="C22" s="2">
        <f t="shared" ca="1" si="0"/>
        <v>44544</v>
      </c>
      <c r="D22" s="2">
        <f ca="1">+Tabla1[[#This Row],[FECHA_INICIO]]+1</f>
        <v>44545</v>
      </c>
      <c r="E22" s="3">
        <f t="shared" ca="1" si="1"/>
        <v>0.16852939989370974</v>
      </c>
      <c r="F22" s="3">
        <f ca="1">+Tabla1[[#This Row],[HORA_INICIO]]+0.000694444444444444</f>
        <v>0.16922384433815418</v>
      </c>
      <c r="G22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VALUES(21,'WINDOWS','2021-12-14','2021-12-15','04:02:41','04:03:41');</v>
      </c>
    </row>
    <row r="23" spans="1:7" x14ac:dyDescent="0.25">
      <c r="A23" s="1">
        <v>22</v>
      </c>
      <c r="B23" s="1" t="s">
        <v>6</v>
      </c>
      <c r="C23" s="2">
        <f t="shared" ca="1" si="0"/>
        <v>44352</v>
      </c>
      <c r="D23" s="2">
        <f ca="1">+Tabla1[[#This Row],[FECHA_INICIO]]+1</f>
        <v>44353</v>
      </c>
      <c r="E23" s="3">
        <f t="shared" ca="1" si="1"/>
        <v>4.570402083478875E-2</v>
      </c>
      <c r="F23" s="3">
        <f ca="1">+Tabla1[[#This Row],[HORA_INICIO]]+0.000694444444444444</f>
        <v>4.6398465279233192E-2</v>
      </c>
      <c r="G23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VALUES(22,'WINDOWS','2021-06-05','2021-06-06','01:05:49','01:06:49');</v>
      </c>
    </row>
    <row r="24" spans="1:7" x14ac:dyDescent="0.25">
      <c r="A24" s="1">
        <v>23</v>
      </c>
      <c r="B24" s="1" t="s">
        <v>6</v>
      </c>
      <c r="C24" s="2">
        <f t="shared" ca="1" si="0"/>
        <v>44770</v>
      </c>
      <c r="D24" s="2">
        <f ca="1">+Tabla1[[#This Row],[FECHA_INICIO]]+1</f>
        <v>44771</v>
      </c>
      <c r="E24" s="3">
        <f t="shared" ca="1" si="1"/>
        <v>0.22483782472258307</v>
      </c>
      <c r="F24" s="3">
        <f ca="1">+Tabla1[[#This Row],[HORA_INICIO]]+0.000694444444444444</f>
        <v>0.22553226916702751</v>
      </c>
      <c r="G24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VALUES(23,'WINDOWS','2022-07-28','2022-07-29','05:23:46','05:24:46');</v>
      </c>
    </row>
    <row r="25" spans="1:7" x14ac:dyDescent="0.25">
      <c r="A25" s="1">
        <v>24</v>
      </c>
      <c r="B25" s="1" t="s">
        <v>7</v>
      </c>
      <c r="C25" s="2">
        <f t="shared" ca="1" si="0"/>
        <v>44682</v>
      </c>
      <c r="D25" s="2">
        <f ca="1">+Tabla1[[#This Row],[FECHA_INICIO]]+1</f>
        <v>44683</v>
      </c>
      <c r="E25" s="3">
        <f t="shared" ca="1" si="1"/>
        <v>0.64958838957283083</v>
      </c>
      <c r="F25" s="3">
        <f ca="1">+Tabla1[[#This Row],[HORA_INICIO]]+0.000694444444444444</f>
        <v>0.65028283401727527</v>
      </c>
      <c r="G25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VALUES(24,'LINUX','2022-05-01','2022-05-02','15:35:24','15:36:24');</v>
      </c>
    </row>
    <row r="26" spans="1:7" x14ac:dyDescent="0.25">
      <c r="A26" s="1">
        <v>25</v>
      </c>
      <c r="B26" s="1" t="s">
        <v>6</v>
      </c>
      <c r="C26" s="2">
        <f t="shared" ca="1" si="0"/>
        <v>44314</v>
      </c>
      <c r="D26" s="2">
        <f ca="1">+Tabla1[[#This Row],[FECHA_INICIO]]+1</f>
        <v>44315</v>
      </c>
      <c r="E26" s="3">
        <f t="shared" ca="1" si="1"/>
        <v>0.81206043859957466</v>
      </c>
      <c r="F26" s="3">
        <f ca="1">+Tabla1[[#This Row],[HORA_INICIO]]+0.000694444444444444</f>
        <v>0.81275488304401911</v>
      </c>
      <c r="G26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VALUES(25,'WINDOWS','2021-04-28','2021-04-29','19:29:22','19:30:22');</v>
      </c>
    </row>
    <row r="27" spans="1:7" x14ac:dyDescent="0.25">
      <c r="A27" s="1">
        <v>26</v>
      </c>
      <c r="B27" s="1" t="s">
        <v>7</v>
      </c>
      <c r="C27" s="2">
        <f t="shared" ca="1" si="0"/>
        <v>44880</v>
      </c>
      <c r="D27" s="2">
        <f ca="1">+Tabla1[[#This Row],[FECHA_INICIO]]+1</f>
        <v>44881</v>
      </c>
      <c r="E27" s="3">
        <f t="shared" ca="1" si="1"/>
        <v>0.81366411545788775</v>
      </c>
      <c r="F27" s="3">
        <f ca="1">+Tabla1[[#This Row],[HORA_INICIO]]+0.000694444444444444</f>
        <v>0.81435855990233219</v>
      </c>
      <c r="G27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VALUES(26,'LINUX','2022-11-15','2022-11-16','19:31:41','19:32:41');</v>
      </c>
    </row>
    <row r="28" spans="1:7" x14ac:dyDescent="0.25">
      <c r="A28" s="1">
        <v>27</v>
      </c>
      <c r="B28" s="1" t="s">
        <v>6</v>
      </c>
      <c r="C28" s="2">
        <f t="shared" ca="1" si="0"/>
        <v>44804</v>
      </c>
      <c r="D28" s="2">
        <f ca="1">+Tabla1[[#This Row],[FECHA_INICIO]]+1</f>
        <v>44805</v>
      </c>
      <c r="E28" s="3">
        <f t="shared" ca="1" si="1"/>
        <v>0.85227998250152237</v>
      </c>
      <c r="F28" s="3">
        <f ca="1">+Tabla1[[#This Row],[HORA_INICIO]]+0.000694444444444444</f>
        <v>0.85297442694596681</v>
      </c>
      <c r="G28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VALUES(27,'WINDOWS','2022-08-31','2022-09-01','20:27:17','20:28:17');</v>
      </c>
    </row>
    <row r="29" spans="1:7" x14ac:dyDescent="0.25">
      <c r="A29" s="1">
        <v>28</v>
      </c>
      <c r="B29" s="1" t="s">
        <v>6</v>
      </c>
      <c r="C29" s="2">
        <f t="shared" ca="1" si="0"/>
        <v>44188</v>
      </c>
      <c r="D29" s="2">
        <f ca="1">+Tabla1[[#This Row],[FECHA_INICIO]]+1</f>
        <v>44189</v>
      </c>
      <c r="E29" s="3">
        <f t="shared" ca="1" si="1"/>
        <v>0.46926493599288133</v>
      </c>
      <c r="F29" s="3">
        <f ca="1">+Tabla1[[#This Row],[HORA_INICIO]]+0.000694444444444444</f>
        <v>0.46995938043732577</v>
      </c>
      <c r="G29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VALUES(28,'WINDOWS','2020-12-23','2020-12-24','11:15:44','11:16:44');</v>
      </c>
    </row>
    <row r="30" spans="1:7" x14ac:dyDescent="0.25">
      <c r="A30" s="1">
        <v>29</v>
      </c>
      <c r="B30" s="1" t="s">
        <v>6</v>
      </c>
      <c r="C30" s="2">
        <f t="shared" ca="1" si="0"/>
        <v>44781</v>
      </c>
      <c r="D30" s="2">
        <f ca="1">+Tabla1[[#This Row],[FECHA_INICIO]]+1</f>
        <v>44782</v>
      </c>
      <c r="E30" s="3">
        <f t="shared" ca="1" si="1"/>
        <v>0.60395761666540393</v>
      </c>
      <c r="F30" s="3">
        <f ca="1">+Tabla1[[#This Row],[HORA_INICIO]]+0.000694444444444444</f>
        <v>0.60465206110984837</v>
      </c>
      <c r="G30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VALUES(29,'WINDOWS','2022-08-08','2022-08-09','14:29:42','14:30:42');</v>
      </c>
    </row>
    <row r="31" spans="1:7" x14ac:dyDescent="0.25">
      <c r="A31" s="1">
        <v>30</v>
      </c>
      <c r="B31" s="1" t="s">
        <v>7</v>
      </c>
      <c r="C31" s="2">
        <f t="shared" ca="1" si="0"/>
        <v>44431</v>
      </c>
      <c r="D31" s="2">
        <f ca="1">+Tabla1[[#This Row],[FECHA_INICIO]]+1</f>
        <v>44432</v>
      </c>
      <c r="E31" s="3">
        <f t="shared" ca="1" si="1"/>
        <v>7.7111023917209254E-2</v>
      </c>
      <c r="F31" s="3">
        <f ca="1">+Tabla1[[#This Row],[HORA_INICIO]]+0.000694444444444444</f>
        <v>7.7805468361653696E-2</v>
      </c>
      <c r="G31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VALUES(30,'LINUX','2021-08-23','2021-08-24','01:51:02','01:52:02');</v>
      </c>
    </row>
    <row r="32" spans="1:7" x14ac:dyDescent="0.25">
      <c r="A32" s="1">
        <v>31</v>
      </c>
      <c r="B32" s="1" t="s">
        <v>6</v>
      </c>
      <c r="C32" s="2">
        <f t="shared" ca="1" si="0"/>
        <v>44628</v>
      </c>
      <c r="D32" s="2">
        <f ca="1">+Tabla1[[#This Row],[FECHA_INICIO]]+1</f>
        <v>44629</v>
      </c>
      <c r="E32" s="3">
        <f t="shared" ca="1" si="1"/>
        <v>0.49280708232904868</v>
      </c>
      <c r="F32" s="3">
        <f ca="1">+Tabla1[[#This Row],[HORA_INICIO]]+0.000694444444444444</f>
        <v>0.49350152677349313</v>
      </c>
      <c r="G32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VALUES(31,'WINDOWS','2022-03-08','2022-03-09','11:49:39','11:50:39');</v>
      </c>
    </row>
    <row r="33" spans="1:7" x14ac:dyDescent="0.25">
      <c r="A33" s="1">
        <v>32</v>
      </c>
      <c r="B33" s="1" t="s">
        <v>7</v>
      </c>
      <c r="C33" s="2">
        <f t="shared" ca="1" si="0"/>
        <v>44785</v>
      </c>
      <c r="D33" s="2">
        <f ca="1">+Tabla1[[#This Row],[FECHA_INICIO]]+1</f>
        <v>44786</v>
      </c>
      <c r="E33" s="3">
        <f t="shared" ca="1" si="1"/>
        <v>0.64530605494409166</v>
      </c>
      <c r="F33" s="3">
        <f ca="1">+Tabla1[[#This Row],[HORA_INICIO]]+0.000694444444444444</f>
        <v>0.6460004993885361</v>
      </c>
      <c r="G33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VALUES(32,'LINUX','2022-08-12','2022-08-13','15:29:14','15:30:14');</v>
      </c>
    </row>
    <row r="34" spans="1:7" x14ac:dyDescent="0.25">
      <c r="A34" s="1">
        <v>33</v>
      </c>
      <c r="B34" s="1" t="s">
        <v>6</v>
      </c>
      <c r="C34" s="2">
        <f t="shared" ref="C34:C65" ca="1" si="2">RANDBETWEEN(DATE(2020,12,1),DATE(2022,12,31))</f>
        <v>44702</v>
      </c>
      <c r="D34" s="2">
        <f ca="1">+Tabla1[[#This Row],[FECHA_INICIO]]+1</f>
        <v>44703</v>
      </c>
      <c r="E34" s="3">
        <f t="shared" ref="E34:E65" ca="1" si="3">RAND()</f>
        <v>0.78934837906691124</v>
      </c>
      <c r="F34" s="3">
        <f ca="1">+Tabla1[[#This Row],[HORA_INICIO]]+0.000694444444444444</f>
        <v>0.79004282351135569</v>
      </c>
      <c r="G34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VALUES(33,'WINDOWS','2022-05-21','2022-05-22','18:56:40','18:57:40');</v>
      </c>
    </row>
    <row r="35" spans="1:7" x14ac:dyDescent="0.25">
      <c r="A35" s="1">
        <v>34</v>
      </c>
      <c r="B35" s="1" t="s">
        <v>6</v>
      </c>
      <c r="C35" s="2">
        <f t="shared" ca="1" si="2"/>
        <v>44492</v>
      </c>
      <c r="D35" s="2">
        <f ca="1">+Tabla1[[#This Row],[FECHA_INICIO]]+1</f>
        <v>44493</v>
      </c>
      <c r="E35" s="3">
        <f t="shared" ca="1" si="3"/>
        <v>0.55323908619513518</v>
      </c>
      <c r="F35" s="3">
        <f ca="1">+Tabla1[[#This Row],[HORA_INICIO]]+0.000694444444444444</f>
        <v>0.55393353063957962</v>
      </c>
      <c r="G35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VALUES(34,'WINDOWS','2021-10-23','2021-10-24','13:16:40','13:17:40');</v>
      </c>
    </row>
    <row r="36" spans="1:7" x14ac:dyDescent="0.25">
      <c r="A36" s="1">
        <v>35</v>
      </c>
      <c r="B36" s="1" t="s">
        <v>6</v>
      </c>
      <c r="C36" s="2">
        <f t="shared" ca="1" si="2"/>
        <v>44541</v>
      </c>
      <c r="D36" s="2">
        <f ca="1">+Tabla1[[#This Row],[FECHA_INICIO]]+1</f>
        <v>44542</v>
      </c>
      <c r="E36" s="3">
        <f t="shared" ca="1" si="3"/>
        <v>0.64949333061588588</v>
      </c>
      <c r="F36" s="3">
        <f ca="1">+Tabla1[[#This Row],[HORA_INICIO]]+0.000694444444444444</f>
        <v>0.65018777506033032</v>
      </c>
      <c r="G36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VALUES(35,'WINDOWS','2021-12-11','2021-12-12','15:35:16','15:36:16');</v>
      </c>
    </row>
    <row r="37" spans="1:7" x14ac:dyDescent="0.25">
      <c r="A37" s="1">
        <v>36</v>
      </c>
      <c r="B37" s="1" t="s">
        <v>7</v>
      </c>
      <c r="C37" s="2">
        <f t="shared" ca="1" si="2"/>
        <v>44621</v>
      </c>
      <c r="D37" s="2">
        <f ca="1">+Tabla1[[#This Row],[FECHA_INICIO]]+1</f>
        <v>44622</v>
      </c>
      <c r="E37" s="3">
        <f t="shared" ca="1" si="3"/>
        <v>6.8159072065567927E-2</v>
      </c>
      <c r="F37" s="3">
        <f ca="1">+Tabla1[[#This Row],[HORA_INICIO]]+0.000694444444444444</f>
        <v>6.8853516510012369E-2</v>
      </c>
      <c r="G37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VALUES(36,'LINUX','2022-03-01','2022-03-02','01:38:09','01:39:09');</v>
      </c>
    </row>
    <row r="38" spans="1:7" x14ac:dyDescent="0.25">
      <c r="A38" s="1">
        <v>37</v>
      </c>
      <c r="B38" s="1" t="s">
        <v>6</v>
      </c>
      <c r="C38" s="2">
        <f t="shared" ca="1" si="2"/>
        <v>44505</v>
      </c>
      <c r="D38" s="2">
        <f ca="1">+Tabla1[[#This Row],[FECHA_INICIO]]+1</f>
        <v>44506</v>
      </c>
      <c r="E38" s="3">
        <f t="shared" ca="1" si="3"/>
        <v>9.6089828201135763E-3</v>
      </c>
      <c r="F38" s="3">
        <f ca="1">+Tabla1[[#This Row],[HORA_INICIO]]+0.000694444444444444</f>
        <v>1.030342726455802E-2</v>
      </c>
      <c r="G38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VALUES(37,'WINDOWS','2021-11-05','2021-11-06','00:13:50','00:14:50');</v>
      </c>
    </row>
    <row r="39" spans="1:7" x14ac:dyDescent="0.25">
      <c r="A39" s="1">
        <v>38</v>
      </c>
      <c r="B39" s="1" t="s">
        <v>7</v>
      </c>
      <c r="C39" s="2">
        <f t="shared" ca="1" si="2"/>
        <v>44656</v>
      </c>
      <c r="D39" s="2">
        <f ca="1">+Tabla1[[#This Row],[FECHA_INICIO]]+1</f>
        <v>44657</v>
      </c>
      <c r="E39" s="3">
        <f t="shared" ca="1" si="3"/>
        <v>0.51331797148172797</v>
      </c>
      <c r="F39" s="3">
        <f ca="1">+Tabla1[[#This Row],[HORA_INICIO]]+0.000694444444444444</f>
        <v>0.51401241592617242</v>
      </c>
      <c r="G39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VALUES(38,'LINUX','2022-04-05','2022-04-06','12:19:11','12:20:11');</v>
      </c>
    </row>
    <row r="40" spans="1:7" x14ac:dyDescent="0.25">
      <c r="A40" s="1">
        <v>39</v>
      </c>
      <c r="B40" s="1" t="s">
        <v>6</v>
      </c>
      <c r="C40" s="2">
        <f t="shared" ca="1" si="2"/>
        <v>44302</v>
      </c>
      <c r="D40" s="2">
        <f ca="1">+Tabla1[[#This Row],[FECHA_INICIO]]+1</f>
        <v>44303</v>
      </c>
      <c r="E40" s="3">
        <f t="shared" ca="1" si="3"/>
        <v>0.48369687082694657</v>
      </c>
      <c r="F40" s="3">
        <f ca="1">+Tabla1[[#This Row],[HORA_INICIO]]+0.000694444444444444</f>
        <v>0.48439131527139101</v>
      </c>
      <c r="G40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VALUES(39,'WINDOWS','2021-04-16','2021-04-17','11:36:31','11:37:31');</v>
      </c>
    </row>
    <row r="41" spans="1:7" x14ac:dyDescent="0.25">
      <c r="A41" s="1">
        <v>40</v>
      </c>
      <c r="B41" s="1" t="s">
        <v>6</v>
      </c>
      <c r="C41" s="2">
        <f t="shared" ca="1" si="2"/>
        <v>44357</v>
      </c>
      <c r="D41" s="2">
        <f ca="1">+Tabla1[[#This Row],[FECHA_INICIO]]+1</f>
        <v>44358</v>
      </c>
      <c r="E41" s="3">
        <f t="shared" ca="1" si="3"/>
        <v>0.27812915156312612</v>
      </c>
      <c r="F41" s="3">
        <f ca="1">+Tabla1[[#This Row],[HORA_INICIO]]+0.000694444444444444</f>
        <v>0.27882359600757056</v>
      </c>
      <c r="G41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VALUES(40,'WINDOWS','2021-06-10','2021-06-11','06:40:30','06:41:30');</v>
      </c>
    </row>
    <row r="42" spans="1:7" x14ac:dyDescent="0.25">
      <c r="A42" s="1">
        <v>41</v>
      </c>
      <c r="B42" s="1" t="s">
        <v>6</v>
      </c>
      <c r="C42" s="2">
        <f t="shared" ca="1" si="2"/>
        <v>44376</v>
      </c>
      <c r="D42" s="2">
        <f ca="1">+Tabla1[[#This Row],[FECHA_INICIO]]+1</f>
        <v>44377</v>
      </c>
      <c r="E42" s="3">
        <f t="shared" ca="1" si="3"/>
        <v>0.25301527977680993</v>
      </c>
      <c r="F42" s="3">
        <f ca="1">+Tabla1[[#This Row],[HORA_INICIO]]+0.000694444444444444</f>
        <v>0.25370972422125437</v>
      </c>
      <c r="G42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VALUES(41,'WINDOWS','2021-06-29','2021-06-30','06:04:21','06:05:21');</v>
      </c>
    </row>
    <row r="43" spans="1:7" x14ac:dyDescent="0.25">
      <c r="A43" s="1">
        <v>42</v>
      </c>
      <c r="B43" s="1" t="s">
        <v>7</v>
      </c>
      <c r="C43" s="2">
        <f t="shared" ca="1" si="2"/>
        <v>44348</v>
      </c>
      <c r="D43" s="2">
        <f ca="1">+Tabla1[[#This Row],[FECHA_INICIO]]+1</f>
        <v>44349</v>
      </c>
      <c r="E43" s="3">
        <f t="shared" ca="1" si="3"/>
        <v>0.16609366463717046</v>
      </c>
      <c r="F43" s="3">
        <f ca="1">+Tabla1[[#This Row],[HORA_INICIO]]+0.000694444444444444</f>
        <v>0.1667881090816149</v>
      </c>
      <c r="G43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VALUES(42,'LINUX','2021-06-01','2021-06-02','03:59:10','04:00:10');</v>
      </c>
    </row>
    <row r="44" spans="1:7" x14ac:dyDescent="0.25">
      <c r="A44" s="1">
        <v>43</v>
      </c>
      <c r="B44" s="1" t="s">
        <v>6</v>
      </c>
      <c r="C44" s="2">
        <f t="shared" ca="1" si="2"/>
        <v>44289</v>
      </c>
      <c r="D44" s="2">
        <f ca="1">+Tabla1[[#This Row],[FECHA_INICIO]]+1</f>
        <v>44290</v>
      </c>
      <c r="E44" s="3">
        <f t="shared" ca="1" si="3"/>
        <v>0.1659294440360144</v>
      </c>
      <c r="F44" s="3">
        <f ca="1">+Tabla1[[#This Row],[HORA_INICIO]]+0.000694444444444444</f>
        <v>0.16662388848045884</v>
      </c>
      <c r="G44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VALUES(43,'WINDOWS','2021-04-03','2021-04-04','03:58:56','03:59:56');</v>
      </c>
    </row>
    <row r="45" spans="1:7" x14ac:dyDescent="0.25">
      <c r="A45" s="1">
        <v>44</v>
      </c>
      <c r="B45" s="1" t="s">
        <v>7</v>
      </c>
      <c r="C45" s="2">
        <f t="shared" ca="1" si="2"/>
        <v>44300</v>
      </c>
      <c r="D45" s="2">
        <f ca="1">+Tabla1[[#This Row],[FECHA_INICIO]]+1</f>
        <v>44301</v>
      </c>
      <c r="E45" s="3">
        <f t="shared" ca="1" si="3"/>
        <v>0.6156972873803388</v>
      </c>
      <c r="F45" s="3">
        <f ca="1">+Tabla1[[#This Row],[HORA_INICIO]]+0.000694444444444444</f>
        <v>0.61639173182478324</v>
      </c>
      <c r="G45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VALUES(44,'LINUX','2021-04-14','2021-04-15','14:46:36','14:47:36');</v>
      </c>
    </row>
    <row r="46" spans="1:7" x14ac:dyDescent="0.25">
      <c r="A46" s="1">
        <v>45</v>
      </c>
      <c r="B46" s="1" t="s">
        <v>6</v>
      </c>
      <c r="C46" s="2">
        <f t="shared" ca="1" si="2"/>
        <v>44426</v>
      </c>
      <c r="D46" s="2">
        <f ca="1">+Tabla1[[#This Row],[FECHA_INICIO]]+1</f>
        <v>44427</v>
      </c>
      <c r="E46" s="3">
        <f t="shared" ca="1" si="3"/>
        <v>0.51359773260708763</v>
      </c>
      <c r="F46" s="3">
        <f ca="1">+Tabla1[[#This Row],[HORA_INICIO]]+0.000694444444444444</f>
        <v>0.51429217705153207</v>
      </c>
      <c r="G46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VALUES(45,'WINDOWS','2021-08-18','2021-08-19','12:19:35','12:20:35');</v>
      </c>
    </row>
    <row r="47" spans="1:7" x14ac:dyDescent="0.25">
      <c r="A47" s="1">
        <v>46</v>
      </c>
      <c r="B47" s="1" t="s">
        <v>6</v>
      </c>
      <c r="C47" s="2">
        <f t="shared" ca="1" si="2"/>
        <v>44288</v>
      </c>
      <c r="D47" s="2">
        <f ca="1">+Tabla1[[#This Row],[FECHA_INICIO]]+1</f>
        <v>44289</v>
      </c>
      <c r="E47" s="3">
        <f t="shared" ca="1" si="3"/>
        <v>0.39269399342677358</v>
      </c>
      <c r="F47" s="3">
        <f ca="1">+Tabla1[[#This Row],[HORA_INICIO]]+0.000694444444444444</f>
        <v>0.39338843787121802</v>
      </c>
      <c r="G47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VALUES(46,'WINDOWS','2021-04-02','2021-04-03','09:25:29','09:26:29');</v>
      </c>
    </row>
    <row r="48" spans="1:7" x14ac:dyDescent="0.25">
      <c r="A48" s="1">
        <v>47</v>
      </c>
      <c r="B48" s="1" t="s">
        <v>6</v>
      </c>
      <c r="C48" s="2">
        <f t="shared" ca="1" si="2"/>
        <v>44421</v>
      </c>
      <c r="D48" s="2">
        <f ca="1">+Tabla1[[#This Row],[FECHA_INICIO]]+1</f>
        <v>44422</v>
      </c>
      <c r="E48" s="3">
        <f t="shared" ca="1" si="3"/>
        <v>0.12838628405590036</v>
      </c>
      <c r="F48" s="3">
        <f ca="1">+Tabla1[[#This Row],[HORA_INICIO]]+0.000694444444444444</f>
        <v>0.1290807285003448</v>
      </c>
      <c r="G48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VALUES(47,'WINDOWS','2021-08-13','2021-08-14','03:04:53','03:05:53');</v>
      </c>
    </row>
    <row r="49" spans="1:7" x14ac:dyDescent="0.25">
      <c r="A49" s="1">
        <v>48</v>
      </c>
      <c r="B49" s="1" t="s">
        <v>7</v>
      </c>
      <c r="C49" s="2">
        <f t="shared" ca="1" si="2"/>
        <v>44781</v>
      </c>
      <c r="D49" s="2">
        <f ca="1">+Tabla1[[#This Row],[FECHA_INICIO]]+1</f>
        <v>44782</v>
      </c>
      <c r="E49" s="3">
        <f t="shared" ca="1" si="3"/>
        <v>0.93633700648429985</v>
      </c>
      <c r="F49" s="3">
        <f ca="1">+Tabla1[[#This Row],[HORA_INICIO]]+0.000694444444444444</f>
        <v>0.93703145092874429</v>
      </c>
      <c r="G49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VALUES(48,'LINUX','2022-08-08','2022-08-09','22:28:20','22:29:20');</v>
      </c>
    </row>
    <row r="50" spans="1:7" x14ac:dyDescent="0.25">
      <c r="A50" s="1">
        <v>49</v>
      </c>
      <c r="B50" s="1" t="s">
        <v>6</v>
      </c>
      <c r="C50" s="2">
        <f t="shared" ca="1" si="2"/>
        <v>44248</v>
      </c>
      <c r="D50" s="2">
        <f ca="1">+Tabla1[[#This Row],[FECHA_INICIO]]+1</f>
        <v>44249</v>
      </c>
      <c r="E50" s="3">
        <f t="shared" ca="1" si="3"/>
        <v>0.81343044266967457</v>
      </c>
      <c r="F50" s="3">
        <f ca="1">+Tabla1[[#This Row],[HORA_INICIO]]+0.000694444444444444</f>
        <v>0.81412488711411901</v>
      </c>
      <c r="G50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VALUES(49,'WINDOWS','2021-02-21','2021-02-22','19:31:20','19:32:20');</v>
      </c>
    </row>
    <row r="51" spans="1:7" x14ac:dyDescent="0.25">
      <c r="A51" s="1">
        <v>50</v>
      </c>
      <c r="B51" s="1" t="s">
        <v>7</v>
      </c>
      <c r="C51" s="2">
        <f t="shared" ca="1" si="2"/>
        <v>44529</v>
      </c>
      <c r="D51" s="2">
        <f ca="1">+Tabla1[[#This Row],[FECHA_INICIO]]+1</f>
        <v>44530</v>
      </c>
      <c r="E51" s="3">
        <f t="shared" ca="1" si="3"/>
        <v>4.5258822452292624E-2</v>
      </c>
      <c r="F51" s="3">
        <f ca="1">+Tabla1[[#This Row],[HORA_INICIO]]+0.000694444444444444</f>
        <v>4.5953266896737066E-2</v>
      </c>
      <c r="G51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VALUES(50,'LINUX','2021-11-29','2021-11-30','01:05:10','01:06:10');</v>
      </c>
    </row>
    <row r="52" spans="1:7" x14ac:dyDescent="0.25">
      <c r="A52" s="1">
        <v>51</v>
      </c>
      <c r="B52" s="1" t="s">
        <v>6</v>
      </c>
      <c r="C52" s="2">
        <f t="shared" ca="1" si="2"/>
        <v>44270</v>
      </c>
      <c r="D52" s="2">
        <f ca="1">+Tabla1[[#This Row],[FECHA_INICIO]]+1</f>
        <v>44271</v>
      </c>
      <c r="E52" s="3">
        <f t="shared" ca="1" si="3"/>
        <v>0.19883911979280589</v>
      </c>
      <c r="F52" s="3">
        <f ca="1">+Tabla1[[#This Row],[HORA_INICIO]]+0.000694444444444444</f>
        <v>0.19953356423725033</v>
      </c>
      <c r="G52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VALUES(51,'WINDOWS','2021-03-15','2021-03-16','04:46:20','04:47:20');</v>
      </c>
    </row>
    <row r="53" spans="1:7" x14ac:dyDescent="0.25">
      <c r="A53" s="1">
        <v>52</v>
      </c>
      <c r="B53" s="1" t="s">
        <v>6</v>
      </c>
      <c r="C53" s="2">
        <f t="shared" ca="1" si="2"/>
        <v>44745</v>
      </c>
      <c r="D53" s="2">
        <f ca="1">+Tabla1[[#This Row],[FECHA_INICIO]]+1</f>
        <v>44746</v>
      </c>
      <c r="E53" s="3">
        <f t="shared" ca="1" si="3"/>
        <v>0.81277310410465631</v>
      </c>
      <c r="F53" s="3">
        <f ca="1">+Tabla1[[#This Row],[HORA_INICIO]]+0.000694444444444444</f>
        <v>0.81346754854910075</v>
      </c>
      <c r="G53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VALUES(52,'WINDOWS','2022-07-03','2022-07-04','19:30:24','19:31:24');</v>
      </c>
    </row>
    <row r="54" spans="1:7" x14ac:dyDescent="0.25">
      <c r="A54" s="1">
        <v>53</v>
      </c>
      <c r="B54" s="1" t="s">
        <v>6</v>
      </c>
      <c r="C54" s="2">
        <f t="shared" ca="1" si="2"/>
        <v>44342</v>
      </c>
      <c r="D54" s="2">
        <f ca="1">+Tabla1[[#This Row],[FECHA_INICIO]]+1</f>
        <v>44343</v>
      </c>
      <c r="E54" s="3">
        <f t="shared" ca="1" si="3"/>
        <v>0.89254823930826543</v>
      </c>
      <c r="F54" s="3">
        <f ca="1">+Tabla1[[#This Row],[HORA_INICIO]]+0.000694444444444444</f>
        <v>0.89324268375270988</v>
      </c>
      <c r="G54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VALUES(53,'WINDOWS','2021-05-26','2021-05-27','21:25:16','21:26:16');</v>
      </c>
    </row>
    <row r="55" spans="1:7" x14ac:dyDescent="0.25">
      <c r="A55" s="1">
        <v>54</v>
      </c>
      <c r="B55" s="1" t="s">
        <v>7</v>
      </c>
      <c r="C55" s="2">
        <f t="shared" ca="1" si="2"/>
        <v>44475</v>
      </c>
      <c r="D55" s="2">
        <f ca="1">+Tabla1[[#This Row],[FECHA_INICIO]]+1</f>
        <v>44476</v>
      </c>
      <c r="E55" s="3">
        <f t="shared" ca="1" si="3"/>
        <v>0.9092596443834895</v>
      </c>
      <c r="F55" s="3">
        <f ca="1">+Tabla1[[#This Row],[HORA_INICIO]]+0.000694444444444444</f>
        <v>0.90995408882793394</v>
      </c>
      <c r="G55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VALUES(54,'LINUX','2021-10-06','2021-10-07','21:49:20','21:50:20');</v>
      </c>
    </row>
    <row r="56" spans="1:7" x14ac:dyDescent="0.25">
      <c r="A56" s="1">
        <v>55</v>
      </c>
      <c r="B56" s="1" t="s">
        <v>6</v>
      </c>
      <c r="C56" s="2">
        <f t="shared" ca="1" si="2"/>
        <v>44719</v>
      </c>
      <c r="D56" s="2">
        <f ca="1">+Tabla1[[#This Row],[FECHA_INICIO]]+1</f>
        <v>44720</v>
      </c>
      <c r="E56" s="3">
        <f t="shared" ca="1" si="3"/>
        <v>0.24035520224345031</v>
      </c>
      <c r="F56" s="3">
        <f ca="1">+Tabla1[[#This Row],[HORA_INICIO]]+0.000694444444444444</f>
        <v>0.24104964668789475</v>
      </c>
      <c r="G56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VALUES(55,'WINDOWS','2022-06-07','2022-06-08','05:46:07','05:47:07');</v>
      </c>
    </row>
    <row r="57" spans="1:7" x14ac:dyDescent="0.25">
      <c r="A57" s="1">
        <v>56</v>
      </c>
      <c r="B57" s="1" t="s">
        <v>7</v>
      </c>
      <c r="C57" s="2">
        <f t="shared" ca="1" si="2"/>
        <v>44377</v>
      </c>
      <c r="D57" s="2">
        <f ca="1">+Tabla1[[#This Row],[FECHA_INICIO]]+1</f>
        <v>44378</v>
      </c>
      <c r="E57" s="3">
        <f t="shared" ca="1" si="3"/>
        <v>0.83377010755990388</v>
      </c>
      <c r="F57" s="3">
        <f ca="1">+Tabla1[[#This Row],[HORA_INICIO]]+0.000694444444444444</f>
        <v>0.83446455200434833</v>
      </c>
      <c r="G57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VALUES(56,'LINUX','2021-06-30','2021-07-01','20:00:38','20:01:38');</v>
      </c>
    </row>
    <row r="58" spans="1:7" x14ac:dyDescent="0.25">
      <c r="A58" s="1">
        <v>57</v>
      </c>
      <c r="B58" s="1" t="s">
        <v>6</v>
      </c>
      <c r="C58" s="2">
        <f t="shared" ca="1" si="2"/>
        <v>44405</v>
      </c>
      <c r="D58" s="2">
        <f ca="1">+Tabla1[[#This Row],[FECHA_INICIO]]+1</f>
        <v>44406</v>
      </c>
      <c r="E58" s="3">
        <f t="shared" ca="1" si="3"/>
        <v>0.94764346931076093</v>
      </c>
      <c r="F58" s="3">
        <f ca="1">+Tabla1[[#This Row],[HORA_INICIO]]+0.000694444444444444</f>
        <v>0.94833791375520538</v>
      </c>
      <c r="G58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VALUES(57,'WINDOWS','2021-07-28','2021-07-29','22:44:36','22:45:36');</v>
      </c>
    </row>
    <row r="59" spans="1:7" x14ac:dyDescent="0.25">
      <c r="A59" s="1">
        <v>58</v>
      </c>
      <c r="B59" s="1" t="s">
        <v>6</v>
      </c>
      <c r="C59" s="2">
        <f t="shared" ca="1" si="2"/>
        <v>44398</v>
      </c>
      <c r="D59" s="2">
        <f ca="1">+Tabla1[[#This Row],[FECHA_INICIO]]+1</f>
        <v>44399</v>
      </c>
      <c r="E59" s="3">
        <f t="shared" ca="1" si="3"/>
        <v>0.75266670162063976</v>
      </c>
      <c r="F59" s="3">
        <f ca="1">+Tabla1[[#This Row],[HORA_INICIO]]+0.000694444444444444</f>
        <v>0.7533611460650842</v>
      </c>
      <c r="G59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VALUES(58,'WINDOWS','2021-07-21','2021-07-22','18:03:50','18:04:50');</v>
      </c>
    </row>
    <row r="60" spans="1:7" x14ac:dyDescent="0.25">
      <c r="A60" s="1">
        <v>59</v>
      </c>
      <c r="B60" s="1" t="s">
        <v>6</v>
      </c>
      <c r="C60" s="2">
        <f t="shared" ca="1" si="2"/>
        <v>44195</v>
      </c>
      <c r="D60" s="2">
        <f ca="1">+Tabla1[[#This Row],[FECHA_INICIO]]+1</f>
        <v>44196</v>
      </c>
      <c r="E60" s="3">
        <f t="shared" ca="1" si="3"/>
        <v>0.81715574686040016</v>
      </c>
      <c r="F60" s="3">
        <f ca="1">+Tabla1[[#This Row],[HORA_INICIO]]+0.000694444444444444</f>
        <v>0.8178501913048446</v>
      </c>
      <c r="G60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VALUES(59,'WINDOWS','2020-12-30','2020-12-31','19:36:42','19:37:42');</v>
      </c>
    </row>
    <row r="61" spans="1:7" x14ac:dyDescent="0.25">
      <c r="A61" s="1">
        <v>60</v>
      </c>
      <c r="B61" s="1" t="s">
        <v>7</v>
      </c>
      <c r="C61" s="2">
        <f t="shared" ca="1" si="2"/>
        <v>44522</v>
      </c>
      <c r="D61" s="2">
        <f ca="1">+Tabla1[[#This Row],[FECHA_INICIO]]+1</f>
        <v>44523</v>
      </c>
      <c r="E61" s="3">
        <f t="shared" ca="1" si="3"/>
        <v>0.83386758935165461</v>
      </c>
      <c r="F61" s="3">
        <f ca="1">+Tabla1[[#This Row],[HORA_INICIO]]+0.000694444444444444</f>
        <v>0.83456203379609906</v>
      </c>
      <c r="G61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VALUES(60,'LINUX','2021-11-22','2021-11-23','20:00:46','20:01:46');</v>
      </c>
    </row>
    <row r="62" spans="1:7" x14ac:dyDescent="0.25">
      <c r="A62" s="1">
        <v>61</v>
      </c>
      <c r="B62" s="1" t="s">
        <v>6</v>
      </c>
      <c r="C62" s="2">
        <f t="shared" ca="1" si="2"/>
        <v>44349</v>
      </c>
      <c r="D62" s="2">
        <f ca="1">+Tabla1[[#This Row],[FECHA_INICIO]]+1</f>
        <v>44350</v>
      </c>
      <c r="E62" s="3">
        <f t="shared" ca="1" si="3"/>
        <v>0.37290003692893881</v>
      </c>
      <c r="F62" s="3">
        <f ca="1">+Tabla1[[#This Row],[HORA_INICIO]]+0.000694444444444444</f>
        <v>0.37359448137338325</v>
      </c>
      <c r="G62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VALUES(61,'WINDOWS','2021-06-02','2021-06-03','08:56:59','08:57:59');</v>
      </c>
    </row>
    <row r="63" spans="1:7" x14ac:dyDescent="0.25">
      <c r="A63" s="1">
        <v>62</v>
      </c>
      <c r="B63" s="1" t="s">
        <v>7</v>
      </c>
      <c r="C63" s="2">
        <f t="shared" ca="1" si="2"/>
        <v>44457</v>
      </c>
      <c r="D63" s="2">
        <f ca="1">+Tabla1[[#This Row],[FECHA_INICIO]]+1</f>
        <v>44458</v>
      </c>
      <c r="E63" s="3">
        <f t="shared" ca="1" si="3"/>
        <v>1.869038164208181E-2</v>
      </c>
      <c r="F63" s="3">
        <f ca="1">+Tabla1[[#This Row],[HORA_INICIO]]+0.000694444444444444</f>
        <v>1.9384826086526256E-2</v>
      </c>
      <c r="G63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VALUES(62,'LINUX','2021-09-18','2021-09-19','00:26:55','00:27:55');</v>
      </c>
    </row>
    <row r="64" spans="1:7" x14ac:dyDescent="0.25">
      <c r="A64" s="1">
        <v>63</v>
      </c>
      <c r="B64" s="1" t="s">
        <v>6</v>
      </c>
      <c r="C64" s="2">
        <f t="shared" ca="1" si="2"/>
        <v>44288</v>
      </c>
      <c r="D64" s="2">
        <f ca="1">+Tabla1[[#This Row],[FECHA_INICIO]]+1</f>
        <v>44289</v>
      </c>
      <c r="E64" s="3">
        <f t="shared" ca="1" si="3"/>
        <v>0.83081872268560786</v>
      </c>
      <c r="F64" s="3">
        <f ca="1">+Tabla1[[#This Row],[HORA_INICIO]]+0.000694444444444444</f>
        <v>0.8315131671300523</v>
      </c>
      <c r="G64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VALUES(63,'WINDOWS','2021-04-02','2021-04-03','19:56:23','19:57:23');</v>
      </c>
    </row>
    <row r="65" spans="1:7" x14ac:dyDescent="0.25">
      <c r="A65" s="1">
        <v>64</v>
      </c>
      <c r="B65" s="1" t="s">
        <v>6</v>
      </c>
      <c r="C65" s="2">
        <f t="shared" ca="1" si="2"/>
        <v>44182</v>
      </c>
      <c r="D65" s="2">
        <f ca="1">+Tabla1[[#This Row],[FECHA_INICIO]]+1</f>
        <v>44183</v>
      </c>
      <c r="E65" s="3">
        <f t="shared" ca="1" si="3"/>
        <v>0.28053884252369909</v>
      </c>
      <c r="F65" s="3">
        <f ca="1">+Tabla1[[#This Row],[HORA_INICIO]]+0.000694444444444444</f>
        <v>0.28123328696814354</v>
      </c>
      <c r="G65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VALUES(64,'WINDOWS','2020-12-17','2020-12-18','06:43:59','06:44:59');</v>
      </c>
    </row>
    <row r="66" spans="1:7" x14ac:dyDescent="0.25">
      <c r="A66" s="1">
        <v>65</v>
      </c>
      <c r="B66" s="1" t="s">
        <v>6</v>
      </c>
      <c r="C66" s="2">
        <f t="shared" ref="C66:C100" ca="1" si="4">RANDBETWEEN(DATE(2020,12,1),DATE(2022,12,31))</f>
        <v>44176</v>
      </c>
      <c r="D66" s="2">
        <f ca="1">+Tabla1[[#This Row],[FECHA_INICIO]]+1</f>
        <v>44177</v>
      </c>
      <c r="E66" s="3">
        <f t="shared" ref="E66:E100" ca="1" si="5">RAND()</f>
        <v>7.6780352537181407E-2</v>
      </c>
      <c r="F66" s="3">
        <f ca="1">+Tabla1[[#This Row],[HORA_INICIO]]+0.000694444444444444</f>
        <v>7.7474796981625849E-2</v>
      </c>
      <c r="G66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VALUES(65,'WINDOWS','2020-12-11','2020-12-12','01:50:34','01:51:34');</v>
      </c>
    </row>
    <row r="67" spans="1:7" x14ac:dyDescent="0.25">
      <c r="A67" s="1">
        <v>66</v>
      </c>
      <c r="B67" s="1" t="s">
        <v>7</v>
      </c>
      <c r="C67" s="2">
        <f t="shared" ca="1" si="4"/>
        <v>44293</v>
      </c>
      <c r="D67" s="2">
        <f ca="1">+Tabla1[[#This Row],[FECHA_INICIO]]+1</f>
        <v>44294</v>
      </c>
      <c r="E67" s="3">
        <f t="shared" ca="1" si="5"/>
        <v>0.39859418123576573</v>
      </c>
      <c r="F67" s="3">
        <f ca="1">+Tabla1[[#This Row],[HORA_INICIO]]+0.000694444444444444</f>
        <v>0.39928862568021017</v>
      </c>
      <c r="G67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VALUES(66,'LINUX','2021-04-07','2021-04-08','09:33:59','09:34:59');</v>
      </c>
    </row>
    <row r="68" spans="1:7" x14ac:dyDescent="0.25">
      <c r="A68" s="1">
        <v>67</v>
      </c>
      <c r="B68" s="1" t="s">
        <v>6</v>
      </c>
      <c r="C68" s="2">
        <f t="shared" ca="1" si="4"/>
        <v>44451</v>
      </c>
      <c r="D68" s="2">
        <f ca="1">+Tabla1[[#This Row],[FECHA_INICIO]]+1</f>
        <v>44452</v>
      </c>
      <c r="E68" s="3">
        <f t="shared" ca="1" si="5"/>
        <v>0.40799109056816651</v>
      </c>
      <c r="F68" s="3">
        <f ca="1">+Tabla1[[#This Row],[HORA_INICIO]]+0.000694444444444444</f>
        <v>0.40868553501261096</v>
      </c>
      <c r="G68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VALUES(67,'WINDOWS','2021-09-12','2021-09-13','09:47:30','09:48:30');</v>
      </c>
    </row>
    <row r="69" spans="1:7" x14ac:dyDescent="0.25">
      <c r="A69" s="1">
        <v>68</v>
      </c>
      <c r="B69" s="1" t="s">
        <v>7</v>
      </c>
      <c r="C69" s="2">
        <f t="shared" ca="1" si="4"/>
        <v>44375</v>
      </c>
      <c r="D69" s="2">
        <f ca="1">+Tabla1[[#This Row],[FECHA_INICIO]]+1</f>
        <v>44376</v>
      </c>
      <c r="E69" s="3">
        <f t="shared" ca="1" si="5"/>
        <v>0.3019682712297399</v>
      </c>
      <c r="F69" s="3">
        <f ca="1">+Tabla1[[#This Row],[HORA_INICIO]]+0.000694444444444444</f>
        <v>0.30266271567418435</v>
      </c>
      <c r="G69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VALUES(68,'LINUX','2021-06-28','2021-06-29','07:14:50','07:15:50');</v>
      </c>
    </row>
    <row r="70" spans="1:7" x14ac:dyDescent="0.25">
      <c r="A70" s="1">
        <v>69</v>
      </c>
      <c r="B70" s="1" t="s">
        <v>6</v>
      </c>
      <c r="C70" s="2">
        <f t="shared" ca="1" si="4"/>
        <v>44327</v>
      </c>
      <c r="D70" s="2">
        <f ca="1">+Tabla1[[#This Row],[FECHA_INICIO]]+1</f>
        <v>44328</v>
      </c>
      <c r="E70" s="3">
        <f t="shared" ca="1" si="5"/>
        <v>8.4938725640595791E-2</v>
      </c>
      <c r="F70" s="3">
        <f ca="1">+Tabla1[[#This Row],[HORA_INICIO]]+0.000694444444444444</f>
        <v>8.5633170085040233E-2</v>
      </c>
      <c r="G70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VALUES(69,'WINDOWS','2021-05-11','2021-05-12','02:02:19','02:03:19');</v>
      </c>
    </row>
    <row r="71" spans="1:7" x14ac:dyDescent="0.25">
      <c r="A71" s="1">
        <v>70</v>
      </c>
      <c r="B71" s="1" t="s">
        <v>6</v>
      </c>
      <c r="C71" s="2">
        <f t="shared" ca="1" si="4"/>
        <v>44192</v>
      </c>
      <c r="D71" s="2">
        <f ca="1">+Tabla1[[#This Row],[FECHA_INICIO]]+1</f>
        <v>44193</v>
      </c>
      <c r="E71" s="3">
        <f t="shared" ca="1" si="5"/>
        <v>0.84756131889676034</v>
      </c>
      <c r="F71" s="3">
        <f ca="1">+Tabla1[[#This Row],[HORA_INICIO]]+0.000694444444444444</f>
        <v>0.84825576334120478</v>
      </c>
      <c r="G71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VALUES(70,'WINDOWS','2020-12-27','2020-12-28','20:20:29','20:21:29');</v>
      </c>
    </row>
    <row r="72" spans="1:7" x14ac:dyDescent="0.25">
      <c r="A72" s="1">
        <v>71</v>
      </c>
      <c r="B72" s="1" t="s">
        <v>6</v>
      </c>
      <c r="C72" s="2">
        <f t="shared" ca="1" si="4"/>
        <v>44567</v>
      </c>
      <c r="D72" s="2">
        <f ca="1">+Tabla1[[#This Row],[FECHA_INICIO]]+1</f>
        <v>44568</v>
      </c>
      <c r="E72" s="3">
        <f t="shared" ca="1" si="5"/>
        <v>0.84508312344857162</v>
      </c>
      <c r="F72" s="3">
        <f ca="1">+Tabla1[[#This Row],[HORA_INICIO]]+0.000694444444444444</f>
        <v>0.84577756789301606</v>
      </c>
      <c r="G72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VALUES(71,'WINDOWS','2022-01-06','2022-01-07','20:16:55','20:17:55');</v>
      </c>
    </row>
    <row r="73" spans="1:7" x14ac:dyDescent="0.25">
      <c r="A73" s="1">
        <v>72</v>
      </c>
      <c r="B73" s="1" t="s">
        <v>7</v>
      </c>
      <c r="C73" s="2">
        <f t="shared" ca="1" si="4"/>
        <v>44304</v>
      </c>
      <c r="D73" s="2">
        <f ca="1">+Tabla1[[#This Row],[FECHA_INICIO]]+1</f>
        <v>44305</v>
      </c>
      <c r="E73" s="3">
        <f t="shared" ca="1" si="5"/>
        <v>0.26539754316891173</v>
      </c>
      <c r="F73" s="3">
        <f ca="1">+Tabla1[[#This Row],[HORA_INICIO]]+0.000694444444444444</f>
        <v>0.26609198761335617</v>
      </c>
      <c r="G73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VALUES(72,'LINUX','2021-04-18','2021-04-19','06:22:10','06:23:10');</v>
      </c>
    </row>
    <row r="74" spans="1:7" x14ac:dyDescent="0.25">
      <c r="A74" s="1">
        <v>73</v>
      </c>
      <c r="B74" s="1" t="s">
        <v>6</v>
      </c>
      <c r="C74" s="2">
        <f t="shared" ca="1" si="4"/>
        <v>44172</v>
      </c>
      <c r="D74" s="2">
        <f ca="1">+Tabla1[[#This Row],[FECHA_INICIO]]+1</f>
        <v>44173</v>
      </c>
      <c r="E74" s="3">
        <f t="shared" ca="1" si="5"/>
        <v>9.6302347939622224E-2</v>
      </c>
      <c r="F74" s="3">
        <f ca="1">+Tabla1[[#This Row],[HORA_INICIO]]+0.000694444444444444</f>
        <v>9.6996792384066666E-2</v>
      </c>
      <c r="G74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VALUES(73,'WINDOWS','2020-12-07','2020-12-08','02:18:41','02:19:41');</v>
      </c>
    </row>
    <row r="75" spans="1:7" x14ac:dyDescent="0.25">
      <c r="A75" s="1">
        <v>74</v>
      </c>
      <c r="B75" s="1" t="s">
        <v>7</v>
      </c>
      <c r="C75" s="2">
        <f t="shared" ca="1" si="4"/>
        <v>44646</v>
      </c>
      <c r="D75" s="2">
        <f ca="1">+Tabla1[[#This Row],[FECHA_INICIO]]+1</f>
        <v>44647</v>
      </c>
      <c r="E75" s="3">
        <f t="shared" ca="1" si="5"/>
        <v>6.8249978754369334E-2</v>
      </c>
      <c r="F75" s="3">
        <f ca="1">+Tabla1[[#This Row],[HORA_INICIO]]+0.000694444444444444</f>
        <v>6.8944423198813776E-2</v>
      </c>
      <c r="G75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VALUES(74,'LINUX','2022-03-26','2022-03-27','01:38:17','01:39:17');</v>
      </c>
    </row>
    <row r="76" spans="1:7" x14ac:dyDescent="0.25">
      <c r="A76" s="1">
        <v>75</v>
      </c>
      <c r="B76" s="1" t="s">
        <v>6</v>
      </c>
      <c r="C76" s="2">
        <f t="shared" ca="1" si="4"/>
        <v>44717</v>
      </c>
      <c r="D76" s="2">
        <f ca="1">+Tabla1[[#This Row],[FECHA_INICIO]]+1</f>
        <v>44718</v>
      </c>
      <c r="E76" s="3">
        <f t="shared" ca="1" si="5"/>
        <v>5.9472563101104936E-2</v>
      </c>
      <c r="F76" s="3">
        <f ca="1">+Tabla1[[#This Row],[HORA_INICIO]]+0.000694444444444444</f>
        <v>6.0167007545549378E-2</v>
      </c>
      <c r="G76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VALUES(75,'WINDOWS','2022-06-05','2022-06-06','01:25:38','01:26:38');</v>
      </c>
    </row>
    <row r="77" spans="1:7" x14ac:dyDescent="0.25">
      <c r="A77" s="1">
        <v>76</v>
      </c>
      <c r="B77" s="1" t="s">
        <v>6</v>
      </c>
      <c r="C77" s="2">
        <f t="shared" ca="1" si="4"/>
        <v>44666</v>
      </c>
      <c r="D77" s="2">
        <f ca="1">+Tabla1[[#This Row],[FECHA_INICIO]]+1</f>
        <v>44667</v>
      </c>
      <c r="E77" s="3">
        <f t="shared" ca="1" si="5"/>
        <v>3.7432592576649437E-2</v>
      </c>
      <c r="F77" s="3">
        <f ca="1">+Tabla1[[#This Row],[HORA_INICIO]]+0.000694444444444444</f>
        <v>3.8127037021093879E-2</v>
      </c>
      <c r="G77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VALUES(76,'WINDOWS','2022-04-15','2022-04-16','00:53:54','00:54:54');</v>
      </c>
    </row>
    <row r="78" spans="1:7" x14ac:dyDescent="0.25">
      <c r="A78" s="1">
        <v>77</v>
      </c>
      <c r="B78" s="1" t="s">
        <v>6</v>
      </c>
      <c r="C78" s="2">
        <f t="shared" ca="1" si="4"/>
        <v>44680</v>
      </c>
      <c r="D78" s="2">
        <f ca="1">+Tabla1[[#This Row],[FECHA_INICIO]]+1</f>
        <v>44681</v>
      </c>
      <c r="E78" s="3">
        <f t="shared" ca="1" si="5"/>
        <v>0.65358486222984979</v>
      </c>
      <c r="F78" s="3">
        <f ca="1">+Tabla1[[#This Row],[HORA_INICIO]]+0.000694444444444444</f>
        <v>0.65427930667429424</v>
      </c>
      <c r="G78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VALUES(77,'WINDOWS','2022-04-29','2022-04-30','15:41:10','15:42:10');</v>
      </c>
    </row>
    <row r="79" spans="1:7" x14ac:dyDescent="0.25">
      <c r="A79" s="1">
        <v>78</v>
      </c>
      <c r="B79" s="1" t="s">
        <v>7</v>
      </c>
      <c r="C79" s="2">
        <f t="shared" ca="1" si="4"/>
        <v>44176</v>
      </c>
      <c r="D79" s="2">
        <f ca="1">+Tabla1[[#This Row],[FECHA_INICIO]]+1</f>
        <v>44177</v>
      </c>
      <c r="E79" s="3">
        <f t="shared" ca="1" si="5"/>
        <v>0.55195901087409949</v>
      </c>
      <c r="F79" s="3">
        <f ca="1">+Tabla1[[#This Row],[HORA_INICIO]]+0.000694444444444444</f>
        <v>0.55265345531854393</v>
      </c>
      <c r="G79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VALUES(78,'LINUX','2020-12-11','2020-12-12','13:14:49','13:15:49');</v>
      </c>
    </row>
    <row r="80" spans="1:7" x14ac:dyDescent="0.25">
      <c r="A80" s="1">
        <v>79</v>
      </c>
      <c r="B80" s="1" t="s">
        <v>6</v>
      </c>
      <c r="C80" s="2">
        <f t="shared" ca="1" si="4"/>
        <v>44498</v>
      </c>
      <c r="D80" s="2">
        <f ca="1">+Tabla1[[#This Row],[FECHA_INICIO]]+1</f>
        <v>44499</v>
      </c>
      <c r="E80" s="3">
        <f t="shared" ca="1" si="5"/>
        <v>0.36124388967268151</v>
      </c>
      <c r="F80" s="3">
        <f ca="1">+Tabla1[[#This Row],[HORA_INICIO]]+0.000694444444444444</f>
        <v>0.36193833411712595</v>
      </c>
      <c r="G80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VALUES(79,'WINDOWS','2021-10-29','2021-10-30','08:40:11','08:41:11');</v>
      </c>
    </row>
    <row r="81" spans="1:7" x14ac:dyDescent="0.25">
      <c r="A81" s="1">
        <v>80</v>
      </c>
      <c r="B81" s="1" t="s">
        <v>7</v>
      </c>
      <c r="C81" s="2">
        <f t="shared" ca="1" si="4"/>
        <v>44720</v>
      </c>
      <c r="D81" s="2">
        <f ca="1">+Tabla1[[#This Row],[FECHA_INICIO]]+1</f>
        <v>44721</v>
      </c>
      <c r="E81" s="3">
        <f t="shared" ca="1" si="5"/>
        <v>1.3324170363088861E-2</v>
      </c>
      <c r="F81" s="3">
        <f ca="1">+Tabla1[[#This Row],[HORA_INICIO]]+0.000694444444444444</f>
        <v>1.4018614807533305E-2</v>
      </c>
      <c r="G81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VALUES(80,'LINUX','2022-06-08','2022-06-09','00:19:11','00:20:11');</v>
      </c>
    </row>
    <row r="82" spans="1:7" x14ac:dyDescent="0.25">
      <c r="A82" s="1">
        <v>81</v>
      </c>
      <c r="B82" s="1" t="s">
        <v>6</v>
      </c>
      <c r="C82" s="2">
        <f t="shared" ca="1" si="4"/>
        <v>44460</v>
      </c>
      <c r="D82" s="2">
        <f ca="1">+Tabla1[[#This Row],[FECHA_INICIO]]+1</f>
        <v>44461</v>
      </c>
      <c r="E82" s="3">
        <f t="shared" ca="1" si="5"/>
        <v>0.60883965800822515</v>
      </c>
      <c r="F82" s="3">
        <f ca="1">+Tabla1[[#This Row],[HORA_INICIO]]+0.000694444444444444</f>
        <v>0.60953410245266959</v>
      </c>
      <c r="G82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VALUES(81,'WINDOWS','2021-09-21','2021-09-22','14:36:44','14:37:44');</v>
      </c>
    </row>
    <row r="83" spans="1:7" x14ac:dyDescent="0.25">
      <c r="A83" s="1">
        <v>82</v>
      </c>
      <c r="B83" s="1" t="s">
        <v>6</v>
      </c>
      <c r="C83" s="2">
        <f t="shared" ca="1" si="4"/>
        <v>44717</v>
      </c>
      <c r="D83" s="2">
        <f ca="1">+Tabla1[[#This Row],[FECHA_INICIO]]+1</f>
        <v>44718</v>
      </c>
      <c r="E83" s="3">
        <f t="shared" ca="1" si="5"/>
        <v>0.71375563530318653</v>
      </c>
      <c r="F83" s="3">
        <f ca="1">+Tabla1[[#This Row],[HORA_INICIO]]+0.000694444444444444</f>
        <v>0.71445007974763097</v>
      </c>
      <c r="G83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VALUES(82,'WINDOWS','2022-06-05','2022-06-06','17:07:48','17:08:48');</v>
      </c>
    </row>
    <row r="84" spans="1:7" x14ac:dyDescent="0.25">
      <c r="A84" s="1">
        <v>83</v>
      </c>
      <c r="B84" s="1" t="s">
        <v>6</v>
      </c>
      <c r="C84" s="2">
        <f t="shared" ca="1" si="4"/>
        <v>44631</v>
      </c>
      <c r="D84" s="2">
        <f ca="1">+Tabla1[[#This Row],[FECHA_INICIO]]+1</f>
        <v>44632</v>
      </c>
      <c r="E84" s="3">
        <f t="shared" ca="1" si="5"/>
        <v>0.39538549884639185</v>
      </c>
      <c r="F84" s="3">
        <f ca="1">+Tabla1[[#This Row],[HORA_INICIO]]+0.000694444444444444</f>
        <v>0.39607994329083629</v>
      </c>
      <c r="G84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VALUES(83,'WINDOWS','2022-03-11','2022-03-12','09:29:21','09:30:21');</v>
      </c>
    </row>
    <row r="85" spans="1:7" x14ac:dyDescent="0.25">
      <c r="A85" s="1">
        <v>84</v>
      </c>
      <c r="B85" s="1" t="s">
        <v>7</v>
      </c>
      <c r="C85" s="2">
        <f t="shared" ca="1" si="4"/>
        <v>44598</v>
      </c>
      <c r="D85" s="2">
        <f ca="1">+Tabla1[[#This Row],[FECHA_INICIO]]+1</f>
        <v>44599</v>
      </c>
      <c r="E85" s="3">
        <f t="shared" ca="1" si="5"/>
        <v>0.50756734193423525</v>
      </c>
      <c r="F85" s="3">
        <f ca="1">+Tabla1[[#This Row],[HORA_INICIO]]+0.000694444444444444</f>
        <v>0.50826178637867969</v>
      </c>
      <c r="G85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VALUES(84,'LINUX','2022-02-06','2022-02-07','12:10:54','12:11:54');</v>
      </c>
    </row>
    <row r="86" spans="1:7" x14ac:dyDescent="0.25">
      <c r="A86" s="1">
        <v>85</v>
      </c>
      <c r="B86" s="1" t="s">
        <v>6</v>
      </c>
      <c r="C86" s="2">
        <f t="shared" ca="1" si="4"/>
        <v>44287</v>
      </c>
      <c r="D86" s="2">
        <f ca="1">+Tabla1[[#This Row],[FECHA_INICIO]]+1</f>
        <v>44288</v>
      </c>
      <c r="E86" s="3">
        <f t="shared" ca="1" si="5"/>
        <v>0.58440336696120365</v>
      </c>
      <c r="F86" s="3">
        <f ca="1">+Tabla1[[#This Row],[HORA_INICIO]]+0.000694444444444444</f>
        <v>0.58509781140564809</v>
      </c>
      <c r="G86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VALUES(85,'WINDOWS','2021-04-01','2021-04-02','14:01:32','14:02:32');</v>
      </c>
    </row>
    <row r="87" spans="1:7" x14ac:dyDescent="0.25">
      <c r="A87" s="1">
        <v>86</v>
      </c>
      <c r="B87" s="1" t="s">
        <v>7</v>
      </c>
      <c r="C87" s="2">
        <f t="shared" ca="1" si="4"/>
        <v>44889</v>
      </c>
      <c r="D87" s="2">
        <f ca="1">+Tabla1[[#This Row],[FECHA_INICIO]]+1</f>
        <v>44890</v>
      </c>
      <c r="E87" s="3">
        <f t="shared" ca="1" si="5"/>
        <v>0.67263639840262646</v>
      </c>
      <c r="F87" s="3">
        <f ca="1">+Tabla1[[#This Row],[HORA_INICIO]]+0.000694444444444444</f>
        <v>0.6733308428470709</v>
      </c>
      <c r="G87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VALUES(86,'LINUX','2022-11-24','2022-11-25','16:08:36','16:09:36');</v>
      </c>
    </row>
    <row r="88" spans="1:7" x14ac:dyDescent="0.25">
      <c r="A88" s="1">
        <v>87</v>
      </c>
      <c r="B88" s="1" t="s">
        <v>6</v>
      </c>
      <c r="C88" s="2">
        <f t="shared" ca="1" si="4"/>
        <v>44351</v>
      </c>
      <c r="D88" s="2">
        <f ca="1">+Tabla1[[#This Row],[FECHA_INICIO]]+1</f>
        <v>44352</v>
      </c>
      <c r="E88" s="3">
        <f t="shared" ca="1" si="5"/>
        <v>0.62105407304106031</v>
      </c>
      <c r="F88" s="3">
        <f ca="1">+Tabla1[[#This Row],[HORA_INICIO]]+0.000694444444444444</f>
        <v>0.62174851748550475</v>
      </c>
      <c r="G88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VALUES(87,'WINDOWS','2021-06-04','2021-06-05','14:54:19','14:55:19');</v>
      </c>
    </row>
    <row r="89" spans="1:7" x14ac:dyDescent="0.25">
      <c r="A89" s="1">
        <v>88</v>
      </c>
      <c r="B89" s="1" t="s">
        <v>6</v>
      </c>
      <c r="C89" s="2">
        <f t="shared" ca="1" si="4"/>
        <v>44199</v>
      </c>
      <c r="D89" s="2">
        <f ca="1">+Tabla1[[#This Row],[FECHA_INICIO]]+1</f>
        <v>44200</v>
      </c>
      <c r="E89" s="3">
        <f t="shared" ca="1" si="5"/>
        <v>0.9070958246823706</v>
      </c>
      <c r="F89" s="3">
        <f ca="1">+Tabla1[[#This Row],[HORA_INICIO]]+0.000694444444444444</f>
        <v>0.90779026912681504</v>
      </c>
      <c r="G89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VALUES(88,'WINDOWS','2021-01-03','2021-01-04','21:46:13','21:47:13');</v>
      </c>
    </row>
    <row r="90" spans="1:7" x14ac:dyDescent="0.25">
      <c r="A90" s="1">
        <v>89</v>
      </c>
      <c r="B90" s="1" t="s">
        <v>6</v>
      </c>
      <c r="C90" s="2">
        <f t="shared" ca="1" si="4"/>
        <v>44743</v>
      </c>
      <c r="D90" s="2">
        <f ca="1">+Tabla1[[#This Row],[FECHA_INICIO]]+1</f>
        <v>44744</v>
      </c>
      <c r="E90" s="3">
        <f t="shared" ca="1" si="5"/>
        <v>0.45266665850510823</v>
      </c>
      <c r="F90" s="3">
        <f ca="1">+Tabla1[[#This Row],[HORA_INICIO]]+0.000694444444444444</f>
        <v>0.45336110294955267</v>
      </c>
      <c r="G90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VALUES(89,'WINDOWS','2022-07-01','2022-07-02','10:51:50','10:52:50');</v>
      </c>
    </row>
    <row r="91" spans="1:7" x14ac:dyDescent="0.25">
      <c r="A91" s="1">
        <v>90</v>
      </c>
      <c r="B91" s="1" t="s">
        <v>7</v>
      </c>
      <c r="C91" s="2">
        <f t="shared" ca="1" si="4"/>
        <v>44385</v>
      </c>
      <c r="D91" s="2">
        <f ca="1">+Tabla1[[#This Row],[FECHA_INICIO]]+1</f>
        <v>44386</v>
      </c>
      <c r="E91" s="3">
        <f t="shared" ca="1" si="5"/>
        <v>0.23656999091046438</v>
      </c>
      <c r="F91" s="3">
        <f ca="1">+Tabla1[[#This Row],[HORA_INICIO]]+0.000694444444444444</f>
        <v>0.23726443535490882</v>
      </c>
      <c r="G91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VALUES(90,'LINUX','2021-07-08','2021-07-09','05:40:40','05:41:40');</v>
      </c>
    </row>
    <row r="92" spans="1:7" x14ac:dyDescent="0.25">
      <c r="A92" s="1">
        <v>91</v>
      </c>
      <c r="B92" s="1" t="s">
        <v>6</v>
      </c>
      <c r="C92" s="2">
        <f t="shared" ca="1" si="4"/>
        <v>44299</v>
      </c>
      <c r="D92" s="2">
        <f ca="1">+Tabla1[[#This Row],[FECHA_INICIO]]+1</f>
        <v>44300</v>
      </c>
      <c r="E92" s="3">
        <f t="shared" ca="1" si="5"/>
        <v>0.51498138671012383</v>
      </c>
      <c r="F92" s="3">
        <f ca="1">+Tabla1[[#This Row],[HORA_INICIO]]+0.000694444444444444</f>
        <v>0.51567583115456828</v>
      </c>
      <c r="G92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VALUES(91,'WINDOWS','2021-04-13','2021-04-14','12:21:34','12:22:34');</v>
      </c>
    </row>
    <row r="93" spans="1:7" x14ac:dyDescent="0.25">
      <c r="A93" s="1">
        <v>92</v>
      </c>
      <c r="B93" s="1" t="s">
        <v>7</v>
      </c>
      <c r="C93" s="2">
        <f t="shared" ca="1" si="4"/>
        <v>44398</v>
      </c>
      <c r="D93" s="2">
        <f ca="1">+Tabla1[[#This Row],[FECHA_INICIO]]+1</f>
        <v>44399</v>
      </c>
      <c r="E93" s="3">
        <f t="shared" ca="1" si="5"/>
        <v>0.65726166539464725</v>
      </c>
      <c r="F93" s="3">
        <f ca="1">+Tabla1[[#This Row],[HORA_INICIO]]+0.000694444444444444</f>
        <v>0.6579561098390917</v>
      </c>
      <c r="G93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VALUES(92,'LINUX','2021-07-21','2021-07-22','15:46:27','15:47:27');</v>
      </c>
    </row>
    <row r="94" spans="1:7" x14ac:dyDescent="0.25">
      <c r="A94" s="1">
        <v>93</v>
      </c>
      <c r="B94" s="1" t="s">
        <v>6</v>
      </c>
      <c r="C94" s="2">
        <f t="shared" ca="1" si="4"/>
        <v>44803</v>
      </c>
      <c r="D94" s="2">
        <f ca="1">+Tabla1[[#This Row],[FECHA_INICIO]]+1</f>
        <v>44804</v>
      </c>
      <c r="E94" s="3">
        <f t="shared" ca="1" si="5"/>
        <v>0.7723904969027835</v>
      </c>
      <c r="F94" s="3">
        <f ca="1">+Tabla1[[#This Row],[HORA_INICIO]]+0.000694444444444444</f>
        <v>0.77308494134722794</v>
      </c>
      <c r="G94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VALUES(93,'WINDOWS','2022-08-30','2022-08-31','18:32:15','18:33:15');</v>
      </c>
    </row>
    <row r="95" spans="1:7" x14ac:dyDescent="0.25">
      <c r="A95" s="1">
        <v>94</v>
      </c>
      <c r="B95" s="1" t="s">
        <v>6</v>
      </c>
      <c r="C95" s="2">
        <f t="shared" ca="1" si="4"/>
        <v>44184</v>
      </c>
      <c r="D95" s="2">
        <f ca="1">+Tabla1[[#This Row],[FECHA_INICIO]]+1</f>
        <v>44185</v>
      </c>
      <c r="E95" s="3">
        <f t="shared" ca="1" si="5"/>
        <v>0.31606251141190034</v>
      </c>
      <c r="F95" s="3">
        <f ca="1">+Tabla1[[#This Row],[HORA_INICIO]]+0.000694444444444444</f>
        <v>0.31675695585634478</v>
      </c>
      <c r="G95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VALUES(94,'WINDOWS','2020-12-19','2020-12-20','07:35:08','07:36:08');</v>
      </c>
    </row>
    <row r="96" spans="1:7" x14ac:dyDescent="0.25">
      <c r="A96" s="1">
        <v>95</v>
      </c>
      <c r="B96" s="1" t="s">
        <v>6</v>
      </c>
      <c r="C96" s="2">
        <f t="shared" ca="1" si="4"/>
        <v>44593</v>
      </c>
      <c r="D96" s="2">
        <f ca="1">+Tabla1[[#This Row],[FECHA_INICIO]]+1</f>
        <v>44594</v>
      </c>
      <c r="E96" s="3">
        <f t="shared" ca="1" si="5"/>
        <v>0.82455262980854527</v>
      </c>
      <c r="F96" s="3">
        <f ca="1">+Tabla1[[#This Row],[HORA_INICIO]]+0.000694444444444444</f>
        <v>0.82524707425298971</v>
      </c>
      <c r="G96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VALUES(95,'WINDOWS','2022-02-01','2022-02-02','19:47:21','19:48:21');</v>
      </c>
    </row>
    <row r="97" spans="1:7" x14ac:dyDescent="0.25">
      <c r="A97" s="1">
        <v>96</v>
      </c>
      <c r="B97" s="1" t="s">
        <v>7</v>
      </c>
      <c r="C97" s="2">
        <f t="shared" ca="1" si="4"/>
        <v>44769</v>
      </c>
      <c r="D97" s="2">
        <f ca="1">+Tabla1[[#This Row],[FECHA_INICIO]]+1</f>
        <v>44770</v>
      </c>
      <c r="E97" s="3">
        <f t="shared" ca="1" si="5"/>
        <v>0.23670865122999163</v>
      </c>
      <c r="F97" s="3">
        <f ca="1">+Tabla1[[#This Row],[HORA_INICIO]]+0.000694444444444444</f>
        <v>0.23740309567443607</v>
      </c>
      <c r="G97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VALUES(96,'LINUX','2022-07-27','2022-07-28','05:40:52','05:41:52');</v>
      </c>
    </row>
    <row r="98" spans="1:7" x14ac:dyDescent="0.25">
      <c r="A98" s="1">
        <v>97</v>
      </c>
      <c r="B98" s="1" t="s">
        <v>6</v>
      </c>
      <c r="C98" s="2">
        <f t="shared" ca="1" si="4"/>
        <v>44798</v>
      </c>
      <c r="D98" s="2">
        <f ca="1">+Tabla1[[#This Row],[FECHA_INICIO]]+1</f>
        <v>44799</v>
      </c>
      <c r="E98" s="3">
        <f t="shared" ca="1" si="5"/>
        <v>0.15943142024805024</v>
      </c>
      <c r="F98" s="3">
        <f ca="1">+Tabla1[[#This Row],[HORA_INICIO]]+0.000694444444444444</f>
        <v>0.16012586469249468</v>
      </c>
      <c r="G98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VALUES(97,'WINDOWS','2022-08-25','2022-08-26','03:49:35','03:50:35');</v>
      </c>
    </row>
    <row r="99" spans="1:7" x14ac:dyDescent="0.25">
      <c r="A99" s="1">
        <v>98</v>
      </c>
      <c r="B99" s="1" t="s">
        <v>7</v>
      </c>
      <c r="C99" s="2">
        <f t="shared" ca="1" si="4"/>
        <v>44910</v>
      </c>
      <c r="D99" s="2">
        <f ca="1">+Tabla1[[#This Row],[FECHA_INICIO]]+1</f>
        <v>44911</v>
      </c>
      <c r="E99" s="3">
        <f t="shared" ca="1" si="5"/>
        <v>0.84809337827735287</v>
      </c>
      <c r="F99" s="3">
        <f ca="1">+Tabla1[[#This Row],[HORA_INICIO]]+0.000694444444444444</f>
        <v>0.84878782272179731</v>
      </c>
      <c r="G99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VALUES(98,'LINUX','2022-12-15','2022-12-16','20:21:15','20:22:15');</v>
      </c>
    </row>
    <row r="100" spans="1:7" x14ac:dyDescent="0.25">
      <c r="A100" s="1">
        <v>99</v>
      </c>
      <c r="B100" s="1" t="s">
        <v>6</v>
      </c>
      <c r="C100" s="2">
        <f t="shared" ca="1" si="4"/>
        <v>44426</v>
      </c>
      <c r="D100" s="2">
        <f ca="1">+Tabla1[[#This Row],[FECHA_INICIO]]+1</f>
        <v>44427</v>
      </c>
      <c r="E100" s="3">
        <f t="shared" ca="1" si="5"/>
        <v>0.78567228200011052</v>
      </c>
      <c r="F100" s="3">
        <f ca="1">+Tabla1[[#This Row],[HORA_INICIO]]+0.000694444444444444</f>
        <v>0.78636672644455496</v>
      </c>
      <c r="G100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VALUES(99,'WINDOWS','2021-08-18','2021-08-19','18:51:22','18:52:22');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EA77-E570-4D0B-BB9E-11227B9DB22F}">
  <dimension ref="A1:F51"/>
  <sheetViews>
    <sheetView topLeftCell="A8" workbookViewId="0">
      <selection activeCell="F51" sqref="F2:F51"/>
    </sheetView>
  </sheetViews>
  <sheetFormatPr baseColWidth="10" defaultRowHeight="15" x14ac:dyDescent="0.25"/>
  <cols>
    <col min="1" max="1" width="36.7109375" customWidth="1"/>
    <col min="2" max="2" width="63.5703125" customWidth="1"/>
    <col min="3" max="3" width="20.42578125" bestFit="1" customWidth="1"/>
    <col min="4" max="4" width="13.28515625" bestFit="1" customWidth="1"/>
    <col min="5" max="5" width="77.85546875" bestFit="1" customWidth="1"/>
  </cols>
  <sheetData>
    <row r="1" spans="1:6" x14ac:dyDescent="0.25">
      <c r="A1" t="s">
        <v>9</v>
      </c>
      <c r="B1" t="s">
        <v>11</v>
      </c>
      <c r="C1" t="s">
        <v>12</v>
      </c>
      <c r="D1" t="s">
        <v>13</v>
      </c>
      <c r="E1" t="s">
        <v>14</v>
      </c>
      <c r="F1" t="s">
        <v>8</v>
      </c>
    </row>
    <row r="2" spans="1:6" ht="16.5" x14ac:dyDescent="0.25">
      <c r="A2">
        <v>1</v>
      </c>
      <c r="B2" s="4" t="s">
        <v>18</v>
      </c>
      <c r="C2" s="2">
        <f t="shared" ref="C2:C33" ca="1" si="0">RANDBETWEEN(DATE(2020,12,1),DATE(2022,12,31))</f>
        <v>44410</v>
      </c>
      <c r="D2" t="s">
        <v>15</v>
      </c>
      <c r="E2" t="str">
        <f>"https://drive.google.com/drive/u/0/folders/"&amp;Tabla2[[#This Row],[TITULO]]&amp;"."&amp;Tabla2[[#This Row],[EXTENSION]]</f>
        <v>https://drive.google.com/drive/u/0/folders/Aarón Sevilla Prado.MP4</v>
      </c>
      <c r="F2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VALUES(1,'Aarón Sevilla Prado','2021-08-02','MP4','https://drive.google.com/drive/u/0/folders/Aarón Sevilla Prado.MP4');</v>
      </c>
    </row>
    <row r="3" spans="1:6" ht="16.5" x14ac:dyDescent="0.25">
      <c r="A3">
        <v>2</v>
      </c>
      <c r="B3" s="4" t="s">
        <v>19</v>
      </c>
      <c r="C3" s="2">
        <f t="shared" ca="1" si="0"/>
        <v>44417</v>
      </c>
      <c r="D3" t="s">
        <v>15</v>
      </c>
      <c r="E3" t="str">
        <f>"https://drive.google.com/drive/u/0/folders/"&amp;Tabla2[[#This Row],[TITULO]]&amp;"."&amp;Tabla2[[#This Row],[EXTENSION]]</f>
        <v>https://drive.google.com/drive/u/0/folders/Gertrudis Cuadrado Redondo.MP4</v>
      </c>
      <c r="F3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VALUES(2,'Gertrudis Cuadrado Redondo','2021-08-09','MP4','https://drive.google.com/drive/u/0/folders/Gertrudis Cuadrado Redondo.MP4');</v>
      </c>
    </row>
    <row r="4" spans="1:6" ht="16.5" x14ac:dyDescent="0.25">
      <c r="A4">
        <v>3</v>
      </c>
      <c r="B4" s="4" t="s">
        <v>20</v>
      </c>
      <c r="C4" s="2">
        <f t="shared" ca="1" si="0"/>
        <v>44604</v>
      </c>
      <c r="D4" t="s">
        <v>15</v>
      </c>
      <c r="E4" t="str">
        <f>"https://drive.google.com/drive/u/0/folders/"&amp;Tabla2[[#This Row],[TITULO]]&amp;"."&amp;Tabla2[[#This Row],[EXTENSION]]</f>
        <v>https://drive.google.com/drive/u/0/folders/Claudio Coronado Ojeda.MP4</v>
      </c>
      <c r="F4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VALUES(3,'Claudio Coronado Ojeda','2022-02-12','MP4','https://drive.google.com/drive/u/0/folders/Claudio Coronado Ojeda.MP4');</v>
      </c>
    </row>
    <row r="5" spans="1:6" ht="16.5" x14ac:dyDescent="0.25">
      <c r="A5">
        <v>4</v>
      </c>
      <c r="B5" s="4" t="s">
        <v>21</v>
      </c>
      <c r="C5" s="2">
        <f t="shared" ca="1" si="0"/>
        <v>44862</v>
      </c>
      <c r="D5" t="s">
        <v>15</v>
      </c>
      <c r="E5" t="str">
        <f>"https://drive.google.com/drive/u/0/folders/"&amp;Tabla2[[#This Row],[TITULO]]&amp;"."&amp;Tabla2[[#This Row],[EXTENSION]]</f>
        <v>https://drive.google.com/drive/u/0/folders/Francisco Javier Barragán Alfaro.MP4</v>
      </c>
      <c r="F5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VALUES(4,'Francisco Javier Barragán Alfaro','2022-10-28','MP4','https://drive.google.com/drive/u/0/folders/Francisco Javier Barragán Alfaro.MP4');</v>
      </c>
    </row>
    <row r="6" spans="1:6" ht="16.5" x14ac:dyDescent="0.25">
      <c r="A6">
        <v>5</v>
      </c>
      <c r="B6" s="4" t="s">
        <v>22</v>
      </c>
      <c r="C6" s="2">
        <f t="shared" ca="1" si="0"/>
        <v>44757</v>
      </c>
      <c r="D6" t="s">
        <v>15</v>
      </c>
      <c r="E6" t="str">
        <f>"https://drive.google.com/drive/u/0/folders/"&amp;Tabla2[[#This Row],[TITULO]]&amp;"."&amp;Tabla2[[#This Row],[EXTENSION]]</f>
        <v>https://drive.google.com/drive/u/0/folders/Evelia Gomez Aguado.MP4</v>
      </c>
      <c r="F6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VALUES(5,'Evelia Gomez Aguado','2022-07-15','MP4','https://drive.google.com/drive/u/0/folders/Evelia Gomez Aguado.MP4');</v>
      </c>
    </row>
    <row r="7" spans="1:6" ht="16.5" x14ac:dyDescent="0.25">
      <c r="A7">
        <v>6</v>
      </c>
      <c r="B7" s="4" t="s">
        <v>23</v>
      </c>
      <c r="C7" s="2">
        <f t="shared" ca="1" si="0"/>
        <v>44347</v>
      </c>
      <c r="D7" t="s">
        <v>15</v>
      </c>
      <c r="E7" t="str">
        <f>"https://drive.google.com/drive/u/0/folders/"&amp;Tabla2[[#This Row],[TITULO]]&amp;"."&amp;Tabla2[[#This Row],[EXTENSION]]</f>
        <v>https://drive.google.com/drive/u/0/folders/Lina Avilés Reguera.MP4</v>
      </c>
      <c r="F7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VALUES(6,'Lina Avilés Reguera','2021-05-31','MP4','https://drive.google.com/drive/u/0/folders/Lina Avilés Reguera.MP4');</v>
      </c>
    </row>
    <row r="8" spans="1:6" ht="16.5" x14ac:dyDescent="0.25">
      <c r="A8">
        <v>7</v>
      </c>
      <c r="B8" s="4" t="s">
        <v>24</v>
      </c>
      <c r="C8" s="2">
        <f t="shared" ca="1" si="0"/>
        <v>44629</v>
      </c>
      <c r="D8" t="s">
        <v>15</v>
      </c>
      <c r="E8" t="str">
        <f>"https://drive.google.com/drive/u/0/folders/"&amp;Tabla2[[#This Row],[TITULO]]&amp;"."&amp;Tabla2[[#This Row],[EXTENSION]]</f>
        <v>https://drive.google.com/drive/u/0/folders/Nuria Ferrándiz Robles.MP4</v>
      </c>
      <c r="F8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VALUES(7,'Nuria Ferrándiz Robles','2022-03-09','MP4','https://drive.google.com/drive/u/0/folders/Nuria Ferrándiz Robles.MP4');</v>
      </c>
    </row>
    <row r="9" spans="1:6" ht="16.5" x14ac:dyDescent="0.25">
      <c r="A9">
        <v>8</v>
      </c>
      <c r="B9" s="4" t="s">
        <v>25</v>
      </c>
      <c r="C9" s="2">
        <f t="shared" ca="1" si="0"/>
        <v>44508</v>
      </c>
      <c r="D9" t="s">
        <v>15</v>
      </c>
      <c r="E9" t="str">
        <f>"https://drive.google.com/drive/u/0/folders/"&amp;Tabla2[[#This Row],[TITULO]]&amp;"."&amp;Tabla2[[#This Row],[EXTENSION]]</f>
        <v>https://drive.google.com/drive/u/0/folders/Germán Isaac Baeza Español.MP4</v>
      </c>
      <c r="F9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VALUES(8,'Germán Isaac Baeza Español','2021-11-08','MP4','https://drive.google.com/drive/u/0/folders/Germán Isaac Baeza Español.MP4');</v>
      </c>
    </row>
    <row r="10" spans="1:6" ht="16.5" x14ac:dyDescent="0.25">
      <c r="A10">
        <v>9</v>
      </c>
      <c r="B10" s="4" t="s">
        <v>26</v>
      </c>
      <c r="C10" s="2">
        <f t="shared" ca="1" si="0"/>
        <v>44524</v>
      </c>
      <c r="D10" t="s">
        <v>15</v>
      </c>
      <c r="E10" t="str">
        <f>"https://drive.google.com/drive/u/0/folders/"&amp;Tabla2[[#This Row],[TITULO]]&amp;"."&amp;Tabla2[[#This Row],[EXTENSION]]</f>
        <v>https://drive.google.com/drive/u/0/folders/Marita Trillo Duque.MP4</v>
      </c>
      <c r="F10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VALUES(9,'Marita Trillo Duque','2021-11-24','MP4','https://drive.google.com/drive/u/0/folders/Marita Trillo Duque.MP4');</v>
      </c>
    </row>
    <row r="11" spans="1:6" ht="16.5" x14ac:dyDescent="0.25">
      <c r="A11">
        <v>10</v>
      </c>
      <c r="B11" s="4" t="s">
        <v>27</v>
      </c>
      <c r="C11" s="2">
        <f t="shared" ca="1" si="0"/>
        <v>44550</v>
      </c>
      <c r="D11" t="s">
        <v>15</v>
      </c>
      <c r="E11" t="str">
        <f>"https://drive.google.com/drive/u/0/folders/"&amp;Tabla2[[#This Row],[TITULO]]&amp;"."&amp;Tabla2[[#This Row],[EXTENSION]]</f>
        <v>https://drive.google.com/drive/u/0/folders/Hipólito Calderón Porta.MP4</v>
      </c>
      <c r="F11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VALUES(10,'Hipólito Calderón Porta','2021-12-20','MP4','https://drive.google.com/drive/u/0/folders/Hipólito Calderón Porta.MP4');</v>
      </c>
    </row>
    <row r="12" spans="1:6" ht="16.5" x14ac:dyDescent="0.25">
      <c r="A12">
        <v>11</v>
      </c>
      <c r="B12" s="4" t="s">
        <v>28</v>
      </c>
      <c r="C12" s="2">
        <f t="shared" ca="1" si="0"/>
        <v>44223</v>
      </c>
      <c r="D12" t="s">
        <v>15</v>
      </c>
      <c r="E12" t="str">
        <f>"https://drive.google.com/drive/u/0/folders/"&amp;Tabla2[[#This Row],[TITULO]]&amp;"."&amp;Tabla2[[#This Row],[EXTENSION]]</f>
        <v>https://drive.google.com/drive/u/0/folders/Edelmira Ródenas Cantero.MP4</v>
      </c>
      <c r="F12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VALUES(11,'Edelmira Ródenas Cantero','2021-01-27','MP4','https://drive.google.com/drive/u/0/folders/Edelmira Ródenas Cantero.MP4');</v>
      </c>
    </row>
    <row r="13" spans="1:6" ht="16.5" x14ac:dyDescent="0.25">
      <c r="A13">
        <v>12</v>
      </c>
      <c r="B13" s="4" t="s">
        <v>29</v>
      </c>
      <c r="C13" s="2">
        <f t="shared" ca="1" si="0"/>
        <v>44383</v>
      </c>
      <c r="D13" t="s">
        <v>15</v>
      </c>
      <c r="E13" t="str">
        <f>"https://drive.google.com/drive/u/0/folders/"&amp;Tabla2[[#This Row],[TITULO]]&amp;"."&amp;Tabla2[[#This Row],[EXTENSION]]</f>
        <v>https://drive.google.com/drive/u/0/folders/Tito Peinado Lobo.MP4</v>
      </c>
      <c r="F13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VALUES(12,'Tito Peinado Lobo','2021-07-06','MP4','https://drive.google.com/drive/u/0/folders/Tito Peinado Lobo.MP4');</v>
      </c>
    </row>
    <row r="14" spans="1:6" ht="16.5" x14ac:dyDescent="0.25">
      <c r="A14">
        <v>13</v>
      </c>
      <c r="B14" s="4" t="s">
        <v>30</v>
      </c>
      <c r="C14" s="2">
        <f t="shared" ca="1" si="0"/>
        <v>44730</v>
      </c>
      <c r="D14" t="s">
        <v>15</v>
      </c>
      <c r="E14" t="str">
        <f>"https://drive.google.com/drive/u/0/folders/"&amp;Tabla2[[#This Row],[TITULO]]&amp;"."&amp;Tabla2[[#This Row],[EXTENSION]]</f>
        <v>https://drive.google.com/drive/u/0/folders/Fausto Donaire Ariño.MP4</v>
      </c>
      <c r="F14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VALUES(13,'Fausto Donaire Ariño','2022-06-18','MP4','https://drive.google.com/drive/u/0/folders/Fausto Donaire Ariño.MP4');</v>
      </c>
    </row>
    <row r="15" spans="1:6" ht="16.5" x14ac:dyDescent="0.25">
      <c r="A15">
        <v>14</v>
      </c>
      <c r="B15" s="4" t="s">
        <v>31</v>
      </c>
      <c r="C15" s="2">
        <f t="shared" ca="1" si="0"/>
        <v>44444</v>
      </c>
      <c r="D15" t="s">
        <v>15</v>
      </c>
      <c r="E15" t="str">
        <f>"https://drive.google.com/drive/u/0/folders/"&amp;Tabla2[[#This Row],[TITULO]]&amp;"."&amp;Tabla2[[#This Row],[EXTENSION]]</f>
        <v>https://drive.google.com/drive/u/0/folders/Ruperto Heredia.MP4</v>
      </c>
      <c r="F15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VALUES(14,'Ruperto Heredia','2021-09-05','MP4','https://drive.google.com/drive/u/0/folders/Ruperto Heredia.MP4');</v>
      </c>
    </row>
    <row r="16" spans="1:6" ht="16.5" x14ac:dyDescent="0.25">
      <c r="A16">
        <v>15</v>
      </c>
      <c r="B16" s="4" t="s">
        <v>32</v>
      </c>
      <c r="C16" s="2">
        <f t="shared" ca="1" si="0"/>
        <v>44746</v>
      </c>
      <c r="D16" t="s">
        <v>15</v>
      </c>
      <c r="E16" t="str">
        <f>"https://drive.google.com/drive/u/0/folders/"&amp;Tabla2[[#This Row],[TITULO]]&amp;"."&amp;Tabla2[[#This Row],[EXTENSION]]</f>
        <v>https://drive.google.com/drive/u/0/folders/Palmira Seco Perera.MP4</v>
      </c>
      <c r="F16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VALUES(15,'Palmira Seco Perera','2022-07-04','MP4','https://drive.google.com/drive/u/0/folders/Palmira Seco Perera.MP4');</v>
      </c>
    </row>
    <row r="17" spans="1:6" ht="16.5" x14ac:dyDescent="0.25">
      <c r="A17">
        <v>16</v>
      </c>
      <c r="B17" s="4" t="s">
        <v>33</v>
      </c>
      <c r="C17" s="2">
        <f t="shared" ca="1" si="0"/>
        <v>44256</v>
      </c>
      <c r="D17" t="s">
        <v>15</v>
      </c>
      <c r="E17" t="str">
        <f>"https://drive.google.com/drive/u/0/folders/"&amp;Tabla2[[#This Row],[TITULO]]&amp;"."&amp;Tabla2[[#This Row],[EXTENSION]]</f>
        <v>https://drive.google.com/drive/u/0/folders/Reinaldo Tello Malo.MP4</v>
      </c>
      <c r="F17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VALUES(16,'Reinaldo Tello Malo','2021-03-01','MP4','https://drive.google.com/drive/u/0/folders/Reinaldo Tello Malo.MP4');</v>
      </c>
    </row>
    <row r="18" spans="1:6" ht="16.5" x14ac:dyDescent="0.25">
      <c r="A18">
        <v>17</v>
      </c>
      <c r="B18" s="4" t="s">
        <v>34</v>
      </c>
      <c r="C18" s="2">
        <f t="shared" ca="1" si="0"/>
        <v>44876</v>
      </c>
      <c r="D18" t="s">
        <v>15</v>
      </c>
      <c r="E18" t="str">
        <f>"https://drive.google.com/drive/u/0/folders/"&amp;Tabla2[[#This Row],[TITULO]]&amp;"."&amp;Tabla2[[#This Row],[EXTENSION]]</f>
        <v>https://drive.google.com/drive/u/0/folders/Yago Mendez Gibert.MP4</v>
      </c>
      <c r="F18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VALUES(17,'Yago Mendez Gibert','2022-11-11','MP4','https://drive.google.com/drive/u/0/folders/Yago Mendez Gibert.MP4');</v>
      </c>
    </row>
    <row r="19" spans="1:6" ht="16.5" x14ac:dyDescent="0.25">
      <c r="A19">
        <v>18</v>
      </c>
      <c r="B19" s="4" t="s">
        <v>35</v>
      </c>
      <c r="C19" s="2">
        <f t="shared" ca="1" si="0"/>
        <v>44620</v>
      </c>
      <c r="D19" t="s">
        <v>15</v>
      </c>
      <c r="E19" t="str">
        <f>"https://drive.google.com/drive/u/0/folders/"&amp;Tabla2[[#This Row],[TITULO]]&amp;"."&amp;Tabla2[[#This Row],[EXTENSION]]</f>
        <v>https://drive.google.com/drive/u/0/folders/Narcisa Raya Cisneros.MP4</v>
      </c>
      <c r="F19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VALUES(18,'Narcisa Raya Cisneros','2022-02-28','MP4','https://drive.google.com/drive/u/0/folders/Narcisa Raya Cisneros.MP4');</v>
      </c>
    </row>
    <row r="20" spans="1:6" ht="16.5" x14ac:dyDescent="0.25">
      <c r="A20">
        <v>19</v>
      </c>
      <c r="B20" s="4" t="s">
        <v>36</v>
      </c>
      <c r="C20" s="2">
        <f t="shared" ca="1" si="0"/>
        <v>44231</v>
      </c>
      <c r="D20" t="s">
        <v>15</v>
      </c>
      <c r="E20" t="str">
        <f>"https://drive.google.com/drive/u/0/folders/"&amp;Tabla2[[#This Row],[TITULO]]&amp;"."&amp;Tabla2[[#This Row],[EXTENSION]]</f>
        <v>https://drive.google.com/drive/u/0/folders/Ciríaco Benitez Tenorio.MP4</v>
      </c>
      <c r="F20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VALUES(19,'Ciríaco Benitez Tenorio','2021-02-04','MP4','https://drive.google.com/drive/u/0/folders/Ciríaco Benitez Tenorio.MP4');</v>
      </c>
    </row>
    <row r="21" spans="1:6" ht="16.5" x14ac:dyDescent="0.25">
      <c r="A21">
        <v>20</v>
      </c>
      <c r="B21" s="4" t="s">
        <v>37</v>
      </c>
      <c r="C21" s="2">
        <f t="shared" ca="1" si="0"/>
        <v>44209</v>
      </c>
      <c r="D21" t="s">
        <v>15</v>
      </c>
      <c r="E21" t="str">
        <f>"https://drive.google.com/drive/u/0/folders/"&amp;Tabla2[[#This Row],[TITULO]]&amp;"."&amp;Tabla2[[#This Row],[EXTENSION]]</f>
        <v>https://drive.google.com/drive/u/0/folders/Carmelo Torralba.MP4</v>
      </c>
      <c r="F21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VALUES(20,'Carmelo Torralba','2021-01-13','MP4','https://drive.google.com/drive/u/0/folders/Carmelo Torralba.MP4');</v>
      </c>
    </row>
    <row r="22" spans="1:6" ht="16.5" x14ac:dyDescent="0.25">
      <c r="A22">
        <v>21</v>
      </c>
      <c r="B22" s="4" t="s">
        <v>38</v>
      </c>
      <c r="C22" s="2">
        <f t="shared" ca="1" si="0"/>
        <v>44326</v>
      </c>
      <c r="D22" t="s">
        <v>15</v>
      </c>
      <c r="E22" t="str">
        <f>"https://drive.google.com/drive/u/0/folders/"&amp;Tabla2[[#This Row],[TITULO]]&amp;"."&amp;Tabla2[[#This Row],[EXTENSION]]</f>
        <v>https://drive.google.com/drive/u/0/folders/Jacinto de Samper.MP4</v>
      </c>
      <c r="F22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VALUES(21,'Jacinto de Samper','2021-05-10','MP4','https://drive.google.com/drive/u/0/folders/Jacinto de Samper.MP4');</v>
      </c>
    </row>
    <row r="23" spans="1:6" ht="16.5" x14ac:dyDescent="0.25">
      <c r="A23">
        <v>22</v>
      </c>
      <c r="B23" s="4" t="s">
        <v>39</v>
      </c>
      <c r="C23" s="2">
        <f t="shared" ca="1" si="0"/>
        <v>44418</v>
      </c>
      <c r="D23" t="s">
        <v>15</v>
      </c>
      <c r="E23" t="str">
        <f>"https://drive.google.com/drive/u/0/folders/"&amp;Tabla2[[#This Row],[TITULO]]&amp;"."&amp;Tabla2[[#This Row],[EXTENSION]]</f>
        <v>https://drive.google.com/drive/u/0/folders/Samanta Salamanca-Fabregat.MP4</v>
      </c>
      <c r="F23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VALUES(22,'Samanta Salamanca-Fabregat','2021-08-10','MP4','https://drive.google.com/drive/u/0/folders/Samanta Salamanca-Fabregat.MP4');</v>
      </c>
    </row>
    <row r="24" spans="1:6" ht="16.5" x14ac:dyDescent="0.25">
      <c r="A24">
        <v>23</v>
      </c>
      <c r="B24" s="4" t="s">
        <v>40</v>
      </c>
      <c r="C24" s="2">
        <f t="shared" ca="1" si="0"/>
        <v>44775</v>
      </c>
      <c r="D24" t="s">
        <v>15</v>
      </c>
      <c r="E24" t="str">
        <f>"https://drive.google.com/drive/u/0/folders/"&amp;Tabla2[[#This Row],[TITULO]]&amp;"."&amp;Tabla2[[#This Row],[EXTENSION]]</f>
        <v>https://drive.google.com/drive/u/0/folders/Gracia Paredes Tomé.MP4</v>
      </c>
      <c r="F24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VALUES(23,'Gracia Paredes Tomé','2022-08-02','MP4','https://drive.google.com/drive/u/0/folders/Gracia Paredes Tomé.MP4');</v>
      </c>
    </row>
    <row r="25" spans="1:6" ht="16.5" x14ac:dyDescent="0.25">
      <c r="A25">
        <v>24</v>
      </c>
      <c r="B25" s="4" t="s">
        <v>41</v>
      </c>
      <c r="C25" s="2">
        <f t="shared" ca="1" si="0"/>
        <v>44341</v>
      </c>
      <c r="D25" t="s">
        <v>15</v>
      </c>
      <c r="E25" t="str">
        <f>"https://drive.google.com/drive/u/0/folders/"&amp;Tabla2[[#This Row],[TITULO]]&amp;"."&amp;Tabla2[[#This Row],[EXTENSION]]</f>
        <v>https://drive.google.com/drive/u/0/folders/Concepción Irma Vilanova Madrigal.MP4</v>
      </c>
      <c r="F25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VALUES(24,'Concepción Irma Vilanova Madrigal','2021-05-25','MP4','https://drive.google.com/drive/u/0/folders/Concepción Irma Vilanova Madrigal.MP4');</v>
      </c>
    </row>
    <row r="26" spans="1:6" ht="16.5" x14ac:dyDescent="0.25">
      <c r="A26">
        <v>25</v>
      </c>
      <c r="B26" s="4" t="s">
        <v>42</v>
      </c>
      <c r="C26" s="2">
        <f t="shared" ca="1" si="0"/>
        <v>44886</v>
      </c>
      <c r="D26" t="s">
        <v>15</v>
      </c>
      <c r="E26" t="str">
        <f>"https://drive.google.com/drive/u/0/folders/"&amp;Tabla2[[#This Row],[TITULO]]&amp;"."&amp;Tabla2[[#This Row],[EXTENSION]]</f>
        <v>https://drive.google.com/drive/u/0/folders/Macario Alcaraz Pineda.MP4</v>
      </c>
      <c r="F26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VALUES(25,'Macario Alcaraz Pineda','2022-11-21','MP4','https://drive.google.com/drive/u/0/folders/Macario Alcaraz Pineda.MP4');</v>
      </c>
    </row>
    <row r="27" spans="1:6" ht="16.5" x14ac:dyDescent="0.25">
      <c r="A27">
        <v>26</v>
      </c>
      <c r="B27" s="4" t="s">
        <v>43</v>
      </c>
      <c r="C27" s="2">
        <f t="shared" ca="1" si="0"/>
        <v>44402</v>
      </c>
      <c r="D27" t="s">
        <v>15</v>
      </c>
      <c r="E27" t="str">
        <f>"https://drive.google.com/drive/u/0/folders/"&amp;Tabla2[[#This Row],[TITULO]]&amp;"."&amp;Tabla2[[#This Row],[EXTENSION]]</f>
        <v>https://drive.google.com/drive/u/0/folders/Lupe Olmedo Chaves.MP4</v>
      </c>
      <c r="F27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VALUES(26,'Lupe Olmedo Chaves','2021-07-25','MP4','https://drive.google.com/drive/u/0/folders/Lupe Olmedo Chaves.MP4');</v>
      </c>
    </row>
    <row r="28" spans="1:6" ht="16.5" x14ac:dyDescent="0.25">
      <c r="A28">
        <v>27</v>
      </c>
      <c r="B28" s="4" t="s">
        <v>44</v>
      </c>
      <c r="C28" s="2">
        <f t="shared" ca="1" si="0"/>
        <v>44231</v>
      </c>
      <c r="D28" t="s">
        <v>16</v>
      </c>
      <c r="E28" t="str">
        <f>"https://drive.google.com/drive/u/0/folders/"&amp;Tabla2[[#This Row],[TITULO]]&amp;"."&amp;Tabla2[[#This Row],[EXTENSION]]</f>
        <v>https://drive.google.com/drive/u/0/folders/Leonardo Vigil Daza.DOC</v>
      </c>
      <c r="F28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VALUES(27,'Leonardo Vigil Daza','2021-02-04','DOC','https://drive.google.com/drive/u/0/folders/Leonardo Vigil Daza.DOC');</v>
      </c>
    </row>
    <row r="29" spans="1:6" ht="16.5" x14ac:dyDescent="0.25">
      <c r="A29">
        <v>28</v>
      </c>
      <c r="B29" s="4" t="s">
        <v>45</v>
      </c>
      <c r="C29" s="2">
        <f t="shared" ca="1" si="0"/>
        <v>44622</v>
      </c>
      <c r="D29" t="s">
        <v>16</v>
      </c>
      <c r="E29" t="str">
        <f>"https://drive.google.com/drive/u/0/folders/"&amp;Tabla2[[#This Row],[TITULO]]&amp;"."&amp;Tabla2[[#This Row],[EXTENSION]]</f>
        <v>https://drive.google.com/drive/u/0/folders/Bernardino Vélez Pedrosa.DOC</v>
      </c>
      <c r="F29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VALUES(28,'Bernardino Vélez Pedrosa','2022-03-02','DOC','https://drive.google.com/drive/u/0/folders/Bernardino Vélez Pedrosa.DOC');</v>
      </c>
    </row>
    <row r="30" spans="1:6" ht="16.5" x14ac:dyDescent="0.25">
      <c r="A30">
        <v>29</v>
      </c>
      <c r="B30" s="4" t="s">
        <v>46</v>
      </c>
      <c r="C30" s="2">
        <f t="shared" ca="1" si="0"/>
        <v>44824</v>
      </c>
      <c r="D30" t="s">
        <v>16</v>
      </c>
      <c r="E30" t="str">
        <f>"https://drive.google.com/drive/u/0/folders/"&amp;Tabla2[[#This Row],[TITULO]]&amp;"."&amp;Tabla2[[#This Row],[EXTENSION]]</f>
        <v>https://drive.google.com/drive/u/0/folders/Berta Romeu Jáuregui.DOC</v>
      </c>
      <c r="F30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VALUES(29,'Berta Romeu Jáuregui','2022-09-20','DOC','https://drive.google.com/drive/u/0/folders/Berta Romeu Jáuregui.DOC');</v>
      </c>
    </row>
    <row r="31" spans="1:6" ht="16.5" x14ac:dyDescent="0.25">
      <c r="A31">
        <v>30</v>
      </c>
      <c r="B31" s="4" t="s">
        <v>47</v>
      </c>
      <c r="C31" s="2">
        <f t="shared" ca="1" si="0"/>
        <v>44503</v>
      </c>
      <c r="D31" t="s">
        <v>16</v>
      </c>
      <c r="E31" t="str">
        <f>"https://drive.google.com/drive/u/0/folders/"&amp;Tabla2[[#This Row],[TITULO]]&amp;"."&amp;Tabla2[[#This Row],[EXTENSION]]</f>
        <v>https://drive.google.com/drive/u/0/folders/Dulce Teodora Mesa Galan.DOC</v>
      </c>
      <c r="F31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VALUES(30,'Dulce Teodora Mesa Galan','2021-11-03','DOC','https://drive.google.com/drive/u/0/folders/Dulce Teodora Mesa Galan.DOC');</v>
      </c>
    </row>
    <row r="32" spans="1:6" ht="16.5" x14ac:dyDescent="0.25">
      <c r="A32">
        <v>31</v>
      </c>
      <c r="B32" s="4" t="s">
        <v>48</v>
      </c>
      <c r="C32" s="2">
        <f t="shared" ca="1" si="0"/>
        <v>44687</v>
      </c>
      <c r="D32" t="s">
        <v>16</v>
      </c>
      <c r="E32" t="str">
        <f>"https://drive.google.com/drive/u/0/folders/"&amp;Tabla2[[#This Row],[TITULO]]&amp;"."&amp;Tabla2[[#This Row],[EXTENSION]]</f>
        <v>https://drive.google.com/drive/u/0/folders/Timoteo Gimenez Barriga.DOC</v>
      </c>
      <c r="F32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VALUES(31,'Timoteo Gimenez Barriga','2022-05-06','DOC','https://drive.google.com/drive/u/0/folders/Timoteo Gimenez Barriga.DOC');</v>
      </c>
    </row>
    <row r="33" spans="1:6" ht="16.5" x14ac:dyDescent="0.25">
      <c r="A33">
        <v>32</v>
      </c>
      <c r="B33" s="4" t="s">
        <v>49</v>
      </c>
      <c r="C33" s="2">
        <f t="shared" ca="1" si="0"/>
        <v>44748</v>
      </c>
      <c r="D33" t="s">
        <v>16</v>
      </c>
      <c r="E33" t="str">
        <f>"https://drive.google.com/drive/u/0/folders/"&amp;Tabla2[[#This Row],[TITULO]]&amp;"."&amp;Tabla2[[#This Row],[EXTENSION]]</f>
        <v>https://drive.google.com/drive/u/0/folders/Virgilio Rodrigo.DOC</v>
      </c>
      <c r="F33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VALUES(32,'Virgilio Rodrigo','2022-07-06','DOC','https://drive.google.com/drive/u/0/folders/Virgilio Rodrigo.DOC');</v>
      </c>
    </row>
    <row r="34" spans="1:6" ht="16.5" x14ac:dyDescent="0.25">
      <c r="A34">
        <v>33</v>
      </c>
      <c r="B34" s="4" t="s">
        <v>50</v>
      </c>
      <c r="C34" s="2">
        <f t="shared" ref="C34:C51" ca="1" si="1">RANDBETWEEN(DATE(2020,12,1),DATE(2022,12,31))</f>
        <v>44516</v>
      </c>
      <c r="D34" t="s">
        <v>16</v>
      </c>
      <c r="E34" t="str">
        <f>"https://drive.google.com/drive/u/0/folders/"&amp;Tabla2[[#This Row],[TITULO]]&amp;"."&amp;Tabla2[[#This Row],[EXTENSION]]</f>
        <v>https://drive.google.com/drive/u/0/folders/Jose Ignacio Gomez-Mesa.DOC</v>
      </c>
      <c r="F34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VALUES(33,'Jose Ignacio Gomez-Mesa','2021-11-16','DOC','https://drive.google.com/drive/u/0/folders/Jose Ignacio Gomez-Mesa.DOC');</v>
      </c>
    </row>
    <row r="35" spans="1:6" ht="16.5" x14ac:dyDescent="0.25">
      <c r="A35">
        <v>34</v>
      </c>
      <c r="B35" s="4" t="s">
        <v>51</v>
      </c>
      <c r="C35" s="2">
        <f t="shared" ca="1" si="1"/>
        <v>44192</v>
      </c>
      <c r="D35" t="s">
        <v>16</v>
      </c>
      <c r="E35" t="str">
        <f>"https://drive.google.com/drive/u/0/folders/"&amp;Tabla2[[#This Row],[TITULO]]&amp;"."&amp;Tabla2[[#This Row],[EXTENSION]]</f>
        <v>https://drive.google.com/drive/u/0/folders/Amada Diego Tapia.DOC</v>
      </c>
      <c r="F35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VALUES(34,'Amada Diego Tapia','2020-12-27','DOC','https://drive.google.com/drive/u/0/folders/Amada Diego Tapia.DOC');</v>
      </c>
    </row>
    <row r="36" spans="1:6" ht="16.5" x14ac:dyDescent="0.25">
      <c r="A36">
        <v>35</v>
      </c>
      <c r="B36" s="4" t="s">
        <v>52</v>
      </c>
      <c r="C36" s="2">
        <f t="shared" ca="1" si="1"/>
        <v>44652</v>
      </c>
      <c r="D36" t="s">
        <v>16</v>
      </c>
      <c r="E36" t="str">
        <f>"https://drive.google.com/drive/u/0/folders/"&amp;Tabla2[[#This Row],[TITULO]]&amp;"."&amp;Tabla2[[#This Row],[EXTENSION]]</f>
        <v>https://drive.google.com/drive/u/0/folders/Adelardo Bayo Pazos.DOC</v>
      </c>
      <c r="F36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VALUES(35,'Adelardo Bayo Pazos','2022-04-01','DOC','https://drive.google.com/drive/u/0/folders/Adelardo Bayo Pazos.DOC');</v>
      </c>
    </row>
    <row r="37" spans="1:6" ht="16.5" x14ac:dyDescent="0.25">
      <c r="A37">
        <v>36</v>
      </c>
      <c r="B37" s="4" t="s">
        <v>53</v>
      </c>
      <c r="C37" s="2">
        <f t="shared" ca="1" si="1"/>
        <v>44312</v>
      </c>
      <c r="D37" t="s">
        <v>16</v>
      </c>
      <c r="E37" t="str">
        <f>"https://drive.google.com/drive/u/0/folders/"&amp;Tabla2[[#This Row],[TITULO]]&amp;"."&amp;Tabla2[[#This Row],[EXTENSION]]</f>
        <v>https://drive.google.com/drive/u/0/folders/Bernabé Font Pinto.DOC</v>
      </c>
      <c r="F37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VALUES(36,'Bernabé Font Pinto','2021-04-26','DOC','https://drive.google.com/drive/u/0/folders/Bernabé Font Pinto.DOC');</v>
      </c>
    </row>
    <row r="38" spans="1:6" ht="16.5" x14ac:dyDescent="0.25">
      <c r="A38">
        <v>37</v>
      </c>
      <c r="B38" s="4" t="s">
        <v>54</v>
      </c>
      <c r="C38" s="2">
        <f t="shared" ca="1" si="1"/>
        <v>44601</v>
      </c>
      <c r="D38" t="s">
        <v>16</v>
      </c>
      <c r="E38" t="str">
        <f>"https://drive.google.com/drive/u/0/folders/"&amp;Tabla2[[#This Row],[TITULO]]&amp;"."&amp;Tabla2[[#This Row],[EXTENSION]]</f>
        <v>https://drive.google.com/drive/u/0/folders/Jose Miguel Santamaría.DOC</v>
      </c>
      <c r="F38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VALUES(37,'Jose Miguel Santamaría','2022-02-09','DOC','https://drive.google.com/drive/u/0/folders/Jose Miguel Santamaría.DOC');</v>
      </c>
    </row>
    <row r="39" spans="1:6" ht="16.5" x14ac:dyDescent="0.25">
      <c r="A39">
        <v>38</v>
      </c>
      <c r="B39" s="4" t="s">
        <v>55</v>
      </c>
      <c r="C39" s="2">
        <f t="shared" ca="1" si="1"/>
        <v>44676</v>
      </c>
      <c r="D39" t="s">
        <v>16</v>
      </c>
      <c r="E39" t="str">
        <f>"https://drive.google.com/drive/u/0/folders/"&amp;Tabla2[[#This Row],[TITULO]]&amp;"."&amp;Tabla2[[#This Row],[EXTENSION]]</f>
        <v>https://drive.google.com/drive/u/0/folders/Reina Torrijos Aller.DOC</v>
      </c>
      <c r="F39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VALUES(38,'Reina Torrijos Aller','2022-04-25','DOC','https://drive.google.com/drive/u/0/folders/Reina Torrijos Aller.DOC');</v>
      </c>
    </row>
    <row r="40" spans="1:6" ht="16.5" x14ac:dyDescent="0.25">
      <c r="A40">
        <v>39</v>
      </c>
      <c r="B40" s="4" t="s">
        <v>56</v>
      </c>
      <c r="C40" s="2">
        <f t="shared" ca="1" si="1"/>
        <v>44354</v>
      </c>
      <c r="D40" t="s">
        <v>16</v>
      </c>
      <c r="E40" t="str">
        <f>"https://drive.google.com/drive/u/0/folders/"&amp;Tabla2[[#This Row],[TITULO]]&amp;"."&amp;Tabla2[[#This Row],[EXTENSION]]</f>
        <v>https://drive.google.com/drive/u/0/folders/Amando Roldan Roura.DOC</v>
      </c>
      <c r="F40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VALUES(39,'Amando Roldan Roura','2021-06-07','DOC','https://drive.google.com/drive/u/0/folders/Amando Roldan Roura.DOC');</v>
      </c>
    </row>
    <row r="41" spans="1:6" ht="16.5" x14ac:dyDescent="0.25">
      <c r="A41">
        <v>40</v>
      </c>
      <c r="B41" s="4" t="s">
        <v>57</v>
      </c>
      <c r="C41" s="2">
        <f t="shared" ca="1" si="1"/>
        <v>44550</v>
      </c>
      <c r="D41" t="s">
        <v>16</v>
      </c>
      <c r="E41" t="str">
        <f>"https://drive.google.com/drive/u/0/folders/"&amp;Tabla2[[#This Row],[TITULO]]&amp;"."&amp;Tabla2[[#This Row],[EXTENSION]]</f>
        <v>https://drive.google.com/drive/u/0/folders/Ruy Amaya Palomino.DOC</v>
      </c>
      <c r="F41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VALUES(40,'Ruy Amaya Palomino','2021-12-20','DOC','https://drive.google.com/drive/u/0/folders/Ruy Amaya Palomino.DOC');</v>
      </c>
    </row>
    <row r="42" spans="1:6" ht="16.5" x14ac:dyDescent="0.25">
      <c r="A42">
        <v>41</v>
      </c>
      <c r="B42" s="4" t="s">
        <v>58</v>
      </c>
      <c r="C42" s="2">
        <f t="shared" ca="1" si="1"/>
        <v>44848</v>
      </c>
      <c r="D42" t="s">
        <v>16</v>
      </c>
      <c r="E42" t="str">
        <f>"https://drive.google.com/drive/u/0/folders/"&amp;Tabla2[[#This Row],[TITULO]]&amp;"."&amp;Tabla2[[#This Row],[EXTENSION]]</f>
        <v>https://drive.google.com/drive/u/0/folders/Carlota Robles Sanjuan.DOC</v>
      </c>
      <c r="F42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VALUES(41,'Carlota Robles Sanjuan','2022-10-14','DOC','https://drive.google.com/drive/u/0/folders/Carlota Robles Sanjuan.DOC');</v>
      </c>
    </row>
    <row r="43" spans="1:6" ht="16.5" x14ac:dyDescent="0.25">
      <c r="A43">
        <v>42</v>
      </c>
      <c r="B43" s="4" t="s">
        <v>59</v>
      </c>
      <c r="C43" s="2">
        <f t="shared" ca="1" si="1"/>
        <v>44473</v>
      </c>
      <c r="D43" t="s">
        <v>17</v>
      </c>
      <c r="E43" t="str">
        <f>"https://drive.google.com/drive/u/0/folders/"&amp;Tabla2[[#This Row],[TITULO]]&amp;"."&amp;Tabla2[[#This Row],[EXTENSION]]</f>
        <v>https://drive.google.com/drive/u/0/folders/Maxi Manuel Llabrés.PDF</v>
      </c>
      <c r="F43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VALUES(42,'Maxi Manuel Llabrés','2021-10-04','PDF','https://drive.google.com/drive/u/0/folders/Maxi Manuel Llabrés.PDF');</v>
      </c>
    </row>
    <row r="44" spans="1:6" ht="16.5" x14ac:dyDescent="0.25">
      <c r="A44">
        <v>43</v>
      </c>
      <c r="B44" s="4" t="s">
        <v>60</v>
      </c>
      <c r="C44" s="2">
        <f t="shared" ca="1" si="1"/>
        <v>44840</v>
      </c>
      <c r="D44" t="s">
        <v>17</v>
      </c>
      <c r="E44" t="str">
        <f>"https://drive.google.com/drive/u/0/folders/"&amp;Tabla2[[#This Row],[TITULO]]&amp;"."&amp;Tabla2[[#This Row],[EXTENSION]]</f>
        <v>https://drive.google.com/drive/u/0/folders/Teodoro del Peña.PDF</v>
      </c>
      <c r="F44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VALUES(43,'Teodoro del Peña','2022-10-06','PDF','https://drive.google.com/drive/u/0/folders/Teodoro del Peña.PDF');</v>
      </c>
    </row>
    <row r="45" spans="1:6" ht="16.5" x14ac:dyDescent="0.25">
      <c r="A45">
        <v>44</v>
      </c>
      <c r="B45" s="4" t="s">
        <v>61</v>
      </c>
      <c r="C45" s="2">
        <f t="shared" ca="1" si="1"/>
        <v>44854</v>
      </c>
      <c r="D45" t="s">
        <v>17</v>
      </c>
      <c r="E45" t="str">
        <f>"https://drive.google.com/drive/u/0/folders/"&amp;Tabla2[[#This Row],[TITULO]]&amp;"."&amp;Tabla2[[#This Row],[EXTENSION]]</f>
        <v>https://drive.google.com/drive/u/0/folders/Emigdio del Roca.PDF</v>
      </c>
      <c r="F45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VALUES(44,'Emigdio del Roca','2022-10-20','PDF','https://drive.google.com/drive/u/0/folders/Emigdio del Roca.PDF');</v>
      </c>
    </row>
    <row r="46" spans="1:6" ht="16.5" x14ac:dyDescent="0.25">
      <c r="A46">
        <v>45</v>
      </c>
      <c r="B46" s="4" t="s">
        <v>62</v>
      </c>
      <c r="C46" s="2">
        <f t="shared" ca="1" si="1"/>
        <v>44835</v>
      </c>
      <c r="D46" t="s">
        <v>17</v>
      </c>
      <c r="E46" t="str">
        <f>"https://drive.google.com/drive/u/0/folders/"&amp;Tabla2[[#This Row],[TITULO]]&amp;"."&amp;Tabla2[[#This Row],[EXTENSION]]</f>
        <v>https://drive.google.com/drive/u/0/folders/Osvaldo César Mendizábal Neira.PDF</v>
      </c>
      <c r="F46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VALUES(45,'Osvaldo César Mendizábal Neira','2022-10-01','PDF','https://drive.google.com/drive/u/0/folders/Osvaldo César Mendizábal Neira.PDF');</v>
      </c>
    </row>
    <row r="47" spans="1:6" ht="16.5" x14ac:dyDescent="0.25">
      <c r="A47">
        <v>46</v>
      </c>
      <c r="B47" s="4" t="s">
        <v>63</v>
      </c>
      <c r="C47" s="2">
        <f t="shared" ca="1" si="1"/>
        <v>44277</v>
      </c>
      <c r="D47" t="s">
        <v>17</v>
      </c>
      <c r="E47" t="str">
        <f>"https://drive.google.com/drive/u/0/folders/"&amp;Tabla2[[#This Row],[TITULO]]&amp;"."&amp;Tabla2[[#This Row],[EXTENSION]]</f>
        <v>https://drive.google.com/drive/u/0/folders/Rosalía Bayo Canales.PDF</v>
      </c>
      <c r="F47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VALUES(46,'Rosalía Bayo Canales','2021-03-22','PDF','https://drive.google.com/drive/u/0/folders/Rosalía Bayo Canales.PDF');</v>
      </c>
    </row>
    <row r="48" spans="1:6" ht="16.5" x14ac:dyDescent="0.25">
      <c r="A48">
        <v>47</v>
      </c>
      <c r="B48" s="4" t="s">
        <v>64</v>
      </c>
      <c r="C48" s="2">
        <f t="shared" ca="1" si="1"/>
        <v>44425</v>
      </c>
      <c r="D48" t="s">
        <v>17</v>
      </c>
      <c r="E48" t="str">
        <f>"https://drive.google.com/drive/u/0/folders/"&amp;Tabla2[[#This Row],[TITULO]]&amp;"."&amp;Tabla2[[#This Row],[EXTENSION]]</f>
        <v>https://drive.google.com/drive/u/0/folders/Adelaida Lamas Herrero.PDF</v>
      </c>
      <c r="F48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VALUES(47,'Adelaida Lamas Herrero','2021-08-17','PDF','https://drive.google.com/drive/u/0/folders/Adelaida Lamas Herrero.PDF');</v>
      </c>
    </row>
    <row r="49" spans="1:6" ht="16.5" x14ac:dyDescent="0.25">
      <c r="A49">
        <v>48</v>
      </c>
      <c r="B49" s="4" t="s">
        <v>65</v>
      </c>
      <c r="C49" s="2">
        <f t="shared" ca="1" si="1"/>
        <v>44614</v>
      </c>
      <c r="D49" t="s">
        <v>17</v>
      </c>
      <c r="E49" t="str">
        <f>"https://drive.google.com/drive/u/0/folders/"&amp;Tabla2[[#This Row],[TITULO]]&amp;"."&amp;Tabla2[[#This Row],[EXTENSION]]</f>
        <v>https://drive.google.com/drive/u/0/folders/Julie España Arnaiz.PDF</v>
      </c>
      <c r="F49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VALUES(48,'Julie España Arnaiz','2022-02-22','PDF','https://drive.google.com/drive/u/0/folders/Julie España Arnaiz.PDF');</v>
      </c>
    </row>
    <row r="50" spans="1:6" ht="16.5" x14ac:dyDescent="0.25">
      <c r="A50">
        <v>49</v>
      </c>
      <c r="B50" s="4" t="s">
        <v>66</v>
      </c>
      <c r="C50" s="2">
        <f t="shared" ca="1" si="1"/>
        <v>44796</v>
      </c>
      <c r="D50" t="s">
        <v>17</v>
      </c>
      <c r="E50" t="str">
        <f>"https://drive.google.com/drive/u/0/folders/"&amp;Tabla2[[#This Row],[TITULO]]&amp;"."&amp;Tabla2[[#This Row],[EXTENSION]]</f>
        <v>https://drive.google.com/drive/u/0/folders/Teodora Sáez Sevilla.PDF</v>
      </c>
      <c r="F50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VALUES(49,'Teodora Sáez Sevilla','2022-08-23','PDF','https://drive.google.com/drive/u/0/folders/Teodora Sáez Sevilla.PDF');</v>
      </c>
    </row>
    <row r="51" spans="1:6" ht="16.5" x14ac:dyDescent="0.25">
      <c r="A51">
        <v>50</v>
      </c>
      <c r="B51" s="4" t="s">
        <v>67</v>
      </c>
      <c r="C51" s="2">
        <f t="shared" ca="1" si="1"/>
        <v>44661</v>
      </c>
      <c r="D51" t="s">
        <v>17</v>
      </c>
      <c r="E51" t="str">
        <f>"https://drive.google.com/drive/u/0/folders/"&amp;Tabla2[[#This Row],[TITULO]]&amp;"."&amp;Tabla2[[#This Row],[EXTENSION]]</f>
        <v>https://drive.google.com/drive/u/0/folders/Teresita Morell Vázquez.PDF</v>
      </c>
      <c r="F51" t="str">
        <f ca="1">"INSERT  CONTENIDO ("&amp;Tabla2[[#Headers],[ID_CONTENIDO]]&amp;","&amp;Tabla2[[#Headers],[TITULO]]&amp;","&amp;Tabla2[[#Headers],[FECHA_PUBLICADO]]&amp;","&amp;Tabla2[[#Headers],[EXTENSION]]&amp;","&amp;Tabla2[[#Headers],[URL]]&amp;") VALUES("&amp;Tabla2[[#This Row],[ID_CONTENIDO]]&amp;",'"&amp;Tabla2[[#This Row],[TITULO]]&amp;"','"&amp;TEXT(Tabla2[[#This Row],[FECHA_PUBLICADO]],"AAAA-MM-DD")&amp;"','"&amp;Tabla2[[#This Row],[EXTENSION]]&amp;"','"&amp;Tabla2[[#This Row],[URL]]&amp;"');"</f>
        <v>INSERT  CONTENIDO (ID_CONTENIDO,TITULO,FECHA_PUBLICADO,EXTENSION,URL) VALUES(50,'Teresita Morell Vázquez','2022-04-10','PDF','https://drive.google.com/drive/u/0/folders/Teresita Morell Vázquez.PDF');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98199-BEF7-44E9-9501-3A03E5CDFD4C}">
  <dimension ref="A1:C27"/>
  <sheetViews>
    <sheetView workbookViewId="0">
      <selection activeCell="C19" sqref="C2:C27"/>
    </sheetView>
  </sheetViews>
  <sheetFormatPr baseColWidth="10" defaultRowHeight="15" x14ac:dyDescent="0.25"/>
  <cols>
    <col min="1" max="1" width="36.7109375" customWidth="1"/>
    <col min="2" max="2" width="69.28515625" customWidth="1"/>
    <col min="3" max="3" width="55.28515625" bestFit="1" customWidth="1"/>
  </cols>
  <sheetData>
    <row r="1" spans="1:3" x14ac:dyDescent="0.25">
      <c r="A1" t="s">
        <v>9</v>
      </c>
      <c r="B1" t="s">
        <v>10</v>
      </c>
      <c r="C1" t="s">
        <v>8</v>
      </c>
    </row>
    <row r="2" spans="1:3" x14ac:dyDescent="0.25">
      <c r="A2">
        <v>1</v>
      </c>
      <c r="B2">
        <f t="shared" ref="B2:B27" ca="1" si="0">RANDBETWEEN(100,14500)</f>
        <v>11612</v>
      </c>
      <c r="C2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VALUES(1,11612);</v>
      </c>
    </row>
    <row r="3" spans="1:3" x14ac:dyDescent="0.25">
      <c r="A3">
        <v>2</v>
      </c>
      <c r="B3">
        <f t="shared" ca="1" si="0"/>
        <v>11784</v>
      </c>
      <c r="C3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VALUES(2,11784);</v>
      </c>
    </row>
    <row r="4" spans="1:3" x14ac:dyDescent="0.25">
      <c r="A4">
        <v>3</v>
      </c>
      <c r="B4">
        <f t="shared" ca="1" si="0"/>
        <v>13093</v>
      </c>
      <c r="C4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VALUES(3,13093);</v>
      </c>
    </row>
    <row r="5" spans="1:3" x14ac:dyDescent="0.25">
      <c r="A5">
        <v>4</v>
      </c>
      <c r="B5">
        <f t="shared" ca="1" si="0"/>
        <v>11300</v>
      </c>
      <c r="C5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VALUES(4,11300);</v>
      </c>
    </row>
    <row r="6" spans="1:3" x14ac:dyDescent="0.25">
      <c r="A6">
        <v>5</v>
      </c>
      <c r="B6">
        <f t="shared" ca="1" si="0"/>
        <v>2221</v>
      </c>
      <c r="C6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VALUES(5,2221);</v>
      </c>
    </row>
    <row r="7" spans="1:3" x14ac:dyDescent="0.25">
      <c r="A7">
        <v>6</v>
      </c>
      <c r="B7">
        <f t="shared" ca="1" si="0"/>
        <v>7666</v>
      </c>
      <c r="C7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VALUES(6,7666);</v>
      </c>
    </row>
    <row r="8" spans="1:3" x14ac:dyDescent="0.25">
      <c r="A8">
        <v>7</v>
      </c>
      <c r="B8">
        <f t="shared" ca="1" si="0"/>
        <v>1486</v>
      </c>
      <c r="C8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VALUES(7,1486);</v>
      </c>
    </row>
    <row r="9" spans="1:3" x14ac:dyDescent="0.25">
      <c r="A9">
        <v>8</v>
      </c>
      <c r="B9">
        <f t="shared" ca="1" si="0"/>
        <v>1153</v>
      </c>
      <c r="C9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VALUES(8,1153);</v>
      </c>
    </row>
    <row r="10" spans="1:3" x14ac:dyDescent="0.25">
      <c r="A10">
        <v>9</v>
      </c>
      <c r="B10">
        <f t="shared" ca="1" si="0"/>
        <v>14253</v>
      </c>
      <c r="C10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VALUES(9,14253);</v>
      </c>
    </row>
    <row r="11" spans="1:3" x14ac:dyDescent="0.25">
      <c r="A11">
        <v>10</v>
      </c>
      <c r="B11">
        <f t="shared" ca="1" si="0"/>
        <v>10703</v>
      </c>
      <c r="C11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VALUES(10,10703);</v>
      </c>
    </row>
    <row r="12" spans="1:3" x14ac:dyDescent="0.25">
      <c r="A12">
        <v>11</v>
      </c>
      <c r="B12">
        <f t="shared" ca="1" si="0"/>
        <v>180</v>
      </c>
      <c r="C12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VALUES(11,180);</v>
      </c>
    </row>
    <row r="13" spans="1:3" x14ac:dyDescent="0.25">
      <c r="A13">
        <v>12</v>
      </c>
      <c r="B13">
        <f t="shared" ca="1" si="0"/>
        <v>5519</v>
      </c>
      <c r="C13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VALUES(12,5519);</v>
      </c>
    </row>
    <row r="14" spans="1:3" x14ac:dyDescent="0.25">
      <c r="A14">
        <v>13</v>
      </c>
      <c r="B14">
        <f t="shared" ca="1" si="0"/>
        <v>13784</v>
      </c>
      <c r="C14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VALUES(13,13784);</v>
      </c>
    </row>
    <row r="15" spans="1:3" x14ac:dyDescent="0.25">
      <c r="A15">
        <v>14</v>
      </c>
      <c r="B15">
        <f t="shared" ca="1" si="0"/>
        <v>13478</v>
      </c>
      <c r="C15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VALUES(14,13478);</v>
      </c>
    </row>
    <row r="16" spans="1:3" x14ac:dyDescent="0.25">
      <c r="A16">
        <v>15</v>
      </c>
      <c r="B16">
        <f t="shared" ca="1" si="0"/>
        <v>1971</v>
      </c>
      <c r="C16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VALUES(15,1971);</v>
      </c>
    </row>
    <row r="17" spans="1:3" x14ac:dyDescent="0.25">
      <c r="A17">
        <v>16</v>
      </c>
      <c r="B17">
        <f t="shared" ca="1" si="0"/>
        <v>1868</v>
      </c>
      <c r="C17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VALUES(16,1868);</v>
      </c>
    </row>
    <row r="18" spans="1:3" x14ac:dyDescent="0.25">
      <c r="A18">
        <v>17</v>
      </c>
      <c r="B18">
        <f t="shared" ca="1" si="0"/>
        <v>582</v>
      </c>
      <c r="C18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VALUES(17,582);</v>
      </c>
    </row>
    <row r="19" spans="1:3" x14ac:dyDescent="0.25">
      <c r="A19">
        <v>18</v>
      </c>
      <c r="B19">
        <f t="shared" ca="1" si="0"/>
        <v>11840</v>
      </c>
      <c r="C19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VALUES(18,11840);</v>
      </c>
    </row>
    <row r="20" spans="1:3" x14ac:dyDescent="0.25">
      <c r="A20">
        <v>19</v>
      </c>
      <c r="B20">
        <f t="shared" ca="1" si="0"/>
        <v>11155</v>
      </c>
      <c r="C20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VALUES(19,11155);</v>
      </c>
    </row>
    <row r="21" spans="1:3" x14ac:dyDescent="0.25">
      <c r="A21">
        <v>20</v>
      </c>
      <c r="B21">
        <f t="shared" ca="1" si="0"/>
        <v>13854</v>
      </c>
      <c r="C21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VALUES(20,13854);</v>
      </c>
    </row>
    <row r="22" spans="1:3" x14ac:dyDescent="0.25">
      <c r="A22">
        <v>21</v>
      </c>
      <c r="B22">
        <f t="shared" ca="1" si="0"/>
        <v>11029</v>
      </c>
      <c r="C22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VALUES(21,11029);</v>
      </c>
    </row>
    <row r="23" spans="1:3" x14ac:dyDescent="0.25">
      <c r="A23">
        <v>22</v>
      </c>
      <c r="B23">
        <f t="shared" ca="1" si="0"/>
        <v>4893</v>
      </c>
      <c r="C23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VALUES(22,4893);</v>
      </c>
    </row>
    <row r="24" spans="1:3" x14ac:dyDescent="0.25">
      <c r="A24">
        <v>23</v>
      </c>
      <c r="B24">
        <f t="shared" ca="1" si="0"/>
        <v>11537</v>
      </c>
      <c r="C24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VALUES(23,11537);</v>
      </c>
    </row>
    <row r="25" spans="1:3" x14ac:dyDescent="0.25">
      <c r="A25">
        <v>24</v>
      </c>
      <c r="B25">
        <f t="shared" ca="1" si="0"/>
        <v>13361</v>
      </c>
      <c r="C25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VALUES(24,13361);</v>
      </c>
    </row>
    <row r="26" spans="1:3" x14ac:dyDescent="0.25">
      <c r="A26">
        <v>25</v>
      </c>
      <c r="B26">
        <f t="shared" ca="1" si="0"/>
        <v>13297</v>
      </c>
      <c r="C26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VALUES(25,13297);</v>
      </c>
    </row>
    <row r="27" spans="1:3" x14ac:dyDescent="0.25">
      <c r="A27">
        <v>26</v>
      </c>
      <c r="B27">
        <f t="shared" ca="1" si="0"/>
        <v>8646</v>
      </c>
      <c r="C27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VALUES(26,8646);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9CFE4-53C0-4E63-A613-821048D2F0D9}">
  <dimension ref="A1:B25"/>
  <sheetViews>
    <sheetView workbookViewId="0">
      <selection activeCell="B18" sqref="B2:B25"/>
    </sheetView>
  </sheetViews>
  <sheetFormatPr baseColWidth="10" defaultRowHeight="15" x14ac:dyDescent="0.25"/>
  <cols>
    <col min="1" max="1" width="16.7109375" customWidth="1"/>
  </cols>
  <sheetData>
    <row r="1" spans="1:2" x14ac:dyDescent="0.25">
      <c r="A1" t="s">
        <v>9</v>
      </c>
      <c r="B1" t="s">
        <v>8</v>
      </c>
    </row>
    <row r="2" spans="1:2" x14ac:dyDescent="0.25">
      <c r="A2">
        <v>27</v>
      </c>
      <c r="B2" t="str">
        <f>"INSERT DESCARGABLE("&amp;Tabla4[[#Headers],[ID_CONTENIDO]]&amp;") VALUES("&amp;Tabla4[[#This Row],[ID_CONTENIDO]]&amp;");"</f>
        <v>INSERT DESCARGABLE(ID_CONTENIDO) VALUES(27);</v>
      </c>
    </row>
    <row r="3" spans="1:2" x14ac:dyDescent="0.25">
      <c r="A3">
        <v>28</v>
      </c>
      <c r="B3" t="str">
        <f>"INSERT DESCARGABLE("&amp;Tabla4[[#Headers],[ID_CONTENIDO]]&amp;") VALUES("&amp;Tabla4[[#This Row],[ID_CONTENIDO]]&amp;");"</f>
        <v>INSERT DESCARGABLE(ID_CONTENIDO) VALUES(28);</v>
      </c>
    </row>
    <row r="4" spans="1:2" x14ac:dyDescent="0.25">
      <c r="A4">
        <v>29</v>
      </c>
      <c r="B4" t="str">
        <f>"INSERT DESCARGABLE("&amp;Tabla4[[#Headers],[ID_CONTENIDO]]&amp;") VALUES("&amp;Tabla4[[#This Row],[ID_CONTENIDO]]&amp;");"</f>
        <v>INSERT DESCARGABLE(ID_CONTENIDO) VALUES(29);</v>
      </c>
    </row>
    <row r="5" spans="1:2" x14ac:dyDescent="0.25">
      <c r="A5">
        <v>30</v>
      </c>
      <c r="B5" t="str">
        <f>"INSERT DESCARGABLE("&amp;Tabla4[[#Headers],[ID_CONTENIDO]]&amp;") VALUES("&amp;Tabla4[[#This Row],[ID_CONTENIDO]]&amp;");"</f>
        <v>INSERT DESCARGABLE(ID_CONTENIDO) VALUES(30);</v>
      </c>
    </row>
    <row r="6" spans="1:2" x14ac:dyDescent="0.25">
      <c r="A6">
        <v>31</v>
      </c>
      <c r="B6" t="str">
        <f>"INSERT DESCARGABLE("&amp;Tabla4[[#Headers],[ID_CONTENIDO]]&amp;") VALUES("&amp;Tabla4[[#This Row],[ID_CONTENIDO]]&amp;");"</f>
        <v>INSERT DESCARGABLE(ID_CONTENIDO) VALUES(31);</v>
      </c>
    </row>
    <row r="7" spans="1:2" x14ac:dyDescent="0.25">
      <c r="A7">
        <v>32</v>
      </c>
      <c r="B7" t="str">
        <f>"INSERT DESCARGABLE("&amp;Tabla4[[#Headers],[ID_CONTENIDO]]&amp;") VALUES("&amp;Tabla4[[#This Row],[ID_CONTENIDO]]&amp;");"</f>
        <v>INSERT DESCARGABLE(ID_CONTENIDO) VALUES(32);</v>
      </c>
    </row>
    <row r="8" spans="1:2" x14ac:dyDescent="0.25">
      <c r="A8">
        <v>33</v>
      </c>
      <c r="B8" t="str">
        <f>"INSERT DESCARGABLE("&amp;Tabla4[[#Headers],[ID_CONTENIDO]]&amp;") VALUES("&amp;Tabla4[[#This Row],[ID_CONTENIDO]]&amp;");"</f>
        <v>INSERT DESCARGABLE(ID_CONTENIDO) VALUES(33);</v>
      </c>
    </row>
    <row r="9" spans="1:2" x14ac:dyDescent="0.25">
      <c r="A9">
        <v>34</v>
      </c>
      <c r="B9" t="str">
        <f>"INSERT DESCARGABLE("&amp;Tabla4[[#Headers],[ID_CONTENIDO]]&amp;") VALUES("&amp;Tabla4[[#This Row],[ID_CONTENIDO]]&amp;");"</f>
        <v>INSERT DESCARGABLE(ID_CONTENIDO) VALUES(34);</v>
      </c>
    </row>
    <row r="10" spans="1:2" x14ac:dyDescent="0.25">
      <c r="A10">
        <v>35</v>
      </c>
      <c r="B10" t="str">
        <f>"INSERT DESCARGABLE("&amp;Tabla4[[#Headers],[ID_CONTENIDO]]&amp;") VALUES("&amp;Tabla4[[#This Row],[ID_CONTENIDO]]&amp;");"</f>
        <v>INSERT DESCARGABLE(ID_CONTENIDO) VALUES(35);</v>
      </c>
    </row>
    <row r="11" spans="1:2" x14ac:dyDescent="0.25">
      <c r="A11">
        <v>36</v>
      </c>
      <c r="B11" t="str">
        <f>"INSERT DESCARGABLE("&amp;Tabla4[[#Headers],[ID_CONTENIDO]]&amp;") VALUES("&amp;Tabla4[[#This Row],[ID_CONTENIDO]]&amp;");"</f>
        <v>INSERT DESCARGABLE(ID_CONTENIDO) VALUES(36);</v>
      </c>
    </row>
    <row r="12" spans="1:2" x14ac:dyDescent="0.25">
      <c r="A12">
        <v>37</v>
      </c>
      <c r="B12" t="str">
        <f>"INSERT DESCARGABLE("&amp;Tabla4[[#Headers],[ID_CONTENIDO]]&amp;") VALUES("&amp;Tabla4[[#This Row],[ID_CONTENIDO]]&amp;");"</f>
        <v>INSERT DESCARGABLE(ID_CONTENIDO) VALUES(37);</v>
      </c>
    </row>
    <row r="13" spans="1:2" x14ac:dyDescent="0.25">
      <c r="A13">
        <v>38</v>
      </c>
      <c r="B13" t="str">
        <f>"INSERT DESCARGABLE("&amp;Tabla4[[#Headers],[ID_CONTENIDO]]&amp;") VALUES("&amp;Tabla4[[#This Row],[ID_CONTENIDO]]&amp;");"</f>
        <v>INSERT DESCARGABLE(ID_CONTENIDO) VALUES(38);</v>
      </c>
    </row>
    <row r="14" spans="1:2" x14ac:dyDescent="0.25">
      <c r="A14">
        <v>39</v>
      </c>
      <c r="B14" t="str">
        <f>"INSERT DESCARGABLE("&amp;Tabla4[[#Headers],[ID_CONTENIDO]]&amp;") VALUES("&amp;Tabla4[[#This Row],[ID_CONTENIDO]]&amp;");"</f>
        <v>INSERT DESCARGABLE(ID_CONTENIDO) VALUES(39);</v>
      </c>
    </row>
    <row r="15" spans="1:2" x14ac:dyDescent="0.25">
      <c r="A15">
        <v>40</v>
      </c>
      <c r="B15" t="str">
        <f>"INSERT DESCARGABLE("&amp;Tabla4[[#Headers],[ID_CONTENIDO]]&amp;") VALUES("&amp;Tabla4[[#This Row],[ID_CONTENIDO]]&amp;");"</f>
        <v>INSERT DESCARGABLE(ID_CONTENIDO) VALUES(40);</v>
      </c>
    </row>
    <row r="16" spans="1:2" x14ac:dyDescent="0.25">
      <c r="A16">
        <v>41</v>
      </c>
      <c r="B16" t="str">
        <f>"INSERT DESCARGABLE("&amp;Tabla4[[#Headers],[ID_CONTENIDO]]&amp;") VALUES("&amp;Tabla4[[#This Row],[ID_CONTENIDO]]&amp;");"</f>
        <v>INSERT DESCARGABLE(ID_CONTENIDO) VALUES(41);</v>
      </c>
    </row>
    <row r="17" spans="1:2" x14ac:dyDescent="0.25">
      <c r="A17">
        <v>42</v>
      </c>
      <c r="B17" t="str">
        <f>"INSERT DESCARGABLE("&amp;Tabla4[[#Headers],[ID_CONTENIDO]]&amp;") VALUES("&amp;Tabla4[[#This Row],[ID_CONTENIDO]]&amp;");"</f>
        <v>INSERT DESCARGABLE(ID_CONTENIDO) VALUES(42);</v>
      </c>
    </row>
    <row r="18" spans="1:2" x14ac:dyDescent="0.25">
      <c r="A18">
        <v>43</v>
      </c>
      <c r="B18" t="str">
        <f>"INSERT DESCARGABLE("&amp;Tabla4[[#Headers],[ID_CONTENIDO]]&amp;") VALUES("&amp;Tabla4[[#This Row],[ID_CONTENIDO]]&amp;");"</f>
        <v>INSERT DESCARGABLE(ID_CONTENIDO) VALUES(43);</v>
      </c>
    </row>
    <row r="19" spans="1:2" x14ac:dyDescent="0.25">
      <c r="A19">
        <v>44</v>
      </c>
      <c r="B19" t="str">
        <f>"INSERT DESCARGABLE("&amp;Tabla4[[#Headers],[ID_CONTENIDO]]&amp;") VALUES("&amp;Tabla4[[#This Row],[ID_CONTENIDO]]&amp;");"</f>
        <v>INSERT DESCARGABLE(ID_CONTENIDO) VALUES(44);</v>
      </c>
    </row>
    <row r="20" spans="1:2" x14ac:dyDescent="0.25">
      <c r="A20">
        <v>45</v>
      </c>
      <c r="B20" t="str">
        <f>"INSERT DESCARGABLE("&amp;Tabla4[[#Headers],[ID_CONTENIDO]]&amp;") VALUES("&amp;Tabla4[[#This Row],[ID_CONTENIDO]]&amp;");"</f>
        <v>INSERT DESCARGABLE(ID_CONTENIDO) VALUES(45);</v>
      </c>
    </row>
    <row r="21" spans="1:2" x14ac:dyDescent="0.25">
      <c r="A21">
        <v>46</v>
      </c>
      <c r="B21" t="str">
        <f>"INSERT DESCARGABLE("&amp;Tabla4[[#Headers],[ID_CONTENIDO]]&amp;") VALUES("&amp;Tabla4[[#This Row],[ID_CONTENIDO]]&amp;");"</f>
        <v>INSERT DESCARGABLE(ID_CONTENIDO) VALUES(46);</v>
      </c>
    </row>
    <row r="22" spans="1:2" x14ac:dyDescent="0.25">
      <c r="A22">
        <v>47</v>
      </c>
      <c r="B22" t="str">
        <f>"INSERT DESCARGABLE("&amp;Tabla4[[#Headers],[ID_CONTENIDO]]&amp;") VALUES("&amp;Tabla4[[#This Row],[ID_CONTENIDO]]&amp;");"</f>
        <v>INSERT DESCARGABLE(ID_CONTENIDO) VALUES(47);</v>
      </c>
    </row>
    <row r="23" spans="1:2" x14ac:dyDescent="0.25">
      <c r="A23">
        <v>48</v>
      </c>
      <c r="B23" t="str">
        <f>"INSERT DESCARGABLE("&amp;Tabla4[[#Headers],[ID_CONTENIDO]]&amp;") VALUES("&amp;Tabla4[[#This Row],[ID_CONTENIDO]]&amp;");"</f>
        <v>INSERT DESCARGABLE(ID_CONTENIDO) VALUES(48);</v>
      </c>
    </row>
    <row r="24" spans="1:2" x14ac:dyDescent="0.25">
      <c r="A24">
        <v>49</v>
      </c>
      <c r="B24" t="str">
        <f>"INSERT DESCARGABLE("&amp;Tabla4[[#Headers],[ID_CONTENIDO]]&amp;") VALUES("&amp;Tabla4[[#This Row],[ID_CONTENIDO]]&amp;");"</f>
        <v>INSERT DESCARGABLE(ID_CONTENIDO) VALUES(49);</v>
      </c>
    </row>
    <row r="25" spans="1:2" x14ac:dyDescent="0.25">
      <c r="A25">
        <v>50</v>
      </c>
      <c r="B25" t="str">
        <f>"INSERT DESCARGABLE("&amp;Tabla4[[#Headers],[ID_CONTENIDO]]&amp;") VALUES("&amp;Tabla4[[#This Row],[ID_CONTENIDO]]&amp;");"</f>
        <v>INSERT DESCARGABLE(ID_CONTENIDO) VALUES(50);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4BF4-3BEA-4F3F-9FA0-4323CA743990}">
  <dimension ref="A1:C25"/>
  <sheetViews>
    <sheetView workbookViewId="0">
      <selection activeCell="C20" sqref="C2:C25"/>
    </sheetView>
  </sheetViews>
  <sheetFormatPr baseColWidth="10" defaultRowHeight="15" x14ac:dyDescent="0.25"/>
  <cols>
    <col min="1" max="1" width="16.7109375" customWidth="1"/>
    <col min="2" max="2" width="17.140625" customWidth="1"/>
    <col min="3" max="3" width="62.85546875" bestFit="1" customWidth="1"/>
  </cols>
  <sheetData>
    <row r="1" spans="1:3" x14ac:dyDescent="0.25">
      <c r="A1" t="s">
        <v>9</v>
      </c>
      <c r="B1" t="s">
        <v>103</v>
      </c>
      <c r="C1" t="s">
        <v>8</v>
      </c>
    </row>
    <row r="2" spans="1:3" x14ac:dyDescent="0.25">
      <c r="A2">
        <v>27</v>
      </c>
      <c r="B2">
        <f ca="1">RANDBETWEEN(0,1)</f>
        <v>1</v>
      </c>
      <c r="C2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VALUES(27,1);</v>
      </c>
    </row>
    <row r="3" spans="1:3" x14ac:dyDescent="0.25">
      <c r="A3">
        <v>28</v>
      </c>
      <c r="B3">
        <f t="shared" ref="B3:B25" ca="1" si="0">RANDBETWEEN(0,1)</f>
        <v>1</v>
      </c>
      <c r="C3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VALUES(28,1);</v>
      </c>
    </row>
    <row r="4" spans="1:3" x14ac:dyDescent="0.25">
      <c r="A4">
        <v>29</v>
      </c>
      <c r="B4">
        <f t="shared" ca="1" si="0"/>
        <v>1</v>
      </c>
      <c r="C4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VALUES(29,1);</v>
      </c>
    </row>
    <row r="5" spans="1:3" x14ac:dyDescent="0.25">
      <c r="A5">
        <v>30</v>
      </c>
      <c r="B5">
        <f t="shared" ca="1" si="0"/>
        <v>1</v>
      </c>
      <c r="C5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VALUES(30,1);</v>
      </c>
    </row>
    <row r="6" spans="1:3" x14ac:dyDescent="0.25">
      <c r="A6">
        <v>31</v>
      </c>
      <c r="B6">
        <f t="shared" ca="1" si="0"/>
        <v>0</v>
      </c>
      <c r="C6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VALUES(31,0);</v>
      </c>
    </row>
    <row r="7" spans="1:3" x14ac:dyDescent="0.25">
      <c r="A7">
        <v>32</v>
      </c>
      <c r="B7">
        <f t="shared" ca="1" si="0"/>
        <v>0</v>
      </c>
      <c r="C7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VALUES(32,0);</v>
      </c>
    </row>
    <row r="8" spans="1:3" x14ac:dyDescent="0.25">
      <c r="A8">
        <v>33</v>
      </c>
      <c r="B8">
        <f t="shared" ca="1" si="0"/>
        <v>1</v>
      </c>
      <c r="C8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VALUES(33,1);</v>
      </c>
    </row>
    <row r="9" spans="1:3" x14ac:dyDescent="0.25">
      <c r="A9">
        <v>34</v>
      </c>
      <c r="B9">
        <f t="shared" ca="1" si="0"/>
        <v>0</v>
      </c>
      <c r="C9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VALUES(34,0);</v>
      </c>
    </row>
    <row r="10" spans="1:3" x14ac:dyDescent="0.25">
      <c r="A10">
        <v>35</v>
      </c>
      <c r="B10">
        <f t="shared" ca="1" si="0"/>
        <v>1</v>
      </c>
      <c r="C10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VALUES(35,1);</v>
      </c>
    </row>
    <row r="11" spans="1:3" x14ac:dyDescent="0.25">
      <c r="A11">
        <v>36</v>
      </c>
      <c r="B11">
        <f t="shared" ca="1" si="0"/>
        <v>1</v>
      </c>
      <c r="C11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VALUES(36,1);</v>
      </c>
    </row>
    <row r="12" spans="1:3" x14ac:dyDescent="0.25">
      <c r="A12">
        <v>37</v>
      </c>
      <c r="B12">
        <f t="shared" ca="1" si="0"/>
        <v>1</v>
      </c>
      <c r="C12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VALUES(37,1);</v>
      </c>
    </row>
    <row r="13" spans="1:3" x14ac:dyDescent="0.25">
      <c r="A13">
        <v>38</v>
      </c>
      <c r="B13">
        <f t="shared" ca="1" si="0"/>
        <v>1</v>
      </c>
      <c r="C13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VALUES(38,1);</v>
      </c>
    </row>
    <row r="14" spans="1:3" x14ac:dyDescent="0.25">
      <c r="A14">
        <v>39</v>
      </c>
      <c r="B14">
        <f ca="1">RANDBETWEEN(0,1)</f>
        <v>0</v>
      </c>
      <c r="C14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VALUES(39,0);</v>
      </c>
    </row>
    <row r="15" spans="1:3" x14ac:dyDescent="0.25">
      <c r="A15">
        <v>40</v>
      </c>
      <c r="B15">
        <f t="shared" ca="1" si="0"/>
        <v>0</v>
      </c>
      <c r="C15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VALUES(40,0);</v>
      </c>
    </row>
    <row r="16" spans="1:3" x14ac:dyDescent="0.25">
      <c r="A16">
        <v>41</v>
      </c>
      <c r="B16">
        <f t="shared" ca="1" si="0"/>
        <v>1</v>
      </c>
      <c r="C16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VALUES(41,1);</v>
      </c>
    </row>
    <row r="17" spans="1:3" x14ac:dyDescent="0.25">
      <c r="A17">
        <v>42</v>
      </c>
      <c r="B17">
        <f t="shared" ca="1" si="0"/>
        <v>0</v>
      </c>
      <c r="C17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VALUES(42,0);</v>
      </c>
    </row>
    <row r="18" spans="1:3" x14ac:dyDescent="0.25">
      <c r="A18">
        <v>43</v>
      </c>
      <c r="B18">
        <f t="shared" ca="1" si="0"/>
        <v>1</v>
      </c>
      <c r="C18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VALUES(43,1);</v>
      </c>
    </row>
    <row r="19" spans="1:3" x14ac:dyDescent="0.25">
      <c r="A19">
        <v>44</v>
      </c>
      <c r="B19">
        <f t="shared" ca="1" si="0"/>
        <v>0</v>
      </c>
      <c r="C19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VALUES(44,0);</v>
      </c>
    </row>
    <row r="20" spans="1:3" x14ac:dyDescent="0.25">
      <c r="A20">
        <v>45</v>
      </c>
      <c r="B20">
        <f t="shared" ca="1" si="0"/>
        <v>0</v>
      </c>
      <c r="C20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VALUES(45,0);</v>
      </c>
    </row>
    <row r="21" spans="1:3" x14ac:dyDescent="0.25">
      <c r="A21">
        <v>46</v>
      </c>
      <c r="B21">
        <f t="shared" ca="1" si="0"/>
        <v>0</v>
      </c>
      <c r="C21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VALUES(46,0);</v>
      </c>
    </row>
    <row r="22" spans="1:3" x14ac:dyDescent="0.25">
      <c r="A22">
        <v>47</v>
      </c>
      <c r="B22">
        <f t="shared" ca="1" si="0"/>
        <v>1</v>
      </c>
      <c r="C22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VALUES(47,1);</v>
      </c>
    </row>
    <row r="23" spans="1:3" x14ac:dyDescent="0.25">
      <c r="A23">
        <v>48</v>
      </c>
      <c r="B23">
        <f t="shared" ca="1" si="0"/>
        <v>0</v>
      </c>
      <c r="C23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VALUES(48,0);</v>
      </c>
    </row>
    <row r="24" spans="1:3" x14ac:dyDescent="0.25">
      <c r="A24">
        <v>49</v>
      </c>
      <c r="B24">
        <f t="shared" ca="1" si="0"/>
        <v>1</v>
      </c>
      <c r="C24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VALUES(49,1);</v>
      </c>
    </row>
    <row r="25" spans="1:3" x14ac:dyDescent="0.25">
      <c r="A25">
        <v>50</v>
      </c>
      <c r="B25">
        <f t="shared" ca="1" si="0"/>
        <v>0</v>
      </c>
      <c r="C25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VALUES(50,0);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9D58-1FE2-4717-9D6A-50AD3BC13CFD}">
  <dimension ref="A1:F11"/>
  <sheetViews>
    <sheetView showGridLines="0" workbookViewId="0">
      <selection activeCell="F6" sqref="F2:F11"/>
    </sheetView>
  </sheetViews>
  <sheetFormatPr baseColWidth="10" defaultRowHeight="15" x14ac:dyDescent="0.25"/>
  <cols>
    <col min="1" max="1" width="29.140625" customWidth="1"/>
    <col min="2" max="2" width="51" customWidth="1"/>
    <col min="3" max="5" width="29.140625" customWidth="1"/>
  </cols>
  <sheetData>
    <row r="1" spans="1:6" x14ac:dyDescent="0.25">
      <c r="A1" t="s">
        <v>99</v>
      </c>
      <c r="B1" t="s">
        <v>100</v>
      </c>
      <c r="C1" t="s">
        <v>102</v>
      </c>
      <c r="D1" t="s">
        <v>68</v>
      </c>
      <c r="E1" t="s">
        <v>101</v>
      </c>
      <c r="F1" t="s">
        <v>8</v>
      </c>
    </row>
    <row r="2" spans="1:6" ht="16.5" x14ac:dyDescent="0.25">
      <c r="A2">
        <v>1</v>
      </c>
      <c r="B2" s="4" t="s">
        <v>69</v>
      </c>
      <c r="C2" t="s">
        <v>70</v>
      </c>
      <c r="D2" s="2">
        <f t="shared" ref="D2:D11" ca="1" si="0">RANDBETWEEN(DATE(1980,12,1),DATE(2000,12,31))</f>
        <v>33448</v>
      </c>
      <c r="E2" t="s">
        <v>89</v>
      </c>
      <c r="F2" t="str">
        <f ca="1">"INSERT USUARIO("&amp;Tabla5[[#Headers],[ID_USUARIO ]]&amp;","&amp;Tabla5[[#Headers],[NOMBRE]]&amp;","&amp;Tabla5[[#Headers],[APELLIDO]]&amp;","&amp;Tabla5[[#Headers],[FECHA_NACIMIENTO ]]&amp;","&amp;Tabla5[[#Headers],[CLAVE ]]&amp;") VALUES("&amp;Tabla5[[#This Row],[ID_USUARIO ]]&amp;",'"&amp;Tabla5[[#This Row],[NOMBRE]]&amp;"','"&amp;Tabla5[[#This Row],[APELLIDO]]&amp;"','"&amp;TEXT(Tabla5[[#This Row],[FECHA_NACIMIENTO ]],"AAAA-MM-DD")&amp;"','"&amp;Tabla5[[#This Row],[CLAVE ]]&amp;"');"</f>
        <v>INSERT USUARIO(ID_USUARIO ,NOMBRE,APELLIDO,FECHA_NACIMIENTO ,CLAVE ) VALUES(1,'Luis Miguel','Grau Benet','1991-07-29','wG·khgml!$');</v>
      </c>
    </row>
    <row r="3" spans="1:6" ht="16.5" x14ac:dyDescent="0.25">
      <c r="A3">
        <v>2</v>
      </c>
      <c r="B3" s="4" t="s">
        <v>71</v>
      </c>
      <c r="C3" t="s">
        <v>72</v>
      </c>
      <c r="D3" s="2">
        <f t="shared" ca="1" si="0"/>
        <v>34937</v>
      </c>
      <c r="E3" t="s">
        <v>90</v>
      </c>
      <c r="F3" t="str">
        <f ca="1">"INSERT USUARIO("&amp;Tabla5[[#Headers],[ID_USUARIO ]]&amp;","&amp;Tabla5[[#Headers],[NOMBRE]]&amp;","&amp;Tabla5[[#Headers],[APELLIDO]]&amp;","&amp;Tabla5[[#Headers],[FECHA_NACIMIENTO ]]&amp;","&amp;Tabla5[[#Headers],[CLAVE ]]&amp;") VALUES("&amp;Tabla5[[#This Row],[ID_USUARIO ]]&amp;",'"&amp;Tabla5[[#This Row],[NOMBRE]]&amp;"','"&amp;Tabla5[[#This Row],[APELLIDO]]&amp;"','"&amp;TEXT(Tabla5[[#This Row],[FECHA_NACIMIENTO ]],"AAAA-MM-DD")&amp;"','"&amp;Tabla5[[#This Row],[CLAVE ]]&amp;"');"</f>
        <v>INSERT USUARIO(ID_USUARIO ,NOMBRE,APELLIDO,FECHA_NACIMIENTO ,CLAVE ) VALUES(2,'Estefanía','Samper','1995-08-26','Jj/aL&amp;DgAL2');</v>
      </c>
    </row>
    <row r="4" spans="1:6" ht="16.5" x14ac:dyDescent="0.25">
      <c r="A4">
        <v>3</v>
      </c>
      <c r="B4" s="4" t="s">
        <v>78</v>
      </c>
      <c r="C4" t="s">
        <v>75</v>
      </c>
      <c r="D4" s="2">
        <f t="shared" ca="1" si="0"/>
        <v>35478</v>
      </c>
      <c r="E4" t="s">
        <v>91</v>
      </c>
      <c r="F4" t="str">
        <f ca="1">"INSERT USUARIO("&amp;Tabla5[[#Headers],[ID_USUARIO ]]&amp;","&amp;Tabla5[[#Headers],[NOMBRE]]&amp;","&amp;Tabla5[[#Headers],[APELLIDO]]&amp;","&amp;Tabla5[[#Headers],[FECHA_NACIMIENTO ]]&amp;","&amp;Tabla5[[#Headers],[CLAVE ]]&amp;") VALUES("&amp;Tabla5[[#This Row],[ID_USUARIO ]]&amp;",'"&amp;Tabla5[[#This Row],[NOMBRE]]&amp;"','"&amp;Tabla5[[#This Row],[APELLIDO]]&amp;"','"&amp;TEXT(Tabla5[[#This Row],[FECHA_NACIMIENTO ]],"AAAA-MM-DD")&amp;"','"&amp;Tabla5[[#This Row],[CLAVE ]]&amp;"');"</f>
        <v>INSERT USUARIO(ID_USUARIO ,NOMBRE,APELLIDO,FECHA_NACIMIENTO ,CLAVE ) VALUES(3,'Heriberto','Arteaga','1997-02-17','10YXÑtNr$BHvbd');</v>
      </c>
    </row>
    <row r="5" spans="1:6" ht="16.5" x14ac:dyDescent="0.25">
      <c r="A5">
        <v>4</v>
      </c>
      <c r="B5" s="4" t="s">
        <v>73</v>
      </c>
      <c r="C5" t="s">
        <v>74</v>
      </c>
      <c r="D5" s="2">
        <f t="shared" ca="1" si="0"/>
        <v>30805</v>
      </c>
      <c r="E5" t="s">
        <v>92</v>
      </c>
      <c r="F5" t="str">
        <f ca="1">"INSERT USUARIO("&amp;Tabla5[[#Headers],[ID_USUARIO ]]&amp;","&amp;Tabla5[[#Headers],[NOMBRE]]&amp;","&amp;Tabla5[[#Headers],[APELLIDO]]&amp;","&amp;Tabla5[[#Headers],[FECHA_NACIMIENTO ]]&amp;","&amp;Tabla5[[#Headers],[CLAVE ]]&amp;") VALUES("&amp;Tabla5[[#This Row],[ID_USUARIO ]]&amp;",'"&amp;Tabla5[[#This Row],[NOMBRE]]&amp;"','"&amp;Tabla5[[#This Row],[APELLIDO]]&amp;"','"&amp;TEXT(Tabla5[[#This Row],[FECHA_NACIMIENTO ]],"AAAA-MM-DD")&amp;"','"&amp;Tabla5[[#This Row],[CLAVE ]]&amp;"');"</f>
        <v>INSERT USUARIO(ID_USUARIO ,NOMBRE,APELLIDO,FECHA_NACIMIENTO ,CLAVE ) VALUES(4,'Carolina Andrea','Bertrán Suárez','1984-05-03','dgdfgdfgbbrtsg');</v>
      </c>
    </row>
    <row r="6" spans="1:6" ht="16.5" x14ac:dyDescent="0.25">
      <c r="A6">
        <v>5</v>
      </c>
      <c r="B6" s="4" t="s">
        <v>79</v>
      </c>
      <c r="C6" t="s">
        <v>80</v>
      </c>
      <c r="D6" s="2">
        <f t="shared" ca="1" si="0"/>
        <v>35124</v>
      </c>
      <c r="E6" t="s">
        <v>93</v>
      </c>
      <c r="F6" t="str">
        <f ca="1">"INSERT USUARIO("&amp;Tabla5[[#Headers],[ID_USUARIO ]]&amp;","&amp;Tabla5[[#Headers],[NOMBRE]]&amp;","&amp;Tabla5[[#Headers],[APELLIDO]]&amp;","&amp;Tabla5[[#Headers],[FECHA_NACIMIENTO ]]&amp;","&amp;Tabla5[[#Headers],[CLAVE ]]&amp;") VALUES("&amp;Tabla5[[#This Row],[ID_USUARIO ]]&amp;",'"&amp;Tabla5[[#This Row],[NOMBRE]]&amp;"','"&amp;Tabla5[[#This Row],[APELLIDO]]&amp;"','"&amp;TEXT(Tabla5[[#This Row],[FECHA_NACIMIENTO ]],"AAAA-MM-DD")&amp;"','"&amp;Tabla5[[#This Row],[CLAVE ]]&amp;"');"</f>
        <v>INSERT USUARIO(ID_USUARIO ,NOMBRE,APELLIDO,FECHA_NACIMIENTO ,CLAVE ) VALUES(5,'Miguela','Aroca Guijarro','1996-02-29','tshth56h4fdgs6');</v>
      </c>
    </row>
    <row r="7" spans="1:6" ht="16.5" x14ac:dyDescent="0.25">
      <c r="A7">
        <v>6</v>
      </c>
      <c r="B7" s="4" t="s">
        <v>81</v>
      </c>
      <c r="C7" t="s">
        <v>76</v>
      </c>
      <c r="D7" s="2">
        <f t="shared" ca="1" si="0"/>
        <v>33806</v>
      </c>
      <c r="E7" t="s">
        <v>94</v>
      </c>
      <c r="F7" t="str">
        <f ca="1">"INSERT USUARIO("&amp;Tabla5[[#Headers],[ID_USUARIO ]]&amp;","&amp;Tabla5[[#Headers],[NOMBRE]]&amp;","&amp;Tabla5[[#Headers],[APELLIDO]]&amp;","&amp;Tabla5[[#Headers],[FECHA_NACIMIENTO ]]&amp;","&amp;Tabla5[[#Headers],[CLAVE ]]&amp;") VALUES("&amp;Tabla5[[#This Row],[ID_USUARIO ]]&amp;",'"&amp;Tabla5[[#This Row],[NOMBRE]]&amp;"','"&amp;Tabla5[[#This Row],[APELLIDO]]&amp;"','"&amp;TEXT(Tabla5[[#This Row],[FECHA_NACIMIENTO ]],"AAAA-MM-DD")&amp;"','"&amp;Tabla5[[#This Row],[CLAVE ]]&amp;"');"</f>
        <v>INSERT USUARIO(ID_USUARIO ,NOMBRE,APELLIDO,FECHA_NACIMIENTO ,CLAVE ) VALUES(6,'Félix','Cadenas','1992-07-21','h4g1fxh5re4156d');</v>
      </c>
    </row>
    <row r="8" spans="1:6" ht="16.5" x14ac:dyDescent="0.25">
      <c r="A8">
        <v>7</v>
      </c>
      <c r="B8" s="4" t="s">
        <v>82</v>
      </c>
      <c r="C8" t="s">
        <v>83</v>
      </c>
      <c r="D8" s="2">
        <f t="shared" ca="1" si="0"/>
        <v>34694</v>
      </c>
      <c r="E8" t="s">
        <v>95</v>
      </c>
      <c r="F8" t="str">
        <f ca="1">"INSERT USUARIO("&amp;Tabla5[[#Headers],[ID_USUARIO ]]&amp;","&amp;Tabla5[[#Headers],[NOMBRE]]&amp;","&amp;Tabla5[[#Headers],[APELLIDO]]&amp;","&amp;Tabla5[[#Headers],[FECHA_NACIMIENTO ]]&amp;","&amp;Tabla5[[#Headers],[CLAVE ]]&amp;") VALUES("&amp;Tabla5[[#This Row],[ID_USUARIO ]]&amp;",'"&amp;Tabla5[[#This Row],[NOMBRE]]&amp;"','"&amp;Tabla5[[#This Row],[APELLIDO]]&amp;"','"&amp;TEXT(Tabla5[[#This Row],[FECHA_NACIMIENTO ]],"AAAA-MM-DD")&amp;"','"&amp;Tabla5[[#This Row],[CLAVE ]]&amp;"');"</f>
        <v>INSERT USUARIO(ID_USUARIO ,NOMBRE,APELLIDO,FECHA_NACIMIENTO ,CLAVE ) VALUES(7,'Amor','Carretero Plaza','1994-12-26','45tresh41b');</v>
      </c>
    </row>
    <row r="9" spans="1:6" ht="16.5" x14ac:dyDescent="0.25">
      <c r="A9">
        <v>8</v>
      </c>
      <c r="B9" s="4" t="s">
        <v>84</v>
      </c>
      <c r="C9" t="s">
        <v>85</v>
      </c>
      <c r="D9" s="2">
        <f t="shared" ca="1" si="0"/>
        <v>30692</v>
      </c>
      <c r="E9" t="s">
        <v>96</v>
      </c>
      <c r="F9" t="str">
        <f ca="1">"INSERT USUARIO("&amp;Tabla5[[#Headers],[ID_USUARIO ]]&amp;","&amp;Tabla5[[#Headers],[NOMBRE]]&amp;","&amp;Tabla5[[#Headers],[APELLIDO]]&amp;","&amp;Tabla5[[#Headers],[FECHA_NACIMIENTO ]]&amp;","&amp;Tabla5[[#Headers],[CLAVE ]]&amp;") VALUES("&amp;Tabla5[[#This Row],[ID_USUARIO ]]&amp;",'"&amp;Tabla5[[#This Row],[NOMBRE]]&amp;"','"&amp;Tabla5[[#This Row],[APELLIDO]]&amp;"','"&amp;TEXT(Tabla5[[#This Row],[FECHA_NACIMIENTO ]],"AAAA-MM-DD")&amp;"','"&amp;Tabla5[[#This Row],[CLAVE ]]&amp;"');"</f>
        <v>INSERT USUARIO(ID_USUARIO ,NOMBRE,APELLIDO,FECHA_NACIMIENTO ,CLAVE ) VALUES(8,'Etelvina','Crespo Gimenez','1984-01-11','6d451hgsre');</v>
      </c>
    </row>
    <row r="10" spans="1:6" ht="16.5" x14ac:dyDescent="0.25">
      <c r="A10">
        <v>9</v>
      </c>
      <c r="B10" s="4" t="s">
        <v>86</v>
      </c>
      <c r="C10" t="s">
        <v>77</v>
      </c>
      <c r="D10" s="2">
        <f t="shared" ca="1" si="0"/>
        <v>32133</v>
      </c>
      <c r="E10" t="s">
        <v>97</v>
      </c>
      <c r="F10" t="str">
        <f ca="1">"INSERT USUARIO("&amp;Tabla5[[#Headers],[ID_USUARIO ]]&amp;","&amp;Tabla5[[#Headers],[NOMBRE]]&amp;","&amp;Tabla5[[#Headers],[APELLIDO]]&amp;","&amp;Tabla5[[#Headers],[FECHA_NACIMIENTO ]]&amp;","&amp;Tabla5[[#Headers],[CLAVE ]]&amp;") VALUES("&amp;Tabla5[[#This Row],[ID_USUARIO ]]&amp;",'"&amp;Tabla5[[#This Row],[NOMBRE]]&amp;"','"&amp;Tabla5[[#This Row],[APELLIDO]]&amp;"','"&amp;TEXT(Tabla5[[#This Row],[FECHA_NACIMIENTO ]],"AAAA-MM-DD")&amp;"','"&amp;Tabla5[[#This Row],[CLAVE ]]&amp;"');"</f>
        <v>INSERT USUARIO(ID_USUARIO ,NOMBRE,APELLIDO,FECHA_NACIMIENTO ,CLAVE ) VALUES(9,'Piedad','Benítez','1987-12-22','h4zh5g');</v>
      </c>
    </row>
    <row r="11" spans="1:6" ht="16.5" x14ac:dyDescent="0.25">
      <c r="A11">
        <v>10</v>
      </c>
      <c r="B11" s="4" t="s">
        <v>87</v>
      </c>
      <c r="C11" t="s">
        <v>88</v>
      </c>
      <c r="D11" s="2">
        <f t="shared" ca="1" si="0"/>
        <v>34968</v>
      </c>
      <c r="E11" t="s">
        <v>98</v>
      </c>
      <c r="F11" t="str">
        <f ca="1">"INSERT USUARIO("&amp;Tabla5[[#Headers],[ID_USUARIO ]]&amp;","&amp;Tabla5[[#Headers],[NOMBRE]]&amp;","&amp;Tabla5[[#Headers],[APELLIDO]]&amp;","&amp;Tabla5[[#Headers],[FECHA_NACIMIENTO ]]&amp;","&amp;Tabla5[[#Headers],[CLAVE ]]&amp;") VALUES("&amp;Tabla5[[#This Row],[ID_USUARIO ]]&amp;",'"&amp;Tabla5[[#This Row],[NOMBRE]]&amp;"','"&amp;Tabla5[[#This Row],[APELLIDO]]&amp;"','"&amp;TEXT(Tabla5[[#This Row],[FECHA_NACIMIENTO ]],"AAAA-MM-DD")&amp;"','"&amp;Tabla5[[#This Row],[CLAVE ]]&amp;"');"</f>
        <v>INSERT USUARIO(ID_USUARIO ,NOMBRE,APELLIDO,FECHA_NACIMIENTO ,CLAVE ) VALUES(10,'Joel','Mesa Manso','1995-09-26','df41gd');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9563-4C01-466F-9897-2269BF9851A8}">
  <dimension ref="A1:D50"/>
  <sheetViews>
    <sheetView topLeftCell="A25" workbookViewId="0">
      <selection activeCell="D47" sqref="D2:D50"/>
    </sheetView>
  </sheetViews>
  <sheetFormatPr baseColWidth="10" defaultRowHeight="15" x14ac:dyDescent="0.25"/>
  <cols>
    <col min="1" max="1" width="15.28515625" customWidth="1"/>
    <col min="2" max="3" width="36.5703125" customWidth="1"/>
    <col min="4" max="4" width="87.5703125" bestFit="1" customWidth="1"/>
  </cols>
  <sheetData>
    <row r="1" spans="1:4" x14ac:dyDescent="0.25">
      <c r="A1" t="s">
        <v>104</v>
      </c>
      <c r="B1" t="s">
        <v>105</v>
      </c>
      <c r="C1" t="s">
        <v>106</v>
      </c>
      <c r="D1" t="s">
        <v>8</v>
      </c>
    </row>
    <row r="2" spans="1:4" x14ac:dyDescent="0.25">
      <c r="A2">
        <v>1</v>
      </c>
      <c r="B2">
        <f t="shared" ref="B2:B33" ca="1" si="0">RANDBETWEEN(100,1000)</f>
        <v>169</v>
      </c>
      <c r="C2">
        <f t="shared" ref="C2:C33" ca="1" si="1">RANDBETWEEN(1,10)</f>
        <v>6</v>
      </c>
      <c r="D2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VALUES(1,169,6);</v>
      </c>
    </row>
    <row r="3" spans="1:4" x14ac:dyDescent="0.25">
      <c r="A3">
        <v>2</v>
      </c>
      <c r="B3">
        <f t="shared" ca="1" si="0"/>
        <v>817</v>
      </c>
      <c r="C3">
        <f t="shared" ca="1" si="1"/>
        <v>2</v>
      </c>
      <c r="D3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VALUES(2,817,2);</v>
      </c>
    </row>
    <row r="4" spans="1:4" x14ac:dyDescent="0.25">
      <c r="A4">
        <v>3</v>
      </c>
      <c r="B4">
        <f t="shared" ca="1" si="0"/>
        <v>713</v>
      </c>
      <c r="C4">
        <f t="shared" ca="1" si="1"/>
        <v>7</v>
      </c>
      <c r="D4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VALUES(3,713,7);</v>
      </c>
    </row>
    <row r="5" spans="1:4" x14ac:dyDescent="0.25">
      <c r="A5">
        <v>4</v>
      </c>
      <c r="B5">
        <f t="shared" ca="1" si="0"/>
        <v>801</v>
      </c>
      <c r="C5">
        <f t="shared" ca="1" si="1"/>
        <v>8</v>
      </c>
      <c r="D5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VALUES(4,801,8);</v>
      </c>
    </row>
    <row r="6" spans="1:4" x14ac:dyDescent="0.25">
      <c r="A6">
        <v>5</v>
      </c>
      <c r="B6">
        <f t="shared" ca="1" si="0"/>
        <v>237</v>
      </c>
      <c r="C6">
        <f t="shared" ca="1" si="1"/>
        <v>1</v>
      </c>
      <c r="D6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VALUES(5,237,1);</v>
      </c>
    </row>
    <row r="7" spans="1:4" x14ac:dyDescent="0.25">
      <c r="A7">
        <v>6</v>
      </c>
      <c r="B7">
        <f t="shared" ca="1" si="0"/>
        <v>181</v>
      </c>
      <c r="C7">
        <f t="shared" ca="1" si="1"/>
        <v>9</v>
      </c>
      <c r="D7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VALUES(6,181,9);</v>
      </c>
    </row>
    <row r="8" spans="1:4" x14ac:dyDescent="0.25">
      <c r="A8">
        <v>7</v>
      </c>
      <c r="B8">
        <f t="shared" ca="1" si="0"/>
        <v>719</v>
      </c>
      <c r="C8">
        <f t="shared" ca="1" si="1"/>
        <v>4</v>
      </c>
      <c r="D8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VALUES(7,719,4);</v>
      </c>
    </row>
    <row r="9" spans="1:4" x14ac:dyDescent="0.25">
      <c r="A9">
        <v>8</v>
      </c>
      <c r="B9">
        <f t="shared" ca="1" si="0"/>
        <v>645</v>
      </c>
      <c r="C9">
        <f t="shared" ca="1" si="1"/>
        <v>5</v>
      </c>
      <c r="D9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VALUES(8,645,5);</v>
      </c>
    </row>
    <row r="10" spans="1:4" x14ac:dyDescent="0.25">
      <c r="A10">
        <v>9</v>
      </c>
      <c r="B10">
        <f t="shared" ca="1" si="0"/>
        <v>301</v>
      </c>
      <c r="C10">
        <f t="shared" ca="1" si="1"/>
        <v>4</v>
      </c>
      <c r="D10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VALUES(9,301,4);</v>
      </c>
    </row>
    <row r="11" spans="1:4" x14ac:dyDescent="0.25">
      <c r="A11">
        <v>10</v>
      </c>
      <c r="B11">
        <f t="shared" ca="1" si="0"/>
        <v>418</v>
      </c>
      <c r="C11">
        <f t="shared" ca="1" si="1"/>
        <v>5</v>
      </c>
      <c r="D11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VALUES(10,418,5);</v>
      </c>
    </row>
    <row r="12" spans="1:4" x14ac:dyDescent="0.25">
      <c r="A12">
        <v>11</v>
      </c>
      <c r="B12">
        <f t="shared" ca="1" si="0"/>
        <v>382</v>
      </c>
      <c r="C12">
        <f t="shared" ca="1" si="1"/>
        <v>2</v>
      </c>
      <c r="D12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VALUES(11,382,2);</v>
      </c>
    </row>
    <row r="13" spans="1:4" x14ac:dyDescent="0.25">
      <c r="A13">
        <v>12</v>
      </c>
      <c r="B13">
        <f t="shared" ca="1" si="0"/>
        <v>485</v>
      </c>
      <c r="C13">
        <f t="shared" ca="1" si="1"/>
        <v>1</v>
      </c>
      <c r="D13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VALUES(12,485,1);</v>
      </c>
    </row>
    <row r="14" spans="1:4" x14ac:dyDescent="0.25">
      <c r="A14">
        <v>13</v>
      </c>
      <c r="B14">
        <f t="shared" ca="1" si="0"/>
        <v>111</v>
      </c>
      <c r="C14">
        <f t="shared" ca="1" si="1"/>
        <v>3</v>
      </c>
      <c r="D14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VALUES(13,111,3);</v>
      </c>
    </row>
    <row r="15" spans="1:4" x14ac:dyDescent="0.25">
      <c r="A15">
        <v>14</v>
      </c>
      <c r="B15">
        <f t="shared" ca="1" si="0"/>
        <v>332</v>
      </c>
      <c r="C15">
        <f t="shared" ca="1" si="1"/>
        <v>6</v>
      </c>
      <c r="D15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VALUES(14,332,6);</v>
      </c>
    </row>
    <row r="16" spans="1:4" x14ac:dyDescent="0.25">
      <c r="A16">
        <v>15</v>
      </c>
      <c r="B16">
        <f t="shared" ca="1" si="0"/>
        <v>476</v>
      </c>
      <c r="C16">
        <f t="shared" ca="1" si="1"/>
        <v>5</v>
      </c>
      <c r="D16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VALUES(15,476,5);</v>
      </c>
    </row>
    <row r="17" spans="1:4" x14ac:dyDescent="0.25">
      <c r="A17">
        <v>16</v>
      </c>
      <c r="B17">
        <f t="shared" ca="1" si="0"/>
        <v>202</v>
      </c>
      <c r="C17">
        <f t="shared" ca="1" si="1"/>
        <v>1</v>
      </c>
      <c r="D17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VALUES(16,202,1);</v>
      </c>
    </row>
    <row r="18" spans="1:4" x14ac:dyDescent="0.25">
      <c r="A18">
        <v>17</v>
      </c>
      <c r="B18">
        <f t="shared" ca="1" si="0"/>
        <v>608</v>
      </c>
      <c r="C18">
        <f t="shared" ca="1" si="1"/>
        <v>1</v>
      </c>
      <c r="D18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VALUES(17,608,1);</v>
      </c>
    </row>
    <row r="19" spans="1:4" x14ac:dyDescent="0.25">
      <c r="A19">
        <v>18</v>
      </c>
      <c r="B19">
        <f t="shared" ca="1" si="0"/>
        <v>905</v>
      </c>
      <c r="C19">
        <f t="shared" ca="1" si="1"/>
        <v>7</v>
      </c>
      <c r="D19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VALUES(18,905,7);</v>
      </c>
    </row>
    <row r="20" spans="1:4" x14ac:dyDescent="0.25">
      <c r="A20">
        <v>19</v>
      </c>
      <c r="B20">
        <f t="shared" ca="1" si="0"/>
        <v>345</v>
      </c>
      <c r="C20">
        <f t="shared" ca="1" si="1"/>
        <v>7</v>
      </c>
      <c r="D20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VALUES(19,345,7);</v>
      </c>
    </row>
    <row r="21" spans="1:4" x14ac:dyDescent="0.25">
      <c r="A21">
        <v>20</v>
      </c>
      <c r="B21">
        <f t="shared" ca="1" si="0"/>
        <v>319</v>
      </c>
      <c r="C21">
        <f t="shared" ca="1" si="1"/>
        <v>10</v>
      </c>
      <c r="D21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VALUES(20,319,10);</v>
      </c>
    </row>
    <row r="22" spans="1:4" x14ac:dyDescent="0.25">
      <c r="A22">
        <v>21</v>
      </c>
      <c r="B22">
        <f t="shared" ca="1" si="0"/>
        <v>309</v>
      </c>
      <c r="C22">
        <f t="shared" ca="1" si="1"/>
        <v>8</v>
      </c>
      <c r="D22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VALUES(21,309,8);</v>
      </c>
    </row>
    <row r="23" spans="1:4" x14ac:dyDescent="0.25">
      <c r="A23">
        <v>22</v>
      </c>
      <c r="B23">
        <f t="shared" ca="1" si="0"/>
        <v>158</v>
      </c>
      <c r="C23">
        <f t="shared" ca="1" si="1"/>
        <v>9</v>
      </c>
      <c r="D23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VALUES(22,158,9);</v>
      </c>
    </row>
    <row r="24" spans="1:4" x14ac:dyDescent="0.25">
      <c r="A24">
        <v>23</v>
      </c>
      <c r="B24">
        <f t="shared" ca="1" si="0"/>
        <v>308</v>
      </c>
      <c r="C24">
        <f t="shared" ca="1" si="1"/>
        <v>10</v>
      </c>
      <c r="D24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VALUES(23,308,10);</v>
      </c>
    </row>
    <row r="25" spans="1:4" x14ac:dyDescent="0.25">
      <c r="A25">
        <v>24</v>
      </c>
      <c r="B25">
        <f t="shared" ca="1" si="0"/>
        <v>975</v>
      </c>
      <c r="C25">
        <f t="shared" ca="1" si="1"/>
        <v>4</v>
      </c>
      <c r="D25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VALUES(24,975,4);</v>
      </c>
    </row>
    <row r="26" spans="1:4" x14ac:dyDescent="0.25">
      <c r="A26">
        <v>25</v>
      </c>
      <c r="B26">
        <f t="shared" ca="1" si="0"/>
        <v>630</v>
      </c>
      <c r="C26">
        <f t="shared" ca="1" si="1"/>
        <v>3</v>
      </c>
      <c r="D26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VALUES(25,630,3);</v>
      </c>
    </row>
    <row r="27" spans="1:4" x14ac:dyDescent="0.25">
      <c r="A27">
        <v>26</v>
      </c>
      <c r="B27">
        <f t="shared" ca="1" si="0"/>
        <v>682</v>
      </c>
      <c r="C27">
        <f t="shared" ca="1" si="1"/>
        <v>4</v>
      </c>
      <c r="D27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VALUES(26,682,4);</v>
      </c>
    </row>
    <row r="28" spans="1:4" x14ac:dyDescent="0.25">
      <c r="A28">
        <v>27</v>
      </c>
      <c r="B28">
        <f t="shared" ca="1" si="0"/>
        <v>297</v>
      </c>
      <c r="C28">
        <f t="shared" ca="1" si="1"/>
        <v>5</v>
      </c>
      <c r="D28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VALUES(27,297,5);</v>
      </c>
    </row>
    <row r="29" spans="1:4" x14ac:dyDescent="0.25">
      <c r="A29">
        <v>28</v>
      </c>
      <c r="B29">
        <f t="shared" ca="1" si="0"/>
        <v>635</v>
      </c>
      <c r="C29">
        <f t="shared" ca="1" si="1"/>
        <v>1</v>
      </c>
      <c r="D29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VALUES(28,635,1);</v>
      </c>
    </row>
    <row r="30" spans="1:4" x14ac:dyDescent="0.25">
      <c r="A30">
        <v>29</v>
      </c>
      <c r="B30">
        <f t="shared" ca="1" si="0"/>
        <v>623</v>
      </c>
      <c r="C30">
        <f t="shared" ca="1" si="1"/>
        <v>4</v>
      </c>
      <c r="D30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VALUES(29,623,4);</v>
      </c>
    </row>
    <row r="31" spans="1:4" x14ac:dyDescent="0.25">
      <c r="A31">
        <v>30</v>
      </c>
      <c r="B31">
        <f t="shared" ca="1" si="0"/>
        <v>863</v>
      </c>
      <c r="C31">
        <f t="shared" ca="1" si="1"/>
        <v>2</v>
      </c>
      <c r="D31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VALUES(30,863,2);</v>
      </c>
    </row>
    <row r="32" spans="1:4" x14ac:dyDescent="0.25">
      <c r="A32">
        <v>31</v>
      </c>
      <c r="B32">
        <f t="shared" ca="1" si="0"/>
        <v>145</v>
      </c>
      <c r="C32">
        <f t="shared" ca="1" si="1"/>
        <v>9</v>
      </c>
      <c r="D32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VALUES(31,145,9);</v>
      </c>
    </row>
    <row r="33" spans="1:4" x14ac:dyDescent="0.25">
      <c r="A33">
        <v>32</v>
      </c>
      <c r="B33">
        <f t="shared" ca="1" si="0"/>
        <v>431</v>
      </c>
      <c r="C33">
        <f t="shared" ca="1" si="1"/>
        <v>8</v>
      </c>
      <c r="D33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VALUES(32,431,8);</v>
      </c>
    </row>
    <row r="34" spans="1:4" x14ac:dyDescent="0.25">
      <c r="A34">
        <v>33</v>
      </c>
      <c r="B34">
        <f t="shared" ref="B34:B50" ca="1" si="2">RANDBETWEEN(100,1000)</f>
        <v>131</v>
      </c>
      <c r="C34">
        <f t="shared" ref="C34:C50" ca="1" si="3">RANDBETWEEN(1,10)</f>
        <v>8</v>
      </c>
      <c r="D34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VALUES(33,131,8);</v>
      </c>
    </row>
    <row r="35" spans="1:4" x14ac:dyDescent="0.25">
      <c r="A35">
        <v>34</v>
      </c>
      <c r="B35">
        <f t="shared" ca="1" si="2"/>
        <v>967</v>
      </c>
      <c r="C35">
        <f t="shared" ca="1" si="3"/>
        <v>6</v>
      </c>
      <c r="D35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VALUES(34,967,6);</v>
      </c>
    </row>
    <row r="36" spans="1:4" x14ac:dyDescent="0.25">
      <c r="A36">
        <v>35</v>
      </c>
      <c r="B36">
        <f t="shared" ca="1" si="2"/>
        <v>649</v>
      </c>
      <c r="C36">
        <f t="shared" ca="1" si="3"/>
        <v>9</v>
      </c>
      <c r="D36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VALUES(35,649,9);</v>
      </c>
    </row>
    <row r="37" spans="1:4" x14ac:dyDescent="0.25">
      <c r="A37">
        <v>36</v>
      </c>
      <c r="B37">
        <f t="shared" ca="1" si="2"/>
        <v>666</v>
      </c>
      <c r="C37">
        <f t="shared" ca="1" si="3"/>
        <v>9</v>
      </c>
      <c r="D37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VALUES(36,666,9);</v>
      </c>
    </row>
    <row r="38" spans="1:4" x14ac:dyDescent="0.25">
      <c r="A38">
        <v>37</v>
      </c>
      <c r="B38">
        <f t="shared" ca="1" si="2"/>
        <v>722</v>
      </c>
      <c r="C38">
        <f t="shared" ca="1" si="3"/>
        <v>6</v>
      </c>
      <c r="D38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VALUES(37,722,6);</v>
      </c>
    </row>
    <row r="39" spans="1:4" x14ac:dyDescent="0.25">
      <c r="A39">
        <v>38</v>
      </c>
      <c r="B39">
        <f t="shared" ca="1" si="2"/>
        <v>615</v>
      </c>
      <c r="C39">
        <f t="shared" ca="1" si="3"/>
        <v>4</v>
      </c>
      <c r="D39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VALUES(38,615,4);</v>
      </c>
    </row>
    <row r="40" spans="1:4" x14ac:dyDescent="0.25">
      <c r="A40">
        <v>39</v>
      </c>
      <c r="B40">
        <f t="shared" ca="1" si="2"/>
        <v>465</v>
      </c>
      <c r="C40">
        <f t="shared" ca="1" si="3"/>
        <v>10</v>
      </c>
      <c r="D40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VALUES(39,465,10);</v>
      </c>
    </row>
    <row r="41" spans="1:4" x14ac:dyDescent="0.25">
      <c r="A41">
        <v>40</v>
      </c>
      <c r="B41">
        <f t="shared" ca="1" si="2"/>
        <v>935</v>
      </c>
      <c r="C41">
        <f t="shared" ca="1" si="3"/>
        <v>8</v>
      </c>
      <c r="D41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VALUES(40,935,8);</v>
      </c>
    </row>
    <row r="42" spans="1:4" x14ac:dyDescent="0.25">
      <c r="A42">
        <v>41</v>
      </c>
      <c r="B42">
        <f t="shared" ca="1" si="2"/>
        <v>713</v>
      </c>
      <c r="C42">
        <f t="shared" ca="1" si="3"/>
        <v>6</v>
      </c>
      <c r="D42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VALUES(41,713,6);</v>
      </c>
    </row>
    <row r="43" spans="1:4" x14ac:dyDescent="0.25">
      <c r="A43">
        <v>42</v>
      </c>
      <c r="B43">
        <f t="shared" ca="1" si="2"/>
        <v>929</v>
      </c>
      <c r="C43">
        <f t="shared" ca="1" si="3"/>
        <v>1</v>
      </c>
      <c r="D43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VALUES(42,929,1);</v>
      </c>
    </row>
    <row r="44" spans="1:4" x14ac:dyDescent="0.25">
      <c r="A44">
        <v>43</v>
      </c>
      <c r="B44">
        <f t="shared" ca="1" si="2"/>
        <v>712</v>
      </c>
      <c r="C44">
        <f t="shared" ca="1" si="3"/>
        <v>8</v>
      </c>
      <c r="D44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VALUES(43,712,8);</v>
      </c>
    </row>
    <row r="45" spans="1:4" x14ac:dyDescent="0.25">
      <c r="A45">
        <v>44</v>
      </c>
      <c r="B45">
        <f t="shared" ca="1" si="2"/>
        <v>752</v>
      </c>
      <c r="C45">
        <f t="shared" ca="1" si="3"/>
        <v>6</v>
      </c>
      <c r="D45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VALUES(44,752,6);</v>
      </c>
    </row>
    <row r="46" spans="1:4" x14ac:dyDescent="0.25">
      <c r="A46">
        <v>45</v>
      </c>
      <c r="B46">
        <f t="shared" ca="1" si="2"/>
        <v>815</v>
      </c>
      <c r="C46">
        <f t="shared" ca="1" si="3"/>
        <v>8</v>
      </c>
      <c r="D46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VALUES(45,815,8);</v>
      </c>
    </row>
    <row r="47" spans="1:4" x14ac:dyDescent="0.25">
      <c r="A47">
        <v>46</v>
      </c>
      <c r="B47">
        <f t="shared" ca="1" si="2"/>
        <v>448</v>
      </c>
      <c r="C47">
        <f t="shared" ca="1" si="3"/>
        <v>10</v>
      </c>
      <c r="D47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VALUES(46,448,10);</v>
      </c>
    </row>
    <row r="48" spans="1:4" x14ac:dyDescent="0.25">
      <c r="A48">
        <v>47</v>
      </c>
      <c r="B48">
        <f t="shared" ca="1" si="2"/>
        <v>240</v>
      </c>
      <c r="C48">
        <f t="shared" ca="1" si="3"/>
        <v>5</v>
      </c>
      <c r="D48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VALUES(47,240,5);</v>
      </c>
    </row>
    <row r="49" spans="1:4" x14ac:dyDescent="0.25">
      <c r="A49">
        <v>48</v>
      </c>
      <c r="B49">
        <f t="shared" ca="1" si="2"/>
        <v>615</v>
      </c>
      <c r="C49">
        <f t="shared" ca="1" si="3"/>
        <v>3</v>
      </c>
      <c r="D49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VALUES(48,615,3);</v>
      </c>
    </row>
    <row r="50" spans="1:4" x14ac:dyDescent="0.25">
      <c r="A50">
        <v>49</v>
      </c>
      <c r="B50">
        <f t="shared" ca="1" si="2"/>
        <v>377</v>
      </c>
      <c r="C50">
        <f t="shared" ca="1" si="3"/>
        <v>1</v>
      </c>
      <c r="D50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VALUES(49,377,1);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E053-435F-40B8-B372-2F8F8CE25367}">
  <dimension ref="A1:C4"/>
  <sheetViews>
    <sheetView workbookViewId="0">
      <selection activeCell="C4" sqref="C2:C4"/>
    </sheetView>
  </sheetViews>
  <sheetFormatPr baseColWidth="10" defaultRowHeight="15" x14ac:dyDescent="0.25"/>
  <cols>
    <col min="1" max="1" width="16.42578125" bestFit="1" customWidth="1"/>
  </cols>
  <sheetData>
    <row r="1" spans="1:3" x14ac:dyDescent="0.25">
      <c r="A1" t="s">
        <v>107</v>
      </c>
      <c r="B1" t="s">
        <v>108</v>
      </c>
      <c r="C1" t="s">
        <v>112</v>
      </c>
    </row>
    <row r="2" spans="1:3" x14ac:dyDescent="0.25">
      <c r="A2">
        <v>1</v>
      </c>
      <c r="B2" t="s">
        <v>109</v>
      </c>
      <c r="C2" t="str">
        <f>"INSERT CATEGORIA(ID_CATEGORIA,TIPO) VALUES("&amp;Tabla8[[#This Row],[ID_CATEGORIA]]&amp;",'"&amp;Tabla8[[#This Row],[TIPO]] &amp;"');"</f>
        <v>INSERT CATEGORIA(ID_CATEGORIA,TIPO) VALUES(1,'BASICO');</v>
      </c>
    </row>
    <row r="3" spans="1:3" x14ac:dyDescent="0.25">
      <c r="A3">
        <v>2</v>
      </c>
      <c r="B3" t="s">
        <v>110</v>
      </c>
      <c r="C3" t="str">
        <f>"INSERT CATEGORIA(ID_CATEGORIA,TIPO) VALUES("&amp;Tabla8[[#This Row],[ID_CATEGORIA]]&amp;",'"&amp;Tabla8[[#This Row],[TIPO]] &amp;"');"</f>
        <v>INSERT CATEGORIA(ID_CATEGORIA,TIPO) VALUES(2,'NORMAL');</v>
      </c>
    </row>
    <row r="4" spans="1:3" x14ac:dyDescent="0.25">
      <c r="A4">
        <v>3</v>
      </c>
      <c r="B4" t="s">
        <v>111</v>
      </c>
      <c r="C4" t="str">
        <f>"INSERT CATEGORIA(ID_CATEGORIA,TIPO) VALUES("&amp;Tabla8[[#This Row],[ID_CATEGORIA]]&amp;",'"&amp;Tabla8[[#This Row],[TIPO]] &amp;"');"</f>
        <v>INSERT CATEGORIA(ID_CATEGORIA,TIPO) VALUES(3,'ULTRA');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DCD4B-71F5-40E2-9586-BB623B4B5CA2}">
  <dimension ref="A1:K101"/>
  <sheetViews>
    <sheetView workbookViewId="0">
      <selection activeCell="G27" sqref="G2:G101"/>
    </sheetView>
  </sheetViews>
  <sheetFormatPr baseColWidth="10" defaultRowHeight="15" x14ac:dyDescent="0.25"/>
  <cols>
    <col min="1" max="1" width="16.7109375" customWidth="1"/>
    <col min="2" max="6" width="40.7109375" customWidth="1"/>
  </cols>
  <sheetData>
    <row r="1" spans="1:11" x14ac:dyDescent="0.25">
      <c r="A1" t="s">
        <v>113</v>
      </c>
      <c r="B1" t="s">
        <v>11</v>
      </c>
      <c r="C1" t="s">
        <v>114</v>
      </c>
      <c r="D1" t="s">
        <v>115</v>
      </c>
      <c r="E1" t="s">
        <v>9</v>
      </c>
      <c r="F1" t="s">
        <v>106</v>
      </c>
      <c r="G1" t="s">
        <v>8</v>
      </c>
    </row>
    <row r="2" spans="1:11" x14ac:dyDescent="0.25">
      <c r="A2">
        <v>1</v>
      </c>
      <c r="B2" t="s">
        <v>116</v>
      </c>
      <c r="C2" t="s">
        <v>120</v>
      </c>
      <c r="D2" t="str">
        <f ca="1">VLOOKUP(Tabla9[[#This Row],[ID_USUARIO]],Tabla5[[ID_USUARIO ]:[APELLIDO]],3,0)</f>
        <v>Arteaga</v>
      </c>
      <c r="E2">
        <f t="shared" ref="E2:E33" ca="1" si="0">RANDBETWEEN(1,50)</f>
        <v>1</v>
      </c>
      <c r="F2">
        <f t="shared" ref="F2:F33" ca="1" si="1">RANDBETWEEN(1,10)</f>
        <v>3</v>
      </c>
      <c r="G2" t="str">
        <f ca="1">"INSERT COMENTARIO(ID_COMENTARIO, TITULO, DESCRIPCION, APODO, ID_CONTENIDO, ID_USUARIO) VALUES("&amp;A2&amp;",'"&amp;B2&amp;"','"&amp;Tabla9[[#This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VALUES(1,'ES MUY BUENO','ES MUY BUENO EL ARCHIVO, LO RECOMIENDO','Arteaga',1,3);</v>
      </c>
    </row>
    <row r="3" spans="1:11" x14ac:dyDescent="0.25">
      <c r="A3">
        <v>2</v>
      </c>
      <c r="B3" t="s">
        <v>116</v>
      </c>
      <c r="C3" t="s">
        <v>120</v>
      </c>
      <c r="D3" t="str">
        <f ca="1">VLOOKUP(Tabla9[[#This Row],[ID_USUARIO]],Tabla5[[ID_USUARIO ]:[APELLIDO]],3,0)</f>
        <v>Arteaga</v>
      </c>
      <c r="E3">
        <f t="shared" ca="1" si="0"/>
        <v>25</v>
      </c>
      <c r="F3">
        <f t="shared" ca="1" si="1"/>
        <v>3</v>
      </c>
      <c r="G3" t="str">
        <f ca="1">"INSERT COMENTARIO(ID_COMENTARIO, TITULO, DESCRIPCION, APODO, ID_CONTENIDO, ID_USUARIO) VALUES("&amp;A3&amp;",'"&amp;B3&amp;"','"&amp;Tabla9[[#This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VALUES(2,'ES MUY BUENO','ES MUY BUENO EL ARCHIVO, LO RECOMIENDO','Arteaga',25,3);</v>
      </c>
      <c r="K3" t="s">
        <v>122</v>
      </c>
    </row>
    <row r="4" spans="1:11" x14ac:dyDescent="0.25">
      <c r="A4">
        <v>3</v>
      </c>
      <c r="B4" t="s">
        <v>116</v>
      </c>
      <c r="C4" t="s">
        <v>120</v>
      </c>
      <c r="D4" t="str">
        <f ca="1">VLOOKUP(Tabla9[[#This Row],[ID_USUARIO]],Tabla5[[ID_USUARIO ]:[APELLIDO]],3,0)</f>
        <v>Aroca Guijarro</v>
      </c>
      <c r="E4">
        <f t="shared" ca="1" si="0"/>
        <v>17</v>
      </c>
      <c r="F4">
        <f t="shared" ca="1" si="1"/>
        <v>5</v>
      </c>
      <c r="G4" t="str">
        <f ca="1">"INSERT COMENTARIO(ID_COMENTARIO, TITULO, DESCRIPCION, APODO, ID_CONTENIDO, ID_USUARIO) VALUES("&amp;A4&amp;",'"&amp;B4&amp;"','"&amp;Tabla9[[#This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VALUES(3,'ES MUY BUENO','ES MUY BUENO EL ARCHIVO, LO RECOMIENDO','Aroca Guijarro',17,5);</v>
      </c>
    </row>
    <row r="5" spans="1:11" x14ac:dyDescent="0.25">
      <c r="A5">
        <v>4</v>
      </c>
      <c r="B5" t="s">
        <v>116</v>
      </c>
      <c r="C5" t="s">
        <v>120</v>
      </c>
      <c r="D5" t="str">
        <f ca="1">VLOOKUP(Tabla9[[#This Row],[ID_USUARIO]],Tabla5[[ID_USUARIO ]:[APELLIDO]],3,0)</f>
        <v>Grau Benet</v>
      </c>
      <c r="E5">
        <f t="shared" ca="1" si="0"/>
        <v>17</v>
      </c>
      <c r="F5">
        <f t="shared" ca="1" si="1"/>
        <v>1</v>
      </c>
      <c r="G5" t="str">
        <f ca="1">"INSERT COMENTARIO(ID_COMENTARIO, TITULO, DESCRIPCION, APODO, ID_CONTENIDO, ID_USUARIO) VALUES("&amp;A5&amp;",'"&amp;B5&amp;"','"&amp;Tabla9[[#This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VALUES(4,'ES MUY BUENO','ES MUY BUENO EL ARCHIVO, LO RECOMIENDO','Grau Benet',17,1);</v>
      </c>
    </row>
    <row r="6" spans="1:11" x14ac:dyDescent="0.25">
      <c r="A6">
        <v>5</v>
      </c>
      <c r="B6" t="s">
        <v>116</v>
      </c>
      <c r="C6" t="s">
        <v>120</v>
      </c>
      <c r="D6" t="str">
        <f ca="1">VLOOKUP(Tabla9[[#This Row],[ID_USUARIO]],Tabla5[[ID_USUARIO ]:[APELLIDO]],3,0)</f>
        <v>Grau Benet</v>
      </c>
      <c r="E6">
        <f t="shared" ca="1" si="0"/>
        <v>18</v>
      </c>
      <c r="F6">
        <f t="shared" ca="1" si="1"/>
        <v>1</v>
      </c>
      <c r="G6" t="str">
        <f ca="1">"INSERT COMENTARIO(ID_COMENTARIO, TITULO, DESCRIPCION, APODO, ID_CONTENIDO, ID_USUARIO) VALUES("&amp;A6&amp;",'"&amp;B6&amp;"','"&amp;Tabla9[[#This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VALUES(5,'ES MUY BUENO','ES MUY BUENO EL ARCHIVO, LO RECOMIENDO','Grau Benet',18,1);</v>
      </c>
    </row>
    <row r="7" spans="1:11" x14ac:dyDescent="0.25">
      <c r="A7">
        <v>6</v>
      </c>
      <c r="B7" t="s">
        <v>116</v>
      </c>
      <c r="C7" t="s">
        <v>120</v>
      </c>
      <c r="D7" t="str">
        <f ca="1">VLOOKUP(Tabla9[[#This Row],[ID_USUARIO]],Tabla5[[ID_USUARIO ]:[APELLIDO]],3,0)</f>
        <v>Arteaga</v>
      </c>
      <c r="E7">
        <f t="shared" ca="1" si="0"/>
        <v>13</v>
      </c>
      <c r="F7">
        <f t="shared" ca="1" si="1"/>
        <v>3</v>
      </c>
      <c r="G7" t="str">
        <f ca="1">"INSERT COMENTARIO(ID_COMENTARIO, TITULO, DESCRIPCION, APODO, ID_CONTENIDO, ID_USUARIO) VALUES("&amp;A7&amp;",'"&amp;B7&amp;"','"&amp;Tabla9[[#This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VALUES(6,'ES MUY BUENO','ES MUY BUENO EL ARCHIVO, LO RECOMIENDO','Arteaga',13,3);</v>
      </c>
    </row>
    <row r="8" spans="1:11" x14ac:dyDescent="0.25">
      <c r="A8">
        <v>7</v>
      </c>
      <c r="B8" t="s">
        <v>116</v>
      </c>
      <c r="C8" t="s">
        <v>120</v>
      </c>
      <c r="D8" t="str">
        <f ca="1">VLOOKUP(Tabla9[[#This Row],[ID_USUARIO]],Tabla5[[ID_USUARIO ]:[APELLIDO]],3,0)</f>
        <v>Cadenas</v>
      </c>
      <c r="E8">
        <f t="shared" ca="1" si="0"/>
        <v>41</v>
      </c>
      <c r="F8">
        <f t="shared" ca="1" si="1"/>
        <v>6</v>
      </c>
      <c r="G8" t="str">
        <f ca="1">"INSERT COMENTARIO(ID_COMENTARIO, TITULO, DESCRIPCION, APODO, ID_CONTENIDO, ID_USUARIO) VALUES("&amp;A8&amp;",'"&amp;B8&amp;"','"&amp;Tabla9[[#This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VALUES(7,'ES MUY BUENO','ES MUY BUENO EL ARCHIVO, LO RECOMIENDO','Cadenas',41,6);</v>
      </c>
    </row>
    <row r="9" spans="1:11" x14ac:dyDescent="0.25">
      <c r="A9">
        <v>8</v>
      </c>
      <c r="B9" t="s">
        <v>116</v>
      </c>
      <c r="C9" t="s">
        <v>120</v>
      </c>
      <c r="D9" t="str">
        <f ca="1">VLOOKUP(Tabla9[[#This Row],[ID_USUARIO]],Tabla5[[ID_USUARIO ]:[APELLIDO]],3,0)</f>
        <v>Carretero Plaza</v>
      </c>
      <c r="E9">
        <f t="shared" ca="1" si="0"/>
        <v>22</v>
      </c>
      <c r="F9">
        <f t="shared" ca="1" si="1"/>
        <v>7</v>
      </c>
      <c r="G9" t="str">
        <f ca="1">"INSERT COMENTARIO(ID_COMENTARIO, TITULO, DESCRIPCION, APODO, ID_CONTENIDO, ID_USUARIO) VALUES("&amp;A9&amp;",'"&amp;B9&amp;"','"&amp;Tabla9[[#This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VALUES(8,'ES MUY BUENO','ES MUY BUENO EL ARCHIVO, LO RECOMIENDO','Carretero Plaza',22,7);</v>
      </c>
    </row>
    <row r="10" spans="1:11" x14ac:dyDescent="0.25">
      <c r="A10">
        <v>9</v>
      </c>
      <c r="B10" t="s">
        <v>116</v>
      </c>
      <c r="C10" t="s">
        <v>120</v>
      </c>
      <c r="D10" t="str">
        <f ca="1">VLOOKUP(Tabla9[[#This Row],[ID_USUARIO]],Tabla5[[ID_USUARIO ]:[APELLIDO]],3,0)</f>
        <v>Carretero Plaza</v>
      </c>
      <c r="E10">
        <f t="shared" ca="1" si="0"/>
        <v>38</v>
      </c>
      <c r="F10">
        <f t="shared" ca="1" si="1"/>
        <v>7</v>
      </c>
      <c r="G10" t="str">
        <f ca="1">"INSERT COMENTARIO(ID_COMENTARIO, TITULO, DESCRIPCION, APODO, ID_CONTENIDO, ID_USUARIO) VALUES("&amp;A10&amp;",'"&amp;B10&amp;"','"&amp;Tabla9[[#This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VALUES(9,'ES MUY BUENO','ES MUY BUENO EL ARCHIVO, LO RECOMIENDO','Carretero Plaza',38,7);</v>
      </c>
    </row>
    <row r="11" spans="1:11" x14ac:dyDescent="0.25">
      <c r="A11">
        <v>10</v>
      </c>
      <c r="B11" t="s">
        <v>116</v>
      </c>
      <c r="C11" t="s">
        <v>120</v>
      </c>
      <c r="D11" t="str">
        <f ca="1">VLOOKUP(Tabla9[[#This Row],[ID_USUARIO]],Tabla5[[ID_USUARIO ]:[APELLIDO]],3,0)</f>
        <v>Aroca Guijarro</v>
      </c>
      <c r="E11">
        <f t="shared" ca="1" si="0"/>
        <v>48</v>
      </c>
      <c r="F11">
        <f t="shared" ca="1" si="1"/>
        <v>5</v>
      </c>
      <c r="G11" t="str">
        <f ca="1">"INSERT COMENTARIO(ID_COMENTARIO, TITULO, DESCRIPCION, APODO, ID_CONTENIDO, ID_USUARIO) VALUES("&amp;A11&amp;",'"&amp;B11&amp;"','"&amp;Tabla9[[#This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VALUES(10,'ES MUY BUENO','ES MUY BUENO EL ARCHIVO, LO RECOMIENDO','Aroca Guijarro',48,5);</v>
      </c>
    </row>
    <row r="12" spans="1:11" x14ac:dyDescent="0.25">
      <c r="A12">
        <v>11</v>
      </c>
      <c r="B12" t="s">
        <v>116</v>
      </c>
      <c r="C12" t="s">
        <v>120</v>
      </c>
      <c r="D12" t="str">
        <f ca="1">VLOOKUP(Tabla9[[#This Row],[ID_USUARIO]],Tabla5[[ID_USUARIO ]:[APELLIDO]],3,0)</f>
        <v>Grau Benet</v>
      </c>
      <c r="E12">
        <f t="shared" ca="1" si="0"/>
        <v>27</v>
      </c>
      <c r="F12">
        <f t="shared" ca="1" si="1"/>
        <v>1</v>
      </c>
      <c r="G12" t="str">
        <f ca="1">"INSERT COMENTARIO(ID_COMENTARIO, TITULO, DESCRIPCION, APODO, ID_CONTENIDO, ID_USUARIO) VALUES("&amp;A12&amp;",'"&amp;B12&amp;"','"&amp;Tabla9[[#This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VALUES(11,'ES MUY BUENO','ES MUY BUENO EL ARCHIVO, LO RECOMIENDO','Grau Benet',27,1);</v>
      </c>
    </row>
    <row r="13" spans="1:11" x14ac:dyDescent="0.25">
      <c r="A13">
        <v>12</v>
      </c>
      <c r="B13" t="s">
        <v>116</v>
      </c>
      <c r="C13" t="s">
        <v>120</v>
      </c>
      <c r="D13" t="str">
        <f ca="1">VLOOKUP(Tabla9[[#This Row],[ID_USUARIO]],Tabla5[[ID_USUARIO ]:[APELLIDO]],3,0)</f>
        <v>Carretero Plaza</v>
      </c>
      <c r="E13">
        <f t="shared" ca="1" si="0"/>
        <v>9</v>
      </c>
      <c r="F13">
        <f t="shared" ca="1" si="1"/>
        <v>7</v>
      </c>
      <c r="G13" t="str">
        <f ca="1">"INSERT COMENTARIO(ID_COMENTARIO, TITULO, DESCRIPCION, APODO, ID_CONTENIDO, ID_USUARIO) VALUES("&amp;A13&amp;",'"&amp;B13&amp;"','"&amp;Tabla9[[#This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VALUES(12,'ES MUY BUENO','ES MUY BUENO EL ARCHIVO, LO RECOMIENDO','Carretero Plaza',9,7);</v>
      </c>
    </row>
    <row r="14" spans="1:11" x14ac:dyDescent="0.25">
      <c r="A14">
        <v>13</v>
      </c>
      <c r="B14" t="s">
        <v>116</v>
      </c>
      <c r="C14" t="s">
        <v>120</v>
      </c>
      <c r="D14" t="str">
        <f ca="1">VLOOKUP(Tabla9[[#This Row],[ID_USUARIO]],Tabla5[[ID_USUARIO ]:[APELLIDO]],3,0)</f>
        <v>Arteaga</v>
      </c>
      <c r="E14">
        <f t="shared" ca="1" si="0"/>
        <v>33</v>
      </c>
      <c r="F14">
        <f t="shared" ca="1" si="1"/>
        <v>3</v>
      </c>
      <c r="G14" t="str">
        <f ca="1">"INSERT COMENTARIO(ID_COMENTARIO, TITULO, DESCRIPCION, APODO, ID_CONTENIDO, ID_USUARIO) VALUES("&amp;A14&amp;",'"&amp;B14&amp;"','"&amp;Tabla9[[#This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VALUES(13,'ES MUY BUENO','ES MUY BUENO EL ARCHIVO, LO RECOMIENDO','Arteaga',33,3);</v>
      </c>
    </row>
    <row r="15" spans="1:11" x14ac:dyDescent="0.25">
      <c r="A15">
        <v>14</v>
      </c>
      <c r="B15" t="s">
        <v>116</v>
      </c>
      <c r="C15" t="s">
        <v>120</v>
      </c>
      <c r="D15" t="str">
        <f ca="1">VLOOKUP(Tabla9[[#This Row],[ID_USUARIO]],Tabla5[[ID_USUARIO ]:[APELLIDO]],3,0)</f>
        <v>Arteaga</v>
      </c>
      <c r="E15">
        <f t="shared" ca="1" si="0"/>
        <v>5</v>
      </c>
      <c r="F15">
        <f t="shared" ca="1" si="1"/>
        <v>3</v>
      </c>
      <c r="G15" t="str">
        <f ca="1">"INSERT COMENTARIO(ID_COMENTARIO, TITULO, DESCRIPCION, APODO, ID_CONTENIDO, ID_USUARIO) VALUES("&amp;A15&amp;",'"&amp;B15&amp;"','"&amp;Tabla9[[#This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VALUES(14,'ES MUY BUENO','ES MUY BUENO EL ARCHIVO, LO RECOMIENDO','Arteaga',5,3);</v>
      </c>
    </row>
    <row r="16" spans="1:11" x14ac:dyDescent="0.25">
      <c r="A16">
        <v>15</v>
      </c>
      <c r="B16" t="s">
        <v>116</v>
      </c>
      <c r="C16" t="s">
        <v>120</v>
      </c>
      <c r="D16" t="str">
        <f ca="1">VLOOKUP(Tabla9[[#This Row],[ID_USUARIO]],Tabla5[[ID_USUARIO ]:[APELLIDO]],3,0)</f>
        <v>Samper</v>
      </c>
      <c r="E16">
        <f t="shared" ca="1" si="0"/>
        <v>27</v>
      </c>
      <c r="F16">
        <f t="shared" ca="1" si="1"/>
        <v>2</v>
      </c>
      <c r="G16" t="str">
        <f ca="1">"INSERT COMENTARIO(ID_COMENTARIO, TITULO, DESCRIPCION, APODO, ID_CONTENIDO, ID_USUARIO) VALUES("&amp;A16&amp;",'"&amp;B16&amp;"','"&amp;Tabla9[[#This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VALUES(15,'ES MUY BUENO','ES MUY BUENO EL ARCHIVO, LO RECOMIENDO','Samper',27,2);</v>
      </c>
    </row>
    <row r="17" spans="1:7" x14ac:dyDescent="0.25">
      <c r="A17">
        <v>16</v>
      </c>
      <c r="B17" t="s">
        <v>116</v>
      </c>
      <c r="C17" t="s">
        <v>120</v>
      </c>
      <c r="D17" t="str">
        <f ca="1">VLOOKUP(Tabla9[[#This Row],[ID_USUARIO]],Tabla5[[ID_USUARIO ]:[APELLIDO]],3,0)</f>
        <v>Arteaga</v>
      </c>
      <c r="E17">
        <f t="shared" ca="1" si="0"/>
        <v>15</v>
      </c>
      <c r="F17">
        <f t="shared" ca="1" si="1"/>
        <v>3</v>
      </c>
      <c r="G17" t="str">
        <f ca="1">"INSERT COMENTARIO(ID_COMENTARIO, TITULO, DESCRIPCION, APODO, ID_CONTENIDO, ID_USUARIO) VALUES("&amp;A17&amp;",'"&amp;B17&amp;"','"&amp;Tabla9[[#This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VALUES(16,'ES MUY BUENO','ES MUY BUENO EL ARCHIVO, LO RECOMIENDO','Arteaga',15,3);</v>
      </c>
    </row>
    <row r="18" spans="1:7" x14ac:dyDescent="0.25">
      <c r="A18">
        <v>17</v>
      </c>
      <c r="B18" t="s">
        <v>116</v>
      </c>
      <c r="C18" t="s">
        <v>120</v>
      </c>
      <c r="D18" t="str">
        <f ca="1">VLOOKUP(Tabla9[[#This Row],[ID_USUARIO]],Tabla5[[ID_USUARIO ]:[APELLIDO]],3,0)</f>
        <v>Carretero Plaza</v>
      </c>
      <c r="E18">
        <f t="shared" ca="1" si="0"/>
        <v>41</v>
      </c>
      <c r="F18">
        <f t="shared" ca="1" si="1"/>
        <v>7</v>
      </c>
      <c r="G18" t="str">
        <f ca="1">"INSERT COMENTARIO(ID_COMENTARIO, TITULO, DESCRIPCION, APODO, ID_CONTENIDO, ID_USUARIO) VALUES("&amp;A18&amp;",'"&amp;B18&amp;"','"&amp;Tabla9[[#This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VALUES(17,'ES MUY BUENO','ES MUY BUENO EL ARCHIVO, LO RECOMIENDO','Carretero Plaza',41,7);</v>
      </c>
    </row>
    <row r="19" spans="1:7" x14ac:dyDescent="0.25">
      <c r="A19">
        <v>18</v>
      </c>
      <c r="B19" t="s">
        <v>116</v>
      </c>
      <c r="C19" t="s">
        <v>120</v>
      </c>
      <c r="D19" t="str">
        <f ca="1">VLOOKUP(Tabla9[[#This Row],[ID_USUARIO]],Tabla5[[ID_USUARIO ]:[APELLIDO]],3,0)</f>
        <v>Arteaga</v>
      </c>
      <c r="E19">
        <f t="shared" ca="1" si="0"/>
        <v>6</v>
      </c>
      <c r="F19">
        <f t="shared" ca="1" si="1"/>
        <v>3</v>
      </c>
      <c r="G19" t="str">
        <f ca="1">"INSERT COMENTARIO(ID_COMENTARIO, TITULO, DESCRIPCION, APODO, ID_CONTENIDO, ID_USUARIO) VALUES("&amp;A19&amp;",'"&amp;B19&amp;"','"&amp;Tabla9[[#This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VALUES(18,'ES MUY BUENO','ES MUY BUENO EL ARCHIVO, LO RECOMIENDO','Arteaga',6,3);</v>
      </c>
    </row>
    <row r="20" spans="1:7" x14ac:dyDescent="0.25">
      <c r="A20">
        <v>19</v>
      </c>
      <c r="B20" t="s">
        <v>116</v>
      </c>
      <c r="C20" t="s">
        <v>120</v>
      </c>
      <c r="D20" t="str">
        <f ca="1">VLOOKUP(Tabla9[[#This Row],[ID_USUARIO]],Tabla5[[ID_USUARIO ]:[APELLIDO]],3,0)</f>
        <v>Bertrán Suárez</v>
      </c>
      <c r="E20">
        <f t="shared" ca="1" si="0"/>
        <v>29</v>
      </c>
      <c r="F20">
        <f t="shared" ca="1" si="1"/>
        <v>4</v>
      </c>
      <c r="G20" t="str">
        <f ca="1">"INSERT COMENTARIO(ID_COMENTARIO, TITULO, DESCRIPCION, APODO, ID_CONTENIDO, ID_USUARIO) VALUES("&amp;A20&amp;",'"&amp;B20&amp;"','"&amp;Tabla9[[#This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VALUES(19,'ES MUY BUENO','ES MUY BUENO EL ARCHIVO, LO RECOMIENDO','Bertrán Suárez',29,4);</v>
      </c>
    </row>
    <row r="21" spans="1:7" x14ac:dyDescent="0.25">
      <c r="A21">
        <v>20</v>
      </c>
      <c r="B21" t="s">
        <v>116</v>
      </c>
      <c r="C21" t="s">
        <v>120</v>
      </c>
      <c r="D21" t="str">
        <f ca="1">VLOOKUP(Tabla9[[#This Row],[ID_USUARIO]],Tabla5[[ID_USUARIO ]:[APELLIDO]],3,0)</f>
        <v>Benítez</v>
      </c>
      <c r="E21">
        <f t="shared" ca="1" si="0"/>
        <v>14</v>
      </c>
      <c r="F21">
        <f t="shared" ca="1" si="1"/>
        <v>9</v>
      </c>
      <c r="G21" t="str">
        <f ca="1">"INSERT COMENTARIO(ID_COMENTARIO, TITULO, DESCRIPCION, APODO, ID_CONTENIDO, ID_USUARIO) VALUES("&amp;A21&amp;",'"&amp;B21&amp;"','"&amp;Tabla9[[#This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VALUES(20,'ES MUY BUENO','ES MUY BUENO EL ARCHIVO, LO RECOMIENDO','Benítez',14,9);</v>
      </c>
    </row>
    <row r="22" spans="1:7" x14ac:dyDescent="0.25">
      <c r="A22">
        <v>21</v>
      </c>
      <c r="B22" t="s">
        <v>116</v>
      </c>
      <c r="C22" t="s">
        <v>120</v>
      </c>
      <c r="D22" t="str">
        <f ca="1">VLOOKUP(Tabla9[[#This Row],[ID_USUARIO]],Tabla5[[ID_USUARIO ]:[APELLIDO]],3,0)</f>
        <v>Aroca Guijarro</v>
      </c>
      <c r="E22">
        <f t="shared" ca="1" si="0"/>
        <v>35</v>
      </c>
      <c r="F22">
        <f t="shared" ca="1" si="1"/>
        <v>5</v>
      </c>
      <c r="G22" t="str">
        <f ca="1">"INSERT COMENTARIO(ID_COMENTARIO, TITULO, DESCRIPCION, APODO, ID_CONTENIDO, ID_USUARIO) VALUES("&amp;A22&amp;",'"&amp;B22&amp;"','"&amp;Tabla9[[#This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VALUES(21,'ES MUY BUENO','ES MUY BUENO EL ARCHIVO, LO RECOMIENDO','Aroca Guijarro',35,5);</v>
      </c>
    </row>
    <row r="23" spans="1:7" x14ac:dyDescent="0.25">
      <c r="A23">
        <v>22</v>
      </c>
      <c r="B23" t="s">
        <v>116</v>
      </c>
      <c r="C23" t="s">
        <v>120</v>
      </c>
      <c r="D23" t="str">
        <f ca="1">VLOOKUP(Tabla9[[#This Row],[ID_USUARIO]],Tabla5[[ID_USUARIO ]:[APELLIDO]],3,0)</f>
        <v>Arteaga</v>
      </c>
      <c r="E23">
        <f t="shared" ca="1" si="0"/>
        <v>43</v>
      </c>
      <c r="F23">
        <f t="shared" ca="1" si="1"/>
        <v>3</v>
      </c>
      <c r="G23" t="str">
        <f ca="1">"INSERT COMENTARIO(ID_COMENTARIO, TITULO, DESCRIPCION, APODO, ID_CONTENIDO, ID_USUARIO) VALUES("&amp;A23&amp;",'"&amp;B23&amp;"','"&amp;Tabla9[[#This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VALUES(22,'ES MUY BUENO','ES MUY BUENO EL ARCHIVO, LO RECOMIENDO','Arteaga',43,3);</v>
      </c>
    </row>
    <row r="24" spans="1:7" x14ac:dyDescent="0.25">
      <c r="A24">
        <v>23</v>
      </c>
      <c r="B24" t="s">
        <v>116</v>
      </c>
      <c r="C24" t="s">
        <v>120</v>
      </c>
      <c r="D24" t="str">
        <f ca="1">VLOOKUP(Tabla9[[#This Row],[ID_USUARIO]],Tabla5[[ID_USUARIO ]:[APELLIDO]],3,0)</f>
        <v>Crespo Gimenez</v>
      </c>
      <c r="E24">
        <f t="shared" ca="1" si="0"/>
        <v>18</v>
      </c>
      <c r="F24">
        <f t="shared" ca="1" si="1"/>
        <v>8</v>
      </c>
      <c r="G24" t="str">
        <f ca="1">"INSERT COMENTARIO(ID_COMENTARIO, TITULO, DESCRIPCION, APODO, ID_CONTENIDO, ID_USUARIO) VALUES("&amp;A24&amp;",'"&amp;B24&amp;"','"&amp;Tabla9[[#This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VALUES(23,'ES MUY BUENO','ES MUY BUENO EL ARCHIVO, LO RECOMIENDO','Crespo Gimenez',18,8);</v>
      </c>
    </row>
    <row r="25" spans="1:7" x14ac:dyDescent="0.25">
      <c r="A25">
        <v>24</v>
      </c>
      <c r="B25" t="s">
        <v>116</v>
      </c>
      <c r="C25" t="s">
        <v>120</v>
      </c>
      <c r="D25" t="str">
        <f ca="1">VLOOKUP(Tabla9[[#This Row],[ID_USUARIO]],Tabla5[[ID_USUARIO ]:[APELLIDO]],3,0)</f>
        <v>Benítez</v>
      </c>
      <c r="E25">
        <f t="shared" ca="1" si="0"/>
        <v>29</v>
      </c>
      <c r="F25">
        <f t="shared" ca="1" si="1"/>
        <v>9</v>
      </c>
      <c r="G25" t="str">
        <f ca="1">"INSERT COMENTARIO(ID_COMENTARIO, TITULO, DESCRIPCION, APODO, ID_CONTENIDO, ID_USUARIO) VALUES("&amp;A25&amp;",'"&amp;B25&amp;"','"&amp;Tabla9[[#This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VALUES(24,'ES MUY BUENO','ES MUY BUENO EL ARCHIVO, LO RECOMIENDO','Benítez',29,9);</v>
      </c>
    </row>
    <row r="26" spans="1:7" x14ac:dyDescent="0.25">
      <c r="A26">
        <v>25</v>
      </c>
      <c r="B26" t="s">
        <v>116</v>
      </c>
      <c r="C26" t="s">
        <v>120</v>
      </c>
      <c r="D26" t="str">
        <f ca="1">VLOOKUP(Tabla9[[#This Row],[ID_USUARIO]],Tabla5[[ID_USUARIO ]:[APELLIDO]],3,0)</f>
        <v>Cadenas</v>
      </c>
      <c r="E26">
        <f t="shared" ca="1" si="0"/>
        <v>13</v>
      </c>
      <c r="F26">
        <f t="shared" ca="1" si="1"/>
        <v>6</v>
      </c>
      <c r="G26" t="str">
        <f ca="1">"INSERT COMENTARIO(ID_COMENTARIO, TITULO, DESCRIPCION, APODO, ID_CONTENIDO, ID_USUARIO) VALUES("&amp;A26&amp;",'"&amp;B26&amp;"','"&amp;Tabla9[[#This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VALUES(25,'ES MUY BUENO','ES MUY BUENO EL ARCHIVO, LO RECOMIENDO','Cadenas',13,6);</v>
      </c>
    </row>
    <row r="27" spans="1:7" x14ac:dyDescent="0.25">
      <c r="A27">
        <v>26</v>
      </c>
      <c r="B27" t="s">
        <v>116</v>
      </c>
      <c r="C27" t="s">
        <v>120</v>
      </c>
      <c r="D27" t="str">
        <f ca="1">VLOOKUP(Tabla9[[#This Row],[ID_USUARIO]],Tabla5[[ID_USUARIO ]:[APELLIDO]],3,0)</f>
        <v>Bertrán Suárez</v>
      </c>
      <c r="E27">
        <f t="shared" ca="1" si="0"/>
        <v>22</v>
      </c>
      <c r="F27">
        <f t="shared" ca="1" si="1"/>
        <v>4</v>
      </c>
      <c r="G27" t="str">
        <f ca="1">"INSERT COMENTARIO(ID_COMENTARIO, TITULO, DESCRIPCION, APODO, ID_CONTENIDO, ID_USUARIO) VALUES("&amp;A27&amp;",'"&amp;B27&amp;"','"&amp;Tabla9[[#This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VALUES(26,'ES MUY BUENO','ES MUY BUENO EL ARCHIVO, LO RECOMIENDO','Bertrán Suárez',22,4);</v>
      </c>
    </row>
    <row r="28" spans="1:7" x14ac:dyDescent="0.25">
      <c r="A28">
        <v>27</v>
      </c>
      <c r="B28" t="s">
        <v>116</v>
      </c>
      <c r="C28" t="s">
        <v>120</v>
      </c>
      <c r="D28" t="str">
        <f ca="1">VLOOKUP(Tabla9[[#This Row],[ID_USUARIO]],Tabla5[[ID_USUARIO ]:[APELLIDO]],3,0)</f>
        <v>Aroca Guijarro</v>
      </c>
      <c r="E28">
        <f t="shared" ca="1" si="0"/>
        <v>33</v>
      </c>
      <c r="F28">
        <f t="shared" ca="1" si="1"/>
        <v>5</v>
      </c>
      <c r="G28" t="str">
        <f ca="1">"INSERT COMENTARIO(ID_COMENTARIO, TITULO, DESCRIPCION, APODO, ID_CONTENIDO, ID_USUARIO) VALUES("&amp;A28&amp;",'"&amp;B28&amp;"','"&amp;Tabla9[[#This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VALUES(27,'ES MUY BUENO','ES MUY BUENO EL ARCHIVO, LO RECOMIENDO','Aroca Guijarro',33,5);</v>
      </c>
    </row>
    <row r="29" spans="1:7" x14ac:dyDescent="0.25">
      <c r="A29">
        <v>28</v>
      </c>
      <c r="B29" t="s">
        <v>116</v>
      </c>
      <c r="C29" t="s">
        <v>120</v>
      </c>
      <c r="D29" t="str">
        <f ca="1">VLOOKUP(Tabla9[[#This Row],[ID_USUARIO]],Tabla5[[ID_USUARIO ]:[APELLIDO]],3,0)</f>
        <v>Bertrán Suárez</v>
      </c>
      <c r="E29">
        <f t="shared" ca="1" si="0"/>
        <v>4</v>
      </c>
      <c r="F29">
        <f t="shared" ca="1" si="1"/>
        <v>4</v>
      </c>
      <c r="G29" t="str">
        <f ca="1">"INSERT COMENTARIO(ID_COMENTARIO, TITULO, DESCRIPCION, APODO, ID_CONTENIDO, ID_USUARIO) VALUES("&amp;A29&amp;",'"&amp;B29&amp;"','"&amp;Tabla9[[#This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VALUES(28,'ES MUY BUENO','ES MUY BUENO EL ARCHIVO, LO RECOMIENDO','Bertrán Suárez',4,4);</v>
      </c>
    </row>
    <row r="30" spans="1:7" x14ac:dyDescent="0.25">
      <c r="A30">
        <v>29</v>
      </c>
      <c r="B30" t="s">
        <v>116</v>
      </c>
      <c r="C30" t="s">
        <v>120</v>
      </c>
      <c r="D30" t="str">
        <f ca="1">VLOOKUP(Tabla9[[#This Row],[ID_USUARIO]],Tabla5[[ID_USUARIO ]:[APELLIDO]],3,0)</f>
        <v>Aroca Guijarro</v>
      </c>
      <c r="E30">
        <f t="shared" ca="1" si="0"/>
        <v>38</v>
      </c>
      <c r="F30">
        <f t="shared" ca="1" si="1"/>
        <v>5</v>
      </c>
      <c r="G30" t="str">
        <f ca="1">"INSERT COMENTARIO(ID_COMENTARIO, TITULO, DESCRIPCION, APODO, ID_CONTENIDO, ID_USUARIO) VALUES("&amp;A30&amp;",'"&amp;B30&amp;"','"&amp;Tabla9[[#This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VALUES(29,'ES MUY BUENO','ES MUY BUENO EL ARCHIVO, LO RECOMIENDO','Aroca Guijarro',38,5);</v>
      </c>
    </row>
    <row r="31" spans="1:7" x14ac:dyDescent="0.25">
      <c r="A31">
        <v>30</v>
      </c>
      <c r="B31" t="s">
        <v>116</v>
      </c>
      <c r="C31" t="s">
        <v>120</v>
      </c>
      <c r="D31" t="str">
        <f ca="1">VLOOKUP(Tabla9[[#This Row],[ID_USUARIO]],Tabla5[[ID_USUARIO ]:[APELLIDO]],3,0)</f>
        <v>Mesa Manso</v>
      </c>
      <c r="E31">
        <f t="shared" ca="1" si="0"/>
        <v>5</v>
      </c>
      <c r="F31">
        <f t="shared" ca="1" si="1"/>
        <v>10</v>
      </c>
      <c r="G31" t="str">
        <f ca="1">"INSERT COMENTARIO(ID_COMENTARIO, TITULO, DESCRIPCION, APODO, ID_CONTENIDO, ID_USUARIO) VALUES("&amp;A31&amp;",'"&amp;B31&amp;"','"&amp;Tabla9[[#This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VALUES(30,'ES MUY BUENO','ES MUY BUENO EL ARCHIVO, LO RECOMIENDO','Mesa Manso',5,10);</v>
      </c>
    </row>
    <row r="32" spans="1:7" x14ac:dyDescent="0.25">
      <c r="A32">
        <v>31</v>
      </c>
      <c r="B32" t="s">
        <v>116</v>
      </c>
      <c r="C32" t="s">
        <v>120</v>
      </c>
      <c r="D32" t="str">
        <f ca="1">VLOOKUP(Tabla9[[#This Row],[ID_USUARIO]],Tabla5[[ID_USUARIO ]:[APELLIDO]],3,0)</f>
        <v>Aroca Guijarro</v>
      </c>
      <c r="E32">
        <f t="shared" ca="1" si="0"/>
        <v>16</v>
      </c>
      <c r="F32">
        <f t="shared" ca="1" si="1"/>
        <v>5</v>
      </c>
      <c r="G32" t="str">
        <f ca="1">"INSERT COMENTARIO(ID_COMENTARIO, TITULO, DESCRIPCION, APODO, ID_CONTENIDO, ID_USUARIO) VALUES("&amp;A32&amp;",'"&amp;B32&amp;"','"&amp;Tabla9[[#This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VALUES(31,'ES MUY BUENO','ES MUY BUENO EL ARCHIVO, LO RECOMIENDO','Aroca Guijarro',16,5);</v>
      </c>
    </row>
    <row r="33" spans="1:7" x14ac:dyDescent="0.25">
      <c r="A33">
        <v>32</v>
      </c>
      <c r="B33" t="s">
        <v>116</v>
      </c>
      <c r="C33" t="s">
        <v>120</v>
      </c>
      <c r="D33" t="str">
        <f ca="1">VLOOKUP(Tabla9[[#This Row],[ID_USUARIO]],Tabla5[[ID_USUARIO ]:[APELLIDO]],3,0)</f>
        <v>Grau Benet</v>
      </c>
      <c r="E33">
        <f t="shared" ca="1" si="0"/>
        <v>2</v>
      </c>
      <c r="F33">
        <f t="shared" ca="1" si="1"/>
        <v>1</v>
      </c>
      <c r="G33" t="str">
        <f ca="1">"INSERT COMENTARIO(ID_COMENTARIO, TITULO, DESCRIPCION, APODO, ID_CONTENIDO, ID_USUARIO) VALUES("&amp;A33&amp;",'"&amp;B33&amp;"','"&amp;Tabla9[[#This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VALUES(32,'ES MUY BUENO','ES MUY BUENO EL ARCHIVO, LO RECOMIENDO','Grau Benet',2,1);</v>
      </c>
    </row>
    <row r="34" spans="1:7" x14ac:dyDescent="0.25">
      <c r="A34">
        <v>33</v>
      </c>
      <c r="B34" t="s">
        <v>116</v>
      </c>
      <c r="C34" t="s">
        <v>120</v>
      </c>
      <c r="D34" t="str">
        <f ca="1">VLOOKUP(Tabla9[[#This Row],[ID_USUARIO]],Tabla5[[ID_USUARIO ]:[APELLIDO]],3,0)</f>
        <v>Mesa Manso</v>
      </c>
      <c r="E34">
        <f t="shared" ref="E34:E65" ca="1" si="2">RANDBETWEEN(1,50)</f>
        <v>18</v>
      </c>
      <c r="F34">
        <f t="shared" ref="F34:F65" ca="1" si="3">RANDBETWEEN(1,10)</f>
        <v>10</v>
      </c>
      <c r="G34" t="str">
        <f ca="1">"INSERT COMENTARIO(ID_COMENTARIO, TITULO, DESCRIPCION, APODO, ID_CONTENIDO, ID_USUARIO) VALUES("&amp;A34&amp;",'"&amp;B34&amp;"','"&amp;Tabla9[[#This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VALUES(33,'ES MUY BUENO','ES MUY BUENO EL ARCHIVO, LO RECOMIENDO','Mesa Manso',18,10);</v>
      </c>
    </row>
    <row r="35" spans="1:7" x14ac:dyDescent="0.25">
      <c r="A35">
        <v>34</v>
      </c>
      <c r="B35" t="s">
        <v>116</v>
      </c>
      <c r="C35" t="s">
        <v>120</v>
      </c>
      <c r="D35" t="str">
        <f ca="1">VLOOKUP(Tabla9[[#This Row],[ID_USUARIO]],Tabla5[[ID_USUARIO ]:[APELLIDO]],3,0)</f>
        <v>Samper</v>
      </c>
      <c r="E35">
        <f t="shared" ca="1" si="2"/>
        <v>29</v>
      </c>
      <c r="F35">
        <f t="shared" ca="1" si="3"/>
        <v>2</v>
      </c>
      <c r="G35" t="str">
        <f ca="1">"INSERT COMENTARIO(ID_COMENTARIO, TITULO, DESCRIPCION, APODO, ID_CONTENIDO, ID_USUARIO) VALUES("&amp;A35&amp;",'"&amp;B35&amp;"','"&amp;Tabla9[[#This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VALUES(34,'ES MUY BUENO','ES MUY BUENO EL ARCHIVO, LO RECOMIENDO','Samper',29,2);</v>
      </c>
    </row>
    <row r="36" spans="1:7" x14ac:dyDescent="0.25">
      <c r="A36">
        <v>35</v>
      </c>
      <c r="B36" t="s">
        <v>116</v>
      </c>
      <c r="C36" t="s">
        <v>120</v>
      </c>
      <c r="D36" t="str">
        <f ca="1">VLOOKUP(Tabla9[[#This Row],[ID_USUARIO]],Tabla5[[ID_USUARIO ]:[APELLIDO]],3,0)</f>
        <v>Benítez</v>
      </c>
      <c r="E36">
        <f t="shared" ca="1" si="2"/>
        <v>16</v>
      </c>
      <c r="F36">
        <f t="shared" ca="1" si="3"/>
        <v>9</v>
      </c>
      <c r="G36" t="str">
        <f ca="1">"INSERT COMENTARIO(ID_COMENTARIO, TITULO, DESCRIPCION, APODO, ID_CONTENIDO, ID_USUARIO) VALUES("&amp;A36&amp;",'"&amp;B36&amp;"','"&amp;Tabla9[[#This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VALUES(35,'ES MUY BUENO','ES MUY BUENO EL ARCHIVO, LO RECOMIENDO','Benítez',16,9);</v>
      </c>
    </row>
    <row r="37" spans="1:7" x14ac:dyDescent="0.25">
      <c r="A37">
        <v>36</v>
      </c>
      <c r="B37" t="s">
        <v>116</v>
      </c>
      <c r="C37" t="s">
        <v>120</v>
      </c>
      <c r="D37" t="str">
        <f ca="1">VLOOKUP(Tabla9[[#This Row],[ID_USUARIO]],Tabla5[[ID_USUARIO ]:[APELLIDO]],3,0)</f>
        <v>Carretero Plaza</v>
      </c>
      <c r="E37">
        <f t="shared" ca="1" si="2"/>
        <v>3</v>
      </c>
      <c r="F37">
        <f t="shared" ca="1" si="3"/>
        <v>7</v>
      </c>
      <c r="G37" t="str">
        <f ca="1">"INSERT COMENTARIO(ID_COMENTARIO, TITULO, DESCRIPCION, APODO, ID_CONTENIDO, ID_USUARIO) VALUES("&amp;A37&amp;",'"&amp;B37&amp;"','"&amp;Tabla9[[#This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VALUES(36,'ES MUY BUENO','ES MUY BUENO EL ARCHIVO, LO RECOMIENDO','Carretero Plaza',3,7);</v>
      </c>
    </row>
    <row r="38" spans="1:7" x14ac:dyDescent="0.25">
      <c r="A38">
        <v>37</v>
      </c>
      <c r="B38" t="s">
        <v>116</v>
      </c>
      <c r="C38" t="s">
        <v>120</v>
      </c>
      <c r="D38" t="str">
        <f ca="1">VLOOKUP(Tabla9[[#This Row],[ID_USUARIO]],Tabla5[[ID_USUARIO ]:[APELLIDO]],3,0)</f>
        <v>Grau Benet</v>
      </c>
      <c r="E38">
        <f t="shared" ca="1" si="2"/>
        <v>43</v>
      </c>
      <c r="F38">
        <f t="shared" ca="1" si="3"/>
        <v>1</v>
      </c>
      <c r="G38" t="str">
        <f ca="1">"INSERT COMENTARIO(ID_COMENTARIO, TITULO, DESCRIPCION, APODO, ID_CONTENIDO, ID_USUARIO) VALUES("&amp;A38&amp;",'"&amp;B38&amp;"','"&amp;Tabla9[[#This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VALUES(37,'ES MUY BUENO','ES MUY BUENO EL ARCHIVO, LO RECOMIENDO','Grau Benet',43,1);</v>
      </c>
    </row>
    <row r="39" spans="1:7" x14ac:dyDescent="0.25">
      <c r="A39">
        <v>38</v>
      </c>
      <c r="B39" t="s">
        <v>116</v>
      </c>
      <c r="C39" t="s">
        <v>120</v>
      </c>
      <c r="D39" t="str">
        <f ca="1">VLOOKUP(Tabla9[[#This Row],[ID_USUARIO]],Tabla5[[ID_USUARIO ]:[APELLIDO]],3,0)</f>
        <v>Arteaga</v>
      </c>
      <c r="E39">
        <f t="shared" ca="1" si="2"/>
        <v>13</v>
      </c>
      <c r="F39">
        <f t="shared" ca="1" si="3"/>
        <v>3</v>
      </c>
      <c r="G39" t="str">
        <f ca="1">"INSERT COMENTARIO(ID_COMENTARIO, TITULO, DESCRIPCION, APODO, ID_CONTENIDO, ID_USUARIO) VALUES("&amp;A39&amp;",'"&amp;B39&amp;"','"&amp;Tabla9[[#This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VALUES(38,'ES MUY BUENO','ES MUY BUENO EL ARCHIVO, LO RECOMIENDO','Arteaga',13,3);</v>
      </c>
    </row>
    <row r="40" spans="1:7" x14ac:dyDescent="0.25">
      <c r="A40">
        <v>39</v>
      </c>
      <c r="B40" t="s">
        <v>116</v>
      </c>
      <c r="C40" t="s">
        <v>120</v>
      </c>
      <c r="D40" t="str">
        <f ca="1">VLOOKUP(Tabla9[[#This Row],[ID_USUARIO]],Tabla5[[ID_USUARIO ]:[APELLIDO]],3,0)</f>
        <v>Crespo Gimenez</v>
      </c>
      <c r="E40">
        <f t="shared" ca="1" si="2"/>
        <v>48</v>
      </c>
      <c r="F40">
        <f t="shared" ca="1" si="3"/>
        <v>8</v>
      </c>
      <c r="G40" t="str">
        <f ca="1">"INSERT COMENTARIO(ID_COMENTARIO, TITULO, DESCRIPCION, APODO, ID_CONTENIDO, ID_USUARIO) VALUES("&amp;A40&amp;",'"&amp;B40&amp;"','"&amp;Tabla9[[#This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VALUES(39,'ES MUY BUENO','ES MUY BUENO EL ARCHIVO, LO RECOMIENDO','Crespo Gimenez',48,8);</v>
      </c>
    </row>
    <row r="41" spans="1:7" x14ac:dyDescent="0.25">
      <c r="A41">
        <v>40</v>
      </c>
      <c r="B41" t="s">
        <v>116</v>
      </c>
      <c r="C41" t="s">
        <v>120</v>
      </c>
      <c r="D41" t="str">
        <f ca="1">VLOOKUP(Tabla9[[#This Row],[ID_USUARIO]],Tabla5[[ID_USUARIO ]:[APELLIDO]],3,0)</f>
        <v>Samper</v>
      </c>
      <c r="E41">
        <f t="shared" ca="1" si="2"/>
        <v>6</v>
      </c>
      <c r="F41">
        <f t="shared" ca="1" si="3"/>
        <v>2</v>
      </c>
      <c r="G41" t="str">
        <f ca="1">"INSERT COMENTARIO(ID_COMENTARIO, TITULO, DESCRIPCION, APODO, ID_CONTENIDO, ID_USUARIO) VALUES("&amp;A41&amp;",'"&amp;B41&amp;"','"&amp;Tabla9[[#This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VALUES(40,'ES MUY BUENO','ES MUY BUENO EL ARCHIVO, LO RECOMIENDO','Samper',6,2);</v>
      </c>
    </row>
    <row r="42" spans="1:7" x14ac:dyDescent="0.25">
      <c r="A42">
        <v>41</v>
      </c>
      <c r="B42" t="s">
        <v>116</v>
      </c>
      <c r="C42" t="s">
        <v>120</v>
      </c>
      <c r="D42" t="str">
        <f ca="1">VLOOKUP(Tabla9[[#This Row],[ID_USUARIO]],Tabla5[[ID_USUARIO ]:[APELLIDO]],3,0)</f>
        <v>Arteaga</v>
      </c>
      <c r="E42">
        <f t="shared" ca="1" si="2"/>
        <v>14</v>
      </c>
      <c r="F42">
        <f t="shared" ca="1" si="3"/>
        <v>3</v>
      </c>
      <c r="G42" t="str">
        <f ca="1">"INSERT COMENTARIO(ID_COMENTARIO, TITULO, DESCRIPCION, APODO, ID_CONTENIDO, ID_USUARIO) VALUES("&amp;A42&amp;",'"&amp;B42&amp;"','"&amp;Tabla9[[#This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VALUES(41,'ES MUY BUENO','ES MUY BUENO EL ARCHIVO, LO RECOMIENDO','Arteaga',14,3);</v>
      </c>
    </row>
    <row r="43" spans="1:7" x14ac:dyDescent="0.25">
      <c r="A43">
        <v>42</v>
      </c>
      <c r="B43" t="s">
        <v>116</v>
      </c>
      <c r="C43" t="s">
        <v>120</v>
      </c>
      <c r="D43" t="str">
        <f ca="1">VLOOKUP(Tabla9[[#This Row],[ID_USUARIO]],Tabla5[[ID_USUARIO ]:[APELLIDO]],3,0)</f>
        <v>Cadenas</v>
      </c>
      <c r="E43">
        <f t="shared" ca="1" si="2"/>
        <v>40</v>
      </c>
      <c r="F43">
        <f t="shared" ca="1" si="3"/>
        <v>6</v>
      </c>
      <c r="G43" t="str">
        <f ca="1">"INSERT COMENTARIO(ID_COMENTARIO, TITULO, DESCRIPCION, APODO, ID_CONTENIDO, ID_USUARIO) VALUES("&amp;A43&amp;",'"&amp;B43&amp;"','"&amp;Tabla9[[#This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VALUES(42,'ES MUY BUENO','ES MUY BUENO EL ARCHIVO, LO RECOMIENDO','Cadenas',40,6);</v>
      </c>
    </row>
    <row r="44" spans="1:7" x14ac:dyDescent="0.25">
      <c r="A44">
        <v>43</v>
      </c>
      <c r="B44" t="s">
        <v>116</v>
      </c>
      <c r="C44" t="s">
        <v>120</v>
      </c>
      <c r="D44" t="str">
        <f ca="1">VLOOKUP(Tabla9[[#This Row],[ID_USUARIO]],Tabla5[[ID_USUARIO ]:[APELLIDO]],3,0)</f>
        <v>Carretero Plaza</v>
      </c>
      <c r="E44">
        <f t="shared" ca="1" si="2"/>
        <v>49</v>
      </c>
      <c r="F44">
        <f t="shared" ca="1" si="3"/>
        <v>7</v>
      </c>
      <c r="G44" t="str">
        <f ca="1">"INSERT COMENTARIO(ID_COMENTARIO, TITULO, DESCRIPCION, APODO, ID_CONTENIDO, ID_USUARIO) VALUES("&amp;A44&amp;",'"&amp;B44&amp;"','"&amp;Tabla9[[#This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VALUES(43,'ES MUY BUENO','ES MUY BUENO EL ARCHIVO, LO RECOMIENDO','Carretero Plaza',49,7);</v>
      </c>
    </row>
    <row r="45" spans="1:7" x14ac:dyDescent="0.25">
      <c r="A45">
        <v>44</v>
      </c>
      <c r="B45" t="s">
        <v>116</v>
      </c>
      <c r="C45" t="s">
        <v>120</v>
      </c>
      <c r="D45" t="str">
        <f ca="1">VLOOKUP(Tabla9[[#This Row],[ID_USUARIO]],Tabla5[[ID_USUARIO ]:[APELLIDO]],3,0)</f>
        <v>Cadenas</v>
      </c>
      <c r="E45">
        <f t="shared" ca="1" si="2"/>
        <v>21</v>
      </c>
      <c r="F45">
        <f t="shared" ca="1" si="3"/>
        <v>6</v>
      </c>
      <c r="G45" t="str">
        <f ca="1">"INSERT COMENTARIO(ID_COMENTARIO, TITULO, DESCRIPCION, APODO, ID_CONTENIDO, ID_USUARIO) VALUES("&amp;A45&amp;",'"&amp;B45&amp;"','"&amp;Tabla9[[#This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VALUES(44,'ES MUY BUENO','ES MUY BUENO EL ARCHIVO, LO RECOMIENDO','Cadenas',21,6);</v>
      </c>
    </row>
    <row r="46" spans="1:7" x14ac:dyDescent="0.25">
      <c r="A46">
        <v>45</v>
      </c>
      <c r="B46" t="s">
        <v>116</v>
      </c>
      <c r="C46" t="s">
        <v>120</v>
      </c>
      <c r="D46" t="str">
        <f ca="1">VLOOKUP(Tabla9[[#This Row],[ID_USUARIO]],Tabla5[[ID_USUARIO ]:[APELLIDO]],3,0)</f>
        <v>Bertrán Suárez</v>
      </c>
      <c r="E46">
        <f t="shared" ca="1" si="2"/>
        <v>46</v>
      </c>
      <c r="F46">
        <f t="shared" ca="1" si="3"/>
        <v>4</v>
      </c>
      <c r="G46" t="str">
        <f ca="1">"INSERT COMENTARIO(ID_COMENTARIO, TITULO, DESCRIPCION, APODO, ID_CONTENIDO, ID_USUARIO) VALUES("&amp;A46&amp;",'"&amp;B46&amp;"','"&amp;Tabla9[[#This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VALUES(45,'ES MUY BUENO','ES MUY BUENO EL ARCHIVO, LO RECOMIENDO','Bertrán Suárez',46,4);</v>
      </c>
    </row>
    <row r="47" spans="1:7" x14ac:dyDescent="0.25">
      <c r="A47">
        <v>46</v>
      </c>
      <c r="B47" t="s">
        <v>116</v>
      </c>
      <c r="C47" t="s">
        <v>120</v>
      </c>
      <c r="D47" t="str">
        <f ca="1">VLOOKUP(Tabla9[[#This Row],[ID_USUARIO]],Tabla5[[ID_USUARIO ]:[APELLIDO]],3,0)</f>
        <v>Grau Benet</v>
      </c>
      <c r="E47">
        <f t="shared" ca="1" si="2"/>
        <v>18</v>
      </c>
      <c r="F47">
        <f t="shared" ca="1" si="3"/>
        <v>1</v>
      </c>
      <c r="G47" t="str">
        <f ca="1">"INSERT COMENTARIO(ID_COMENTARIO, TITULO, DESCRIPCION, APODO, ID_CONTENIDO, ID_USUARIO) VALUES("&amp;A47&amp;",'"&amp;B47&amp;"','"&amp;Tabla9[[#This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VALUES(46,'ES MUY BUENO','ES MUY BUENO EL ARCHIVO, LO RECOMIENDO','Grau Benet',18,1);</v>
      </c>
    </row>
    <row r="48" spans="1:7" x14ac:dyDescent="0.25">
      <c r="A48">
        <v>47</v>
      </c>
      <c r="B48" t="s">
        <v>116</v>
      </c>
      <c r="C48" t="s">
        <v>120</v>
      </c>
      <c r="D48" t="str">
        <f ca="1">VLOOKUP(Tabla9[[#This Row],[ID_USUARIO]],Tabla5[[ID_USUARIO ]:[APELLIDO]],3,0)</f>
        <v>Crespo Gimenez</v>
      </c>
      <c r="E48">
        <f t="shared" ca="1" si="2"/>
        <v>7</v>
      </c>
      <c r="F48">
        <f t="shared" ca="1" si="3"/>
        <v>8</v>
      </c>
      <c r="G48" t="str">
        <f ca="1">"INSERT COMENTARIO(ID_COMENTARIO, TITULO, DESCRIPCION, APODO, ID_CONTENIDO, ID_USUARIO) VALUES("&amp;A48&amp;",'"&amp;B48&amp;"','"&amp;Tabla9[[#This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VALUES(47,'ES MUY BUENO','ES MUY BUENO EL ARCHIVO, LO RECOMIENDO','Crespo Gimenez',7,8);</v>
      </c>
    </row>
    <row r="49" spans="1:7" x14ac:dyDescent="0.25">
      <c r="A49">
        <v>48</v>
      </c>
      <c r="B49" t="s">
        <v>116</v>
      </c>
      <c r="C49" t="s">
        <v>120</v>
      </c>
      <c r="D49" t="str">
        <f ca="1">VLOOKUP(Tabla9[[#This Row],[ID_USUARIO]],Tabla5[[ID_USUARIO ]:[APELLIDO]],3,0)</f>
        <v>Bertrán Suárez</v>
      </c>
      <c r="E49">
        <f t="shared" ca="1" si="2"/>
        <v>14</v>
      </c>
      <c r="F49">
        <f t="shared" ca="1" si="3"/>
        <v>4</v>
      </c>
      <c r="G49" t="str">
        <f ca="1">"INSERT COMENTARIO(ID_COMENTARIO, TITULO, DESCRIPCION, APODO, ID_CONTENIDO, ID_USUARIO) VALUES("&amp;A49&amp;",'"&amp;B49&amp;"','"&amp;Tabla9[[#This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VALUES(48,'ES MUY BUENO','ES MUY BUENO EL ARCHIVO, LO RECOMIENDO','Bertrán Suárez',14,4);</v>
      </c>
    </row>
    <row r="50" spans="1:7" x14ac:dyDescent="0.25">
      <c r="A50">
        <v>49</v>
      </c>
      <c r="B50" t="s">
        <v>116</v>
      </c>
      <c r="C50" t="s">
        <v>120</v>
      </c>
      <c r="D50" t="str">
        <f ca="1">VLOOKUP(Tabla9[[#This Row],[ID_USUARIO]],Tabla5[[ID_USUARIO ]:[APELLIDO]],3,0)</f>
        <v>Bertrán Suárez</v>
      </c>
      <c r="E50">
        <f t="shared" ca="1" si="2"/>
        <v>24</v>
      </c>
      <c r="F50">
        <f t="shared" ca="1" si="3"/>
        <v>4</v>
      </c>
      <c r="G50" t="str">
        <f ca="1">"INSERT COMENTARIO(ID_COMENTARIO, TITULO, DESCRIPCION, APODO, ID_CONTENIDO, ID_USUARIO) VALUES("&amp;A50&amp;",'"&amp;B50&amp;"','"&amp;Tabla9[[#This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VALUES(49,'ES MUY BUENO','ES MUY BUENO EL ARCHIVO, LO RECOMIENDO','Bertrán Suárez',24,4);</v>
      </c>
    </row>
    <row r="51" spans="1:7" x14ac:dyDescent="0.25">
      <c r="A51">
        <v>50</v>
      </c>
      <c r="B51" t="s">
        <v>116</v>
      </c>
      <c r="C51" t="s">
        <v>120</v>
      </c>
      <c r="D51" t="str">
        <f ca="1">VLOOKUP(Tabla9[[#This Row],[ID_USUARIO]],Tabla5[[ID_USUARIO ]:[APELLIDO]],3,0)</f>
        <v>Arteaga</v>
      </c>
      <c r="E51">
        <f t="shared" ca="1" si="2"/>
        <v>11</v>
      </c>
      <c r="F51">
        <f t="shared" ca="1" si="3"/>
        <v>3</v>
      </c>
      <c r="G51" t="str">
        <f ca="1">"INSERT COMENTARIO(ID_COMENTARIO, TITULO, DESCRIPCION, APODO, ID_CONTENIDO, ID_USUARIO) VALUES("&amp;A51&amp;",'"&amp;B51&amp;"','"&amp;Tabla9[[#This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VALUES(50,'ES MUY BUENO','ES MUY BUENO EL ARCHIVO, LO RECOMIENDO','Arteaga',11,3);</v>
      </c>
    </row>
    <row r="52" spans="1:7" x14ac:dyDescent="0.25">
      <c r="A52">
        <v>51</v>
      </c>
      <c r="B52" t="s">
        <v>116</v>
      </c>
      <c r="C52" t="s">
        <v>120</v>
      </c>
      <c r="D52" t="str">
        <f ca="1">VLOOKUP(Tabla9[[#This Row],[ID_USUARIO]],Tabla5[[ID_USUARIO ]:[APELLIDO]],3,0)</f>
        <v>Samper</v>
      </c>
      <c r="E52">
        <f t="shared" ca="1" si="2"/>
        <v>37</v>
      </c>
      <c r="F52">
        <f t="shared" ca="1" si="3"/>
        <v>2</v>
      </c>
      <c r="G52" t="str">
        <f ca="1">"INSERT COMENTARIO(ID_COMENTARIO, TITULO, DESCRIPCION, APODO, ID_CONTENIDO, ID_USUARIO) VALUES("&amp;A52&amp;",'"&amp;B52&amp;"','"&amp;Tabla9[[#This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VALUES(51,'ES MUY BUENO','ES MUY BUENO EL ARCHIVO, LO RECOMIENDO','Samper',37,2);</v>
      </c>
    </row>
    <row r="53" spans="1:7" x14ac:dyDescent="0.25">
      <c r="A53">
        <v>52</v>
      </c>
      <c r="B53" t="s">
        <v>116</v>
      </c>
      <c r="C53" t="s">
        <v>120</v>
      </c>
      <c r="D53" t="str">
        <f ca="1">VLOOKUP(Tabla9[[#This Row],[ID_USUARIO]],Tabla5[[ID_USUARIO ]:[APELLIDO]],3,0)</f>
        <v>Grau Benet</v>
      </c>
      <c r="E53">
        <f t="shared" ca="1" si="2"/>
        <v>49</v>
      </c>
      <c r="F53">
        <f t="shared" ca="1" si="3"/>
        <v>1</v>
      </c>
      <c r="G53" t="str">
        <f ca="1">"INSERT COMENTARIO(ID_COMENTARIO, TITULO, DESCRIPCION, APODO, ID_CONTENIDO, ID_USUARIO) VALUES("&amp;A53&amp;",'"&amp;B53&amp;"','"&amp;Tabla9[[#This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VALUES(52,'ES MUY BUENO','ES MUY BUENO EL ARCHIVO, LO RECOMIENDO','Grau Benet',49,1);</v>
      </c>
    </row>
    <row r="54" spans="1:7" x14ac:dyDescent="0.25">
      <c r="A54">
        <v>53</v>
      </c>
      <c r="B54" t="s">
        <v>116</v>
      </c>
      <c r="C54" t="s">
        <v>120</v>
      </c>
      <c r="D54" t="str">
        <f ca="1">VLOOKUP(Tabla9[[#This Row],[ID_USUARIO]],Tabla5[[ID_USUARIO ]:[APELLIDO]],3,0)</f>
        <v>Benítez</v>
      </c>
      <c r="E54">
        <f t="shared" ca="1" si="2"/>
        <v>27</v>
      </c>
      <c r="F54">
        <f t="shared" ca="1" si="3"/>
        <v>9</v>
      </c>
      <c r="G54" t="str">
        <f ca="1">"INSERT COMENTARIO(ID_COMENTARIO, TITULO, DESCRIPCION, APODO, ID_CONTENIDO, ID_USUARIO) VALUES("&amp;A54&amp;",'"&amp;B54&amp;"','"&amp;Tabla9[[#This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VALUES(53,'ES MUY BUENO','ES MUY BUENO EL ARCHIVO, LO RECOMIENDO','Benítez',27,9);</v>
      </c>
    </row>
    <row r="55" spans="1:7" x14ac:dyDescent="0.25">
      <c r="A55">
        <v>54</v>
      </c>
      <c r="B55" t="s">
        <v>116</v>
      </c>
      <c r="C55" t="s">
        <v>120</v>
      </c>
      <c r="D55" t="str">
        <f ca="1">VLOOKUP(Tabla9[[#This Row],[ID_USUARIO]],Tabla5[[ID_USUARIO ]:[APELLIDO]],3,0)</f>
        <v>Carretero Plaza</v>
      </c>
      <c r="E55">
        <f t="shared" ca="1" si="2"/>
        <v>11</v>
      </c>
      <c r="F55">
        <f t="shared" ca="1" si="3"/>
        <v>7</v>
      </c>
      <c r="G55" t="str">
        <f ca="1">"INSERT COMENTARIO(ID_COMENTARIO, TITULO, DESCRIPCION, APODO, ID_CONTENIDO, ID_USUARIO) VALUES("&amp;A55&amp;",'"&amp;B55&amp;"','"&amp;Tabla9[[#This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VALUES(54,'ES MUY BUENO','ES MUY BUENO EL ARCHIVO, LO RECOMIENDO','Carretero Plaza',11,7);</v>
      </c>
    </row>
    <row r="56" spans="1:7" x14ac:dyDescent="0.25">
      <c r="A56">
        <v>55</v>
      </c>
      <c r="B56" t="s">
        <v>116</v>
      </c>
      <c r="C56" t="s">
        <v>120</v>
      </c>
      <c r="D56" t="str">
        <f ca="1">VLOOKUP(Tabla9[[#This Row],[ID_USUARIO]],Tabla5[[ID_USUARIO ]:[APELLIDO]],3,0)</f>
        <v>Benítez</v>
      </c>
      <c r="E56">
        <f t="shared" ca="1" si="2"/>
        <v>38</v>
      </c>
      <c r="F56">
        <f t="shared" ca="1" si="3"/>
        <v>9</v>
      </c>
      <c r="G56" t="str">
        <f ca="1">"INSERT COMENTARIO(ID_COMENTARIO, TITULO, DESCRIPCION, APODO, ID_CONTENIDO, ID_USUARIO) VALUES("&amp;A56&amp;",'"&amp;B56&amp;"','"&amp;Tabla9[[#This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VALUES(55,'ES MUY BUENO','ES MUY BUENO EL ARCHIVO, LO RECOMIENDO','Benítez',38,9);</v>
      </c>
    </row>
    <row r="57" spans="1:7" x14ac:dyDescent="0.25">
      <c r="A57">
        <v>56</v>
      </c>
      <c r="B57" t="s">
        <v>116</v>
      </c>
      <c r="C57" t="s">
        <v>120</v>
      </c>
      <c r="D57" t="str">
        <f ca="1">VLOOKUP(Tabla9[[#This Row],[ID_USUARIO]],Tabla5[[ID_USUARIO ]:[APELLIDO]],3,0)</f>
        <v>Bertrán Suárez</v>
      </c>
      <c r="E57">
        <f t="shared" ca="1" si="2"/>
        <v>9</v>
      </c>
      <c r="F57">
        <f t="shared" ca="1" si="3"/>
        <v>4</v>
      </c>
      <c r="G57" t="str">
        <f ca="1">"INSERT COMENTARIO(ID_COMENTARIO, TITULO, DESCRIPCION, APODO, ID_CONTENIDO, ID_USUARIO) VALUES("&amp;A57&amp;",'"&amp;B57&amp;"','"&amp;Tabla9[[#This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VALUES(56,'ES MUY BUENO','ES MUY BUENO EL ARCHIVO, LO RECOMIENDO','Bertrán Suárez',9,4);</v>
      </c>
    </row>
    <row r="58" spans="1:7" x14ac:dyDescent="0.25">
      <c r="A58">
        <v>57</v>
      </c>
      <c r="B58" t="s">
        <v>116</v>
      </c>
      <c r="C58" t="s">
        <v>120</v>
      </c>
      <c r="D58" t="str">
        <f ca="1">VLOOKUP(Tabla9[[#This Row],[ID_USUARIO]],Tabla5[[ID_USUARIO ]:[APELLIDO]],3,0)</f>
        <v>Benítez</v>
      </c>
      <c r="E58">
        <f t="shared" ca="1" si="2"/>
        <v>23</v>
      </c>
      <c r="F58">
        <f t="shared" ca="1" si="3"/>
        <v>9</v>
      </c>
      <c r="G58" t="str">
        <f ca="1">"INSERT COMENTARIO(ID_COMENTARIO, TITULO, DESCRIPCION, APODO, ID_CONTENIDO, ID_USUARIO) VALUES("&amp;A58&amp;",'"&amp;B58&amp;"','"&amp;Tabla9[[#This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VALUES(57,'ES MUY BUENO','ES MUY BUENO EL ARCHIVO, LO RECOMIENDO','Benítez',23,9);</v>
      </c>
    </row>
    <row r="59" spans="1:7" x14ac:dyDescent="0.25">
      <c r="A59">
        <v>58</v>
      </c>
      <c r="B59" t="s">
        <v>116</v>
      </c>
      <c r="C59" t="s">
        <v>120</v>
      </c>
      <c r="D59" t="str">
        <f ca="1">VLOOKUP(Tabla9[[#This Row],[ID_USUARIO]],Tabla5[[ID_USUARIO ]:[APELLIDO]],3,0)</f>
        <v>Benítez</v>
      </c>
      <c r="E59">
        <f t="shared" ca="1" si="2"/>
        <v>21</v>
      </c>
      <c r="F59">
        <f t="shared" ca="1" si="3"/>
        <v>9</v>
      </c>
      <c r="G59" t="str">
        <f ca="1">"INSERT COMENTARIO(ID_COMENTARIO, TITULO, DESCRIPCION, APODO, ID_CONTENIDO, ID_USUARIO) VALUES("&amp;A59&amp;",'"&amp;B59&amp;"','"&amp;Tabla9[[#This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VALUES(58,'ES MUY BUENO','ES MUY BUENO EL ARCHIVO, LO RECOMIENDO','Benítez',21,9);</v>
      </c>
    </row>
    <row r="60" spans="1:7" x14ac:dyDescent="0.25">
      <c r="A60">
        <v>59</v>
      </c>
      <c r="B60" t="s">
        <v>117</v>
      </c>
      <c r="C60" t="s">
        <v>121</v>
      </c>
      <c r="D60" t="str">
        <f ca="1">VLOOKUP(Tabla9[[#This Row],[ID_USUARIO]],Tabla5[[ID_USUARIO ]:[APELLIDO]],3,0)</f>
        <v>Aroca Guijarro</v>
      </c>
      <c r="E60">
        <f t="shared" ca="1" si="2"/>
        <v>26</v>
      </c>
      <c r="F60">
        <f t="shared" ca="1" si="3"/>
        <v>5</v>
      </c>
      <c r="G60" t="str">
        <f ca="1">"INSERT COMENTARIO(ID_COMENTARIO, TITULO, DESCRIPCION, APODO, ID_CONTENIDO, ID_USUARIO) VALUES("&amp;A60&amp;",'"&amp;B60&amp;"','"&amp;Tabla9[[#This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VALUES(59,'MUY UTIL','SIN COMENTARIOS','Aroca Guijarro',26,5);</v>
      </c>
    </row>
    <row r="61" spans="1:7" x14ac:dyDescent="0.25">
      <c r="A61">
        <v>60</v>
      </c>
      <c r="B61" t="s">
        <v>117</v>
      </c>
      <c r="C61" t="s">
        <v>121</v>
      </c>
      <c r="D61" t="str">
        <f ca="1">VLOOKUP(Tabla9[[#This Row],[ID_USUARIO]],Tabla5[[ID_USUARIO ]:[APELLIDO]],3,0)</f>
        <v>Benítez</v>
      </c>
      <c r="E61">
        <f t="shared" ca="1" si="2"/>
        <v>26</v>
      </c>
      <c r="F61">
        <f t="shared" ca="1" si="3"/>
        <v>9</v>
      </c>
      <c r="G61" t="str">
        <f ca="1">"INSERT COMENTARIO(ID_COMENTARIO, TITULO, DESCRIPCION, APODO, ID_CONTENIDO, ID_USUARIO) VALUES("&amp;A61&amp;",'"&amp;B61&amp;"','"&amp;Tabla9[[#This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VALUES(60,'MUY UTIL','SIN COMENTARIOS','Benítez',26,9);</v>
      </c>
    </row>
    <row r="62" spans="1:7" x14ac:dyDescent="0.25">
      <c r="A62">
        <v>61</v>
      </c>
      <c r="B62" t="s">
        <v>117</v>
      </c>
      <c r="C62" t="s">
        <v>121</v>
      </c>
      <c r="D62" t="str">
        <f ca="1">VLOOKUP(Tabla9[[#This Row],[ID_USUARIO]],Tabla5[[ID_USUARIO ]:[APELLIDO]],3,0)</f>
        <v>Aroca Guijarro</v>
      </c>
      <c r="E62">
        <f t="shared" ca="1" si="2"/>
        <v>10</v>
      </c>
      <c r="F62">
        <f t="shared" ca="1" si="3"/>
        <v>5</v>
      </c>
      <c r="G62" t="str">
        <f ca="1">"INSERT COMENTARIO(ID_COMENTARIO, TITULO, DESCRIPCION, APODO, ID_CONTENIDO, ID_USUARIO) VALUES("&amp;A62&amp;",'"&amp;B62&amp;"','"&amp;Tabla9[[#This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VALUES(61,'MUY UTIL','SIN COMENTARIOS','Aroca Guijarro',10,5);</v>
      </c>
    </row>
    <row r="63" spans="1:7" x14ac:dyDescent="0.25">
      <c r="A63">
        <v>62</v>
      </c>
      <c r="B63" t="s">
        <v>117</v>
      </c>
      <c r="C63" t="s">
        <v>121</v>
      </c>
      <c r="D63" t="str">
        <f ca="1">VLOOKUP(Tabla9[[#This Row],[ID_USUARIO]],Tabla5[[ID_USUARIO ]:[APELLIDO]],3,0)</f>
        <v>Grau Benet</v>
      </c>
      <c r="E63">
        <f t="shared" ca="1" si="2"/>
        <v>38</v>
      </c>
      <c r="F63">
        <f t="shared" ca="1" si="3"/>
        <v>1</v>
      </c>
      <c r="G63" t="str">
        <f ca="1">"INSERT COMENTARIO(ID_COMENTARIO, TITULO, DESCRIPCION, APODO, ID_CONTENIDO, ID_USUARIO) VALUES("&amp;A63&amp;",'"&amp;B63&amp;"','"&amp;Tabla9[[#This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VALUES(62,'MUY UTIL','SIN COMENTARIOS','Grau Benet',38,1);</v>
      </c>
    </row>
    <row r="64" spans="1:7" x14ac:dyDescent="0.25">
      <c r="A64">
        <v>63</v>
      </c>
      <c r="B64" t="s">
        <v>117</v>
      </c>
      <c r="C64" t="s">
        <v>121</v>
      </c>
      <c r="D64" t="str">
        <f ca="1">VLOOKUP(Tabla9[[#This Row],[ID_USUARIO]],Tabla5[[ID_USUARIO ]:[APELLIDO]],3,0)</f>
        <v>Samper</v>
      </c>
      <c r="E64">
        <f t="shared" ca="1" si="2"/>
        <v>34</v>
      </c>
      <c r="F64">
        <f t="shared" ca="1" si="3"/>
        <v>2</v>
      </c>
      <c r="G64" t="str">
        <f ca="1">"INSERT COMENTARIO(ID_COMENTARIO, TITULO, DESCRIPCION, APODO, ID_CONTENIDO, ID_USUARIO) VALUES("&amp;A64&amp;",'"&amp;B64&amp;"','"&amp;Tabla9[[#This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VALUES(63,'MUY UTIL','SIN COMENTARIOS','Samper',34,2);</v>
      </c>
    </row>
    <row r="65" spans="1:7" x14ac:dyDescent="0.25">
      <c r="A65">
        <v>64</v>
      </c>
      <c r="B65" t="s">
        <v>117</v>
      </c>
      <c r="C65" t="s">
        <v>121</v>
      </c>
      <c r="D65" t="str">
        <f ca="1">VLOOKUP(Tabla9[[#This Row],[ID_USUARIO]],Tabla5[[ID_USUARIO ]:[APELLIDO]],3,0)</f>
        <v>Carretero Plaza</v>
      </c>
      <c r="E65">
        <f t="shared" ca="1" si="2"/>
        <v>5</v>
      </c>
      <c r="F65">
        <f t="shared" ca="1" si="3"/>
        <v>7</v>
      </c>
      <c r="G65" t="str">
        <f ca="1">"INSERT COMENTARIO(ID_COMENTARIO, TITULO, DESCRIPCION, APODO, ID_CONTENIDO, ID_USUARIO) VALUES("&amp;A65&amp;",'"&amp;B65&amp;"','"&amp;Tabla9[[#This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VALUES(64,'MUY UTIL','SIN COMENTARIOS','Carretero Plaza',5,7);</v>
      </c>
    </row>
    <row r="66" spans="1:7" x14ac:dyDescent="0.25">
      <c r="A66">
        <v>65</v>
      </c>
      <c r="B66" t="s">
        <v>117</v>
      </c>
      <c r="C66" t="s">
        <v>121</v>
      </c>
      <c r="D66" t="str">
        <f ca="1">VLOOKUP(Tabla9[[#This Row],[ID_USUARIO]],Tabla5[[ID_USUARIO ]:[APELLIDO]],3,0)</f>
        <v>Cadenas</v>
      </c>
      <c r="E66">
        <f t="shared" ref="E66:E101" ca="1" si="4">RANDBETWEEN(1,50)</f>
        <v>19</v>
      </c>
      <c r="F66">
        <f t="shared" ref="F66:F101" ca="1" si="5">RANDBETWEEN(1,10)</f>
        <v>6</v>
      </c>
      <c r="G66" t="str">
        <f ca="1">"INSERT COMENTARIO(ID_COMENTARIO, TITULO, DESCRIPCION, APODO, ID_CONTENIDO, ID_USUARIO) VALUES("&amp;A66&amp;",'"&amp;B66&amp;"','"&amp;Tabla9[[#This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VALUES(65,'MUY UTIL','SIN COMENTARIOS','Cadenas',19,6);</v>
      </c>
    </row>
    <row r="67" spans="1:7" x14ac:dyDescent="0.25">
      <c r="A67">
        <v>66</v>
      </c>
      <c r="B67" t="s">
        <v>117</v>
      </c>
      <c r="C67" t="s">
        <v>121</v>
      </c>
      <c r="D67" t="str">
        <f ca="1">VLOOKUP(Tabla9[[#This Row],[ID_USUARIO]],Tabla5[[ID_USUARIO ]:[APELLIDO]],3,0)</f>
        <v>Carretero Plaza</v>
      </c>
      <c r="E67">
        <f t="shared" ca="1" si="4"/>
        <v>27</v>
      </c>
      <c r="F67">
        <f t="shared" ca="1" si="5"/>
        <v>7</v>
      </c>
      <c r="G67" t="str">
        <f ca="1">"INSERT COMENTARIO(ID_COMENTARIO, TITULO, DESCRIPCION, APODO, ID_CONTENIDO, ID_USUARIO) VALUES("&amp;A67&amp;",'"&amp;B67&amp;"','"&amp;Tabla9[[#This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VALUES(66,'MUY UTIL','SIN COMENTARIOS','Carretero Plaza',27,7);</v>
      </c>
    </row>
    <row r="68" spans="1:7" x14ac:dyDescent="0.25">
      <c r="A68">
        <v>67</v>
      </c>
      <c r="B68" t="s">
        <v>117</v>
      </c>
      <c r="C68" t="s">
        <v>121</v>
      </c>
      <c r="D68" t="str">
        <f ca="1">VLOOKUP(Tabla9[[#This Row],[ID_USUARIO]],Tabla5[[ID_USUARIO ]:[APELLIDO]],3,0)</f>
        <v>Aroca Guijarro</v>
      </c>
      <c r="E68">
        <f t="shared" ca="1" si="4"/>
        <v>21</v>
      </c>
      <c r="F68">
        <f t="shared" ca="1" si="5"/>
        <v>5</v>
      </c>
      <c r="G68" t="str">
        <f ca="1">"INSERT COMENTARIO(ID_COMENTARIO, TITULO, DESCRIPCION, APODO, ID_CONTENIDO, ID_USUARIO) VALUES("&amp;A68&amp;",'"&amp;B68&amp;"','"&amp;Tabla9[[#This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VALUES(67,'MUY UTIL','SIN COMENTARIOS','Aroca Guijarro',21,5);</v>
      </c>
    </row>
    <row r="69" spans="1:7" x14ac:dyDescent="0.25">
      <c r="A69">
        <v>68</v>
      </c>
      <c r="B69" t="s">
        <v>117</v>
      </c>
      <c r="C69" t="s">
        <v>121</v>
      </c>
      <c r="D69" t="str">
        <f ca="1">VLOOKUP(Tabla9[[#This Row],[ID_USUARIO]],Tabla5[[ID_USUARIO ]:[APELLIDO]],3,0)</f>
        <v>Cadenas</v>
      </c>
      <c r="E69">
        <f t="shared" ca="1" si="4"/>
        <v>20</v>
      </c>
      <c r="F69">
        <f t="shared" ca="1" si="5"/>
        <v>6</v>
      </c>
      <c r="G69" t="str">
        <f ca="1">"INSERT COMENTARIO(ID_COMENTARIO, TITULO, DESCRIPCION, APODO, ID_CONTENIDO, ID_USUARIO) VALUES("&amp;A69&amp;",'"&amp;B69&amp;"','"&amp;Tabla9[[#This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VALUES(68,'MUY UTIL','SIN COMENTARIOS','Cadenas',20,6);</v>
      </c>
    </row>
    <row r="70" spans="1:7" x14ac:dyDescent="0.25">
      <c r="A70">
        <v>69</v>
      </c>
      <c r="B70" t="s">
        <v>117</v>
      </c>
      <c r="C70" t="s">
        <v>121</v>
      </c>
      <c r="D70" t="str">
        <f ca="1">VLOOKUP(Tabla9[[#This Row],[ID_USUARIO]],Tabla5[[ID_USUARIO ]:[APELLIDO]],3,0)</f>
        <v>Grau Benet</v>
      </c>
      <c r="E70">
        <f t="shared" ca="1" si="4"/>
        <v>28</v>
      </c>
      <c r="F70">
        <f t="shared" ca="1" si="5"/>
        <v>1</v>
      </c>
      <c r="G70" t="str">
        <f ca="1">"INSERT COMENTARIO(ID_COMENTARIO, TITULO, DESCRIPCION, APODO, ID_CONTENIDO, ID_USUARIO) VALUES("&amp;A70&amp;",'"&amp;B70&amp;"','"&amp;Tabla9[[#This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VALUES(69,'MUY UTIL','SIN COMENTARIOS','Grau Benet',28,1);</v>
      </c>
    </row>
    <row r="71" spans="1:7" x14ac:dyDescent="0.25">
      <c r="A71">
        <v>70</v>
      </c>
      <c r="B71" t="s">
        <v>117</v>
      </c>
      <c r="C71" t="s">
        <v>121</v>
      </c>
      <c r="D71" t="str">
        <f ca="1">VLOOKUP(Tabla9[[#This Row],[ID_USUARIO]],Tabla5[[ID_USUARIO ]:[APELLIDO]],3,0)</f>
        <v>Crespo Gimenez</v>
      </c>
      <c r="E71">
        <f t="shared" ca="1" si="4"/>
        <v>14</v>
      </c>
      <c r="F71">
        <f t="shared" ca="1" si="5"/>
        <v>8</v>
      </c>
      <c r="G71" t="str">
        <f ca="1">"INSERT COMENTARIO(ID_COMENTARIO, TITULO, DESCRIPCION, APODO, ID_CONTENIDO, ID_USUARIO) VALUES("&amp;A71&amp;",'"&amp;B71&amp;"','"&amp;Tabla9[[#This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VALUES(70,'MUY UTIL','SIN COMENTARIOS','Crespo Gimenez',14,8);</v>
      </c>
    </row>
    <row r="72" spans="1:7" x14ac:dyDescent="0.25">
      <c r="A72">
        <v>71</v>
      </c>
      <c r="B72" t="s">
        <v>117</v>
      </c>
      <c r="C72" t="s">
        <v>121</v>
      </c>
      <c r="D72" t="str">
        <f ca="1">VLOOKUP(Tabla9[[#This Row],[ID_USUARIO]],Tabla5[[ID_USUARIO ]:[APELLIDO]],3,0)</f>
        <v>Bertrán Suárez</v>
      </c>
      <c r="E72">
        <f t="shared" ca="1" si="4"/>
        <v>4</v>
      </c>
      <c r="F72">
        <f t="shared" ca="1" si="5"/>
        <v>4</v>
      </c>
      <c r="G72" t="str">
        <f ca="1">"INSERT COMENTARIO(ID_COMENTARIO, TITULO, DESCRIPCION, APODO, ID_CONTENIDO, ID_USUARIO) VALUES("&amp;A72&amp;",'"&amp;B72&amp;"','"&amp;Tabla9[[#This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VALUES(71,'MUY UTIL','SIN COMENTARIOS','Bertrán Suárez',4,4);</v>
      </c>
    </row>
    <row r="73" spans="1:7" x14ac:dyDescent="0.25">
      <c r="A73">
        <v>72</v>
      </c>
      <c r="B73" t="s">
        <v>118</v>
      </c>
      <c r="C73" t="s">
        <v>121</v>
      </c>
      <c r="D73" t="str">
        <f ca="1">VLOOKUP(Tabla9[[#This Row],[ID_USUARIO]],Tabla5[[ID_USUARIO ]:[APELLIDO]],3,0)</f>
        <v>Crespo Gimenez</v>
      </c>
      <c r="E73">
        <f t="shared" ca="1" si="4"/>
        <v>44</v>
      </c>
      <c r="F73">
        <f t="shared" ca="1" si="5"/>
        <v>8</v>
      </c>
      <c r="G73" t="str">
        <f ca="1">"INSERT COMENTARIO(ID_COMENTARIO, TITULO, DESCRIPCION, APODO, ID_CONTENIDO, ID_USUARIO) VALUES("&amp;A73&amp;",'"&amp;B73&amp;"','"&amp;Tabla9[[#This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VALUES(72,'LO MEJOR','SIN COMENTARIOS','Crespo Gimenez',44,8);</v>
      </c>
    </row>
    <row r="74" spans="1:7" x14ac:dyDescent="0.25">
      <c r="A74">
        <v>73</v>
      </c>
      <c r="B74" t="s">
        <v>118</v>
      </c>
      <c r="C74" t="s">
        <v>121</v>
      </c>
      <c r="D74" t="str">
        <f ca="1">VLOOKUP(Tabla9[[#This Row],[ID_USUARIO]],Tabla5[[ID_USUARIO ]:[APELLIDO]],3,0)</f>
        <v>Crespo Gimenez</v>
      </c>
      <c r="E74">
        <f t="shared" ca="1" si="4"/>
        <v>15</v>
      </c>
      <c r="F74">
        <f t="shared" ca="1" si="5"/>
        <v>8</v>
      </c>
      <c r="G74" t="str">
        <f ca="1">"INSERT COMENTARIO(ID_COMENTARIO, TITULO, DESCRIPCION, APODO, ID_CONTENIDO, ID_USUARIO) VALUES("&amp;A74&amp;",'"&amp;B74&amp;"','"&amp;Tabla9[[#This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VALUES(73,'LO MEJOR','SIN COMENTARIOS','Crespo Gimenez',15,8);</v>
      </c>
    </row>
    <row r="75" spans="1:7" x14ac:dyDescent="0.25">
      <c r="A75">
        <v>74</v>
      </c>
      <c r="B75" t="s">
        <v>118</v>
      </c>
      <c r="C75" t="s">
        <v>121</v>
      </c>
      <c r="D75" t="str">
        <f ca="1">VLOOKUP(Tabla9[[#This Row],[ID_USUARIO]],Tabla5[[ID_USUARIO ]:[APELLIDO]],3,0)</f>
        <v>Grau Benet</v>
      </c>
      <c r="E75">
        <f t="shared" ca="1" si="4"/>
        <v>42</v>
      </c>
      <c r="F75">
        <f t="shared" ca="1" si="5"/>
        <v>1</v>
      </c>
      <c r="G75" t="str">
        <f ca="1">"INSERT COMENTARIO(ID_COMENTARIO, TITULO, DESCRIPCION, APODO, ID_CONTENIDO, ID_USUARIO) VALUES("&amp;A75&amp;",'"&amp;B75&amp;"','"&amp;Tabla9[[#This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VALUES(74,'LO MEJOR','SIN COMENTARIOS','Grau Benet',42,1);</v>
      </c>
    </row>
    <row r="76" spans="1:7" x14ac:dyDescent="0.25">
      <c r="A76">
        <v>75</v>
      </c>
      <c r="B76" t="s">
        <v>118</v>
      </c>
      <c r="C76" t="s">
        <v>121</v>
      </c>
      <c r="D76" t="str">
        <f ca="1">VLOOKUP(Tabla9[[#This Row],[ID_USUARIO]],Tabla5[[ID_USUARIO ]:[APELLIDO]],3,0)</f>
        <v>Samper</v>
      </c>
      <c r="E76">
        <f t="shared" ca="1" si="4"/>
        <v>43</v>
      </c>
      <c r="F76">
        <f t="shared" ca="1" si="5"/>
        <v>2</v>
      </c>
      <c r="G76" t="str">
        <f ca="1">"INSERT COMENTARIO(ID_COMENTARIO, TITULO, DESCRIPCION, APODO, ID_CONTENIDO, ID_USUARIO) VALUES("&amp;A76&amp;",'"&amp;B76&amp;"','"&amp;Tabla9[[#This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VALUES(75,'LO MEJOR','SIN COMENTARIOS','Samper',43,2);</v>
      </c>
    </row>
    <row r="77" spans="1:7" x14ac:dyDescent="0.25">
      <c r="A77">
        <v>76</v>
      </c>
      <c r="B77" t="s">
        <v>118</v>
      </c>
      <c r="C77" t="s">
        <v>121</v>
      </c>
      <c r="D77" t="str">
        <f ca="1">VLOOKUP(Tabla9[[#This Row],[ID_USUARIO]],Tabla5[[ID_USUARIO ]:[APELLIDO]],3,0)</f>
        <v>Cadenas</v>
      </c>
      <c r="E77">
        <f t="shared" ca="1" si="4"/>
        <v>8</v>
      </c>
      <c r="F77">
        <f t="shared" ca="1" si="5"/>
        <v>6</v>
      </c>
      <c r="G77" t="str">
        <f ca="1">"INSERT COMENTARIO(ID_COMENTARIO, TITULO, DESCRIPCION, APODO, ID_CONTENIDO, ID_USUARIO) VALUES("&amp;A77&amp;",'"&amp;B77&amp;"','"&amp;Tabla9[[#This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VALUES(76,'LO MEJOR','SIN COMENTARIOS','Cadenas',8,6);</v>
      </c>
    </row>
    <row r="78" spans="1:7" x14ac:dyDescent="0.25">
      <c r="A78">
        <v>77</v>
      </c>
      <c r="B78" t="s">
        <v>118</v>
      </c>
      <c r="C78" t="s">
        <v>121</v>
      </c>
      <c r="D78" t="str">
        <f ca="1">VLOOKUP(Tabla9[[#This Row],[ID_USUARIO]],Tabla5[[ID_USUARIO ]:[APELLIDO]],3,0)</f>
        <v>Crespo Gimenez</v>
      </c>
      <c r="E78">
        <f t="shared" ca="1" si="4"/>
        <v>7</v>
      </c>
      <c r="F78">
        <f t="shared" ca="1" si="5"/>
        <v>8</v>
      </c>
      <c r="G78" t="str">
        <f ca="1">"INSERT COMENTARIO(ID_COMENTARIO, TITULO, DESCRIPCION, APODO, ID_CONTENIDO, ID_USUARIO) VALUES("&amp;A78&amp;",'"&amp;B78&amp;"','"&amp;Tabla9[[#This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VALUES(77,'LO MEJOR','SIN COMENTARIOS','Crespo Gimenez',7,8);</v>
      </c>
    </row>
    <row r="79" spans="1:7" x14ac:dyDescent="0.25">
      <c r="A79">
        <v>78</v>
      </c>
      <c r="B79" t="s">
        <v>118</v>
      </c>
      <c r="C79" t="s">
        <v>121</v>
      </c>
      <c r="D79" t="str">
        <f ca="1">VLOOKUP(Tabla9[[#This Row],[ID_USUARIO]],Tabla5[[ID_USUARIO ]:[APELLIDO]],3,0)</f>
        <v>Samper</v>
      </c>
      <c r="E79">
        <f t="shared" ca="1" si="4"/>
        <v>11</v>
      </c>
      <c r="F79">
        <f t="shared" ca="1" si="5"/>
        <v>2</v>
      </c>
      <c r="G79" t="str">
        <f ca="1">"INSERT COMENTARIO(ID_COMENTARIO, TITULO, DESCRIPCION, APODO, ID_CONTENIDO, ID_USUARIO) VALUES("&amp;A79&amp;",'"&amp;B79&amp;"','"&amp;Tabla9[[#This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VALUES(78,'LO MEJOR','SIN COMENTARIOS','Samper',11,2);</v>
      </c>
    </row>
    <row r="80" spans="1:7" x14ac:dyDescent="0.25">
      <c r="A80">
        <v>79</v>
      </c>
      <c r="B80" t="s">
        <v>118</v>
      </c>
      <c r="C80" t="s">
        <v>121</v>
      </c>
      <c r="D80" t="str">
        <f ca="1">VLOOKUP(Tabla9[[#This Row],[ID_USUARIO]],Tabla5[[ID_USUARIO ]:[APELLIDO]],3,0)</f>
        <v>Samper</v>
      </c>
      <c r="E80">
        <f t="shared" ca="1" si="4"/>
        <v>1</v>
      </c>
      <c r="F80">
        <f t="shared" ca="1" si="5"/>
        <v>2</v>
      </c>
      <c r="G80" t="str">
        <f ca="1">"INSERT COMENTARIO(ID_COMENTARIO, TITULO, DESCRIPCION, APODO, ID_CONTENIDO, ID_USUARIO) VALUES("&amp;A80&amp;",'"&amp;B80&amp;"','"&amp;Tabla9[[#This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VALUES(79,'LO MEJOR','SIN COMENTARIOS','Samper',1,2);</v>
      </c>
    </row>
    <row r="81" spans="1:7" x14ac:dyDescent="0.25">
      <c r="A81">
        <v>80</v>
      </c>
      <c r="B81" t="s">
        <v>118</v>
      </c>
      <c r="C81" t="s">
        <v>121</v>
      </c>
      <c r="D81" t="str">
        <f ca="1">VLOOKUP(Tabla9[[#This Row],[ID_USUARIO]],Tabla5[[ID_USUARIO ]:[APELLIDO]],3,0)</f>
        <v>Crespo Gimenez</v>
      </c>
      <c r="E81">
        <f t="shared" ca="1" si="4"/>
        <v>40</v>
      </c>
      <c r="F81">
        <f t="shared" ca="1" si="5"/>
        <v>8</v>
      </c>
      <c r="G81" t="str">
        <f ca="1">"INSERT COMENTARIO(ID_COMENTARIO, TITULO, DESCRIPCION, APODO, ID_CONTENIDO, ID_USUARIO) VALUES("&amp;A81&amp;",'"&amp;B81&amp;"','"&amp;Tabla9[[#This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VALUES(80,'LO MEJOR','SIN COMENTARIOS','Crespo Gimenez',40,8);</v>
      </c>
    </row>
    <row r="82" spans="1:7" x14ac:dyDescent="0.25">
      <c r="A82">
        <v>81</v>
      </c>
      <c r="B82" t="s">
        <v>118</v>
      </c>
      <c r="C82" t="s">
        <v>121</v>
      </c>
      <c r="D82" t="str">
        <f ca="1">VLOOKUP(Tabla9[[#This Row],[ID_USUARIO]],Tabla5[[ID_USUARIO ]:[APELLIDO]],3,0)</f>
        <v>Crespo Gimenez</v>
      </c>
      <c r="E82">
        <f t="shared" ca="1" si="4"/>
        <v>13</v>
      </c>
      <c r="F82">
        <f t="shared" ca="1" si="5"/>
        <v>8</v>
      </c>
      <c r="G82" t="str">
        <f ca="1">"INSERT COMENTARIO(ID_COMENTARIO, TITULO, DESCRIPCION, APODO, ID_CONTENIDO, ID_USUARIO) VALUES("&amp;A82&amp;",'"&amp;B82&amp;"','"&amp;Tabla9[[#This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VALUES(81,'LO MEJOR','SIN COMENTARIOS','Crespo Gimenez',13,8);</v>
      </c>
    </row>
    <row r="83" spans="1:7" x14ac:dyDescent="0.25">
      <c r="A83">
        <v>82</v>
      </c>
      <c r="B83" t="s">
        <v>118</v>
      </c>
      <c r="C83" t="s">
        <v>121</v>
      </c>
      <c r="D83" t="str">
        <f ca="1">VLOOKUP(Tabla9[[#This Row],[ID_USUARIO]],Tabla5[[ID_USUARIO ]:[APELLIDO]],3,0)</f>
        <v>Carretero Plaza</v>
      </c>
      <c r="E83">
        <f t="shared" ca="1" si="4"/>
        <v>1</v>
      </c>
      <c r="F83">
        <f t="shared" ca="1" si="5"/>
        <v>7</v>
      </c>
      <c r="G83" t="str">
        <f ca="1">"INSERT COMENTARIO(ID_COMENTARIO, TITULO, DESCRIPCION, APODO, ID_CONTENIDO, ID_USUARIO) VALUES("&amp;A83&amp;",'"&amp;B83&amp;"','"&amp;Tabla9[[#This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VALUES(82,'LO MEJOR','SIN COMENTARIOS','Carretero Plaza',1,7);</v>
      </c>
    </row>
    <row r="84" spans="1:7" x14ac:dyDescent="0.25">
      <c r="A84">
        <v>83</v>
      </c>
      <c r="B84" t="s">
        <v>118</v>
      </c>
      <c r="C84" t="s">
        <v>121</v>
      </c>
      <c r="D84" t="str">
        <f ca="1">VLOOKUP(Tabla9[[#This Row],[ID_USUARIO]],Tabla5[[ID_USUARIO ]:[APELLIDO]],3,0)</f>
        <v>Aroca Guijarro</v>
      </c>
      <c r="E84">
        <f t="shared" ca="1" si="4"/>
        <v>45</v>
      </c>
      <c r="F84">
        <f t="shared" ca="1" si="5"/>
        <v>5</v>
      </c>
      <c r="G84" t="str">
        <f ca="1">"INSERT COMENTARIO(ID_COMENTARIO, TITULO, DESCRIPCION, APODO, ID_CONTENIDO, ID_USUARIO) VALUES("&amp;A84&amp;",'"&amp;B84&amp;"','"&amp;Tabla9[[#This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VALUES(83,'LO MEJOR','SIN COMENTARIOS','Aroca Guijarro',45,5);</v>
      </c>
    </row>
    <row r="85" spans="1:7" x14ac:dyDescent="0.25">
      <c r="A85">
        <v>84</v>
      </c>
      <c r="B85" t="s">
        <v>118</v>
      </c>
      <c r="C85" t="s">
        <v>121</v>
      </c>
      <c r="D85" t="str">
        <f ca="1">VLOOKUP(Tabla9[[#This Row],[ID_USUARIO]],Tabla5[[ID_USUARIO ]:[APELLIDO]],3,0)</f>
        <v>Carretero Plaza</v>
      </c>
      <c r="E85">
        <f t="shared" ca="1" si="4"/>
        <v>8</v>
      </c>
      <c r="F85">
        <f t="shared" ca="1" si="5"/>
        <v>7</v>
      </c>
      <c r="G85" t="str">
        <f ca="1">"INSERT COMENTARIO(ID_COMENTARIO, TITULO, DESCRIPCION, APODO, ID_CONTENIDO, ID_USUARIO) VALUES("&amp;A85&amp;",'"&amp;B85&amp;"','"&amp;Tabla9[[#This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VALUES(84,'LO MEJOR','SIN COMENTARIOS','Carretero Plaza',8,7);</v>
      </c>
    </row>
    <row r="86" spans="1:7" x14ac:dyDescent="0.25">
      <c r="A86">
        <v>85</v>
      </c>
      <c r="B86" t="s">
        <v>118</v>
      </c>
      <c r="C86" t="s">
        <v>121</v>
      </c>
      <c r="D86" t="str">
        <f ca="1">VLOOKUP(Tabla9[[#This Row],[ID_USUARIO]],Tabla5[[ID_USUARIO ]:[APELLIDO]],3,0)</f>
        <v>Benítez</v>
      </c>
      <c r="E86">
        <f t="shared" ca="1" si="4"/>
        <v>8</v>
      </c>
      <c r="F86">
        <f t="shared" ca="1" si="5"/>
        <v>9</v>
      </c>
      <c r="G86" t="str">
        <f ca="1">"INSERT COMENTARIO(ID_COMENTARIO, TITULO, DESCRIPCION, APODO, ID_CONTENIDO, ID_USUARIO) VALUES("&amp;A86&amp;",'"&amp;B86&amp;"','"&amp;Tabla9[[#This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VALUES(85,'LO MEJOR','SIN COMENTARIOS','Benítez',8,9);</v>
      </c>
    </row>
    <row r="87" spans="1:7" x14ac:dyDescent="0.25">
      <c r="A87">
        <v>86</v>
      </c>
      <c r="B87" t="s">
        <v>118</v>
      </c>
      <c r="C87" t="s">
        <v>121</v>
      </c>
      <c r="D87" t="str">
        <f ca="1">VLOOKUP(Tabla9[[#This Row],[ID_USUARIO]],Tabla5[[ID_USUARIO ]:[APELLIDO]],3,0)</f>
        <v>Bertrán Suárez</v>
      </c>
      <c r="E87">
        <f t="shared" ca="1" si="4"/>
        <v>6</v>
      </c>
      <c r="F87">
        <f t="shared" ca="1" si="5"/>
        <v>4</v>
      </c>
      <c r="G87" t="str">
        <f ca="1">"INSERT COMENTARIO(ID_COMENTARIO, TITULO, DESCRIPCION, APODO, ID_CONTENIDO, ID_USUARIO) VALUES("&amp;A87&amp;",'"&amp;B87&amp;"','"&amp;Tabla9[[#This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VALUES(86,'LO MEJOR','SIN COMENTARIOS','Bertrán Suárez',6,4);</v>
      </c>
    </row>
    <row r="88" spans="1:7" x14ac:dyDescent="0.25">
      <c r="A88">
        <v>87</v>
      </c>
      <c r="B88" t="s">
        <v>118</v>
      </c>
      <c r="C88" t="s">
        <v>121</v>
      </c>
      <c r="D88" t="str">
        <f ca="1">VLOOKUP(Tabla9[[#This Row],[ID_USUARIO]],Tabla5[[ID_USUARIO ]:[APELLIDO]],3,0)</f>
        <v>Samper</v>
      </c>
      <c r="E88">
        <f t="shared" ca="1" si="4"/>
        <v>44</v>
      </c>
      <c r="F88">
        <f t="shared" ca="1" si="5"/>
        <v>2</v>
      </c>
      <c r="G88" t="str">
        <f ca="1">"INSERT COMENTARIO(ID_COMENTARIO, TITULO, DESCRIPCION, APODO, ID_CONTENIDO, ID_USUARIO) VALUES("&amp;A88&amp;",'"&amp;B88&amp;"','"&amp;Tabla9[[#This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VALUES(87,'LO MEJOR','SIN COMENTARIOS','Samper',44,2);</v>
      </c>
    </row>
    <row r="89" spans="1:7" x14ac:dyDescent="0.25">
      <c r="A89">
        <v>88</v>
      </c>
      <c r="B89" t="s">
        <v>118</v>
      </c>
      <c r="C89" t="s">
        <v>121</v>
      </c>
      <c r="D89" t="str">
        <f ca="1">VLOOKUP(Tabla9[[#This Row],[ID_USUARIO]],Tabla5[[ID_USUARIO ]:[APELLIDO]],3,0)</f>
        <v>Samper</v>
      </c>
      <c r="E89">
        <f t="shared" ca="1" si="4"/>
        <v>42</v>
      </c>
      <c r="F89">
        <f t="shared" ca="1" si="5"/>
        <v>2</v>
      </c>
      <c r="G89" t="str">
        <f ca="1">"INSERT COMENTARIO(ID_COMENTARIO, TITULO, DESCRIPCION, APODO, ID_CONTENIDO, ID_USUARIO) VALUES("&amp;A89&amp;",'"&amp;B89&amp;"','"&amp;Tabla9[[#This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VALUES(88,'LO MEJOR','SIN COMENTARIOS','Samper',42,2);</v>
      </c>
    </row>
    <row r="90" spans="1:7" x14ac:dyDescent="0.25">
      <c r="A90">
        <v>89</v>
      </c>
      <c r="B90" t="s">
        <v>118</v>
      </c>
      <c r="C90" t="s">
        <v>121</v>
      </c>
      <c r="D90" t="str">
        <f ca="1">VLOOKUP(Tabla9[[#This Row],[ID_USUARIO]],Tabla5[[ID_USUARIO ]:[APELLIDO]],3,0)</f>
        <v>Bertrán Suárez</v>
      </c>
      <c r="E90">
        <f t="shared" ca="1" si="4"/>
        <v>12</v>
      </c>
      <c r="F90">
        <f t="shared" ca="1" si="5"/>
        <v>4</v>
      </c>
      <c r="G90" t="str">
        <f ca="1">"INSERT COMENTARIO(ID_COMENTARIO, TITULO, DESCRIPCION, APODO, ID_CONTENIDO, ID_USUARIO) VALUES("&amp;A90&amp;",'"&amp;B90&amp;"','"&amp;Tabla9[[#This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VALUES(89,'LO MEJOR','SIN COMENTARIOS','Bertrán Suárez',12,4);</v>
      </c>
    </row>
    <row r="91" spans="1:7" x14ac:dyDescent="0.25">
      <c r="A91">
        <v>90</v>
      </c>
      <c r="B91" t="s">
        <v>118</v>
      </c>
      <c r="C91" t="s">
        <v>121</v>
      </c>
      <c r="D91" t="str">
        <f ca="1">VLOOKUP(Tabla9[[#This Row],[ID_USUARIO]],Tabla5[[ID_USUARIO ]:[APELLIDO]],3,0)</f>
        <v>Aroca Guijarro</v>
      </c>
      <c r="E91">
        <f t="shared" ca="1" si="4"/>
        <v>41</v>
      </c>
      <c r="F91">
        <f t="shared" ca="1" si="5"/>
        <v>5</v>
      </c>
      <c r="G91" t="str">
        <f ca="1">"INSERT COMENTARIO(ID_COMENTARIO, TITULO, DESCRIPCION, APODO, ID_CONTENIDO, ID_USUARIO) VALUES("&amp;A91&amp;",'"&amp;B91&amp;"','"&amp;Tabla9[[#This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VALUES(90,'LO MEJOR','SIN COMENTARIOS','Aroca Guijarro',41,5);</v>
      </c>
    </row>
    <row r="92" spans="1:7" x14ac:dyDescent="0.25">
      <c r="A92">
        <v>91</v>
      </c>
      <c r="B92" t="s">
        <v>118</v>
      </c>
      <c r="C92" t="s">
        <v>121</v>
      </c>
      <c r="D92" t="str">
        <f ca="1">VLOOKUP(Tabla9[[#This Row],[ID_USUARIO]],Tabla5[[ID_USUARIO ]:[APELLIDO]],3,0)</f>
        <v>Carretero Plaza</v>
      </c>
      <c r="E92">
        <f t="shared" ca="1" si="4"/>
        <v>38</v>
      </c>
      <c r="F92">
        <f t="shared" ca="1" si="5"/>
        <v>7</v>
      </c>
      <c r="G92" t="str">
        <f ca="1">"INSERT COMENTARIO(ID_COMENTARIO, TITULO, DESCRIPCION, APODO, ID_CONTENIDO, ID_USUARIO) VALUES("&amp;A92&amp;",'"&amp;B92&amp;"','"&amp;Tabla9[[#This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VALUES(91,'LO MEJOR','SIN COMENTARIOS','Carretero Plaza',38,7);</v>
      </c>
    </row>
    <row r="93" spans="1:7" x14ac:dyDescent="0.25">
      <c r="A93">
        <v>92</v>
      </c>
      <c r="B93" t="s">
        <v>118</v>
      </c>
      <c r="C93" t="s">
        <v>121</v>
      </c>
      <c r="D93" t="str">
        <f ca="1">VLOOKUP(Tabla9[[#This Row],[ID_USUARIO]],Tabla5[[ID_USUARIO ]:[APELLIDO]],3,0)</f>
        <v>Bertrán Suárez</v>
      </c>
      <c r="E93">
        <f t="shared" ca="1" si="4"/>
        <v>35</v>
      </c>
      <c r="F93">
        <f t="shared" ca="1" si="5"/>
        <v>4</v>
      </c>
      <c r="G93" t="str">
        <f ca="1">"INSERT COMENTARIO(ID_COMENTARIO, TITULO, DESCRIPCION, APODO, ID_CONTENIDO, ID_USUARIO) VALUES("&amp;A93&amp;",'"&amp;B93&amp;"','"&amp;Tabla9[[#This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VALUES(92,'LO MEJOR','SIN COMENTARIOS','Bertrán Suárez',35,4);</v>
      </c>
    </row>
    <row r="94" spans="1:7" x14ac:dyDescent="0.25">
      <c r="A94">
        <v>93</v>
      </c>
      <c r="B94" t="s">
        <v>118</v>
      </c>
      <c r="C94" t="s">
        <v>121</v>
      </c>
      <c r="D94" t="str">
        <f ca="1">VLOOKUP(Tabla9[[#This Row],[ID_USUARIO]],Tabla5[[ID_USUARIO ]:[APELLIDO]],3,0)</f>
        <v>Mesa Manso</v>
      </c>
      <c r="E94">
        <f t="shared" ca="1" si="4"/>
        <v>41</v>
      </c>
      <c r="F94">
        <f t="shared" ca="1" si="5"/>
        <v>10</v>
      </c>
      <c r="G94" t="str">
        <f ca="1">"INSERT COMENTARIO(ID_COMENTARIO, TITULO, DESCRIPCION, APODO, ID_CONTENIDO, ID_USUARIO) VALUES("&amp;A94&amp;",'"&amp;B94&amp;"','"&amp;Tabla9[[#This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VALUES(93,'LO MEJOR','SIN COMENTARIOS','Mesa Manso',41,10);</v>
      </c>
    </row>
    <row r="95" spans="1:7" x14ac:dyDescent="0.25">
      <c r="A95">
        <v>94</v>
      </c>
      <c r="B95" t="s">
        <v>118</v>
      </c>
      <c r="C95" t="s">
        <v>121</v>
      </c>
      <c r="D95" t="str">
        <f ca="1">VLOOKUP(Tabla9[[#This Row],[ID_USUARIO]],Tabla5[[ID_USUARIO ]:[APELLIDO]],3,0)</f>
        <v>Samper</v>
      </c>
      <c r="E95">
        <f t="shared" ca="1" si="4"/>
        <v>35</v>
      </c>
      <c r="F95">
        <f t="shared" ca="1" si="5"/>
        <v>2</v>
      </c>
      <c r="G95" t="str">
        <f ca="1">"INSERT COMENTARIO(ID_COMENTARIO, TITULO, DESCRIPCION, APODO, ID_CONTENIDO, ID_USUARIO) VALUES("&amp;A95&amp;",'"&amp;B95&amp;"','"&amp;Tabla9[[#This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VALUES(94,'LO MEJOR','SIN COMENTARIOS','Samper',35,2);</v>
      </c>
    </row>
    <row r="96" spans="1:7" x14ac:dyDescent="0.25">
      <c r="A96">
        <v>95</v>
      </c>
      <c r="B96" t="s">
        <v>118</v>
      </c>
      <c r="C96" t="s">
        <v>121</v>
      </c>
      <c r="D96" t="str">
        <f ca="1">VLOOKUP(Tabla9[[#This Row],[ID_USUARIO]],Tabla5[[ID_USUARIO ]:[APELLIDO]],3,0)</f>
        <v>Grau Benet</v>
      </c>
      <c r="E96">
        <f t="shared" ca="1" si="4"/>
        <v>16</v>
      </c>
      <c r="F96">
        <f t="shared" ca="1" si="5"/>
        <v>1</v>
      </c>
      <c r="G96" t="str">
        <f ca="1">"INSERT COMENTARIO(ID_COMENTARIO, TITULO, DESCRIPCION, APODO, ID_CONTENIDO, ID_USUARIO) VALUES("&amp;A96&amp;",'"&amp;B96&amp;"','"&amp;Tabla9[[#This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VALUES(95,'LO MEJOR','SIN COMENTARIOS','Grau Benet',16,1);</v>
      </c>
    </row>
    <row r="97" spans="1:7" x14ac:dyDescent="0.25">
      <c r="A97">
        <v>96</v>
      </c>
      <c r="B97" t="s">
        <v>118</v>
      </c>
      <c r="C97" t="s">
        <v>121</v>
      </c>
      <c r="D97" t="str">
        <f ca="1">VLOOKUP(Tabla9[[#This Row],[ID_USUARIO]],Tabla5[[ID_USUARIO ]:[APELLIDO]],3,0)</f>
        <v>Benítez</v>
      </c>
      <c r="E97">
        <f t="shared" ca="1" si="4"/>
        <v>17</v>
      </c>
      <c r="F97">
        <f t="shared" ca="1" si="5"/>
        <v>9</v>
      </c>
      <c r="G97" t="str">
        <f ca="1">"INSERT COMENTARIO(ID_COMENTARIO, TITULO, DESCRIPCION, APODO, ID_CONTENIDO, ID_USUARIO) VALUES("&amp;A97&amp;",'"&amp;B97&amp;"','"&amp;Tabla9[[#This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VALUES(96,'LO MEJOR','SIN COMENTARIOS','Benítez',17,9);</v>
      </c>
    </row>
    <row r="98" spans="1:7" x14ac:dyDescent="0.25">
      <c r="A98">
        <v>97</v>
      </c>
      <c r="B98" t="s">
        <v>119</v>
      </c>
      <c r="C98" t="s">
        <v>119</v>
      </c>
      <c r="D98" t="str">
        <f ca="1">VLOOKUP(Tabla9[[#This Row],[ID_USUARIO]],Tabla5[[ID_USUARIO ]:[APELLIDO]],3,0)</f>
        <v>Carretero Plaza</v>
      </c>
      <c r="E98">
        <f t="shared" ca="1" si="4"/>
        <v>13</v>
      </c>
      <c r="F98">
        <f t="shared" ca="1" si="5"/>
        <v>7</v>
      </c>
      <c r="G98" t="str">
        <f ca="1">"INSERT COMENTARIO(ID_COMENTARIO, TITULO, DESCRIPCION, APODO, ID_CONTENIDO, ID_USUARIO) VALUES("&amp;A98&amp;",'"&amp;B98&amp;"','"&amp;Tabla9[[#This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VALUES(97,'NO ME GUSTO','NO ME GUSTO','Carretero Plaza',13,7);</v>
      </c>
    </row>
    <row r="99" spans="1:7" x14ac:dyDescent="0.25">
      <c r="A99">
        <v>98</v>
      </c>
      <c r="B99" t="s">
        <v>119</v>
      </c>
      <c r="C99" t="s">
        <v>119</v>
      </c>
      <c r="D99" t="str">
        <f ca="1">VLOOKUP(Tabla9[[#This Row],[ID_USUARIO]],Tabla5[[ID_USUARIO ]:[APELLIDO]],3,0)</f>
        <v>Aroca Guijarro</v>
      </c>
      <c r="E99">
        <f t="shared" ca="1" si="4"/>
        <v>19</v>
      </c>
      <c r="F99">
        <f t="shared" ca="1" si="5"/>
        <v>5</v>
      </c>
      <c r="G99" t="str">
        <f ca="1">"INSERT COMENTARIO(ID_COMENTARIO, TITULO, DESCRIPCION, APODO, ID_CONTENIDO, ID_USUARIO) VALUES("&amp;A99&amp;",'"&amp;B99&amp;"','"&amp;Tabla9[[#This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VALUES(98,'NO ME GUSTO','NO ME GUSTO','Aroca Guijarro',19,5);</v>
      </c>
    </row>
    <row r="100" spans="1:7" x14ac:dyDescent="0.25">
      <c r="A100">
        <v>99</v>
      </c>
      <c r="B100" t="s">
        <v>119</v>
      </c>
      <c r="C100" t="s">
        <v>119</v>
      </c>
      <c r="D100" t="str">
        <f ca="1">VLOOKUP(Tabla9[[#This Row],[ID_USUARIO]],Tabla5[[ID_USUARIO ]:[APELLIDO]],3,0)</f>
        <v>Grau Benet</v>
      </c>
      <c r="E100">
        <f t="shared" ca="1" si="4"/>
        <v>23</v>
      </c>
      <c r="F100">
        <f t="shared" ca="1" si="5"/>
        <v>1</v>
      </c>
      <c r="G100" t="str">
        <f ca="1">"INSERT COMENTARIO(ID_COMENTARIO, TITULO, DESCRIPCION, APODO, ID_CONTENIDO, ID_USUARIO) VALUES("&amp;A100&amp;",'"&amp;B100&amp;"','"&amp;Tabla9[[#This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VALUES(99,'NO ME GUSTO','NO ME GUSTO','Grau Benet',23,1);</v>
      </c>
    </row>
    <row r="101" spans="1:7" x14ac:dyDescent="0.25">
      <c r="A101">
        <v>100</v>
      </c>
      <c r="B101" t="s">
        <v>119</v>
      </c>
      <c r="C101" t="s">
        <v>119</v>
      </c>
      <c r="D101" t="str">
        <f ca="1">VLOOKUP(Tabla9[[#This Row],[ID_USUARIO]],Tabla5[[ID_USUARIO ]:[APELLIDO]],3,0)</f>
        <v>Aroca Guijarro</v>
      </c>
      <c r="E101">
        <f t="shared" ca="1" si="4"/>
        <v>16</v>
      </c>
      <c r="F101">
        <f t="shared" ca="1" si="5"/>
        <v>5</v>
      </c>
      <c r="G101" t="str">
        <f ca="1">"INSERT COMENTARIO(ID_COMENTARIO, TITULO, DESCRIPCION, APODO, ID_CONTENIDO, ID_USUARIO) VALUES("&amp;A101&amp;",'"&amp;B101&amp;"','"&amp;Tabla9[[#This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VALUES(100,'NO ME GUSTO','NO ME GUSTO','Aroca Guijarro',16,5);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51A09-9E5F-4979-BDD1-83D10A1971A9}">
  <dimension ref="A1:F11"/>
  <sheetViews>
    <sheetView workbookViewId="0">
      <selection activeCell="F9" sqref="F2:F11"/>
    </sheetView>
  </sheetViews>
  <sheetFormatPr baseColWidth="10" defaultRowHeight="15" x14ac:dyDescent="0.25"/>
  <cols>
    <col min="1" max="1" width="13.28515625" bestFit="1" customWidth="1"/>
    <col min="2" max="6" width="40.7109375" customWidth="1"/>
  </cols>
  <sheetData>
    <row r="1" spans="1:6" x14ac:dyDescent="0.25">
      <c r="A1" t="s">
        <v>123</v>
      </c>
      <c r="B1" t="s">
        <v>124</v>
      </c>
      <c r="C1" t="s">
        <v>115</v>
      </c>
      <c r="D1" t="s">
        <v>125</v>
      </c>
      <c r="E1" t="s">
        <v>113</v>
      </c>
      <c r="F1" t="s">
        <v>8</v>
      </c>
    </row>
    <row r="2" spans="1:6" x14ac:dyDescent="0.25">
      <c r="A2">
        <v>1</v>
      </c>
      <c r="B2" t="s">
        <v>126</v>
      </c>
      <c r="C2" t="s">
        <v>127</v>
      </c>
      <c r="D2" t="s">
        <v>128</v>
      </c>
      <c r="E2">
        <f t="shared" ref="E2:E11" ca="1" si="0">RANDBETWEEN(1,100)</f>
        <v>72</v>
      </c>
      <c r="F2" t="str">
        <f ca="1">"INSERT REPLICA(ID_REPLICA,DETALLE,APODO,ID_POSEE_REPLICA,ID_COMENTARIO) VALUES ("&amp;Tabla10[[#This Row],[ID_REPLICA]]&amp;",'"&amp;Tabla10[[#This Row],[DETALLE]]&amp;"','"&amp;Tabla10[[#This Row],[APODO]]&amp;"',"&amp;Tabla10[[#This Row],[ID_POSEE_REPLICA]]&amp;","&amp;Tabla10[[#This Row],[ID_COMENTARIO]]&amp;");"</f>
        <v>INSERT REPLICA(ID_REPLICA,DETALLE,APODO,ID_POSEE_REPLICA,ID_COMENTARIO) VALUES (1,'SIN DETALLE','SIN APODO',null,72);</v>
      </c>
    </row>
    <row r="3" spans="1:6" x14ac:dyDescent="0.25">
      <c r="A3">
        <v>2</v>
      </c>
      <c r="B3" t="s">
        <v>126</v>
      </c>
      <c r="C3" t="s">
        <v>127</v>
      </c>
      <c r="D3" t="s">
        <v>128</v>
      </c>
      <c r="E3">
        <f t="shared" ca="1" si="0"/>
        <v>8</v>
      </c>
      <c r="F3" t="str">
        <f ca="1">"INSERT REPLICA(ID_REPLICA,DETALLE,APODO,ID_POSEE_REPLICA,ID_COMENTARIO) VALUES ("&amp;Tabla10[[#This Row],[ID_REPLICA]]&amp;",'"&amp;Tabla10[[#This Row],[DETALLE]]&amp;"','"&amp;Tabla10[[#This Row],[APODO]]&amp;"',"&amp;Tabla10[[#This Row],[ID_POSEE_REPLICA]]&amp;","&amp;Tabla10[[#This Row],[ID_COMENTARIO]]&amp;");"</f>
        <v>INSERT REPLICA(ID_REPLICA,DETALLE,APODO,ID_POSEE_REPLICA,ID_COMENTARIO) VALUES (2,'SIN DETALLE','SIN APODO',null,8);</v>
      </c>
    </row>
    <row r="4" spans="1:6" x14ac:dyDescent="0.25">
      <c r="A4">
        <v>3</v>
      </c>
      <c r="B4" t="s">
        <v>126</v>
      </c>
      <c r="C4" t="s">
        <v>127</v>
      </c>
      <c r="D4" t="s">
        <v>128</v>
      </c>
      <c r="E4">
        <f t="shared" ca="1" si="0"/>
        <v>84</v>
      </c>
      <c r="F4" t="str">
        <f ca="1">"INSERT REPLICA(ID_REPLICA,DETALLE,APODO,ID_POSEE_REPLICA,ID_COMENTARIO) VALUES ("&amp;Tabla10[[#This Row],[ID_REPLICA]]&amp;",'"&amp;Tabla10[[#This Row],[DETALLE]]&amp;"','"&amp;Tabla10[[#This Row],[APODO]]&amp;"',"&amp;Tabla10[[#This Row],[ID_POSEE_REPLICA]]&amp;","&amp;Tabla10[[#This Row],[ID_COMENTARIO]]&amp;");"</f>
        <v>INSERT REPLICA(ID_REPLICA,DETALLE,APODO,ID_POSEE_REPLICA,ID_COMENTARIO) VALUES (3,'SIN DETALLE','SIN APODO',null,84);</v>
      </c>
    </row>
    <row r="5" spans="1:6" x14ac:dyDescent="0.25">
      <c r="A5">
        <v>4</v>
      </c>
      <c r="B5" t="s">
        <v>126</v>
      </c>
      <c r="C5" t="s">
        <v>127</v>
      </c>
      <c r="D5" t="s">
        <v>128</v>
      </c>
      <c r="E5">
        <f t="shared" ca="1" si="0"/>
        <v>22</v>
      </c>
      <c r="F5" t="str">
        <f ca="1">"INSERT REPLICA(ID_REPLICA,DETALLE,APODO,ID_POSEE_REPLICA,ID_COMENTARIO) VALUES ("&amp;Tabla10[[#This Row],[ID_REPLICA]]&amp;",'"&amp;Tabla10[[#This Row],[DETALLE]]&amp;"','"&amp;Tabla10[[#This Row],[APODO]]&amp;"',"&amp;Tabla10[[#This Row],[ID_POSEE_REPLICA]]&amp;","&amp;Tabla10[[#This Row],[ID_COMENTARIO]]&amp;");"</f>
        <v>INSERT REPLICA(ID_REPLICA,DETALLE,APODO,ID_POSEE_REPLICA,ID_COMENTARIO) VALUES (4,'SIN DETALLE','SIN APODO',null,22);</v>
      </c>
    </row>
    <row r="6" spans="1:6" x14ac:dyDescent="0.25">
      <c r="A6">
        <v>5</v>
      </c>
      <c r="B6" t="s">
        <v>126</v>
      </c>
      <c r="C6" t="s">
        <v>127</v>
      </c>
      <c r="D6" t="str">
        <f ca="1">IF(RANDBETWEEN(0,4)=0,"Null",RANDBETWEEN(1,4))</f>
        <v>Null</v>
      </c>
      <c r="E6">
        <f t="shared" ca="1" si="0"/>
        <v>57</v>
      </c>
      <c r="F6" t="str">
        <f ca="1">"INSERT REPLICA(ID_REPLICA,DETALLE,APODO,ID_POSEE_REPLICA,ID_COMENTARIO) VALUES ("&amp;Tabla10[[#This Row],[ID_REPLICA]]&amp;",'"&amp;Tabla10[[#This Row],[DETALLE]]&amp;"','"&amp;Tabla10[[#This Row],[APODO]]&amp;"',"&amp;Tabla10[[#This Row],[ID_POSEE_REPLICA]]&amp;","&amp;Tabla10[[#This Row],[ID_COMENTARIO]]&amp;");"</f>
        <v>INSERT REPLICA(ID_REPLICA,DETALLE,APODO,ID_POSEE_REPLICA,ID_COMENTARIO) VALUES (5,'SIN DETALLE','SIN APODO',Null,57);</v>
      </c>
    </row>
    <row r="7" spans="1:6" x14ac:dyDescent="0.25">
      <c r="A7">
        <v>6</v>
      </c>
      <c r="B7" t="s">
        <v>126</v>
      </c>
      <c r="C7" t="s">
        <v>127</v>
      </c>
      <c r="D7">
        <f t="shared" ref="D7:D11" ca="1" si="1">IF(RANDBETWEEN(0,4)=0,"Null",RANDBETWEEN(1,4))</f>
        <v>3</v>
      </c>
      <c r="E7">
        <f t="shared" ca="1" si="0"/>
        <v>22</v>
      </c>
      <c r="F7" t="str">
        <f ca="1">"INSERT REPLICA(ID_REPLICA,DETALLE,APODO,ID_POSEE_REPLICA,ID_COMENTARIO) VALUES ("&amp;Tabla10[[#This Row],[ID_REPLICA]]&amp;",'"&amp;Tabla10[[#This Row],[DETALLE]]&amp;"','"&amp;Tabla10[[#This Row],[APODO]]&amp;"',"&amp;Tabla10[[#This Row],[ID_POSEE_REPLICA]]&amp;","&amp;Tabla10[[#This Row],[ID_COMENTARIO]]&amp;");"</f>
        <v>INSERT REPLICA(ID_REPLICA,DETALLE,APODO,ID_POSEE_REPLICA,ID_COMENTARIO) VALUES (6,'SIN DETALLE','SIN APODO',3,22);</v>
      </c>
    </row>
    <row r="8" spans="1:6" x14ac:dyDescent="0.25">
      <c r="A8">
        <v>7</v>
      </c>
      <c r="B8" t="s">
        <v>126</v>
      </c>
      <c r="C8" t="s">
        <v>127</v>
      </c>
      <c r="D8">
        <f t="shared" ca="1" si="1"/>
        <v>4</v>
      </c>
      <c r="E8">
        <f t="shared" ca="1" si="0"/>
        <v>49</v>
      </c>
      <c r="F8" t="str">
        <f ca="1">"INSERT REPLICA(ID_REPLICA,DETALLE,APODO,ID_POSEE_REPLICA,ID_COMENTARIO) VALUES ("&amp;Tabla10[[#This Row],[ID_REPLICA]]&amp;",'"&amp;Tabla10[[#This Row],[DETALLE]]&amp;"','"&amp;Tabla10[[#This Row],[APODO]]&amp;"',"&amp;Tabla10[[#This Row],[ID_POSEE_REPLICA]]&amp;","&amp;Tabla10[[#This Row],[ID_COMENTARIO]]&amp;");"</f>
        <v>INSERT REPLICA(ID_REPLICA,DETALLE,APODO,ID_POSEE_REPLICA,ID_COMENTARIO) VALUES (7,'SIN DETALLE','SIN APODO',4,49);</v>
      </c>
    </row>
    <row r="9" spans="1:6" x14ac:dyDescent="0.25">
      <c r="A9">
        <v>8</v>
      </c>
      <c r="B9" t="s">
        <v>126</v>
      </c>
      <c r="C9" t="s">
        <v>127</v>
      </c>
      <c r="D9" t="str">
        <f t="shared" ca="1" si="1"/>
        <v>Null</v>
      </c>
      <c r="E9">
        <f t="shared" ca="1" si="0"/>
        <v>65</v>
      </c>
      <c r="F9" t="str">
        <f ca="1">"INSERT REPLICA(ID_REPLICA,DETALLE,APODO,ID_POSEE_REPLICA,ID_COMENTARIO) VALUES ("&amp;Tabla10[[#This Row],[ID_REPLICA]]&amp;",'"&amp;Tabla10[[#This Row],[DETALLE]]&amp;"','"&amp;Tabla10[[#This Row],[APODO]]&amp;"',"&amp;Tabla10[[#This Row],[ID_POSEE_REPLICA]]&amp;","&amp;Tabla10[[#This Row],[ID_COMENTARIO]]&amp;");"</f>
        <v>INSERT REPLICA(ID_REPLICA,DETALLE,APODO,ID_POSEE_REPLICA,ID_COMENTARIO) VALUES (8,'SIN DETALLE','SIN APODO',Null,65);</v>
      </c>
    </row>
    <row r="10" spans="1:6" x14ac:dyDescent="0.25">
      <c r="A10">
        <v>9</v>
      </c>
      <c r="B10" t="s">
        <v>126</v>
      </c>
      <c r="C10" t="s">
        <v>127</v>
      </c>
      <c r="D10">
        <f t="shared" ca="1" si="1"/>
        <v>4</v>
      </c>
      <c r="E10">
        <f t="shared" ca="1" si="0"/>
        <v>60</v>
      </c>
      <c r="F10" t="str">
        <f ca="1">"INSERT REPLICA(ID_REPLICA,DETALLE,APODO,ID_POSEE_REPLICA,ID_COMENTARIO) VALUES ("&amp;Tabla10[[#This Row],[ID_REPLICA]]&amp;",'"&amp;Tabla10[[#This Row],[DETALLE]]&amp;"','"&amp;Tabla10[[#This Row],[APODO]]&amp;"',"&amp;Tabla10[[#This Row],[ID_POSEE_REPLICA]]&amp;","&amp;Tabla10[[#This Row],[ID_COMENTARIO]]&amp;");"</f>
        <v>INSERT REPLICA(ID_REPLICA,DETALLE,APODO,ID_POSEE_REPLICA,ID_COMENTARIO) VALUES (9,'SIN DETALLE','SIN APODO',4,60);</v>
      </c>
    </row>
    <row r="11" spans="1:6" x14ac:dyDescent="0.25">
      <c r="A11">
        <v>10</v>
      </c>
      <c r="B11" t="s">
        <v>126</v>
      </c>
      <c r="C11" t="s">
        <v>127</v>
      </c>
      <c r="D11">
        <f t="shared" ca="1" si="1"/>
        <v>3</v>
      </c>
      <c r="E11">
        <f t="shared" ca="1" si="0"/>
        <v>68</v>
      </c>
      <c r="F11" t="str">
        <f ca="1">"INSERT REPLICA(ID_REPLICA,DETALLE,APODO,ID_POSEE_REPLICA,ID_COMENTARIO) VALUES ("&amp;Tabla10[[#This Row],[ID_REPLICA]]&amp;",'"&amp;Tabla10[[#This Row],[DETALLE]]&amp;"','"&amp;Tabla10[[#This Row],[APODO]]&amp;"',"&amp;Tabla10[[#This Row],[ID_POSEE_REPLICA]]&amp;","&amp;Tabla10[[#This Row],[ID_COMENTARIO]]&amp;");"</f>
        <v>INSERT REPLICA(ID_REPLICA,DETALLE,APODO,ID_POSEE_REPLICA,ID_COMENTARIO) VALUES (10,'SIN DETALLE','SIN APODO',3,68);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266B-95E8-4121-85E5-5883B5F6E3B6}">
  <dimension ref="A1:C51"/>
  <sheetViews>
    <sheetView workbookViewId="0">
      <selection activeCell="C30" sqref="C2:C51"/>
    </sheetView>
  </sheetViews>
  <sheetFormatPr baseColWidth="10" defaultRowHeight="15" x14ac:dyDescent="0.25"/>
  <cols>
    <col min="1" max="1" width="19.85546875" customWidth="1"/>
    <col min="2" max="2" width="37.85546875" customWidth="1"/>
    <col min="3" max="3" width="14.28515625" customWidth="1"/>
  </cols>
  <sheetData>
    <row r="1" spans="1:3" x14ac:dyDescent="0.25">
      <c r="A1" t="s">
        <v>0</v>
      </c>
      <c r="B1" t="s">
        <v>9</v>
      </c>
      <c r="C1" t="s">
        <v>8</v>
      </c>
    </row>
    <row r="2" spans="1:3" x14ac:dyDescent="0.25">
      <c r="A2">
        <v>1</v>
      </c>
      <c r="B2">
        <f t="shared" ref="B2:B33" ca="1" si="0">RANDBETWEEN(1,26)</f>
        <v>21</v>
      </c>
      <c r="C2" t="str">
        <f ca="1">"INSERT ES_REPRODUCIDO(ID_VISUALIZACION,ID_CONTENIDO) VALUES(" &amp;Tabla11[[#This Row],[ID_VISUALIZACION]]&amp;","&amp;Tabla11[[#This Row],[ID_CONTENIDO]]&amp;");"</f>
        <v>INSERT ES_REPRODUCIDO(ID_VISUALIZACION,ID_CONTENIDO) VALUES(1,21);</v>
      </c>
    </row>
    <row r="3" spans="1:3" x14ac:dyDescent="0.25">
      <c r="A3">
        <v>2</v>
      </c>
      <c r="B3">
        <f t="shared" ca="1" si="0"/>
        <v>13</v>
      </c>
      <c r="C3" t="str">
        <f ca="1">"INSERT ES_REPRODUCIDO(ID_VISUALIZACION,ID_CONTENIDO) VALUES(" &amp;Tabla11[[#This Row],[ID_VISUALIZACION]]&amp;","&amp;Tabla11[[#This Row],[ID_CONTENIDO]]&amp;");"</f>
        <v>INSERT ES_REPRODUCIDO(ID_VISUALIZACION,ID_CONTENIDO) VALUES(2,13);</v>
      </c>
    </row>
    <row r="4" spans="1:3" x14ac:dyDescent="0.25">
      <c r="A4">
        <v>3</v>
      </c>
      <c r="B4">
        <f t="shared" ca="1" si="0"/>
        <v>13</v>
      </c>
      <c r="C4" t="str">
        <f ca="1">"INSERT ES_REPRODUCIDO(ID_VISUALIZACION,ID_CONTENIDO) VALUES(" &amp;Tabla11[[#This Row],[ID_VISUALIZACION]]&amp;","&amp;Tabla11[[#This Row],[ID_CONTENIDO]]&amp;");"</f>
        <v>INSERT ES_REPRODUCIDO(ID_VISUALIZACION,ID_CONTENIDO) VALUES(3,13);</v>
      </c>
    </row>
    <row r="5" spans="1:3" x14ac:dyDescent="0.25">
      <c r="A5">
        <v>4</v>
      </c>
      <c r="B5">
        <f t="shared" ca="1" si="0"/>
        <v>9</v>
      </c>
      <c r="C5" t="str">
        <f ca="1">"INSERT ES_REPRODUCIDO(ID_VISUALIZACION,ID_CONTENIDO) VALUES(" &amp;Tabla11[[#This Row],[ID_VISUALIZACION]]&amp;","&amp;Tabla11[[#This Row],[ID_CONTENIDO]]&amp;");"</f>
        <v>INSERT ES_REPRODUCIDO(ID_VISUALIZACION,ID_CONTENIDO) VALUES(4,9);</v>
      </c>
    </row>
    <row r="6" spans="1:3" x14ac:dyDescent="0.25">
      <c r="A6">
        <v>5</v>
      </c>
      <c r="B6">
        <f t="shared" ca="1" si="0"/>
        <v>11</v>
      </c>
      <c r="C6" t="str">
        <f ca="1">"INSERT ES_REPRODUCIDO(ID_VISUALIZACION,ID_CONTENIDO) VALUES(" &amp;Tabla11[[#This Row],[ID_VISUALIZACION]]&amp;","&amp;Tabla11[[#This Row],[ID_CONTENIDO]]&amp;");"</f>
        <v>INSERT ES_REPRODUCIDO(ID_VISUALIZACION,ID_CONTENIDO) VALUES(5,11);</v>
      </c>
    </row>
    <row r="7" spans="1:3" x14ac:dyDescent="0.25">
      <c r="A7">
        <v>6</v>
      </c>
      <c r="B7">
        <f t="shared" ca="1" si="0"/>
        <v>25</v>
      </c>
      <c r="C7" t="str">
        <f ca="1">"INSERT ES_REPRODUCIDO(ID_VISUALIZACION,ID_CONTENIDO) VALUES(" &amp;Tabla11[[#This Row],[ID_VISUALIZACION]]&amp;","&amp;Tabla11[[#This Row],[ID_CONTENIDO]]&amp;");"</f>
        <v>INSERT ES_REPRODUCIDO(ID_VISUALIZACION,ID_CONTENIDO) VALUES(6,25);</v>
      </c>
    </row>
    <row r="8" spans="1:3" x14ac:dyDescent="0.25">
      <c r="A8">
        <v>7</v>
      </c>
      <c r="B8">
        <f t="shared" ca="1" si="0"/>
        <v>1</v>
      </c>
      <c r="C8" t="str">
        <f ca="1">"INSERT ES_REPRODUCIDO(ID_VISUALIZACION,ID_CONTENIDO) VALUES(" &amp;Tabla11[[#This Row],[ID_VISUALIZACION]]&amp;","&amp;Tabla11[[#This Row],[ID_CONTENIDO]]&amp;");"</f>
        <v>INSERT ES_REPRODUCIDO(ID_VISUALIZACION,ID_CONTENIDO) VALUES(7,1);</v>
      </c>
    </row>
    <row r="9" spans="1:3" x14ac:dyDescent="0.25">
      <c r="A9">
        <v>8</v>
      </c>
      <c r="B9">
        <f t="shared" ca="1" si="0"/>
        <v>11</v>
      </c>
      <c r="C9" t="str">
        <f ca="1">"INSERT ES_REPRODUCIDO(ID_VISUALIZACION,ID_CONTENIDO) VALUES(" &amp;Tabla11[[#This Row],[ID_VISUALIZACION]]&amp;","&amp;Tabla11[[#This Row],[ID_CONTENIDO]]&amp;");"</f>
        <v>INSERT ES_REPRODUCIDO(ID_VISUALIZACION,ID_CONTENIDO) VALUES(8,11);</v>
      </c>
    </row>
    <row r="10" spans="1:3" x14ac:dyDescent="0.25">
      <c r="A10">
        <v>9</v>
      </c>
      <c r="B10">
        <f t="shared" ca="1" si="0"/>
        <v>5</v>
      </c>
      <c r="C10" t="str">
        <f ca="1">"INSERT ES_REPRODUCIDO(ID_VISUALIZACION,ID_CONTENIDO) VALUES(" &amp;Tabla11[[#This Row],[ID_VISUALIZACION]]&amp;","&amp;Tabla11[[#This Row],[ID_CONTENIDO]]&amp;");"</f>
        <v>INSERT ES_REPRODUCIDO(ID_VISUALIZACION,ID_CONTENIDO) VALUES(9,5);</v>
      </c>
    </row>
    <row r="11" spans="1:3" x14ac:dyDescent="0.25">
      <c r="A11">
        <v>10</v>
      </c>
      <c r="B11">
        <f t="shared" ca="1" si="0"/>
        <v>26</v>
      </c>
      <c r="C11" t="str">
        <f ca="1">"INSERT ES_REPRODUCIDO(ID_VISUALIZACION,ID_CONTENIDO) VALUES(" &amp;Tabla11[[#This Row],[ID_VISUALIZACION]]&amp;","&amp;Tabla11[[#This Row],[ID_CONTENIDO]]&amp;");"</f>
        <v>INSERT ES_REPRODUCIDO(ID_VISUALIZACION,ID_CONTENIDO) VALUES(10,26);</v>
      </c>
    </row>
    <row r="12" spans="1:3" x14ac:dyDescent="0.25">
      <c r="A12">
        <v>11</v>
      </c>
      <c r="B12">
        <f t="shared" ca="1" si="0"/>
        <v>26</v>
      </c>
      <c r="C12" t="str">
        <f ca="1">"INSERT ES_REPRODUCIDO(ID_VISUALIZACION,ID_CONTENIDO) VALUES(" &amp;Tabla11[[#This Row],[ID_VISUALIZACION]]&amp;","&amp;Tabla11[[#This Row],[ID_CONTENIDO]]&amp;");"</f>
        <v>INSERT ES_REPRODUCIDO(ID_VISUALIZACION,ID_CONTENIDO) VALUES(11,26);</v>
      </c>
    </row>
    <row r="13" spans="1:3" x14ac:dyDescent="0.25">
      <c r="A13">
        <v>12</v>
      </c>
      <c r="B13">
        <f t="shared" ca="1" si="0"/>
        <v>18</v>
      </c>
      <c r="C13" t="str">
        <f ca="1">"INSERT ES_REPRODUCIDO(ID_VISUALIZACION,ID_CONTENIDO) VALUES(" &amp;Tabla11[[#This Row],[ID_VISUALIZACION]]&amp;","&amp;Tabla11[[#This Row],[ID_CONTENIDO]]&amp;");"</f>
        <v>INSERT ES_REPRODUCIDO(ID_VISUALIZACION,ID_CONTENIDO) VALUES(12,18);</v>
      </c>
    </row>
    <row r="14" spans="1:3" x14ac:dyDescent="0.25">
      <c r="A14">
        <v>13</v>
      </c>
      <c r="B14">
        <f t="shared" ca="1" si="0"/>
        <v>11</v>
      </c>
      <c r="C14" t="str">
        <f ca="1">"INSERT ES_REPRODUCIDO(ID_VISUALIZACION,ID_CONTENIDO) VALUES(" &amp;Tabla11[[#This Row],[ID_VISUALIZACION]]&amp;","&amp;Tabla11[[#This Row],[ID_CONTENIDO]]&amp;");"</f>
        <v>INSERT ES_REPRODUCIDO(ID_VISUALIZACION,ID_CONTENIDO) VALUES(13,11);</v>
      </c>
    </row>
    <row r="15" spans="1:3" x14ac:dyDescent="0.25">
      <c r="A15">
        <v>14</v>
      </c>
      <c r="B15">
        <f t="shared" ca="1" si="0"/>
        <v>15</v>
      </c>
      <c r="C15" t="str">
        <f ca="1">"INSERT ES_REPRODUCIDO(ID_VISUALIZACION,ID_CONTENIDO) VALUES(" &amp;Tabla11[[#This Row],[ID_VISUALIZACION]]&amp;","&amp;Tabla11[[#This Row],[ID_CONTENIDO]]&amp;");"</f>
        <v>INSERT ES_REPRODUCIDO(ID_VISUALIZACION,ID_CONTENIDO) VALUES(14,15);</v>
      </c>
    </row>
    <row r="16" spans="1:3" x14ac:dyDescent="0.25">
      <c r="A16">
        <v>15</v>
      </c>
      <c r="B16">
        <f t="shared" ca="1" si="0"/>
        <v>23</v>
      </c>
      <c r="C16" t="str">
        <f ca="1">"INSERT ES_REPRODUCIDO(ID_VISUALIZACION,ID_CONTENIDO) VALUES(" &amp;Tabla11[[#This Row],[ID_VISUALIZACION]]&amp;","&amp;Tabla11[[#This Row],[ID_CONTENIDO]]&amp;");"</f>
        <v>INSERT ES_REPRODUCIDO(ID_VISUALIZACION,ID_CONTENIDO) VALUES(15,23);</v>
      </c>
    </row>
    <row r="17" spans="1:3" x14ac:dyDescent="0.25">
      <c r="A17">
        <v>16</v>
      </c>
      <c r="B17">
        <f t="shared" ca="1" si="0"/>
        <v>8</v>
      </c>
      <c r="C17" t="str">
        <f ca="1">"INSERT ES_REPRODUCIDO(ID_VISUALIZACION,ID_CONTENIDO) VALUES(" &amp;Tabla11[[#This Row],[ID_VISUALIZACION]]&amp;","&amp;Tabla11[[#This Row],[ID_CONTENIDO]]&amp;");"</f>
        <v>INSERT ES_REPRODUCIDO(ID_VISUALIZACION,ID_CONTENIDO) VALUES(16,8);</v>
      </c>
    </row>
    <row r="18" spans="1:3" x14ac:dyDescent="0.25">
      <c r="A18">
        <v>17</v>
      </c>
      <c r="B18">
        <f t="shared" ca="1" si="0"/>
        <v>18</v>
      </c>
      <c r="C18" t="str">
        <f ca="1">"INSERT ES_REPRODUCIDO(ID_VISUALIZACION,ID_CONTENIDO) VALUES(" &amp;Tabla11[[#This Row],[ID_VISUALIZACION]]&amp;","&amp;Tabla11[[#This Row],[ID_CONTENIDO]]&amp;");"</f>
        <v>INSERT ES_REPRODUCIDO(ID_VISUALIZACION,ID_CONTENIDO) VALUES(17,18);</v>
      </c>
    </row>
    <row r="19" spans="1:3" x14ac:dyDescent="0.25">
      <c r="A19">
        <v>18</v>
      </c>
      <c r="B19">
        <f t="shared" ca="1" si="0"/>
        <v>18</v>
      </c>
      <c r="C19" t="str">
        <f ca="1">"INSERT ES_REPRODUCIDO(ID_VISUALIZACION,ID_CONTENIDO) VALUES(" &amp;Tabla11[[#This Row],[ID_VISUALIZACION]]&amp;","&amp;Tabla11[[#This Row],[ID_CONTENIDO]]&amp;");"</f>
        <v>INSERT ES_REPRODUCIDO(ID_VISUALIZACION,ID_CONTENIDO) VALUES(18,18);</v>
      </c>
    </row>
    <row r="20" spans="1:3" x14ac:dyDescent="0.25">
      <c r="A20">
        <v>19</v>
      </c>
      <c r="B20">
        <f t="shared" ca="1" si="0"/>
        <v>7</v>
      </c>
      <c r="C20" t="str">
        <f ca="1">"INSERT ES_REPRODUCIDO(ID_VISUALIZACION,ID_CONTENIDO) VALUES(" &amp;Tabla11[[#This Row],[ID_VISUALIZACION]]&amp;","&amp;Tabla11[[#This Row],[ID_CONTENIDO]]&amp;");"</f>
        <v>INSERT ES_REPRODUCIDO(ID_VISUALIZACION,ID_CONTENIDO) VALUES(19,7);</v>
      </c>
    </row>
    <row r="21" spans="1:3" x14ac:dyDescent="0.25">
      <c r="A21">
        <v>20</v>
      </c>
      <c r="B21">
        <f t="shared" ca="1" si="0"/>
        <v>5</v>
      </c>
      <c r="C21" t="str">
        <f ca="1">"INSERT ES_REPRODUCIDO(ID_VISUALIZACION,ID_CONTENIDO) VALUES(" &amp;Tabla11[[#This Row],[ID_VISUALIZACION]]&amp;","&amp;Tabla11[[#This Row],[ID_CONTENIDO]]&amp;");"</f>
        <v>INSERT ES_REPRODUCIDO(ID_VISUALIZACION,ID_CONTENIDO) VALUES(20,5);</v>
      </c>
    </row>
    <row r="22" spans="1:3" x14ac:dyDescent="0.25">
      <c r="A22">
        <v>21</v>
      </c>
      <c r="B22">
        <f t="shared" ca="1" si="0"/>
        <v>18</v>
      </c>
      <c r="C22" t="str">
        <f ca="1">"INSERT ES_REPRODUCIDO(ID_VISUALIZACION,ID_CONTENIDO) VALUES(" &amp;Tabla11[[#This Row],[ID_VISUALIZACION]]&amp;","&amp;Tabla11[[#This Row],[ID_CONTENIDO]]&amp;");"</f>
        <v>INSERT ES_REPRODUCIDO(ID_VISUALIZACION,ID_CONTENIDO) VALUES(21,18);</v>
      </c>
    </row>
    <row r="23" spans="1:3" x14ac:dyDescent="0.25">
      <c r="A23">
        <v>22</v>
      </c>
      <c r="B23">
        <f t="shared" ca="1" si="0"/>
        <v>8</v>
      </c>
      <c r="C23" t="str">
        <f ca="1">"INSERT ES_REPRODUCIDO(ID_VISUALIZACION,ID_CONTENIDO) VALUES(" &amp;Tabla11[[#This Row],[ID_VISUALIZACION]]&amp;","&amp;Tabla11[[#This Row],[ID_CONTENIDO]]&amp;");"</f>
        <v>INSERT ES_REPRODUCIDO(ID_VISUALIZACION,ID_CONTENIDO) VALUES(22,8);</v>
      </c>
    </row>
    <row r="24" spans="1:3" x14ac:dyDescent="0.25">
      <c r="A24">
        <v>23</v>
      </c>
      <c r="B24">
        <f t="shared" ca="1" si="0"/>
        <v>14</v>
      </c>
      <c r="C24" t="str">
        <f ca="1">"INSERT ES_REPRODUCIDO(ID_VISUALIZACION,ID_CONTENIDO) VALUES(" &amp;Tabla11[[#This Row],[ID_VISUALIZACION]]&amp;","&amp;Tabla11[[#This Row],[ID_CONTENIDO]]&amp;");"</f>
        <v>INSERT ES_REPRODUCIDO(ID_VISUALIZACION,ID_CONTENIDO) VALUES(23,14);</v>
      </c>
    </row>
    <row r="25" spans="1:3" x14ac:dyDescent="0.25">
      <c r="A25">
        <v>24</v>
      </c>
      <c r="B25">
        <f t="shared" ca="1" si="0"/>
        <v>7</v>
      </c>
      <c r="C25" t="str">
        <f ca="1">"INSERT ES_REPRODUCIDO(ID_VISUALIZACION,ID_CONTENIDO) VALUES(" &amp;Tabla11[[#This Row],[ID_VISUALIZACION]]&amp;","&amp;Tabla11[[#This Row],[ID_CONTENIDO]]&amp;");"</f>
        <v>INSERT ES_REPRODUCIDO(ID_VISUALIZACION,ID_CONTENIDO) VALUES(24,7);</v>
      </c>
    </row>
    <row r="26" spans="1:3" x14ac:dyDescent="0.25">
      <c r="A26">
        <v>25</v>
      </c>
      <c r="B26">
        <f t="shared" ca="1" si="0"/>
        <v>24</v>
      </c>
      <c r="C26" t="str">
        <f ca="1">"INSERT ES_REPRODUCIDO(ID_VISUALIZACION,ID_CONTENIDO) VALUES(" &amp;Tabla11[[#This Row],[ID_VISUALIZACION]]&amp;","&amp;Tabla11[[#This Row],[ID_CONTENIDO]]&amp;");"</f>
        <v>INSERT ES_REPRODUCIDO(ID_VISUALIZACION,ID_CONTENIDO) VALUES(25,24);</v>
      </c>
    </row>
    <row r="27" spans="1:3" x14ac:dyDescent="0.25">
      <c r="A27">
        <v>26</v>
      </c>
      <c r="B27">
        <f t="shared" ca="1" si="0"/>
        <v>3</v>
      </c>
      <c r="C27" t="str">
        <f ca="1">"INSERT ES_REPRODUCIDO(ID_VISUALIZACION,ID_CONTENIDO) VALUES(" &amp;Tabla11[[#This Row],[ID_VISUALIZACION]]&amp;","&amp;Tabla11[[#This Row],[ID_CONTENIDO]]&amp;");"</f>
        <v>INSERT ES_REPRODUCIDO(ID_VISUALIZACION,ID_CONTENIDO) VALUES(26,3);</v>
      </c>
    </row>
    <row r="28" spans="1:3" x14ac:dyDescent="0.25">
      <c r="A28">
        <v>27</v>
      </c>
      <c r="B28">
        <f t="shared" ca="1" si="0"/>
        <v>7</v>
      </c>
      <c r="C28" t="str">
        <f ca="1">"INSERT ES_REPRODUCIDO(ID_VISUALIZACION,ID_CONTENIDO) VALUES(" &amp;Tabla11[[#This Row],[ID_VISUALIZACION]]&amp;","&amp;Tabla11[[#This Row],[ID_CONTENIDO]]&amp;");"</f>
        <v>INSERT ES_REPRODUCIDO(ID_VISUALIZACION,ID_CONTENIDO) VALUES(27,7);</v>
      </c>
    </row>
    <row r="29" spans="1:3" x14ac:dyDescent="0.25">
      <c r="A29">
        <v>28</v>
      </c>
      <c r="B29">
        <f t="shared" ca="1" si="0"/>
        <v>22</v>
      </c>
      <c r="C29" t="str">
        <f ca="1">"INSERT ES_REPRODUCIDO(ID_VISUALIZACION,ID_CONTENIDO) VALUES(" &amp;Tabla11[[#This Row],[ID_VISUALIZACION]]&amp;","&amp;Tabla11[[#This Row],[ID_CONTENIDO]]&amp;");"</f>
        <v>INSERT ES_REPRODUCIDO(ID_VISUALIZACION,ID_CONTENIDO) VALUES(28,22);</v>
      </c>
    </row>
    <row r="30" spans="1:3" x14ac:dyDescent="0.25">
      <c r="A30">
        <v>29</v>
      </c>
      <c r="B30">
        <f t="shared" ca="1" si="0"/>
        <v>16</v>
      </c>
      <c r="C30" t="str">
        <f ca="1">"INSERT ES_REPRODUCIDO(ID_VISUALIZACION,ID_CONTENIDO) VALUES(" &amp;Tabla11[[#This Row],[ID_VISUALIZACION]]&amp;","&amp;Tabla11[[#This Row],[ID_CONTENIDO]]&amp;");"</f>
        <v>INSERT ES_REPRODUCIDO(ID_VISUALIZACION,ID_CONTENIDO) VALUES(29,16);</v>
      </c>
    </row>
    <row r="31" spans="1:3" x14ac:dyDescent="0.25">
      <c r="A31">
        <v>30</v>
      </c>
      <c r="B31">
        <f t="shared" ca="1" si="0"/>
        <v>5</v>
      </c>
      <c r="C31" t="str">
        <f ca="1">"INSERT ES_REPRODUCIDO(ID_VISUALIZACION,ID_CONTENIDO) VALUES(" &amp;Tabla11[[#This Row],[ID_VISUALIZACION]]&amp;","&amp;Tabla11[[#This Row],[ID_CONTENIDO]]&amp;");"</f>
        <v>INSERT ES_REPRODUCIDO(ID_VISUALIZACION,ID_CONTENIDO) VALUES(30,5);</v>
      </c>
    </row>
    <row r="32" spans="1:3" x14ac:dyDescent="0.25">
      <c r="A32">
        <v>31</v>
      </c>
      <c r="B32">
        <f t="shared" ca="1" si="0"/>
        <v>3</v>
      </c>
      <c r="C32" t="str">
        <f ca="1">"INSERT ES_REPRODUCIDO(ID_VISUALIZACION,ID_CONTENIDO) VALUES(" &amp;Tabla11[[#This Row],[ID_VISUALIZACION]]&amp;","&amp;Tabla11[[#This Row],[ID_CONTENIDO]]&amp;");"</f>
        <v>INSERT ES_REPRODUCIDO(ID_VISUALIZACION,ID_CONTENIDO) VALUES(31,3);</v>
      </c>
    </row>
    <row r="33" spans="1:3" x14ac:dyDescent="0.25">
      <c r="A33">
        <v>32</v>
      </c>
      <c r="B33">
        <f t="shared" ca="1" si="0"/>
        <v>13</v>
      </c>
      <c r="C33" t="str">
        <f ca="1">"INSERT ES_REPRODUCIDO(ID_VISUALIZACION,ID_CONTENIDO) VALUES(" &amp;Tabla11[[#This Row],[ID_VISUALIZACION]]&amp;","&amp;Tabla11[[#This Row],[ID_CONTENIDO]]&amp;");"</f>
        <v>INSERT ES_REPRODUCIDO(ID_VISUALIZACION,ID_CONTENIDO) VALUES(32,13);</v>
      </c>
    </row>
    <row r="34" spans="1:3" x14ac:dyDescent="0.25">
      <c r="A34">
        <v>33</v>
      </c>
      <c r="B34">
        <f t="shared" ref="B34:B51" ca="1" si="1">RANDBETWEEN(1,26)</f>
        <v>3</v>
      </c>
      <c r="C34" t="str">
        <f ca="1">"INSERT ES_REPRODUCIDO(ID_VISUALIZACION,ID_CONTENIDO) VALUES(" &amp;Tabla11[[#This Row],[ID_VISUALIZACION]]&amp;","&amp;Tabla11[[#This Row],[ID_CONTENIDO]]&amp;");"</f>
        <v>INSERT ES_REPRODUCIDO(ID_VISUALIZACION,ID_CONTENIDO) VALUES(33,3);</v>
      </c>
    </row>
    <row r="35" spans="1:3" x14ac:dyDescent="0.25">
      <c r="A35">
        <v>34</v>
      </c>
      <c r="B35">
        <f t="shared" ca="1" si="1"/>
        <v>2</v>
      </c>
      <c r="C35" t="str">
        <f ca="1">"INSERT ES_REPRODUCIDO(ID_VISUALIZACION,ID_CONTENIDO) VALUES(" &amp;Tabla11[[#This Row],[ID_VISUALIZACION]]&amp;","&amp;Tabla11[[#This Row],[ID_CONTENIDO]]&amp;");"</f>
        <v>INSERT ES_REPRODUCIDO(ID_VISUALIZACION,ID_CONTENIDO) VALUES(34,2);</v>
      </c>
    </row>
    <row r="36" spans="1:3" x14ac:dyDescent="0.25">
      <c r="A36">
        <v>35</v>
      </c>
      <c r="B36">
        <f t="shared" ca="1" si="1"/>
        <v>6</v>
      </c>
      <c r="C36" t="str">
        <f ca="1">"INSERT ES_REPRODUCIDO(ID_VISUALIZACION,ID_CONTENIDO) VALUES(" &amp;Tabla11[[#This Row],[ID_VISUALIZACION]]&amp;","&amp;Tabla11[[#This Row],[ID_CONTENIDO]]&amp;");"</f>
        <v>INSERT ES_REPRODUCIDO(ID_VISUALIZACION,ID_CONTENIDO) VALUES(35,6);</v>
      </c>
    </row>
    <row r="37" spans="1:3" x14ac:dyDescent="0.25">
      <c r="A37">
        <v>36</v>
      </c>
      <c r="B37">
        <f t="shared" ca="1" si="1"/>
        <v>8</v>
      </c>
      <c r="C37" t="str">
        <f ca="1">"INSERT ES_REPRODUCIDO(ID_VISUALIZACION,ID_CONTENIDO) VALUES(" &amp;Tabla11[[#This Row],[ID_VISUALIZACION]]&amp;","&amp;Tabla11[[#This Row],[ID_CONTENIDO]]&amp;");"</f>
        <v>INSERT ES_REPRODUCIDO(ID_VISUALIZACION,ID_CONTENIDO) VALUES(36,8);</v>
      </c>
    </row>
    <row r="38" spans="1:3" x14ac:dyDescent="0.25">
      <c r="A38">
        <v>37</v>
      </c>
      <c r="B38">
        <f t="shared" ca="1" si="1"/>
        <v>16</v>
      </c>
      <c r="C38" t="str">
        <f ca="1">"INSERT ES_REPRODUCIDO(ID_VISUALIZACION,ID_CONTENIDO) VALUES(" &amp;Tabla11[[#This Row],[ID_VISUALIZACION]]&amp;","&amp;Tabla11[[#This Row],[ID_CONTENIDO]]&amp;");"</f>
        <v>INSERT ES_REPRODUCIDO(ID_VISUALIZACION,ID_CONTENIDO) VALUES(37,16);</v>
      </c>
    </row>
    <row r="39" spans="1:3" x14ac:dyDescent="0.25">
      <c r="A39">
        <v>38</v>
      </c>
      <c r="B39">
        <f t="shared" ca="1" si="1"/>
        <v>13</v>
      </c>
      <c r="C39" t="str">
        <f ca="1">"INSERT ES_REPRODUCIDO(ID_VISUALIZACION,ID_CONTENIDO) VALUES(" &amp;Tabla11[[#This Row],[ID_VISUALIZACION]]&amp;","&amp;Tabla11[[#This Row],[ID_CONTENIDO]]&amp;");"</f>
        <v>INSERT ES_REPRODUCIDO(ID_VISUALIZACION,ID_CONTENIDO) VALUES(38,13);</v>
      </c>
    </row>
    <row r="40" spans="1:3" x14ac:dyDescent="0.25">
      <c r="A40">
        <v>39</v>
      </c>
      <c r="B40">
        <f t="shared" ca="1" si="1"/>
        <v>24</v>
      </c>
      <c r="C40" t="str">
        <f ca="1">"INSERT ES_REPRODUCIDO(ID_VISUALIZACION,ID_CONTENIDO) VALUES(" &amp;Tabla11[[#This Row],[ID_VISUALIZACION]]&amp;","&amp;Tabla11[[#This Row],[ID_CONTENIDO]]&amp;");"</f>
        <v>INSERT ES_REPRODUCIDO(ID_VISUALIZACION,ID_CONTENIDO) VALUES(39,24);</v>
      </c>
    </row>
    <row r="41" spans="1:3" x14ac:dyDescent="0.25">
      <c r="A41">
        <v>40</v>
      </c>
      <c r="B41">
        <f t="shared" ca="1" si="1"/>
        <v>11</v>
      </c>
      <c r="C41" t="str">
        <f ca="1">"INSERT ES_REPRODUCIDO(ID_VISUALIZACION,ID_CONTENIDO) VALUES(" &amp;Tabla11[[#This Row],[ID_VISUALIZACION]]&amp;","&amp;Tabla11[[#This Row],[ID_CONTENIDO]]&amp;");"</f>
        <v>INSERT ES_REPRODUCIDO(ID_VISUALIZACION,ID_CONTENIDO) VALUES(40,11);</v>
      </c>
    </row>
    <row r="42" spans="1:3" x14ac:dyDescent="0.25">
      <c r="A42">
        <v>41</v>
      </c>
      <c r="B42">
        <f t="shared" ca="1" si="1"/>
        <v>21</v>
      </c>
      <c r="C42" t="str">
        <f ca="1">"INSERT ES_REPRODUCIDO(ID_VISUALIZACION,ID_CONTENIDO) VALUES(" &amp;Tabla11[[#This Row],[ID_VISUALIZACION]]&amp;","&amp;Tabla11[[#This Row],[ID_CONTENIDO]]&amp;");"</f>
        <v>INSERT ES_REPRODUCIDO(ID_VISUALIZACION,ID_CONTENIDO) VALUES(41,21);</v>
      </c>
    </row>
    <row r="43" spans="1:3" x14ac:dyDescent="0.25">
      <c r="A43">
        <v>42</v>
      </c>
      <c r="B43">
        <f t="shared" ca="1" si="1"/>
        <v>3</v>
      </c>
      <c r="C43" t="str">
        <f ca="1">"INSERT ES_REPRODUCIDO(ID_VISUALIZACION,ID_CONTENIDO) VALUES(" &amp;Tabla11[[#This Row],[ID_VISUALIZACION]]&amp;","&amp;Tabla11[[#This Row],[ID_CONTENIDO]]&amp;");"</f>
        <v>INSERT ES_REPRODUCIDO(ID_VISUALIZACION,ID_CONTENIDO) VALUES(42,3);</v>
      </c>
    </row>
    <row r="44" spans="1:3" x14ac:dyDescent="0.25">
      <c r="A44">
        <v>43</v>
      </c>
      <c r="B44">
        <f t="shared" ca="1" si="1"/>
        <v>14</v>
      </c>
      <c r="C44" t="str">
        <f ca="1">"INSERT ES_REPRODUCIDO(ID_VISUALIZACION,ID_CONTENIDO) VALUES(" &amp;Tabla11[[#This Row],[ID_VISUALIZACION]]&amp;","&amp;Tabla11[[#This Row],[ID_CONTENIDO]]&amp;");"</f>
        <v>INSERT ES_REPRODUCIDO(ID_VISUALIZACION,ID_CONTENIDO) VALUES(43,14);</v>
      </c>
    </row>
    <row r="45" spans="1:3" x14ac:dyDescent="0.25">
      <c r="A45">
        <v>44</v>
      </c>
      <c r="B45">
        <f t="shared" ca="1" si="1"/>
        <v>17</v>
      </c>
      <c r="C45" t="str">
        <f ca="1">"INSERT ES_REPRODUCIDO(ID_VISUALIZACION,ID_CONTENIDO) VALUES(" &amp;Tabla11[[#This Row],[ID_VISUALIZACION]]&amp;","&amp;Tabla11[[#This Row],[ID_CONTENIDO]]&amp;");"</f>
        <v>INSERT ES_REPRODUCIDO(ID_VISUALIZACION,ID_CONTENIDO) VALUES(44,17);</v>
      </c>
    </row>
    <row r="46" spans="1:3" x14ac:dyDescent="0.25">
      <c r="A46">
        <v>45</v>
      </c>
      <c r="B46">
        <f t="shared" ca="1" si="1"/>
        <v>7</v>
      </c>
      <c r="C46" t="str">
        <f ca="1">"INSERT ES_REPRODUCIDO(ID_VISUALIZACION,ID_CONTENIDO) VALUES(" &amp;Tabla11[[#This Row],[ID_VISUALIZACION]]&amp;","&amp;Tabla11[[#This Row],[ID_CONTENIDO]]&amp;");"</f>
        <v>INSERT ES_REPRODUCIDO(ID_VISUALIZACION,ID_CONTENIDO) VALUES(45,7);</v>
      </c>
    </row>
    <row r="47" spans="1:3" x14ac:dyDescent="0.25">
      <c r="A47">
        <v>46</v>
      </c>
      <c r="B47">
        <f t="shared" ca="1" si="1"/>
        <v>22</v>
      </c>
      <c r="C47" t="str">
        <f ca="1">"INSERT ES_REPRODUCIDO(ID_VISUALIZACION,ID_CONTENIDO) VALUES(" &amp;Tabla11[[#This Row],[ID_VISUALIZACION]]&amp;","&amp;Tabla11[[#This Row],[ID_CONTENIDO]]&amp;");"</f>
        <v>INSERT ES_REPRODUCIDO(ID_VISUALIZACION,ID_CONTENIDO) VALUES(46,22);</v>
      </c>
    </row>
    <row r="48" spans="1:3" x14ac:dyDescent="0.25">
      <c r="A48">
        <v>47</v>
      </c>
      <c r="B48">
        <f t="shared" ca="1" si="1"/>
        <v>17</v>
      </c>
      <c r="C48" t="str">
        <f ca="1">"INSERT ES_REPRODUCIDO(ID_VISUALIZACION,ID_CONTENIDO) VALUES(" &amp;Tabla11[[#This Row],[ID_VISUALIZACION]]&amp;","&amp;Tabla11[[#This Row],[ID_CONTENIDO]]&amp;");"</f>
        <v>INSERT ES_REPRODUCIDO(ID_VISUALIZACION,ID_CONTENIDO) VALUES(47,17);</v>
      </c>
    </row>
    <row r="49" spans="1:3" x14ac:dyDescent="0.25">
      <c r="A49">
        <v>48</v>
      </c>
      <c r="B49">
        <f t="shared" ca="1" si="1"/>
        <v>5</v>
      </c>
      <c r="C49" t="str">
        <f ca="1">"INSERT ES_REPRODUCIDO(ID_VISUALIZACION,ID_CONTENIDO) VALUES(" &amp;Tabla11[[#This Row],[ID_VISUALIZACION]]&amp;","&amp;Tabla11[[#This Row],[ID_CONTENIDO]]&amp;");"</f>
        <v>INSERT ES_REPRODUCIDO(ID_VISUALIZACION,ID_CONTENIDO) VALUES(48,5);</v>
      </c>
    </row>
    <row r="50" spans="1:3" x14ac:dyDescent="0.25">
      <c r="A50">
        <v>49</v>
      </c>
      <c r="B50">
        <f t="shared" ca="1" si="1"/>
        <v>23</v>
      </c>
      <c r="C50" t="str">
        <f ca="1">"INSERT ES_REPRODUCIDO(ID_VISUALIZACION,ID_CONTENIDO) VALUES(" &amp;Tabla11[[#This Row],[ID_VISUALIZACION]]&amp;","&amp;Tabla11[[#This Row],[ID_CONTENIDO]]&amp;");"</f>
        <v>INSERT ES_REPRODUCIDO(ID_VISUALIZACION,ID_CONTENIDO) VALUES(49,23);</v>
      </c>
    </row>
    <row r="51" spans="1:3" x14ac:dyDescent="0.25">
      <c r="A51">
        <v>50</v>
      </c>
      <c r="B51">
        <f t="shared" ca="1" si="1"/>
        <v>15</v>
      </c>
      <c r="C51" t="str">
        <f ca="1">"INSERT ES_REPRODUCIDO(ID_VISUALIZACION,ID_CONTENIDO) VALUES(" &amp;Tabla11[[#This Row],[ID_VISUALIZACION]]&amp;","&amp;Tabla11[[#This Row],[ID_CONTENIDO]]&amp;");"</f>
        <v>INSERT ES_REPRODUCIDO(ID_VISUALIZACION,ID_CONTENIDO) VALUES(50,15);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2298-2384-43B9-81F4-7E2E8C5CD98E}">
  <dimension ref="A1:C32"/>
  <sheetViews>
    <sheetView workbookViewId="0">
      <selection activeCell="C16" sqref="C2:C32"/>
    </sheetView>
  </sheetViews>
  <sheetFormatPr baseColWidth="10" defaultRowHeight="15" x14ac:dyDescent="0.25"/>
  <cols>
    <col min="1" max="1" width="16.85546875" bestFit="1" customWidth="1"/>
    <col min="2" max="2" width="63.7109375" customWidth="1"/>
  </cols>
  <sheetData>
    <row r="1" spans="1:3" x14ac:dyDescent="0.25">
      <c r="A1" t="s">
        <v>9</v>
      </c>
      <c r="B1" t="s">
        <v>107</v>
      </c>
      <c r="C1" t="s">
        <v>8</v>
      </c>
    </row>
    <row r="2" spans="1:3" x14ac:dyDescent="0.25">
      <c r="A2">
        <v>1</v>
      </c>
      <c r="B2">
        <v>3</v>
      </c>
      <c r="C2" t="str">
        <f>"INSERT SE_CLASIFICA_EN(ID_CONTENIDO,ID_CATEGORIA) VALUES ("&amp;Tabla12[[#This Row],[ID_CONTENIDO]]&amp;","&amp;Tabla12[[#This Row],[ID_CATEGORIA]]&amp;");"</f>
        <v>INSERT SE_CLASIFICA_EN(ID_CONTENIDO,ID_CATEGORIA) VALUES (1,3);</v>
      </c>
    </row>
    <row r="3" spans="1:3" x14ac:dyDescent="0.25">
      <c r="A3">
        <v>2</v>
      </c>
      <c r="B3">
        <v>2</v>
      </c>
      <c r="C3" t="str">
        <f>"INSERT SE_CLASIFICA_EN(ID_CONTENIDO,ID_CATEGORIA) VALUES ("&amp;Tabla12[[#This Row],[ID_CONTENIDO]]&amp;","&amp;Tabla12[[#This Row],[ID_CATEGORIA]]&amp;");"</f>
        <v>INSERT SE_CLASIFICA_EN(ID_CONTENIDO,ID_CATEGORIA) VALUES (2,2);</v>
      </c>
    </row>
    <row r="4" spans="1:3" x14ac:dyDescent="0.25">
      <c r="A4">
        <v>2</v>
      </c>
      <c r="B4">
        <v>1</v>
      </c>
      <c r="C4" t="str">
        <f>"INSERT SE_CLASIFICA_EN(ID_CONTENIDO,ID_CATEGORIA) VALUES ("&amp;Tabla12[[#This Row],[ID_CONTENIDO]]&amp;","&amp;Tabla12[[#This Row],[ID_CATEGORIA]]&amp;");"</f>
        <v>INSERT SE_CLASIFICA_EN(ID_CONTENIDO,ID_CATEGORIA) VALUES (2,1);</v>
      </c>
    </row>
    <row r="5" spans="1:3" x14ac:dyDescent="0.25">
      <c r="A5">
        <v>4</v>
      </c>
      <c r="B5">
        <v>2</v>
      </c>
      <c r="C5" t="str">
        <f>"INSERT SE_CLASIFICA_EN(ID_CONTENIDO,ID_CATEGORIA) VALUES ("&amp;Tabla12[[#This Row],[ID_CONTENIDO]]&amp;","&amp;Tabla12[[#This Row],[ID_CATEGORIA]]&amp;");"</f>
        <v>INSERT SE_CLASIFICA_EN(ID_CONTENIDO,ID_CATEGORIA) VALUES (4,2);</v>
      </c>
    </row>
    <row r="6" spans="1:3" x14ac:dyDescent="0.25">
      <c r="A6">
        <v>9</v>
      </c>
      <c r="B6">
        <v>3</v>
      </c>
      <c r="C6" t="str">
        <f>"INSERT SE_CLASIFICA_EN(ID_CONTENIDO,ID_CATEGORIA) VALUES ("&amp;Tabla12[[#This Row],[ID_CONTENIDO]]&amp;","&amp;Tabla12[[#This Row],[ID_CATEGORIA]]&amp;");"</f>
        <v>INSERT SE_CLASIFICA_EN(ID_CONTENIDO,ID_CATEGORIA) VALUES (9,3);</v>
      </c>
    </row>
    <row r="7" spans="1:3" x14ac:dyDescent="0.25">
      <c r="A7">
        <v>9</v>
      </c>
      <c r="B7">
        <v>1</v>
      </c>
      <c r="C7" t="str">
        <f>"INSERT SE_CLASIFICA_EN(ID_CONTENIDO,ID_CATEGORIA) VALUES ("&amp;Tabla12[[#This Row],[ID_CONTENIDO]]&amp;","&amp;Tabla12[[#This Row],[ID_CATEGORIA]]&amp;");"</f>
        <v>INSERT SE_CLASIFICA_EN(ID_CONTENIDO,ID_CATEGORIA) VALUES (9,1);</v>
      </c>
    </row>
    <row r="8" spans="1:3" x14ac:dyDescent="0.25">
      <c r="A8">
        <v>10</v>
      </c>
      <c r="B8">
        <v>3</v>
      </c>
      <c r="C8" t="str">
        <f>"INSERT SE_CLASIFICA_EN(ID_CONTENIDO,ID_CATEGORIA) VALUES ("&amp;Tabla12[[#This Row],[ID_CONTENIDO]]&amp;","&amp;Tabla12[[#This Row],[ID_CATEGORIA]]&amp;");"</f>
        <v>INSERT SE_CLASIFICA_EN(ID_CONTENIDO,ID_CATEGORIA) VALUES (10,3);</v>
      </c>
    </row>
    <row r="9" spans="1:3" x14ac:dyDescent="0.25">
      <c r="A9">
        <v>10</v>
      </c>
      <c r="B9">
        <v>2</v>
      </c>
      <c r="C9" t="str">
        <f>"INSERT SE_CLASIFICA_EN(ID_CONTENIDO,ID_CATEGORIA) VALUES ("&amp;Tabla12[[#This Row],[ID_CONTENIDO]]&amp;","&amp;Tabla12[[#This Row],[ID_CATEGORIA]]&amp;");"</f>
        <v>INSERT SE_CLASIFICA_EN(ID_CONTENIDO,ID_CATEGORIA) VALUES (10,2);</v>
      </c>
    </row>
    <row r="10" spans="1:3" x14ac:dyDescent="0.25">
      <c r="A10">
        <v>15</v>
      </c>
      <c r="B10">
        <v>3</v>
      </c>
      <c r="C10" t="str">
        <f>"INSERT SE_CLASIFICA_EN(ID_CONTENIDO,ID_CATEGORIA) VALUES ("&amp;Tabla12[[#This Row],[ID_CONTENIDO]]&amp;","&amp;Tabla12[[#This Row],[ID_CATEGORIA]]&amp;");"</f>
        <v>INSERT SE_CLASIFICA_EN(ID_CONTENIDO,ID_CATEGORIA) VALUES (15,3);</v>
      </c>
    </row>
    <row r="11" spans="1:3" x14ac:dyDescent="0.25">
      <c r="A11">
        <v>16</v>
      </c>
      <c r="B11">
        <v>2</v>
      </c>
      <c r="C11" t="str">
        <f>"INSERT SE_CLASIFICA_EN(ID_CONTENIDO,ID_CATEGORIA) VALUES ("&amp;Tabla12[[#This Row],[ID_CONTENIDO]]&amp;","&amp;Tabla12[[#This Row],[ID_CATEGORIA]]&amp;");"</f>
        <v>INSERT SE_CLASIFICA_EN(ID_CONTENIDO,ID_CATEGORIA) VALUES (16,2);</v>
      </c>
    </row>
    <row r="12" spans="1:3" x14ac:dyDescent="0.25">
      <c r="A12">
        <v>16</v>
      </c>
      <c r="B12">
        <v>1</v>
      </c>
      <c r="C12" t="str">
        <f>"INSERT SE_CLASIFICA_EN(ID_CONTENIDO,ID_CATEGORIA) VALUES ("&amp;Tabla12[[#This Row],[ID_CONTENIDO]]&amp;","&amp;Tabla12[[#This Row],[ID_CATEGORIA]]&amp;");"</f>
        <v>INSERT SE_CLASIFICA_EN(ID_CONTENIDO,ID_CATEGORIA) VALUES (16,1);</v>
      </c>
    </row>
    <row r="13" spans="1:3" x14ac:dyDescent="0.25">
      <c r="A13">
        <v>16</v>
      </c>
      <c r="B13">
        <v>3</v>
      </c>
      <c r="C13" t="str">
        <f>"INSERT SE_CLASIFICA_EN(ID_CONTENIDO,ID_CATEGORIA) VALUES ("&amp;Tabla12[[#This Row],[ID_CONTENIDO]]&amp;","&amp;Tabla12[[#This Row],[ID_CATEGORIA]]&amp;");"</f>
        <v>INSERT SE_CLASIFICA_EN(ID_CONTENIDO,ID_CATEGORIA) VALUES (16,3);</v>
      </c>
    </row>
    <row r="14" spans="1:3" x14ac:dyDescent="0.25">
      <c r="A14">
        <v>17</v>
      </c>
      <c r="B14">
        <v>3</v>
      </c>
      <c r="C14" t="str">
        <f>"INSERT SE_CLASIFICA_EN(ID_CONTENIDO,ID_CATEGORIA) VALUES ("&amp;Tabla12[[#This Row],[ID_CONTENIDO]]&amp;","&amp;Tabla12[[#This Row],[ID_CATEGORIA]]&amp;");"</f>
        <v>INSERT SE_CLASIFICA_EN(ID_CONTENIDO,ID_CATEGORIA) VALUES (17,3);</v>
      </c>
    </row>
    <row r="15" spans="1:3" x14ac:dyDescent="0.25">
      <c r="A15">
        <v>17</v>
      </c>
      <c r="B15">
        <v>1</v>
      </c>
      <c r="C15" t="str">
        <f>"INSERT SE_CLASIFICA_EN(ID_CONTENIDO,ID_CATEGORIA) VALUES ("&amp;Tabla12[[#This Row],[ID_CONTENIDO]]&amp;","&amp;Tabla12[[#This Row],[ID_CATEGORIA]]&amp;");"</f>
        <v>INSERT SE_CLASIFICA_EN(ID_CONTENIDO,ID_CATEGORIA) VALUES (17,1);</v>
      </c>
    </row>
    <row r="16" spans="1:3" x14ac:dyDescent="0.25">
      <c r="A16">
        <v>21</v>
      </c>
      <c r="B16">
        <v>3</v>
      </c>
      <c r="C16" t="str">
        <f>"INSERT SE_CLASIFICA_EN(ID_CONTENIDO,ID_CATEGORIA) VALUES ("&amp;Tabla12[[#This Row],[ID_CONTENIDO]]&amp;","&amp;Tabla12[[#This Row],[ID_CATEGORIA]]&amp;");"</f>
        <v>INSERT SE_CLASIFICA_EN(ID_CONTENIDO,ID_CATEGORIA) VALUES (21,3);</v>
      </c>
    </row>
    <row r="17" spans="1:3" x14ac:dyDescent="0.25">
      <c r="A17">
        <v>21</v>
      </c>
      <c r="B17">
        <v>1</v>
      </c>
      <c r="C17" t="str">
        <f>"INSERT SE_CLASIFICA_EN(ID_CONTENIDO,ID_CATEGORIA) VALUES ("&amp;Tabla12[[#This Row],[ID_CONTENIDO]]&amp;","&amp;Tabla12[[#This Row],[ID_CATEGORIA]]&amp;");"</f>
        <v>INSERT SE_CLASIFICA_EN(ID_CONTENIDO,ID_CATEGORIA) VALUES (21,1);</v>
      </c>
    </row>
    <row r="18" spans="1:3" x14ac:dyDescent="0.25">
      <c r="A18">
        <v>23</v>
      </c>
      <c r="B18">
        <v>1</v>
      </c>
      <c r="C18" t="str">
        <f>"INSERT SE_CLASIFICA_EN(ID_CONTENIDO,ID_CATEGORIA) VALUES ("&amp;Tabla12[[#This Row],[ID_CONTENIDO]]&amp;","&amp;Tabla12[[#This Row],[ID_CATEGORIA]]&amp;");"</f>
        <v>INSERT SE_CLASIFICA_EN(ID_CONTENIDO,ID_CATEGORIA) VALUES (23,1);</v>
      </c>
    </row>
    <row r="19" spans="1:3" x14ac:dyDescent="0.25">
      <c r="A19">
        <v>23</v>
      </c>
      <c r="B19">
        <v>2</v>
      </c>
      <c r="C19" t="str">
        <f>"INSERT SE_CLASIFICA_EN(ID_CONTENIDO,ID_CATEGORIA) VALUES ("&amp;Tabla12[[#This Row],[ID_CONTENIDO]]&amp;","&amp;Tabla12[[#This Row],[ID_CATEGORIA]]&amp;");"</f>
        <v>INSERT SE_CLASIFICA_EN(ID_CONTENIDO,ID_CATEGORIA) VALUES (23,2);</v>
      </c>
    </row>
    <row r="20" spans="1:3" x14ac:dyDescent="0.25">
      <c r="A20">
        <v>24</v>
      </c>
      <c r="B20">
        <v>2</v>
      </c>
      <c r="C20" t="str">
        <f>"INSERT SE_CLASIFICA_EN(ID_CONTENIDO,ID_CATEGORIA) VALUES ("&amp;Tabla12[[#This Row],[ID_CONTENIDO]]&amp;","&amp;Tabla12[[#This Row],[ID_CATEGORIA]]&amp;");"</f>
        <v>INSERT SE_CLASIFICA_EN(ID_CONTENIDO,ID_CATEGORIA) VALUES (24,2);</v>
      </c>
    </row>
    <row r="21" spans="1:3" x14ac:dyDescent="0.25">
      <c r="A21">
        <v>25</v>
      </c>
      <c r="B21">
        <v>1</v>
      </c>
      <c r="C21" t="str">
        <f>"INSERT SE_CLASIFICA_EN(ID_CONTENIDO,ID_CATEGORIA) VALUES ("&amp;Tabla12[[#This Row],[ID_CONTENIDO]]&amp;","&amp;Tabla12[[#This Row],[ID_CATEGORIA]]&amp;");"</f>
        <v>INSERT SE_CLASIFICA_EN(ID_CONTENIDO,ID_CATEGORIA) VALUES (25,1);</v>
      </c>
    </row>
    <row r="22" spans="1:3" x14ac:dyDescent="0.25">
      <c r="A22">
        <v>26</v>
      </c>
      <c r="B22">
        <v>3</v>
      </c>
      <c r="C22" t="str">
        <f>"INSERT SE_CLASIFICA_EN(ID_CONTENIDO,ID_CATEGORIA) VALUES ("&amp;Tabla12[[#This Row],[ID_CONTENIDO]]&amp;","&amp;Tabla12[[#This Row],[ID_CATEGORIA]]&amp;");"</f>
        <v>INSERT SE_CLASIFICA_EN(ID_CONTENIDO,ID_CATEGORIA) VALUES (26,3);</v>
      </c>
    </row>
    <row r="23" spans="1:3" x14ac:dyDescent="0.25">
      <c r="A23">
        <v>30</v>
      </c>
      <c r="B23">
        <v>2</v>
      </c>
      <c r="C23" t="str">
        <f>"INSERT SE_CLASIFICA_EN(ID_CONTENIDO,ID_CATEGORIA) VALUES ("&amp;Tabla12[[#This Row],[ID_CONTENIDO]]&amp;","&amp;Tabla12[[#This Row],[ID_CATEGORIA]]&amp;");"</f>
        <v>INSERT SE_CLASIFICA_EN(ID_CONTENIDO,ID_CATEGORIA) VALUES (30,2);</v>
      </c>
    </row>
    <row r="24" spans="1:3" x14ac:dyDescent="0.25">
      <c r="A24">
        <v>34</v>
      </c>
      <c r="B24">
        <v>2</v>
      </c>
      <c r="C24" t="str">
        <f>"INSERT SE_CLASIFICA_EN(ID_CONTENIDO,ID_CATEGORIA) VALUES ("&amp;Tabla12[[#This Row],[ID_CONTENIDO]]&amp;","&amp;Tabla12[[#This Row],[ID_CATEGORIA]]&amp;");"</f>
        <v>INSERT SE_CLASIFICA_EN(ID_CONTENIDO,ID_CATEGORIA) VALUES (34,2);</v>
      </c>
    </row>
    <row r="25" spans="1:3" x14ac:dyDescent="0.25">
      <c r="A25">
        <v>37</v>
      </c>
      <c r="B25">
        <v>2</v>
      </c>
      <c r="C25" t="str">
        <f>"INSERT SE_CLASIFICA_EN(ID_CONTENIDO,ID_CATEGORIA) VALUES ("&amp;Tabla12[[#This Row],[ID_CONTENIDO]]&amp;","&amp;Tabla12[[#This Row],[ID_CATEGORIA]]&amp;");"</f>
        <v>INSERT SE_CLASIFICA_EN(ID_CONTENIDO,ID_CATEGORIA) VALUES (37,2);</v>
      </c>
    </row>
    <row r="26" spans="1:3" x14ac:dyDescent="0.25">
      <c r="A26">
        <v>37</v>
      </c>
      <c r="B26">
        <v>3</v>
      </c>
      <c r="C26" t="str">
        <f>"INSERT SE_CLASIFICA_EN(ID_CONTENIDO,ID_CATEGORIA) VALUES ("&amp;Tabla12[[#This Row],[ID_CONTENIDO]]&amp;","&amp;Tabla12[[#This Row],[ID_CATEGORIA]]&amp;");"</f>
        <v>INSERT SE_CLASIFICA_EN(ID_CONTENIDO,ID_CATEGORIA) VALUES (37,3);</v>
      </c>
    </row>
    <row r="27" spans="1:3" x14ac:dyDescent="0.25">
      <c r="A27">
        <v>40</v>
      </c>
      <c r="B27">
        <v>3</v>
      </c>
      <c r="C27" t="str">
        <f>"INSERT SE_CLASIFICA_EN(ID_CONTENIDO,ID_CATEGORIA) VALUES ("&amp;Tabla12[[#This Row],[ID_CONTENIDO]]&amp;","&amp;Tabla12[[#This Row],[ID_CATEGORIA]]&amp;");"</f>
        <v>INSERT SE_CLASIFICA_EN(ID_CONTENIDO,ID_CATEGORIA) VALUES (40,3);</v>
      </c>
    </row>
    <row r="28" spans="1:3" x14ac:dyDescent="0.25">
      <c r="A28">
        <v>41</v>
      </c>
      <c r="B28">
        <v>1</v>
      </c>
      <c r="C28" t="str">
        <f>"INSERT SE_CLASIFICA_EN(ID_CONTENIDO,ID_CATEGORIA) VALUES ("&amp;Tabla12[[#This Row],[ID_CONTENIDO]]&amp;","&amp;Tabla12[[#This Row],[ID_CATEGORIA]]&amp;");"</f>
        <v>INSERT SE_CLASIFICA_EN(ID_CONTENIDO,ID_CATEGORIA) VALUES (41,1);</v>
      </c>
    </row>
    <row r="29" spans="1:3" x14ac:dyDescent="0.25">
      <c r="A29">
        <v>45</v>
      </c>
      <c r="B29">
        <v>2</v>
      </c>
      <c r="C29" t="str">
        <f>"INSERT SE_CLASIFICA_EN(ID_CONTENIDO,ID_CATEGORIA) VALUES ("&amp;Tabla12[[#This Row],[ID_CONTENIDO]]&amp;","&amp;Tabla12[[#This Row],[ID_CATEGORIA]]&amp;");"</f>
        <v>INSERT SE_CLASIFICA_EN(ID_CONTENIDO,ID_CATEGORIA) VALUES (45,2);</v>
      </c>
    </row>
    <row r="30" spans="1:3" x14ac:dyDescent="0.25">
      <c r="A30">
        <v>46</v>
      </c>
      <c r="B30">
        <v>1</v>
      </c>
      <c r="C30" t="str">
        <f>"INSERT SE_CLASIFICA_EN(ID_CONTENIDO,ID_CATEGORIA) VALUES ("&amp;Tabla12[[#This Row],[ID_CONTENIDO]]&amp;","&amp;Tabla12[[#This Row],[ID_CATEGORIA]]&amp;");"</f>
        <v>INSERT SE_CLASIFICA_EN(ID_CONTENIDO,ID_CATEGORIA) VALUES (46,1);</v>
      </c>
    </row>
    <row r="31" spans="1:3" x14ac:dyDescent="0.25">
      <c r="A31">
        <v>47</v>
      </c>
      <c r="B31">
        <v>1</v>
      </c>
      <c r="C31" t="str">
        <f>"INSERT SE_CLASIFICA_EN(ID_CONTENIDO,ID_CATEGORIA) VALUES ("&amp;Tabla12[[#This Row],[ID_CONTENIDO]]&amp;","&amp;Tabla12[[#This Row],[ID_CATEGORIA]]&amp;");"</f>
        <v>INSERT SE_CLASIFICA_EN(ID_CONTENIDO,ID_CATEGORIA) VALUES (47,1);</v>
      </c>
    </row>
    <row r="32" spans="1:3" x14ac:dyDescent="0.25">
      <c r="A32">
        <v>47</v>
      </c>
      <c r="B32">
        <v>3</v>
      </c>
      <c r="C32" t="str">
        <f>"INSERT SE_CLASIFICA_EN(ID_CONTENIDO,ID_CATEGORIA) VALUES ("&amp;Tabla12[[#This Row],[ID_CONTENIDO]]&amp;","&amp;Tabla12[[#This Row],[ID_CATEGORIA]]&amp;");"</f>
        <v>INSERT SE_CLASIFICA_EN(ID_CONTENIDO,ID_CATEGORIA) VALUES (47,3);</v>
      </c>
    </row>
  </sheetData>
  <conditionalFormatting sqref="A2:A32">
    <cfRule type="duplicateValues" dxfId="1" priority="1"/>
  </conditionalFormatting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D181-9AE5-41F8-AD81-18959F814564}">
  <dimension ref="A1:H82"/>
  <sheetViews>
    <sheetView showGridLines="0" workbookViewId="0">
      <selection activeCell="H17" sqref="H2:H21"/>
    </sheetView>
  </sheetViews>
  <sheetFormatPr baseColWidth="10" defaultRowHeight="15" x14ac:dyDescent="0.25"/>
  <cols>
    <col min="1" max="1" width="19.7109375" customWidth="1"/>
    <col min="2" max="2" width="19.140625" customWidth="1"/>
    <col min="3" max="3" width="34.7109375" customWidth="1"/>
    <col min="4" max="4" width="35.7109375" customWidth="1"/>
    <col min="5" max="5" width="32" customWidth="1"/>
    <col min="6" max="6" width="33" customWidth="1"/>
    <col min="7" max="7" width="15.5703125" customWidth="1"/>
  </cols>
  <sheetData>
    <row r="1" spans="1:8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104</v>
      </c>
      <c r="H1" t="s">
        <v>135</v>
      </c>
    </row>
    <row r="2" spans="1:8" x14ac:dyDescent="0.25">
      <c r="A2">
        <v>1</v>
      </c>
      <c r="B2">
        <f t="shared" ref="B2:B21" ca="1" si="0">RANDBETWEEN(5,10)</f>
        <v>7</v>
      </c>
      <c r="C2" t="s">
        <v>136</v>
      </c>
      <c r="D2" t="s">
        <v>136</v>
      </c>
      <c r="E2" t="s">
        <v>136</v>
      </c>
      <c r="F2" t="s">
        <v>136</v>
      </c>
      <c r="G2">
        <f>Tabla7[[#This Row],[ID_DESCARGA]]</f>
        <v>1</v>
      </c>
      <c r="H2" t="str">
        <f ca="1">"INSERT RTA_ENCUESTA(ID_RTA_ENCUESTA,PUNTAJE_GLOBAL,RESUMEN_POSITIVO_PLATAFORMA,RESUMEN_NEGATIVO_PLATAFORMA,RESUMEN_POSITIVO_DESCARGA,RESUMEN_NEGATIVO_DESCARGA,ID_DESCARGA)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Row],[ID_DESCARGA]]&amp;");"</f>
        <v>INSERT RTA_ENCUESTA(ID_RTA_ENCUESTA,PUNTAJE_GLOBAL,RESUMEN_POSITIVO_PLATAFORMA,RESUMEN_NEGATIVO_PLATAFORMA,RESUMEN_POSITIVO_DESCARGA,RESUMEN_NEGATIVO_DESCARGA,ID_DESCARGA) VALUES(1,7,'MUY BUENO','MUY BUENO','MUY BUENO','MUY BUENO',1);</v>
      </c>
    </row>
    <row r="3" spans="1:8" x14ac:dyDescent="0.25">
      <c r="A3">
        <v>2</v>
      </c>
      <c r="B3">
        <f t="shared" ca="1" si="0"/>
        <v>6</v>
      </c>
      <c r="C3" t="s">
        <v>136</v>
      </c>
      <c r="D3" t="s">
        <v>136</v>
      </c>
      <c r="E3" t="s">
        <v>136</v>
      </c>
      <c r="F3" t="s">
        <v>136</v>
      </c>
      <c r="G3">
        <f>Tabla7[[#This Row],[ID_DESCARGA]]</f>
        <v>2</v>
      </c>
      <c r="H3" t="str">
        <f ca="1">"INSERT RTA_ENCUESTA(ID_RTA_ENCUESTA,PUNTAJE_GLOBAL,RESUMEN_POSITIVO_PLATAFORMA,RESUMEN_NEGATIVO_PLATAFORMA,RESUMEN_POSITIVO_DESCARGA,RESUMEN_NEGATIVO_DESCARGA,ID_DESCARGA)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Row],[ID_DESCARGA]]&amp;");"</f>
        <v>INSERT RTA_ENCUESTA(ID_RTA_ENCUESTA,PUNTAJE_GLOBAL,RESUMEN_POSITIVO_PLATAFORMA,RESUMEN_NEGATIVO_PLATAFORMA,RESUMEN_POSITIVO_DESCARGA,RESUMEN_NEGATIVO_DESCARGA,ID_DESCARGA) VALUES(2,6,'MUY BUENO','MUY BUENO','MUY BUENO','MUY BUENO',2);</v>
      </c>
    </row>
    <row r="4" spans="1:8" x14ac:dyDescent="0.25">
      <c r="A4">
        <v>3</v>
      </c>
      <c r="B4">
        <f t="shared" ca="1" si="0"/>
        <v>5</v>
      </c>
      <c r="C4" t="s">
        <v>136</v>
      </c>
      <c r="D4" t="s">
        <v>136</v>
      </c>
      <c r="E4" t="s">
        <v>136</v>
      </c>
      <c r="F4" t="s">
        <v>136</v>
      </c>
      <c r="G4">
        <f>Tabla7[[#This Row],[ID_DESCARGA]]</f>
        <v>3</v>
      </c>
      <c r="H4" t="str">
        <f ca="1">"INSERT RTA_ENCUESTA(ID_RTA_ENCUESTA,PUNTAJE_GLOBAL,RESUMEN_POSITIVO_PLATAFORMA,RESUMEN_NEGATIVO_PLATAFORMA,RESUMEN_POSITIVO_DESCARGA,RESUMEN_NEGATIVO_DESCARGA,ID_DESCARGA)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Row],[ID_DESCARGA]]&amp;");"</f>
        <v>INSERT RTA_ENCUESTA(ID_RTA_ENCUESTA,PUNTAJE_GLOBAL,RESUMEN_POSITIVO_PLATAFORMA,RESUMEN_NEGATIVO_PLATAFORMA,RESUMEN_POSITIVO_DESCARGA,RESUMEN_NEGATIVO_DESCARGA,ID_DESCARGA) VALUES(3,5,'MUY BUENO','MUY BUENO','MUY BUENO','MUY BUENO',3);</v>
      </c>
    </row>
    <row r="5" spans="1:8" x14ac:dyDescent="0.25">
      <c r="A5">
        <v>4</v>
      </c>
      <c r="B5">
        <f t="shared" ca="1" si="0"/>
        <v>9</v>
      </c>
      <c r="C5" t="s">
        <v>136</v>
      </c>
      <c r="D5" t="s">
        <v>136</v>
      </c>
      <c r="E5" t="s">
        <v>136</v>
      </c>
      <c r="F5" t="s">
        <v>136</v>
      </c>
      <c r="G5">
        <f>Tabla7[[#This Row],[ID_DESCARGA]]</f>
        <v>4</v>
      </c>
      <c r="H5" t="str">
        <f ca="1">"INSERT RTA_ENCUESTA(ID_RTA_ENCUESTA,PUNTAJE_GLOBAL,RESUMEN_POSITIVO_PLATAFORMA,RESUMEN_NEGATIVO_PLATAFORMA,RESUMEN_POSITIVO_DESCARGA,RESUMEN_NEGATIVO_DESCARGA,ID_DESCARGA)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Row],[ID_DESCARGA]]&amp;");"</f>
        <v>INSERT RTA_ENCUESTA(ID_RTA_ENCUESTA,PUNTAJE_GLOBAL,RESUMEN_POSITIVO_PLATAFORMA,RESUMEN_NEGATIVO_PLATAFORMA,RESUMEN_POSITIVO_DESCARGA,RESUMEN_NEGATIVO_DESCARGA,ID_DESCARGA) VALUES(4,9,'MUY BUENO','MUY BUENO','MUY BUENO','MUY BUENO',4);</v>
      </c>
    </row>
    <row r="6" spans="1:8" x14ac:dyDescent="0.25">
      <c r="A6">
        <v>5</v>
      </c>
      <c r="B6">
        <f t="shared" ca="1" si="0"/>
        <v>10</v>
      </c>
      <c r="C6" t="s">
        <v>136</v>
      </c>
      <c r="D6" t="s">
        <v>136</v>
      </c>
      <c r="E6" t="s">
        <v>136</v>
      </c>
      <c r="F6" t="s">
        <v>136</v>
      </c>
      <c r="G6">
        <f>Tabla7[[#This Row],[ID_DESCARGA]]</f>
        <v>5</v>
      </c>
      <c r="H6" t="str">
        <f ca="1">"INSERT RTA_ENCUESTA(ID_RTA_ENCUESTA,PUNTAJE_GLOBAL,RESUMEN_POSITIVO_PLATAFORMA,RESUMEN_NEGATIVO_PLATAFORMA,RESUMEN_POSITIVO_DESCARGA,RESUMEN_NEGATIVO_DESCARGA,ID_DESCARGA)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Row],[ID_DESCARGA]]&amp;");"</f>
        <v>INSERT RTA_ENCUESTA(ID_RTA_ENCUESTA,PUNTAJE_GLOBAL,RESUMEN_POSITIVO_PLATAFORMA,RESUMEN_NEGATIVO_PLATAFORMA,RESUMEN_POSITIVO_DESCARGA,RESUMEN_NEGATIVO_DESCARGA,ID_DESCARGA) VALUES(5,10,'MUY BUENO','MUY BUENO','MUY BUENO','MUY BUENO',5);</v>
      </c>
    </row>
    <row r="7" spans="1:8" x14ac:dyDescent="0.25">
      <c r="A7">
        <v>6</v>
      </c>
      <c r="B7">
        <f t="shared" ca="1" si="0"/>
        <v>6</v>
      </c>
      <c r="C7" t="s">
        <v>136</v>
      </c>
      <c r="D7" t="s">
        <v>136</v>
      </c>
      <c r="E7" t="s">
        <v>136</v>
      </c>
      <c r="F7" t="s">
        <v>136</v>
      </c>
      <c r="G7">
        <f>Tabla7[[#This Row],[ID_DESCARGA]]</f>
        <v>6</v>
      </c>
      <c r="H7" t="str">
        <f ca="1">"INSERT RTA_ENCUESTA(ID_RTA_ENCUESTA,PUNTAJE_GLOBAL,RESUMEN_POSITIVO_PLATAFORMA,RESUMEN_NEGATIVO_PLATAFORMA,RESUMEN_POSITIVO_DESCARGA,RESUMEN_NEGATIVO_DESCARGA,ID_DESCARGA)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Row],[ID_DESCARGA]]&amp;");"</f>
        <v>INSERT RTA_ENCUESTA(ID_RTA_ENCUESTA,PUNTAJE_GLOBAL,RESUMEN_POSITIVO_PLATAFORMA,RESUMEN_NEGATIVO_PLATAFORMA,RESUMEN_POSITIVO_DESCARGA,RESUMEN_NEGATIVO_DESCARGA,ID_DESCARGA) VALUES(6,6,'MUY BUENO','MUY BUENO','MUY BUENO','MUY BUENO',6);</v>
      </c>
    </row>
    <row r="8" spans="1:8" x14ac:dyDescent="0.25">
      <c r="A8">
        <v>7</v>
      </c>
      <c r="B8">
        <f t="shared" ca="1" si="0"/>
        <v>6</v>
      </c>
      <c r="C8" t="s">
        <v>136</v>
      </c>
      <c r="D8" t="s">
        <v>136</v>
      </c>
      <c r="E8" t="s">
        <v>136</v>
      </c>
      <c r="F8" t="s">
        <v>136</v>
      </c>
      <c r="G8">
        <f>Tabla7[[#This Row],[ID_DESCARGA]]</f>
        <v>7</v>
      </c>
      <c r="H8" t="str">
        <f ca="1">"INSERT RTA_ENCUESTA(ID_RTA_ENCUESTA,PUNTAJE_GLOBAL,RESUMEN_POSITIVO_PLATAFORMA,RESUMEN_NEGATIVO_PLATAFORMA,RESUMEN_POSITIVO_DESCARGA,RESUMEN_NEGATIVO_DESCARGA,ID_DESCARGA)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Row],[ID_DESCARGA]]&amp;");"</f>
        <v>INSERT RTA_ENCUESTA(ID_RTA_ENCUESTA,PUNTAJE_GLOBAL,RESUMEN_POSITIVO_PLATAFORMA,RESUMEN_NEGATIVO_PLATAFORMA,RESUMEN_POSITIVO_DESCARGA,RESUMEN_NEGATIVO_DESCARGA,ID_DESCARGA) VALUES(7,6,'MUY BUENO','MUY BUENO','MUY BUENO','MUY BUENO',7);</v>
      </c>
    </row>
    <row r="9" spans="1:8" x14ac:dyDescent="0.25">
      <c r="A9">
        <v>8</v>
      </c>
      <c r="B9">
        <f t="shared" ca="1" si="0"/>
        <v>7</v>
      </c>
      <c r="C9" t="s">
        <v>137</v>
      </c>
      <c r="D9" t="s">
        <v>137</v>
      </c>
      <c r="E9" t="s">
        <v>137</v>
      </c>
      <c r="F9" t="s">
        <v>137</v>
      </c>
      <c r="G9">
        <f>Tabla7[[#This Row],[ID_DESCARGA]]</f>
        <v>8</v>
      </c>
      <c r="H9" t="str">
        <f ca="1">"INSERT RTA_ENCUESTA(ID_RTA_ENCUESTA,PUNTAJE_GLOBAL,RESUMEN_POSITIVO_PLATAFORMA,RESUMEN_NEGATIVO_PLATAFORMA,RESUMEN_POSITIVO_DESCARGA,RESUMEN_NEGATIVO_DESCARGA,ID_DESCARGA)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Row],[ID_DESCARGA]]&amp;");"</f>
        <v>INSERT RTA_ENCUESTA(ID_RTA_ENCUESTA,PUNTAJE_GLOBAL,RESUMEN_POSITIVO_PLATAFORMA,RESUMEN_NEGATIVO_PLATAFORMA,RESUMEN_POSITIVO_DESCARGA,RESUMEN_NEGATIVO_DESCARGA,ID_DESCARGA) VALUES(8,7,'EXCELENTE','EXCELENTE','EXCELENTE','EXCELENTE',8);</v>
      </c>
    </row>
    <row r="10" spans="1:8" x14ac:dyDescent="0.25">
      <c r="A10">
        <v>9</v>
      </c>
      <c r="B10">
        <f t="shared" ca="1" si="0"/>
        <v>7</v>
      </c>
      <c r="C10" t="s">
        <v>137</v>
      </c>
      <c r="D10" t="s">
        <v>137</v>
      </c>
      <c r="E10" t="s">
        <v>137</v>
      </c>
      <c r="F10" t="s">
        <v>137</v>
      </c>
      <c r="G10">
        <f>Tabla7[[#This Row],[ID_DESCARGA]]</f>
        <v>9</v>
      </c>
      <c r="H10" t="str">
        <f ca="1">"INSERT RTA_ENCUESTA(ID_RTA_ENCUESTA,PUNTAJE_GLOBAL,RESUMEN_POSITIVO_PLATAFORMA,RESUMEN_NEGATIVO_PLATAFORMA,RESUMEN_POSITIVO_DESCARGA,RESUMEN_NEGATIVO_DESCARGA,ID_DESCARGA)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Row],[ID_DESCARGA]]&amp;");"</f>
        <v>INSERT RTA_ENCUESTA(ID_RTA_ENCUESTA,PUNTAJE_GLOBAL,RESUMEN_POSITIVO_PLATAFORMA,RESUMEN_NEGATIVO_PLATAFORMA,RESUMEN_POSITIVO_DESCARGA,RESUMEN_NEGATIVO_DESCARGA,ID_DESCARGA) VALUES(9,7,'EXCELENTE','EXCELENTE','EXCELENTE','EXCELENTE',9);</v>
      </c>
    </row>
    <row r="11" spans="1:8" x14ac:dyDescent="0.25">
      <c r="A11">
        <v>10</v>
      </c>
      <c r="B11">
        <f t="shared" ca="1" si="0"/>
        <v>5</v>
      </c>
      <c r="C11" t="s">
        <v>137</v>
      </c>
      <c r="D11" t="s">
        <v>137</v>
      </c>
      <c r="E11" t="s">
        <v>137</v>
      </c>
      <c r="F11" t="s">
        <v>137</v>
      </c>
      <c r="G11">
        <f>Tabla7[[#This Row],[ID_DESCARGA]]</f>
        <v>10</v>
      </c>
      <c r="H11" t="str">
        <f ca="1">"INSERT RTA_ENCUESTA(ID_RTA_ENCUESTA,PUNTAJE_GLOBAL,RESUMEN_POSITIVO_PLATAFORMA,RESUMEN_NEGATIVO_PLATAFORMA,RESUMEN_POSITIVO_DESCARGA,RESUMEN_NEGATIVO_DESCARGA,ID_DESCARGA)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Row],[ID_DESCARGA]]&amp;");"</f>
        <v>INSERT RTA_ENCUESTA(ID_RTA_ENCUESTA,PUNTAJE_GLOBAL,RESUMEN_POSITIVO_PLATAFORMA,RESUMEN_NEGATIVO_PLATAFORMA,RESUMEN_POSITIVO_DESCARGA,RESUMEN_NEGATIVO_DESCARGA,ID_DESCARGA) VALUES(10,5,'EXCELENTE','EXCELENTE','EXCELENTE','EXCELENTE',10);</v>
      </c>
    </row>
    <row r="12" spans="1:8" x14ac:dyDescent="0.25">
      <c r="A12">
        <v>11</v>
      </c>
      <c r="B12">
        <f t="shared" ca="1" si="0"/>
        <v>9</v>
      </c>
      <c r="C12" t="s">
        <v>137</v>
      </c>
      <c r="D12" t="s">
        <v>137</v>
      </c>
      <c r="E12" t="s">
        <v>137</v>
      </c>
      <c r="F12" t="s">
        <v>137</v>
      </c>
      <c r="G12">
        <f>Tabla7[[#This Row],[ID_DESCARGA]]</f>
        <v>11</v>
      </c>
      <c r="H12" t="str">
        <f ca="1">"INSERT RTA_ENCUESTA(ID_RTA_ENCUESTA,PUNTAJE_GLOBAL,RESUMEN_POSITIVO_PLATAFORMA,RESUMEN_NEGATIVO_PLATAFORMA,RESUMEN_POSITIVO_DESCARGA,RESUMEN_NEGATIVO_DESCARGA,ID_DESCARGA)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Row],[ID_DESCARGA]]&amp;");"</f>
        <v>INSERT RTA_ENCUESTA(ID_RTA_ENCUESTA,PUNTAJE_GLOBAL,RESUMEN_POSITIVO_PLATAFORMA,RESUMEN_NEGATIVO_PLATAFORMA,RESUMEN_POSITIVO_DESCARGA,RESUMEN_NEGATIVO_DESCARGA,ID_DESCARGA) VALUES(11,9,'EXCELENTE','EXCELENTE','EXCELENTE','EXCELENTE',11);</v>
      </c>
    </row>
    <row r="13" spans="1:8" x14ac:dyDescent="0.25">
      <c r="A13">
        <v>12</v>
      </c>
      <c r="B13">
        <f t="shared" ca="1" si="0"/>
        <v>5</v>
      </c>
      <c r="C13" t="s">
        <v>137</v>
      </c>
      <c r="D13" t="s">
        <v>137</v>
      </c>
      <c r="E13" t="s">
        <v>137</v>
      </c>
      <c r="F13" t="s">
        <v>137</v>
      </c>
      <c r="G13">
        <f>Tabla7[[#This Row],[ID_DESCARGA]]</f>
        <v>12</v>
      </c>
      <c r="H13" t="str">
        <f ca="1">"INSERT RTA_ENCUESTA(ID_RTA_ENCUESTA,PUNTAJE_GLOBAL,RESUMEN_POSITIVO_PLATAFORMA,RESUMEN_NEGATIVO_PLATAFORMA,RESUMEN_POSITIVO_DESCARGA,RESUMEN_NEGATIVO_DESCARGA,ID_DESCARGA)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Row],[ID_DESCARGA]]&amp;");"</f>
        <v>INSERT RTA_ENCUESTA(ID_RTA_ENCUESTA,PUNTAJE_GLOBAL,RESUMEN_POSITIVO_PLATAFORMA,RESUMEN_NEGATIVO_PLATAFORMA,RESUMEN_POSITIVO_DESCARGA,RESUMEN_NEGATIVO_DESCARGA,ID_DESCARGA) VALUES(12,5,'EXCELENTE','EXCELENTE','EXCELENTE','EXCELENTE',12);</v>
      </c>
    </row>
    <row r="14" spans="1:8" x14ac:dyDescent="0.25">
      <c r="A14">
        <v>13</v>
      </c>
      <c r="B14">
        <f t="shared" ca="1" si="0"/>
        <v>6</v>
      </c>
      <c r="C14" t="s">
        <v>137</v>
      </c>
      <c r="D14" t="s">
        <v>137</v>
      </c>
      <c r="E14" t="s">
        <v>137</v>
      </c>
      <c r="F14" t="s">
        <v>137</v>
      </c>
      <c r="G14">
        <f>Tabla7[[#This Row],[ID_DESCARGA]]</f>
        <v>13</v>
      </c>
      <c r="H14" t="str">
        <f ca="1">"INSERT RTA_ENCUESTA(ID_RTA_ENCUESTA,PUNTAJE_GLOBAL,RESUMEN_POSITIVO_PLATAFORMA,RESUMEN_NEGATIVO_PLATAFORMA,RESUMEN_POSITIVO_DESCARGA,RESUMEN_NEGATIVO_DESCARGA,ID_DESCARGA)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Row],[ID_DESCARGA]]&amp;");"</f>
        <v>INSERT RTA_ENCUESTA(ID_RTA_ENCUESTA,PUNTAJE_GLOBAL,RESUMEN_POSITIVO_PLATAFORMA,RESUMEN_NEGATIVO_PLATAFORMA,RESUMEN_POSITIVO_DESCARGA,RESUMEN_NEGATIVO_DESCARGA,ID_DESCARGA) VALUES(13,6,'EXCELENTE','EXCELENTE','EXCELENTE','EXCELENTE',13);</v>
      </c>
    </row>
    <row r="15" spans="1:8" x14ac:dyDescent="0.25">
      <c r="A15">
        <v>14</v>
      </c>
      <c r="B15">
        <f t="shared" ca="1" si="0"/>
        <v>6</v>
      </c>
      <c r="C15" t="s">
        <v>138</v>
      </c>
      <c r="D15" t="s">
        <v>138</v>
      </c>
      <c r="E15" t="s">
        <v>138</v>
      </c>
      <c r="F15" t="s">
        <v>138</v>
      </c>
      <c r="G15">
        <f>Tabla7[[#This Row],[ID_DESCARGA]]</f>
        <v>14</v>
      </c>
      <c r="H15" t="str">
        <f ca="1">"INSERT RTA_ENCUESTA(ID_RTA_ENCUESTA,PUNTAJE_GLOBAL,RESUMEN_POSITIVO_PLATAFORMA,RESUMEN_NEGATIVO_PLATAFORMA,RESUMEN_POSITIVO_DESCARGA,RESUMEN_NEGATIVO_DESCARGA,ID_DESCARGA)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Row],[ID_DESCARGA]]&amp;");"</f>
        <v>INSERT RTA_ENCUESTA(ID_RTA_ENCUESTA,PUNTAJE_GLOBAL,RESUMEN_POSITIVO_PLATAFORMA,RESUMEN_NEGATIVO_PLATAFORMA,RESUMEN_POSITIVO_DESCARGA,RESUMEN_NEGATIVO_DESCARGA,ID_DESCARGA) VALUES(14,6,'SAFA','SAFA','SAFA','SAFA',14);</v>
      </c>
    </row>
    <row r="16" spans="1:8" x14ac:dyDescent="0.25">
      <c r="A16">
        <v>15</v>
      </c>
      <c r="B16">
        <f t="shared" ca="1" si="0"/>
        <v>10</v>
      </c>
      <c r="C16" t="s">
        <v>138</v>
      </c>
      <c r="D16" t="s">
        <v>138</v>
      </c>
      <c r="E16" t="s">
        <v>138</v>
      </c>
      <c r="F16" t="s">
        <v>138</v>
      </c>
      <c r="G16">
        <f>Tabla7[[#This Row],[ID_DESCARGA]]</f>
        <v>15</v>
      </c>
      <c r="H16" t="str">
        <f ca="1">"INSERT RTA_ENCUESTA(ID_RTA_ENCUESTA,PUNTAJE_GLOBAL,RESUMEN_POSITIVO_PLATAFORMA,RESUMEN_NEGATIVO_PLATAFORMA,RESUMEN_POSITIVO_DESCARGA,RESUMEN_NEGATIVO_DESCARGA,ID_DESCARGA)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Row],[ID_DESCARGA]]&amp;");"</f>
        <v>INSERT RTA_ENCUESTA(ID_RTA_ENCUESTA,PUNTAJE_GLOBAL,RESUMEN_POSITIVO_PLATAFORMA,RESUMEN_NEGATIVO_PLATAFORMA,RESUMEN_POSITIVO_DESCARGA,RESUMEN_NEGATIVO_DESCARGA,ID_DESCARGA) VALUES(15,10,'SAFA','SAFA','SAFA','SAFA',15);</v>
      </c>
    </row>
    <row r="17" spans="1:8" x14ac:dyDescent="0.25">
      <c r="A17">
        <v>16</v>
      </c>
      <c r="B17">
        <f t="shared" ca="1" si="0"/>
        <v>9</v>
      </c>
      <c r="C17" t="s">
        <v>138</v>
      </c>
      <c r="D17" t="s">
        <v>138</v>
      </c>
      <c r="E17" t="s">
        <v>138</v>
      </c>
      <c r="F17" t="s">
        <v>138</v>
      </c>
      <c r="G17">
        <f>Tabla7[[#This Row],[ID_DESCARGA]]</f>
        <v>16</v>
      </c>
      <c r="H17" t="str">
        <f ca="1">"INSERT RTA_ENCUESTA(ID_RTA_ENCUESTA,PUNTAJE_GLOBAL,RESUMEN_POSITIVO_PLATAFORMA,RESUMEN_NEGATIVO_PLATAFORMA,RESUMEN_POSITIVO_DESCARGA,RESUMEN_NEGATIVO_DESCARGA,ID_DESCARGA)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Row],[ID_DESCARGA]]&amp;");"</f>
        <v>INSERT RTA_ENCUESTA(ID_RTA_ENCUESTA,PUNTAJE_GLOBAL,RESUMEN_POSITIVO_PLATAFORMA,RESUMEN_NEGATIVO_PLATAFORMA,RESUMEN_POSITIVO_DESCARGA,RESUMEN_NEGATIVO_DESCARGA,ID_DESCARGA) VALUES(16,9,'SAFA','SAFA','SAFA','SAFA',16);</v>
      </c>
    </row>
    <row r="18" spans="1:8" x14ac:dyDescent="0.25">
      <c r="A18">
        <v>17</v>
      </c>
      <c r="B18">
        <f t="shared" ca="1" si="0"/>
        <v>8</v>
      </c>
      <c r="C18" t="s">
        <v>138</v>
      </c>
      <c r="D18" t="s">
        <v>138</v>
      </c>
      <c r="E18" t="s">
        <v>138</v>
      </c>
      <c r="F18" t="s">
        <v>138</v>
      </c>
      <c r="G18">
        <f>Tabla7[[#This Row],[ID_DESCARGA]]</f>
        <v>17</v>
      </c>
      <c r="H18" t="str">
        <f ca="1">"INSERT RTA_ENCUESTA(ID_RTA_ENCUESTA,PUNTAJE_GLOBAL,RESUMEN_POSITIVO_PLATAFORMA,RESUMEN_NEGATIVO_PLATAFORMA,RESUMEN_POSITIVO_DESCARGA,RESUMEN_NEGATIVO_DESCARGA,ID_DESCARGA)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Row],[ID_DESCARGA]]&amp;");"</f>
        <v>INSERT RTA_ENCUESTA(ID_RTA_ENCUESTA,PUNTAJE_GLOBAL,RESUMEN_POSITIVO_PLATAFORMA,RESUMEN_NEGATIVO_PLATAFORMA,RESUMEN_POSITIVO_DESCARGA,RESUMEN_NEGATIVO_DESCARGA,ID_DESCARGA) VALUES(17,8,'SAFA','SAFA','SAFA','SAFA',17);</v>
      </c>
    </row>
    <row r="19" spans="1:8" x14ac:dyDescent="0.25">
      <c r="A19">
        <v>18</v>
      </c>
      <c r="B19">
        <f t="shared" ca="1" si="0"/>
        <v>5</v>
      </c>
      <c r="C19" t="s">
        <v>138</v>
      </c>
      <c r="D19" t="s">
        <v>138</v>
      </c>
      <c r="E19" t="s">
        <v>138</v>
      </c>
      <c r="F19" t="s">
        <v>138</v>
      </c>
      <c r="G19">
        <f>Tabla7[[#This Row],[ID_DESCARGA]]</f>
        <v>18</v>
      </c>
      <c r="H19" t="str">
        <f ca="1">"INSERT RTA_ENCUESTA(ID_RTA_ENCUESTA,PUNTAJE_GLOBAL,RESUMEN_POSITIVO_PLATAFORMA,RESUMEN_NEGATIVO_PLATAFORMA,RESUMEN_POSITIVO_DESCARGA,RESUMEN_NEGATIVO_DESCARGA,ID_DESCARGA)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Row],[ID_DESCARGA]]&amp;");"</f>
        <v>INSERT RTA_ENCUESTA(ID_RTA_ENCUESTA,PUNTAJE_GLOBAL,RESUMEN_POSITIVO_PLATAFORMA,RESUMEN_NEGATIVO_PLATAFORMA,RESUMEN_POSITIVO_DESCARGA,RESUMEN_NEGATIVO_DESCARGA,ID_DESCARGA) VALUES(18,5,'SAFA','SAFA','SAFA','SAFA',18);</v>
      </c>
    </row>
    <row r="20" spans="1:8" x14ac:dyDescent="0.25">
      <c r="A20">
        <v>19</v>
      </c>
      <c r="B20">
        <f t="shared" ca="1" si="0"/>
        <v>7</v>
      </c>
      <c r="C20" t="s">
        <v>138</v>
      </c>
      <c r="D20" t="s">
        <v>138</v>
      </c>
      <c r="E20" t="s">
        <v>138</v>
      </c>
      <c r="F20" t="s">
        <v>138</v>
      </c>
      <c r="G20">
        <f>Tabla7[[#This Row],[ID_DESCARGA]]</f>
        <v>19</v>
      </c>
      <c r="H20" t="str">
        <f ca="1">"INSERT RTA_ENCUESTA(ID_RTA_ENCUESTA,PUNTAJE_GLOBAL,RESUMEN_POSITIVO_PLATAFORMA,RESUMEN_NEGATIVO_PLATAFORMA,RESUMEN_POSITIVO_DESCARGA,RESUMEN_NEGATIVO_DESCARGA,ID_DESCARGA)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Row],[ID_DESCARGA]]&amp;");"</f>
        <v>INSERT RTA_ENCUESTA(ID_RTA_ENCUESTA,PUNTAJE_GLOBAL,RESUMEN_POSITIVO_PLATAFORMA,RESUMEN_NEGATIVO_PLATAFORMA,RESUMEN_POSITIVO_DESCARGA,RESUMEN_NEGATIVO_DESCARGA,ID_DESCARGA) VALUES(19,7,'SAFA','SAFA','SAFA','SAFA',19);</v>
      </c>
    </row>
    <row r="21" spans="1:8" x14ac:dyDescent="0.25">
      <c r="A21">
        <v>20</v>
      </c>
      <c r="B21">
        <f t="shared" ca="1" si="0"/>
        <v>10</v>
      </c>
      <c r="C21" t="s">
        <v>138</v>
      </c>
      <c r="D21" t="s">
        <v>138</v>
      </c>
      <c r="E21" t="s">
        <v>138</v>
      </c>
      <c r="F21" t="s">
        <v>138</v>
      </c>
      <c r="G21">
        <f>Tabla7[[#This Row],[ID_DESCARGA]]</f>
        <v>20</v>
      </c>
      <c r="H21" t="str">
        <f ca="1">"INSERT RTA_ENCUESTA(ID_RTA_ENCUESTA,PUNTAJE_GLOBAL,RESUMEN_POSITIVO_PLATAFORMA,RESUMEN_NEGATIVO_PLATAFORMA,RESUMEN_POSITIVO_DESCARGA,RESUMEN_NEGATIVO_DESCARGA,ID_DESCARGA)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Row],[ID_DESCARGA]]&amp;");"</f>
        <v>INSERT RTA_ENCUESTA(ID_RTA_ENCUESTA,PUNTAJE_GLOBAL,RESUMEN_POSITIVO_PLATAFORMA,RESUMEN_NEGATIVO_PLATAFORMA,RESUMEN_POSITIVO_DESCARGA,RESUMEN_NEGATIVO_DESCARGA,ID_DESCARGA) VALUES(20,10,'SAFA','SAFA','SAFA','SAFA',20);</v>
      </c>
    </row>
    <row r="33" spans="3:4" x14ac:dyDescent="0.25">
      <c r="C33" s="5"/>
      <c r="D33" s="5"/>
    </row>
    <row r="34" spans="3:4" x14ac:dyDescent="0.25">
      <c r="C34" s="5"/>
      <c r="D34" s="5"/>
    </row>
    <row r="35" spans="3:4" x14ac:dyDescent="0.25">
      <c r="C35" s="5"/>
      <c r="D35" s="5"/>
    </row>
    <row r="36" spans="3:4" x14ac:dyDescent="0.25">
      <c r="C36" s="5"/>
      <c r="D36" s="5"/>
    </row>
    <row r="37" spans="3:4" x14ac:dyDescent="0.25">
      <c r="C37" s="5"/>
      <c r="D37" s="5"/>
    </row>
    <row r="38" spans="3:4" x14ac:dyDescent="0.25">
      <c r="C38" s="5"/>
      <c r="D38" s="5"/>
    </row>
    <row r="39" spans="3:4" x14ac:dyDescent="0.25">
      <c r="C39" s="5"/>
      <c r="D39" s="5"/>
    </row>
    <row r="40" spans="3:4" x14ac:dyDescent="0.25">
      <c r="C40" s="5"/>
      <c r="D40" s="5"/>
    </row>
    <row r="41" spans="3:4" x14ac:dyDescent="0.25">
      <c r="C41" s="5"/>
      <c r="D41" s="5"/>
    </row>
    <row r="42" spans="3:4" x14ac:dyDescent="0.25">
      <c r="C42" s="5"/>
      <c r="D42" s="5"/>
    </row>
    <row r="43" spans="3:4" x14ac:dyDescent="0.25">
      <c r="C43" s="5"/>
      <c r="D43" s="5"/>
    </row>
    <row r="44" spans="3:4" x14ac:dyDescent="0.25">
      <c r="C44" s="5"/>
      <c r="D44" s="5"/>
    </row>
    <row r="45" spans="3:4" x14ac:dyDescent="0.25">
      <c r="C45" s="5"/>
      <c r="D45" s="5"/>
    </row>
    <row r="46" spans="3:4" x14ac:dyDescent="0.25">
      <c r="C46" s="5"/>
      <c r="D46" s="5"/>
    </row>
    <row r="47" spans="3:4" x14ac:dyDescent="0.25">
      <c r="C47" s="5"/>
      <c r="D47" s="5"/>
    </row>
    <row r="48" spans="3:4" x14ac:dyDescent="0.25">
      <c r="C48" s="5"/>
      <c r="D48" s="5"/>
    </row>
    <row r="49" spans="3:4" x14ac:dyDescent="0.25">
      <c r="C49" s="5"/>
      <c r="D49" s="5"/>
    </row>
    <row r="50" spans="3:4" x14ac:dyDescent="0.25">
      <c r="C50" s="5"/>
      <c r="D50" s="5"/>
    </row>
    <row r="51" spans="3:4" x14ac:dyDescent="0.25">
      <c r="C51" s="5"/>
      <c r="D51" s="5"/>
    </row>
    <row r="52" spans="3:4" x14ac:dyDescent="0.25">
      <c r="C52" s="5"/>
      <c r="D52" s="5"/>
    </row>
    <row r="53" spans="3:4" x14ac:dyDescent="0.25">
      <c r="C53" s="5"/>
      <c r="D53" s="5"/>
    </row>
    <row r="54" spans="3:4" x14ac:dyDescent="0.25">
      <c r="C54" s="5"/>
      <c r="D54" s="5"/>
    </row>
    <row r="55" spans="3:4" x14ac:dyDescent="0.25">
      <c r="C55" s="5"/>
      <c r="D55" s="5"/>
    </row>
    <row r="56" spans="3:4" x14ac:dyDescent="0.25">
      <c r="C56" s="5"/>
      <c r="D56" s="5"/>
    </row>
    <row r="57" spans="3:4" x14ac:dyDescent="0.25">
      <c r="C57" s="5"/>
      <c r="D57" s="5"/>
    </row>
    <row r="58" spans="3:4" x14ac:dyDescent="0.25">
      <c r="C58" s="5"/>
      <c r="D58" s="5"/>
    </row>
    <row r="59" spans="3:4" x14ac:dyDescent="0.25">
      <c r="C59" s="5"/>
      <c r="D59" s="5"/>
    </row>
    <row r="60" spans="3:4" x14ac:dyDescent="0.25">
      <c r="C60" s="5"/>
      <c r="D60" s="5"/>
    </row>
    <row r="61" spans="3:4" x14ac:dyDescent="0.25">
      <c r="C61" s="5"/>
      <c r="D61" s="5"/>
    </row>
    <row r="62" spans="3:4" x14ac:dyDescent="0.25">
      <c r="C62" s="5"/>
      <c r="D62" s="5"/>
    </row>
    <row r="63" spans="3:4" x14ac:dyDescent="0.25">
      <c r="C63" s="5"/>
      <c r="D63" s="5"/>
    </row>
    <row r="64" spans="3:4" x14ac:dyDescent="0.25">
      <c r="C64" s="5"/>
      <c r="D64" s="5"/>
    </row>
    <row r="65" spans="3:4" x14ac:dyDescent="0.25">
      <c r="C65" s="5"/>
      <c r="D65" s="5"/>
    </row>
    <row r="66" spans="3:4" x14ac:dyDescent="0.25">
      <c r="C66" s="5"/>
      <c r="D66" s="5"/>
    </row>
    <row r="67" spans="3:4" x14ac:dyDescent="0.25">
      <c r="C67" s="5"/>
      <c r="D67" s="5"/>
    </row>
    <row r="68" spans="3:4" x14ac:dyDescent="0.25">
      <c r="C68" s="5"/>
      <c r="D68" s="5"/>
    </row>
    <row r="69" spans="3:4" x14ac:dyDescent="0.25">
      <c r="C69" s="5"/>
      <c r="D69" s="5"/>
    </row>
    <row r="70" spans="3:4" x14ac:dyDescent="0.25">
      <c r="C70" s="5"/>
      <c r="D70" s="5"/>
    </row>
    <row r="71" spans="3:4" x14ac:dyDescent="0.25">
      <c r="C71" s="5"/>
      <c r="D71" s="5"/>
    </row>
    <row r="72" spans="3:4" x14ac:dyDescent="0.25">
      <c r="C72" s="5"/>
      <c r="D72" s="5"/>
    </row>
    <row r="73" spans="3:4" x14ac:dyDescent="0.25">
      <c r="C73" s="5"/>
      <c r="D73" s="5"/>
    </row>
    <row r="74" spans="3:4" x14ac:dyDescent="0.25">
      <c r="C74" s="5"/>
      <c r="D74" s="5"/>
    </row>
    <row r="75" spans="3:4" x14ac:dyDescent="0.25">
      <c r="C75" s="5"/>
      <c r="D75" s="5"/>
    </row>
    <row r="76" spans="3:4" x14ac:dyDescent="0.25">
      <c r="C76" s="5"/>
      <c r="D76" s="5"/>
    </row>
    <row r="77" spans="3:4" x14ac:dyDescent="0.25">
      <c r="C77" s="5"/>
      <c r="D77" s="5"/>
    </row>
    <row r="78" spans="3:4" x14ac:dyDescent="0.25">
      <c r="C78" s="5"/>
      <c r="D78" s="5"/>
    </row>
    <row r="79" spans="3:4" x14ac:dyDescent="0.25">
      <c r="C79" s="5"/>
      <c r="D79" s="5"/>
    </row>
    <row r="80" spans="3:4" x14ac:dyDescent="0.25">
      <c r="C80" s="5"/>
      <c r="D80" s="5"/>
    </row>
    <row r="81" spans="3:5" x14ac:dyDescent="0.25">
      <c r="C81" s="5"/>
      <c r="D81" s="5"/>
    </row>
    <row r="82" spans="3:5" x14ac:dyDescent="0.25">
      <c r="C82" s="5"/>
      <c r="D82" s="5"/>
      <c r="E82" s="5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C215A-5102-4955-B600-824E8D14E539}">
  <dimension ref="A1:C32"/>
  <sheetViews>
    <sheetView workbookViewId="0">
      <selection activeCell="F17" sqref="F17"/>
    </sheetView>
  </sheetViews>
  <sheetFormatPr baseColWidth="10" defaultRowHeight="15" x14ac:dyDescent="0.25"/>
  <cols>
    <col min="1" max="1" width="16.7109375" customWidth="1"/>
    <col min="2" max="2" width="15.5703125" customWidth="1"/>
  </cols>
  <sheetData>
    <row r="1" spans="1:3" x14ac:dyDescent="0.25">
      <c r="A1" t="s">
        <v>9</v>
      </c>
      <c r="B1" t="s">
        <v>104</v>
      </c>
      <c r="C1" t="s">
        <v>8</v>
      </c>
    </row>
    <row r="2" spans="1:3" x14ac:dyDescent="0.25">
      <c r="A2">
        <v>27</v>
      </c>
      <c r="B2">
        <v>30</v>
      </c>
      <c r="C2" t="str">
        <f>"INSERT ES_DESCARGADO(ID_CONTENIDO,ID_DESCARGA) VALUES("&amp;Tabla14[[#This Row],[ID_CONTENIDO]]&amp;","&amp;Tabla14[[#This Row],[ID_DESCARGA]]&amp;");"</f>
        <v>INSERT ES_DESCARGADO(ID_CONTENIDO,ID_DESCARGA) VALUES(27,30);</v>
      </c>
    </row>
    <row r="3" spans="1:3" x14ac:dyDescent="0.25">
      <c r="A3">
        <v>28</v>
      </c>
      <c r="B3">
        <v>9</v>
      </c>
      <c r="C3" t="str">
        <f>"INSERT ES_DESCARGADO(ID_CONTENIDO,ID_DESCARGA) VALUES("&amp;Tabla14[[#This Row],[ID_CONTENIDO]]&amp;","&amp;Tabla14[[#This Row],[ID_DESCARGA]]&amp;");"</f>
        <v>INSERT ES_DESCARGADO(ID_CONTENIDO,ID_DESCARGA) VALUES(28,9);</v>
      </c>
    </row>
    <row r="4" spans="1:3" x14ac:dyDescent="0.25">
      <c r="A4">
        <v>28</v>
      </c>
      <c r="B4">
        <v>46</v>
      </c>
      <c r="C4" t="str">
        <f>"INSERT ES_DESCARGADO(ID_CONTENIDO,ID_DESCARGA) VALUES("&amp;Tabla14[[#This Row],[ID_CONTENIDO]]&amp;","&amp;Tabla14[[#This Row],[ID_DESCARGA]]&amp;");"</f>
        <v>INSERT ES_DESCARGADO(ID_CONTENIDO,ID_DESCARGA) VALUES(28,46);</v>
      </c>
    </row>
    <row r="5" spans="1:3" x14ac:dyDescent="0.25">
      <c r="A5">
        <v>28</v>
      </c>
      <c r="B5">
        <v>38</v>
      </c>
      <c r="C5" t="str">
        <f>"INSERT ES_DESCARGADO(ID_CONTENIDO,ID_DESCARGA) VALUES("&amp;Tabla14[[#This Row],[ID_CONTENIDO]]&amp;","&amp;Tabla14[[#This Row],[ID_DESCARGA]]&amp;");"</f>
        <v>INSERT ES_DESCARGADO(ID_CONTENIDO,ID_DESCARGA) VALUES(28,38);</v>
      </c>
    </row>
    <row r="6" spans="1:3" x14ac:dyDescent="0.25">
      <c r="A6">
        <v>29</v>
      </c>
      <c r="B6">
        <v>47</v>
      </c>
      <c r="C6" t="str">
        <f>"INSERT ES_DESCARGADO(ID_CONTENIDO,ID_DESCARGA) VALUES("&amp;Tabla14[[#This Row],[ID_CONTENIDO]]&amp;","&amp;Tabla14[[#This Row],[ID_DESCARGA]]&amp;");"</f>
        <v>INSERT ES_DESCARGADO(ID_CONTENIDO,ID_DESCARGA) VALUES(29,47);</v>
      </c>
    </row>
    <row r="7" spans="1:3" x14ac:dyDescent="0.25">
      <c r="A7">
        <v>29</v>
      </c>
      <c r="B7">
        <v>36</v>
      </c>
      <c r="C7" t="str">
        <f>"INSERT ES_DESCARGADO(ID_CONTENIDO,ID_DESCARGA) VALUES("&amp;Tabla14[[#This Row],[ID_CONTENIDO]]&amp;","&amp;Tabla14[[#This Row],[ID_DESCARGA]]&amp;");"</f>
        <v>INSERT ES_DESCARGADO(ID_CONTENIDO,ID_DESCARGA) VALUES(29,36);</v>
      </c>
    </row>
    <row r="8" spans="1:3" x14ac:dyDescent="0.25">
      <c r="A8">
        <v>30</v>
      </c>
      <c r="B8">
        <v>21</v>
      </c>
      <c r="C8" t="str">
        <f>"INSERT ES_DESCARGADO(ID_CONTENIDO,ID_DESCARGA) VALUES("&amp;Tabla14[[#This Row],[ID_CONTENIDO]]&amp;","&amp;Tabla14[[#This Row],[ID_DESCARGA]]&amp;");"</f>
        <v>INSERT ES_DESCARGADO(ID_CONTENIDO,ID_DESCARGA) VALUES(30,21);</v>
      </c>
    </row>
    <row r="9" spans="1:3" x14ac:dyDescent="0.25">
      <c r="A9">
        <v>31</v>
      </c>
      <c r="B9">
        <v>21</v>
      </c>
      <c r="C9" t="str">
        <f>"INSERT ES_DESCARGADO(ID_CONTENIDO,ID_DESCARGA) VALUES("&amp;Tabla14[[#This Row],[ID_CONTENIDO]]&amp;","&amp;Tabla14[[#This Row],[ID_DESCARGA]]&amp;");"</f>
        <v>INSERT ES_DESCARGADO(ID_CONTENIDO,ID_DESCARGA) VALUES(31,21);</v>
      </c>
    </row>
    <row r="10" spans="1:3" x14ac:dyDescent="0.25">
      <c r="A10">
        <v>31</v>
      </c>
      <c r="B10">
        <v>41</v>
      </c>
      <c r="C10" t="str">
        <f>"INSERT ES_DESCARGADO(ID_CONTENIDO,ID_DESCARGA) VALUES("&amp;Tabla14[[#This Row],[ID_CONTENIDO]]&amp;","&amp;Tabla14[[#This Row],[ID_DESCARGA]]&amp;");"</f>
        <v>INSERT ES_DESCARGADO(ID_CONTENIDO,ID_DESCARGA) VALUES(31,41);</v>
      </c>
    </row>
    <row r="11" spans="1:3" x14ac:dyDescent="0.25">
      <c r="A11">
        <v>31</v>
      </c>
      <c r="B11">
        <v>20</v>
      </c>
      <c r="C11" t="str">
        <f>"INSERT ES_DESCARGADO(ID_CONTENIDO,ID_DESCARGA) VALUES("&amp;Tabla14[[#This Row],[ID_CONTENIDO]]&amp;","&amp;Tabla14[[#This Row],[ID_DESCARGA]]&amp;");"</f>
        <v>INSERT ES_DESCARGADO(ID_CONTENIDO,ID_DESCARGA) VALUES(31,20);</v>
      </c>
    </row>
    <row r="12" spans="1:3" x14ac:dyDescent="0.25">
      <c r="A12">
        <v>31</v>
      </c>
      <c r="B12">
        <v>15</v>
      </c>
      <c r="C12" t="str">
        <f>"INSERT ES_DESCARGADO(ID_CONTENIDO,ID_DESCARGA) VALUES("&amp;Tabla14[[#This Row],[ID_CONTENIDO]]&amp;","&amp;Tabla14[[#This Row],[ID_DESCARGA]]&amp;");"</f>
        <v>INSERT ES_DESCARGADO(ID_CONTENIDO,ID_DESCARGA) VALUES(31,15);</v>
      </c>
    </row>
    <row r="13" spans="1:3" x14ac:dyDescent="0.25">
      <c r="A13">
        <v>31</v>
      </c>
      <c r="B13">
        <v>45</v>
      </c>
      <c r="C13" t="str">
        <f>"INSERT ES_DESCARGADO(ID_CONTENIDO,ID_DESCARGA) VALUES("&amp;Tabla14[[#This Row],[ID_CONTENIDO]]&amp;","&amp;Tabla14[[#This Row],[ID_DESCARGA]]&amp;");"</f>
        <v>INSERT ES_DESCARGADO(ID_CONTENIDO,ID_DESCARGA) VALUES(31,45);</v>
      </c>
    </row>
    <row r="14" spans="1:3" x14ac:dyDescent="0.25">
      <c r="A14">
        <v>32</v>
      </c>
      <c r="B14">
        <v>27</v>
      </c>
      <c r="C14" t="str">
        <f>"INSERT ES_DESCARGADO(ID_CONTENIDO,ID_DESCARGA) VALUES("&amp;Tabla14[[#This Row],[ID_CONTENIDO]]&amp;","&amp;Tabla14[[#This Row],[ID_DESCARGA]]&amp;");"</f>
        <v>INSERT ES_DESCARGADO(ID_CONTENIDO,ID_DESCARGA) VALUES(32,27);</v>
      </c>
    </row>
    <row r="15" spans="1:3" x14ac:dyDescent="0.25">
      <c r="A15">
        <v>32</v>
      </c>
      <c r="B15">
        <v>15</v>
      </c>
      <c r="C15" t="str">
        <f>"INSERT ES_DESCARGADO(ID_CONTENIDO,ID_DESCARGA) VALUES("&amp;Tabla14[[#This Row],[ID_CONTENIDO]]&amp;","&amp;Tabla14[[#This Row],[ID_DESCARGA]]&amp;");"</f>
        <v>INSERT ES_DESCARGADO(ID_CONTENIDO,ID_DESCARGA) VALUES(32,15);</v>
      </c>
    </row>
    <row r="16" spans="1:3" x14ac:dyDescent="0.25">
      <c r="A16">
        <v>33</v>
      </c>
      <c r="B16">
        <v>21</v>
      </c>
      <c r="C16" t="str">
        <f>"INSERT ES_DESCARGADO(ID_CONTENIDO,ID_DESCARGA) VALUES("&amp;Tabla14[[#This Row],[ID_CONTENIDO]]&amp;","&amp;Tabla14[[#This Row],[ID_DESCARGA]]&amp;");"</f>
        <v>INSERT ES_DESCARGADO(ID_CONTENIDO,ID_DESCARGA) VALUES(33,21);</v>
      </c>
    </row>
    <row r="17" spans="1:3" x14ac:dyDescent="0.25">
      <c r="A17">
        <v>34</v>
      </c>
      <c r="B17">
        <v>49</v>
      </c>
      <c r="C17" t="str">
        <f>"INSERT ES_DESCARGADO(ID_CONTENIDO,ID_DESCARGA) VALUES("&amp;Tabla14[[#This Row],[ID_CONTENIDO]]&amp;","&amp;Tabla14[[#This Row],[ID_DESCARGA]]&amp;");"</f>
        <v>INSERT ES_DESCARGADO(ID_CONTENIDO,ID_DESCARGA) VALUES(34,49);</v>
      </c>
    </row>
    <row r="18" spans="1:3" x14ac:dyDescent="0.25">
      <c r="A18">
        <v>34</v>
      </c>
      <c r="B18">
        <v>24</v>
      </c>
      <c r="C18" t="str">
        <f>"INSERT ES_DESCARGADO(ID_CONTENIDO,ID_DESCARGA) VALUES("&amp;Tabla14[[#This Row],[ID_CONTENIDO]]&amp;","&amp;Tabla14[[#This Row],[ID_DESCARGA]]&amp;");"</f>
        <v>INSERT ES_DESCARGADO(ID_CONTENIDO,ID_DESCARGA) VALUES(34,24);</v>
      </c>
    </row>
    <row r="19" spans="1:3" x14ac:dyDescent="0.25">
      <c r="A19">
        <v>35</v>
      </c>
      <c r="B19">
        <v>6</v>
      </c>
      <c r="C19" t="str">
        <f>"INSERT ES_DESCARGADO(ID_CONTENIDO,ID_DESCARGA) VALUES("&amp;Tabla14[[#This Row],[ID_CONTENIDO]]&amp;","&amp;Tabla14[[#This Row],[ID_DESCARGA]]&amp;");"</f>
        <v>INSERT ES_DESCARGADO(ID_CONTENIDO,ID_DESCARGA) VALUES(35,6);</v>
      </c>
    </row>
    <row r="20" spans="1:3" x14ac:dyDescent="0.25">
      <c r="A20">
        <v>35</v>
      </c>
      <c r="B20">
        <v>12</v>
      </c>
      <c r="C20" t="str">
        <f>"INSERT ES_DESCARGADO(ID_CONTENIDO,ID_DESCARGA) VALUES("&amp;Tabla14[[#This Row],[ID_CONTENIDO]]&amp;","&amp;Tabla14[[#This Row],[ID_DESCARGA]]&amp;");"</f>
        <v>INSERT ES_DESCARGADO(ID_CONTENIDO,ID_DESCARGA) VALUES(35,12);</v>
      </c>
    </row>
    <row r="21" spans="1:3" x14ac:dyDescent="0.25">
      <c r="A21">
        <v>35</v>
      </c>
      <c r="B21">
        <v>9</v>
      </c>
      <c r="C21" t="str">
        <f>"INSERT ES_DESCARGADO(ID_CONTENIDO,ID_DESCARGA) VALUES("&amp;Tabla14[[#This Row],[ID_CONTENIDO]]&amp;","&amp;Tabla14[[#This Row],[ID_DESCARGA]]&amp;");"</f>
        <v>INSERT ES_DESCARGADO(ID_CONTENIDO,ID_DESCARGA) VALUES(35,9);</v>
      </c>
    </row>
    <row r="22" spans="1:3" x14ac:dyDescent="0.25">
      <c r="A22">
        <v>36</v>
      </c>
      <c r="B22">
        <v>40</v>
      </c>
      <c r="C22" t="str">
        <f>"INSERT ES_DESCARGADO(ID_CONTENIDO,ID_DESCARGA) VALUES("&amp;Tabla14[[#This Row],[ID_CONTENIDO]]&amp;","&amp;Tabla14[[#This Row],[ID_DESCARGA]]&amp;");"</f>
        <v>INSERT ES_DESCARGADO(ID_CONTENIDO,ID_DESCARGA) VALUES(36,40);</v>
      </c>
    </row>
    <row r="23" spans="1:3" x14ac:dyDescent="0.25">
      <c r="A23">
        <v>36</v>
      </c>
      <c r="B23">
        <v>6</v>
      </c>
      <c r="C23" t="str">
        <f>"INSERT ES_DESCARGADO(ID_CONTENIDO,ID_DESCARGA) VALUES("&amp;Tabla14[[#This Row],[ID_CONTENIDO]]&amp;","&amp;Tabla14[[#This Row],[ID_DESCARGA]]&amp;");"</f>
        <v>INSERT ES_DESCARGADO(ID_CONTENIDO,ID_DESCARGA) VALUES(36,6);</v>
      </c>
    </row>
    <row r="24" spans="1:3" x14ac:dyDescent="0.25">
      <c r="A24">
        <v>36</v>
      </c>
      <c r="B24">
        <v>39</v>
      </c>
      <c r="C24" t="str">
        <f>"INSERT ES_DESCARGADO(ID_CONTENIDO,ID_DESCARGA) VALUES("&amp;Tabla14[[#This Row],[ID_CONTENIDO]]&amp;","&amp;Tabla14[[#This Row],[ID_DESCARGA]]&amp;");"</f>
        <v>INSERT ES_DESCARGADO(ID_CONTENIDO,ID_DESCARGA) VALUES(36,39);</v>
      </c>
    </row>
    <row r="25" spans="1:3" x14ac:dyDescent="0.25">
      <c r="A25">
        <v>36</v>
      </c>
      <c r="B25">
        <v>1</v>
      </c>
      <c r="C25" t="str">
        <f>"INSERT ES_DESCARGADO(ID_CONTENIDO,ID_DESCARGA) VALUES("&amp;Tabla14[[#This Row],[ID_CONTENIDO]]&amp;","&amp;Tabla14[[#This Row],[ID_DESCARGA]]&amp;");"</f>
        <v>INSERT ES_DESCARGADO(ID_CONTENIDO,ID_DESCARGA) VALUES(36,1);</v>
      </c>
    </row>
    <row r="26" spans="1:3" x14ac:dyDescent="0.25">
      <c r="A26">
        <v>37</v>
      </c>
      <c r="B26">
        <v>7</v>
      </c>
      <c r="C26" t="str">
        <f>"INSERT ES_DESCARGADO(ID_CONTENIDO,ID_DESCARGA) VALUES("&amp;Tabla14[[#This Row],[ID_CONTENIDO]]&amp;","&amp;Tabla14[[#This Row],[ID_DESCARGA]]&amp;");"</f>
        <v>INSERT ES_DESCARGADO(ID_CONTENIDO,ID_DESCARGA) VALUES(37,7);</v>
      </c>
    </row>
    <row r="27" spans="1:3" x14ac:dyDescent="0.25">
      <c r="A27">
        <v>37</v>
      </c>
      <c r="B27">
        <v>20</v>
      </c>
      <c r="C27" t="str">
        <f>"INSERT ES_DESCARGADO(ID_CONTENIDO,ID_DESCARGA) VALUES("&amp;Tabla14[[#This Row],[ID_CONTENIDO]]&amp;","&amp;Tabla14[[#This Row],[ID_DESCARGA]]&amp;");"</f>
        <v>INSERT ES_DESCARGADO(ID_CONTENIDO,ID_DESCARGA) VALUES(37,20);</v>
      </c>
    </row>
    <row r="28" spans="1:3" x14ac:dyDescent="0.25">
      <c r="A28">
        <v>38</v>
      </c>
      <c r="B28">
        <v>17</v>
      </c>
      <c r="C28" t="str">
        <f>"INSERT ES_DESCARGADO(ID_CONTENIDO,ID_DESCARGA) VALUES("&amp;Tabla14[[#This Row],[ID_CONTENIDO]]&amp;","&amp;Tabla14[[#This Row],[ID_DESCARGA]]&amp;");"</f>
        <v>INSERT ES_DESCARGADO(ID_CONTENIDO,ID_DESCARGA) VALUES(38,17);</v>
      </c>
    </row>
    <row r="29" spans="1:3" x14ac:dyDescent="0.25">
      <c r="A29">
        <v>38</v>
      </c>
      <c r="B29">
        <v>30</v>
      </c>
      <c r="C29" t="str">
        <f>"INSERT ES_DESCARGADO(ID_CONTENIDO,ID_DESCARGA) VALUES("&amp;Tabla14[[#This Row],[ID_CONTENIDO]]&amp;","&amp;Tabla14[[#This Row],[ID_DESCARGA]]&amp;");"</f>
        <v>INSERT ES_DESCARGADO(ID_CONTENIDO,ID_DESCARGA) VALUES(38,30);</v>
      </c>
    </row>
    <row r="30" spans="1:3" x14ac:dyDescent="0.25">
      <c r="A30">
        <v>39</v>
      </c>
      <c r="B30">
        <v>42</v>
      </c>
      <c r="C30" t="str">
        <f>"INSERT ES_DESCARGADO(ID_CONTENIDO,ID_DESCARGA) VALUES("&amp;Tabla14[[#This Row],[ID_CONTENIDO]]&amp;","&amp;Tabla14[[#This Row],[ID_DESCARGA]]&amp;");"</f>
        <v>INSERT ES_DESCARGADO(ID_CONTENIDO,ID_DESCARGA) VALUES(39,42);</v>
      </c>
    </row>
    <row r="31" spans="1:3" x14ac:dyDescent="0.25">
      <c r="A31">
        <v>39</v>
      </c>
      <c r="B31">
        <v>43</v>
      </c>
      <c r="C31" t="str">
        <f>"INSERT ES_DESCARGADO(ID_CONTENIDO,ID_DESCARGA) VALUES("&amp;Tabla14[[#This Row],[ID_CONTENIDO]]&amp;","&amp;Tabla14[[#This Row],[ID_DESCARGA]]&amp;");"</f>
        <v>INSERT ES_DESCARGADO(ID_CONTENIDO,ID_DESCARGA) VALUES(39,43);</v>
      </c>
    </row>
    <row r="32" spans="1:3" x14ac:dyDescent="0.25">
      <c r="A32">
        <v>39</v>
      </c>
      <c r="B32">
        <v>8</v>
      </c>
      <c r="C32" t="str">
        <f>"INSERT ES_DESCARGADO(ID_CONTENIDO,ID_DESCARGA) VALUES("&amp;Tabla14[[#This Row],[ID_CONTENIDO]]&amp;","&amp;Tabla14[[#This Row],[ID_DESCARGA]]&amp;");"</f>
        <v>INSERT ES_DESCARGADO(ID_CONTENIDO,ID_DESCARGA) VALUES(39,8);</v>
      </c>
    </row>
  </sheetData>
  <conditionalFormatting sqref="C2:C32">
    <cfRule type="duplicateValues" dxfId="0" priority="2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Hoja2</vt:lpstr>
      <vt:lpstr>VISUALIZACION_ONLINE</vt:lpstr>
      <vt:lpstr>CONTENIDO</vt:lpstr>
      <vt:lpstr>VIDEO</vt:lpstr>
      <vt:lpstr>DESCARGABLE</vt:lpstr>
      <vt:lpstr>DOCUMENTO</vt:lpstr>
      <vt:lpstr>USUARIO</vt:lpstr>
      <vt:lpstr>DESCARGA</vt:lpstr>
      <vt:lpstr>CATEGORIA</vt:lpstr>
      <vt:lpstr>COMENTARIO</vt:lpstr>
      <vt:lpstr>REPLICA</vt:lpstr>
      <vt:lpstr>ES_REPRODUCIDO</vt:lpstr>
      <vt:lpstr>SE_CLASIFICA_EN</vt:lpstr>
      <vt:lpstr>RTA_ENCUESTA</vt:lpstr>
      <vt:lpstr>ES_DESCARGADO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Perez Magallanes</dc:creator>
  <cp:lastModifiedBy>Martin Perez Magallanes</cp:lastModifiedBy>
  <dcterms:created xsi:type="dcterms:W3CDTF">2022-11-06T19:47:57Z</dcterms:created>
  <dcterms:modified xsi:type="dcterms:W3CDTF">2022-11-12T16:21:51Z</dcterms:modified>
</cp:coreProperties>
</file>