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<sst xmlns="http://schemas.openxmlformats.org/spreadsheetml/2006/main" count="1106" uniqueCount="805">
  <si>
    <t>Step</t>
  </si>
  <si>
    <t>步进频率</t>
  </si>
  <si>
    <t>0</t>
  </si>
  <si>
    <r>
      <rPr>
        <sz val="13.5"/>
        <color rgb="FF080808"/>
        <rFont val="Courier New"/>
        <charset val="134"/>
      </rPr>
      <t>\x01\x02\x03\x04</t>
    </r>
  </si>
  <si>
    <t>RxDCS</t>
  </si>
  <si>
    <t>接收数字亚音</t>
  </si>
  <si>
    <t>\x08\x09\x0B\x0C\x0D\x0E</t>
  </si>
  <si>
    <t>RxCTCS</t>
  </si>
  <si>
    <t>接收模拟亚音</t>
  </si>
  <si>
    <t>\x08\x09\x0F\x10\x0D\x0E</t>
  </si>
  <si>
    <t>TxDCS</t>
  </si>
  <si>
    <t>发送数字亚音</t>
  </si>
  <si>
    <r>
      <rPr>
        <sz val="13.5"/>
        <color rgb="FF080808"/>
        <rFont val="Courier New"/>
        <charset val="134"/>
      </rPr>
      <t>\x05\x11\x0B\x0C\x0D\x0E</t>
    </r>
  </si>
  <si>
    <t>TxCTCS</t>
  </si>
  <si>
    <t>发送模拟亚音</t>
  </si>
  <si>
    <r>
      <rPr>
        <sz val="13.5"/>
        <color rgb="FF080808"/>
        <rFont val="Courier New"/>
        <charset val="134"/>
      </rPr>
      <t>\x05\x11\x0F\x10\x0D\x0E</t>
    </r>
  </si>
  <si>
    <t>TxODir</t>
  </si>
  <si>
    <t>频差方向</t>
  </si>
  <si>
    <t>\x03\x12\x13\x14</t>
  </si>
  <si>
    <t>TxOffs</t>
  </si>
  <si>
    <t>频差频率</t>
  </si>
  <si>
    <t>\x03\x12\x03\x04</t>
  </si>
  <si>
    <t>Scramb</t>
  </si>
  <si>
    <t>加密通话</t>
  </si>
  <si>
    <t>\x18\x19\x1A\x1B</t>
  </si>
  <si>
    <t>BusyCL</t>
  </si>
  <si>
    <t>遇忙禁发</t>
  </si>
  <si>
    <r>
      <rPr>
        <sz val="13.5"/>
        <color rgb="FF080808"/>
        <rFont val="Courier New"/>
        <charset val="134"/>
      </rPr>
      <t>\x1C\x1D\x1E\x05</t>
    </r>
  </si>
  <si>
    <t>Compnd</t>
  </si>
  <si>
    <t>压扩</t>
  </si>
  <si>
    <r>
      <rPr>
        <sz val="13.5"/>
        <color rgb="FF080808"/>
        <rFont val="Courier New"/>
        <charset val="134"/>
      </rPr>
      <t>\x1F\x7F</t>
    </r>
  </si>
  <si>
    <t>ChSave</t>
  </si>
  <si>
    <t>存置信道</t>
  </si>
  <si>
    <t>\x87\x88\x89\x8A</t>
  </si>
  <si>
    <t>ChDele</t>
  </si>
  <si>
    <t>删除信道</t>
  </si>
  <si>
    <r>
      <rPr>
        <sz val="13.5"/>
        <color rgb="FF080808"/>
        <rFont val="Courier New"/>
        <charset val="134"/>
      </rPr>
      <t>\x8B\x8C\x89\x8A</t>
    </r>
  </si>
  <si>
    <t>ChName</t>
  </si>
  <si>
    <t>命名信道</t>
  </si>
  <si>
    <r>
      <rPr>
        <sz val="13.5"/>
        <color rgb="FF080808"/>
        <rFont val="Courier New"/>
        <charset val="134"/>
      </rPr>
      <t>\x8D\x8E\x89\x8A</t>
    </r>
  </si>
  <si>
    <t>SList</t>
  </si>
  <si>
    <t>信道扫描列表</t>
  </si>
  <si>
    <r>
      <rPr>
        <sz val="13.5"/>
        <color rgb="FF080808"/>
        <rFont val="Courier New"/>
        <charset val="134"/>
      </rPr>
      <t>\x89\x8A\x8F\x90\x85\x86</t>
    </r>
  </si>
  <si>
    <t>SList1</t>
  </si>
  <si>
    <r>
      <rPr>
        <sz val="13.5"/>
        <rFont val="宋体"/>
        <charset val="134"/>
      </rPr>
      <t>扫描列表</t>
    </r>
    <r>
      <rPr>
        <sz val="13.5"/>
        <rFont val="Courier New"/>
        <charset val="134"/>
      </rPr>
      <t>1</t>
    </r>
  </si>
  <si>
    <r>
      <rPr>
        <sz val="13.5"/>
        <color rgb="FF080808"/>
        <rFont val="Courier New"/>
        <charset val="134"/>
      </rPr>
      <t>\x8F\x90\x85\x86\x31</t>
    </r>
  </si>
  <si>
    <t>SList2</t>
  </si>
  <si>
    <r>
      <rPr>
        <sz val="13.5"/>
        <rFont val="宋体"/>
        <charset val="134"/>
      </rPr>
      <t>扫描列表</t>
    </r>
    <r>
      <rPr>
        <sz val="13.5"/>
        <rFont val="Courier New"/>
        <charset val="134"/>
      </rPr>
      <t>2</t>
    </r>
  </si>
  <si>
    <r>
      <rPr>
        <sz val="13.5"/>
        <color rgb="FF080808"/>
        <rFont val="Courier New"/>
        <charset val="134"/>
      </rPr>
      <t>\x8F\x90\x85\x86\x32</t>
    </r>
  </si>
  <si>
    <t>ScnRev</t>
  </si>
  <si>
    <t>搜索恢复模式</t>
  </si>
  <si>
    <r>
      <rPr>
        <sz val="13.5"/>
        <color rgb="FF080808"/>
        <rFont val="Courier New"/>
        <charset val="134"/>
      </rPr>
      <t>\x83\x84\x91\x92\x0F\x82</t>
    </r>
  </si>
  <si>
    <t>TxTOut</t>
  </si>
  <si>
    <t>发送超时</t>
  </si>
  <si>
    <t>\x05\x11\x9C\x9D</t>
  </si>
  <si>
    <t>BatSav</t>
  </si>
  <si>
    <t>省电模式</t>
  </si>
  <si>
    <r>
      <rPr>
        <sz val="13.5"/>
        <color rgb="FF080808"/>
        <rFont val="Courier New"/>
        <charset val="134"/>
      </rPr>
      <t>\x9E\x9F\x0F\x82</t>
    </r>
  </si>
  <si>
    <t>Mic</t>
  </si>
  <si>
    <t>麦克风增益</t>
  </si>
  <si>
    <r>
      <rPr>
        <sz val="13.5"/>
        <color rgb="FF080808"/>
        <rFont val="Courier New"/>
        <charset val="134"/>
      </rPr>
      <t>\xA0\xA1\xA2\xA3\xA4</t>
    </r>
  </si>
  <si>
    <t>ChDisp</t>
  </si>
  <si>
    <t>信道显示模式</t>
  </si>
  <si>
    <r>
      <rPr>
        <sz val="13.5"/>
        <color rgb="FF080808"/>
        <rFont val="Courier New"/>
        <charset val="134"/>
      </rPr>
      <t>\x89\x8A\xA5\xA6\x0F\x82</t>
    </r>
  </si>
  <si>
    <t>POnMsg</t>
  </si>
  <si>
    <t>开机显示</t>
  </si>
  <si>
    <r>
      <rPr>
        <sz val="13.5"/>
        <color rgb="FF080808"/>
        <rFont val="Courier New"/>
        <charset val="134"/>
      </rPr>
      <t>\xA8\xA9\xA5\xA6</t>
    </r>
  </si>
  <si>
    <t>BackLt</t>
  </si>
  <si>
    <t>自动背光</t>
  </si>
  <si>
    <r>
      <rPr>
        <sz val="13.5"/>
        <color rgb="FF080808"/>
        <rFont val="Courier New"/>
        <charset val="134"/>
      </rPr>
      <t>\x98\x99\xAB\xAC</t>
    </r>
  </si>
  <si>
    <t>BLMin</t>
  </si>
  <si>
    <t>最小亮度</t>
  </si>
  <si>
    <r>
      <rPr>
        <sz val="13.5"/>
        <color rgb="FF080808"/>
        <rFont val="Courier New"/>
        <charset val="134"/>
      </rPr>
      <t>\xAD\xAE\xAF\xB0</t>
    </r>
  </si>
  <si>
    <t>BLMax</t>
  </si>
  <si>
    <t>最大亮度</t>
  </si>
  <si>
    <r>
      <rPr>
        <sz val="13.5"/>
        <color rgb="FF080808"/>
        <rFont val="Courier New"/>
        <charset val="134"/>
      </rPr>
      <t>\xAD\xB1\xAF\xB0</t>
    </r>
  </si>
  <si>
    <t>Roger</t>
  </si>
  <si>
    <t>发送结束音</t>
  </si>
  <si>
    <r>
      <rPr>
        <sz val="13.5"/>
        <color rgb="FF080808"/>
        <rFont val="Courier New"/>
        <charset val="134"/>
      </rPr>
      <t>\x05\x11\xB3\xB4\x0E</t>
    </r>
  </si>
  <si>
    <t>STE</t>
  </si>
  <si>
    <t>尾音消除</t>
  </si>
  <si>
    <r>
      <rPr>
        <sz val="13.5"/>
        <color rgb="FF080808"/>
        <rFont val="Courier New"/>
        <charset val="134"/>
      </rPr>
      <t>\xB5\x0E\xB6\x8C</t>
    </r>
  </si>
  <si>
    <t>RP STE</t>
  </si>
  <si>
    <t>过中继尾音消除</t>
  </si>
  <si>
    <r>
      <rPr>
        <sz val="13.5"/>
        <color rgb="FF080808"/>
        <rFont val="Courier New"/>
        <charset val="134"/>
      </rPr>
      <t>\xB7\xB8\xB9\xB5\x0E\xB6\x8C</t>
    </r>
  </si>
  <si>
    <t>1 Call</t>
  </si>
  <si>
    <t>一键即呼</t>
  </si>
  <si>
    <r>
      <rPr>
        <sz val="13.5"/>
        <color rgb="FF080808"/>
        <rFont val="Courier New"/>
        <charset val="134"/>
      </rPr>
      <t>\xBA\x96\xBB\xBC</t>
    </r>
  </si>
  <si>
    <t>ANI ID</t>
  </si>
  <si>
    <t>身份码</t>
  </si>
  <si>
    <r>
      <rPr>
        <sz val="13.5"/>
        <color rgb="FF080808"/>
        <rFont val="Courier New"/>
        <charset val="134"/>
      </rPr>
      <t>\xBD\xBE\xBF</t>
    </r>
  </si>
  <si>
    <t>UPCode</t>
  </si>
  <si>
    <r>
      <rPr>
        <sz val="13.5"/>
        <rFont val="Courier New"/>
        <charset val="134"/>
      </rPr>
      <t>DTMF</t>
    </r>
    <r>
      <rPr>
        <sz val="13.5"/>
        <rFont val="宋体"/>
        <charset val="134"/>
      </rPr>
      <t>上线码</t>
    </r>
  </si>
  <si>
    <r>
      <rPr>
        <sz val="13.5"/>
        <color rgb="FF080808"/>
        <rFont val="Courier New"/>
        <charset val="134"/>
      </rPr>
      <t>\x44\x54\x4D\x46\xC0\xC1\xBF</t>
    </r>
  </si>
  <si>
    <t>DWCode</t>
  </si>
  <si>
    <r>
      <rPr>
        <sz val="13.5"/>
        <rFont val="Courier New"/>
        <charset val="134"/>
      </rPr>
      <t>DTMF</t>
    </r>
    <r>
      <rPr>
        <sz val="13.5"/>
        <rFont val="宋体"/>
        <charset val="134"/>
      </rPr>
      <t>下线码</t>
    </r>
  </si>
  <si>
    <r>
      <rPr>
        <sz val="13.5"/>
        <color rgb="FF080808"/>
        <rFont val="Courier New"/>
        <charset val="134"/>
      </rPr>
      <t>\x44\x54\x4D\x46\xC2\xC1\xBF</t>
    </r>
  </si>
  <si>
    <t>PTT ID</t>
  </si>
  <si>
    <r>
      <rPr>
        <sz val="13.5"/>
        <rFont val="Courier New"/>
        <charset val="134"/>
      </rPr>
      <t>DTMF</t>
    </r>
    <r>
      <rPr>
        <sz val="13.5"/>
        <rFont val="宋体"/>
        <charset val="134"/>
      </rPr>
      <t>发送</t>
    </r>
  </si>
  <si>
    <r>
      <rPr>
        <sz val="13.5"/>
        <color rgb="FF080808"/>
        <rFont val="Courier New"/>
        <charset val="134"/>
      </rPr>
      <t>\x44\x54\x4D\x46\x05\x11</t>
    </r>
  </si>
  <si>
    <t>D ST</t>
  </si>
  <si>
    <r>
      <rPr>
        <sz val="13.5"/>
        <rFont val="Courier New"/>
        <charset val="134"/>
      </rPr>
      <t>DTMF</t>
    </r>
    <r>
      <rPr>
        <sz val="13.5"/>
        <rFont val="宋体"/>
        <charset val="134"/>
      </rPr>
      <t>侧音</t>
    </r>
  </si>
  <si>
    <r>
      <rPr>
        <sz val="13.5"/>
        <color rgb="FF080808"/>
        <rFont val="Courier New"/>
        <charset val="134"/>
      </rPr>
      <t>\x44\x54\x4D\x46\x95\x0E</t>
    </r>
  </si>
  <si>
    <t>D Resp</t>
  </si>
  <si>
    <r>
      <rPr>
        <sz val="13.5"/>
        <rFont val="Courier New"/>
        <charset val="134"/>
      </rPr>
      <t>DTMF</t>
    </r>
    <r>
      <rPr>
        <sz val="13.5"/>
        <rFont val="宋体"/>
        <charset val="134"/>
      </rPr>
      <t>响应</t>
    </r>
  </si>
  <si>
    <r>
      <rPr>
        <sz val="13.5"/>
        <color rgb="FF080808"/>
        <rFont val="Courier New"/>
        <charset val="134"/>
      </rPr>
      <t>\x44\x54\x4D\x46\xC3\xC4</t>
    </r>
  </si>
  <si>
    <t>D Hold</t>
  </si>
  <si>
    <r>
      <rPr>
        <sz val="13.5"/>
        <rFont val="Courier New"/>
        <charset val="134"/>
      </rPr>
      <t>DTMF</t>
    </r>
    <r>
      <rPr>
        <sz val="13.5"/>
        <rFont val="宋体"/>
        <charset val="134"/>
      </rPr>
      <t>复位</t>
    </r>
  </si>
  <si>
    <r>
      <rPr>
        <sz val="13.5"/>
        <color rgb="FF080808"/>
        <rFont val="Courier New"/>
        <charset val="134"/>
      </rPr>
      <t>\x44\x54\x4D\x46\x92\xC5</t>
    </r>
  </si>
  <si>
    <t>D Prel</t>
  </si>
  <si>
    <r>
      <rPr>
        <sz val="13.5"/>
        <rFont val="Courier New"/>
        <charset val="134"/>
      </rPr>
      <t>DTMF</t>
    </r>
    <r>
      <rPr>
        <sz val="13.5"/>
        <rFont val="宋体"/>
        <charset val="134"/>
      </rPr>
      <t>预载波</t>
    </r>
  </si>
  <si>
    <r>
      <rPr>
        <sz val="13.5"/>
        <color rgb="FF080808"/>
        <rFont val="Courier New"/>
        <charset val="134"/>
      </rPr>
      <t>\x44\x54\x4D\x46\xC6\xC7\xC8</t>
    </r>
  </si>
  <si>
    <t>D List</t>
  </si>
  <si>
    <r>
      <rPr>
        <sz val="13.5"/>
        <rFont val="Courier New"/>
        <charset val="134"/>
      </rPr>
      <t>DTMF</t>
    </r>
    <r>
      <rPr>
        <sz val="13.5"/>
        <rFont val="宋体"/>
        <charset val="134"/>
      </rPr>
      <t>联系人</t>
    </r>
  </si>
  <si>
    <t>\x44\x54\x4D\x46\xCA\xCB\xCC</t>
  </si>
  <si>
    <t>D Live</t>
  </si>
  <si>
    <r>
      <rPr>
        <sz val="13.5"/>
        <rFont val="Courier New"/>
        <charset val="134"/>
      </rPr>
      <t>DTMF</t>
    </r>
    <r>
      <rPr>
        <sz val="13.5"/>
        <rFont val="宋体"/>
        <charset val="134"/>
      </rPr>
      <t>显示</t>
    </r>
  </si>
  <si>
    <r>
      <rPr>
        <sz val="13.5"/>
        <color rgb="FF080808"/>
        <rFont val="Courier New"/>
        <charset val="134"/>
      </rPr>
      <t>\x44\x54\x4D\x46\xA5\xA6</t>
    </r>
  </si>
  <si>
    <t>am fix</t>
  </si>
  <si>
    <r>
      <t>AM</t>
    </r>
    <r>
      <rPr>
        <sz val="13.5"/>
        <rFont val="宋体"/>
        <charset val="134"/>
      </rPr>
      <t>自动增益</t>
    </r>
  </si>
  <si>
    <t>AM\X98\X99\xA3\xA4</t>
  </si>
  <si>
    <t>RxMode</t>
  </si>
  <si>
    <t>收发模式</t>
  </si>
  <si>
    <r>
      <rPr>
        <sz val="13.5"/>
        <color rgb="FF080808"/>
        <rFont val="Courier New"/>
        <charset val="134"/>
      </rPr>
      <t>\x09\x05\x0F\x82</t>
    </r>
  </si>
  <si>
    <t>Sql</t>
  </si>
  <si>
    <t>静噪等级</t>
  </si>
  <si>
    <t>\xCF\xD0\xD1\xD2</t>
  </si>
  <si>
    <t>F Lock</t>
  </si>
  <si>
    <t>频段解锁</t>
  </si>
  <si>
    <t>1</t>
  </si>
  <si>
    <r>
      <rPr>
        <sz val="13.5"/>
        <color rgb="FF080808"/>
        <rFont val="Courier New"/>
        <charset val="134"/>
      </rPr>
      <t>\x03\xD3\xC9\x9A</t>
    </r>
  </si>
  <si>
    <t>Tx 200</t>
  </si>
  <si>
    <r>
      <rPr>
        <sz val="13.5"/>
        <rFont val="Courier New"/>
        <charset val="134"/>
      </rPr>
      <t>200M</t>
    </r>
    <r>
      <rPr>
        <sz val="13.5"/>
        <rFont val="宋体"/>
        <charset val="134"/>
      </rPr>
      <t>发射</t>
    </r>
  </si>
  <si>
    <r>
      <rPr>
        <sz val="13.5"/>
        <color rgb="FF080808"/>
        <rFont val="Courier New"/>
        <charset val="134"/>
      </rPr>
      <t>\x32\x30\x30\x4D\x05\x06</t>
    </r>
  </si>
  <si>
    <t>Tx 350</t>
  </si>
  <si>
    <r>
      <rPr>
        <sz val="13.5"/>
        <rFont val="Courier New"/>
        <charset val="134"/>
      </rPr>
      <t>350M</t>
    </r>
    <r>
      <rPr>
        <sz val="13.5"/>
        <rFont val="宋体"/>
        <charset val="134"/>
      </rPr>
      <t>发射</t>
    </r>
  </si>
  <si>
    <r>
      <rPr>
        <sz val="13.5"/>
        <color rgb="FF080808"/>
        <rFont val="Courier New"/>
        <charset val="134"/>
      </rPr>
      <t>\x33\x35\x30\x4D\x05\x06</t>
    </r>
  </si>
  <si>
    <t>Tx 500</t>
  </si>
  <si>
    <r>
      <rPr>
        <sz val="13.5"/>
        <rFont val="Courier New"/>
        <charset val="134"/>
      </rPr>
      <t>500M</t>
    </r>
    <r>
      <rPr>
        <sz val="13.5"/>
        <rFont val="宋体"/>
        <charset val="134"/>
      </rPr>
      <t>发射</t>
    </r>
  </si>
  <si>
    <r>
      <rPr>
        <sz val="13.5"/>
        <color rgb="FF080808"/>
        <rFont val="Courier New"/>
        <charset val="134"/>
      </rPr>
      <t>\x35\x30\x30\x4D\x05\x06</t>
    </r>
  </si>
  <si>
    <r>
      <rPr>
        <sz val="13.5"/>
        <color rgb="FF6A8759"/>
        <rFont val="Courier New"/>
        <charset val="134"/>
      </rPr>
      <t>350 En</t>
    </r>
  </si>
  <si>
    <r>
      <rPr>
        <sz val="13.5"/>
        <rFont val="Courier New"/>
        <charset val="134"/>
      </rPr>
      <t>350M</t>
    </r>
    <r>
      <rPr>
        <sz val="13.5"/>
        <rFont val="宋体"/>
        <charset val="134"/>
      </rPr>
      <t>接收</t>
    </r>
  </si>
  <si>
    <r>
      <rPr>
        <sz val="13.5"/>
        <color rgb="FF080808"/>
        <rFont val="Courier New"/>
        <charset val="134"/>
      </rPr>
      <t>\x33\x35\x30\x4D\x08\x09</t>
    </r>
  </si>
  <si>
    <r>
      <rPr>
        <sz val="13.5"/>
        <color rgb="FF6A8759"/>
        <rFont val="Courier New"/>
        <charset val="134"/>
      </rPr>
      <t>BatCal</t>
    </r>
  </si>
  <si>
    <t>电池调压</t>
  </si>
  <si>
    <r>
      <rPr>
        <sz val="13.5"/>
        <color rgb="FF080808"/>
        <rFont val="Courier New"/>
        <charset val="134"/>
      </rPr>
      <t>\x9F\xAA\x80\x1F</t>
    </r>
  </si>
  <si>
    <r>
      <rPr>
        <sz val="13.5"/>
        <color rgb="FF6A8759"/>
        <rFont val="Courier New"/>
        <charset val="134"/>
      </rPr>
      <t>BatTyp</t>
    </r>
  </si>
  <si>
    <t>电池大小</t>
  </si>
  <si>
    <r>
      <rPr>
        <sz val="13.5"/>
        <color rgb="FF080808"/>
        <rFont val="Courier New"/>
        <charset val="134"/>
      </rPr>
      <t>\x9F\xAA\xB1\xAE</t>
    </r>
  </si>
  <si>
    <r>
      <rPr>
        <sz val="13.5"/>
        <color rgb="FF6A8759"/>
        <rFont val="Courier New"/>
        <charset val="134"/>
      </rPr>
      <t>Reset</t>
    </r>
  </si>
  <si>
    <t>参数复位</t>
  </si>
  <si>
    <r>
      <rPr>
        <sz val="13.5"/>
        <color rgb="FF080808"/>
        <rFont val="Courier New"/>
        <charset val="134"/>
      </rPr>
      <t>\xD4\x0B\x92\xC5</t>
    </r>
  </si>
  <si>
    <t>OFF</t>
  </si>
  <si>
    <r>
      <rPr>
        <sz val="13.5"/>
        <rFont val="宋体"/>
        <charset val="134"/>
      </rPr>
      <t>发送</t>
    </r>
    <r>
      <rPr>
        <sz val="13.5"/>
        <rFont val="Courier New"/>
        <charset val="134"/>
      </rPr>
      <t>=</t>
    </r>
    <r>
      <rPr>
        <sz val="13.5"/>
        <rFont val="宋体"/>
        <charset val="134"/>
      </rPr>
      <t>接收</t>
    </r>
  </si>
  <si>
    <r>
      <rPr>
        <sz val="13.5"/>
        <color rgb="FF080808"/>
        <rFont val="Courier New"/>
        <charset val="134"/>
      </rPr>
      <t>\x05\x11\x3D\x08\x09</t>
    </r>
  </si>
  <si>
    <t>+</t>
  </si>
  <si>
    <r>
      <rPr>
        <sz val="13.5"/>
        <rFont val="宋体"/>
        <charset val="134"/>
      </rPr>
      <t>发送</t>
    </r>
    <r>
      <rPr>
        <sz val="13.5"/>
        <rFont val="Courier New"/>
        <charset val="134"/>
      </rPr>
      <t>=</t>
    </r>
    <r>
      <rPr>
        <sz val="13.5"/>
        <rFont val="宋体"/>
        <charset val="134"/>
      </rPr>
      <t>接收</t>
    </r>
    <r>
      <rPr>
        <sz val="13.5"/>
        <rFont val="Courier New"/>
        <charset val="134"/>
      </rPr>
      <t>+</t>
    </r>
    <r>
      <rPr>
        <sz val="13.5"/>
        <rFont val="宋体"/>
        <charset val="134"/>
      </rPr>
      <t>偏移</t>
    </r>
  </si>
  <si>
    <r>
      <rPr>
        <sz val="13.5"/>
        <color rgb="FF080808"/>
        <rFont val="Courier New"/>
        <charset val="134"/>
      </rPr>
      <t>\x05\x11\x3D\x08\x09\x2B\xD7\xD8</t>
    </r>
  </si>
  <si>
    <t>-</t>
  </si>
  <si>
    <r>
      <rPr>
        <sz val="13.5"/>
        <rFont val="宋体"/>
        <charset val="134"/>
      </rPr>
      <t>发送</t>
    </r>
    <r>
      <rPr>
        <sz val="13.5"/>
        <rFont val="Courier New"/>
        <charset val="134"/>
      </rPr>
      <t>=</t>
    </r>
    <r>
      <rPr>
        <sz val="13.5"/>
        <rFont val="宋体"/>
        <charset val="134"/>
      </rPr>
      <t>接收</t>
    </r>
    <r>
      <rPr>
        <sz val="13.5"/>
        <rFont val="Courier New"/>
        <charset val="134"/>
      </rPr>
      <t>-</t>
    </r>
    <r>
      <rPr>
        <sz val="13.5"/>
        <rFont val="宋体"/>
        <charset val="134"/>
      </rPr>
      <t>偏移</t>
    </r>
  </si>
  <si>
    <r>
      <rPr>
        <sz val="13.5"/>
        <color rgb="FF080808"/>
        <rFont val="Courier New"/>
        <charset val="134"/>
      </rPr>
      <t>\x05\x11\x3D\x08\x09\x2D\xD7\xD8</t>
    </r>
  </si>
  <si>
    <t>关闭</t>
  </si>
  <si>
    <r>
      <rPr>
        <sz val="13.5"/>
        <color rgb="FF080808"/>
        <rFont val="Courier New"/>
        <charset val="134"/>
      </rPr>
      <t>\xD9\xDA</t>
    </r>
  </si>
  <si>
    <t>ON</t>
  </si>
  <si>
    <t>开启</t>
  </si>
  <si>
    <r>
      <rPr>
        <sz val="13.5"/>
        <color rgb="FF080808"/>
        <rFont val="Courier New"/>
        <charset val="134"/>
      </rPr>
      <t>\xA8\xB2</t>
    </r>
  </si>
  <si>
    <t>MAIN
ONLY</t>
  </si>
  <si>
    <t>主信道接收发射</t>
  </si>
  <si>
    <r>
      <rPr>
        <sz val="13.5"/>
        <color rgb="FF080808"/>
        <rFont val="Courier New"/>
        <charset val="134"/>
      </rPr>
      <t>\xDB\x89\x8A\x08\x09\x05\x06</t>
    </r>
  </si>
  <si>
    <t>DUAL RX
RESPOND</t>
  </si>
  <si>
    <t>双信道接收</t>
  </si>
  <si>
    <r>
      <rPr>
        <sz val="13.5"/>
        <color rgb="FF080808"/>
        <rFont val="Courier New"/>
        <charset val="134"/>
      </rPr>
      <t>\xDC\x89\x8A\x08\x09</t>
    </r>
  </si>
  <si>
    <t>CROSS
BAND</t>
  </si>
  <si>
    <t>主信道发射副信道接收</t>
  </si>
  <si>
    <r>
      <rPr>
        <sz val="13.5"/>
        <color rgb="FF080808"/>
        <rFont val="Courier New"/>
        <charset val="134"/>
      </rPr>
      <t>\xDB\x89\x8A\x05\x06\xDD\x89\x8A\x08\x09</t>
    </r>
  </si>
  <si>
    <t>MAIN TX
DUAL RX</t>
  </si>
  <si>
    <t>主信道发射双信道接收</t>
  </si>
  <si>
    <r>
      <rPr>
        <sz val="13.5"/>
        <color rgb="FF080808"/>
        <rFont val="Courier New"/>
        <charset val="134"/>
      </rPr>
      <t>\xDB\x89\x8A\x05\x06\xDC\x89\x8A\x08\x09</t>
    </r>
  </si>
  <si>
    <t>TIMEOUT</t>
  </si>
  <si>
    <r>
      <rPr>
        <sz val="13.5"/>
        <rFont val="宋体"/>
        <charset val="134"/>
      </rPr>
      <t>遇信号</t>
    </r>
    <r>
      <rPr>
        <sz val="13.5"/>
        <rFont val="Courier New"/>
        <charset val="134"/>
      </rPr>
      <t>5</t>
    </r>
    <r>
      <rPr>
        <sz val="13.5"/>
        <rFont val="宋体"/>
        <charset val="134"/>
      </rPr>
      <t>秒后搜索</t>
    </r>
  </si>
  <si>
    <t>\x1C\x89\xDE\x35\xDF\xE0\x83\x84</t>
  </si>
  <si>
    <t>CARRIER</t>
  </si>
  <si>
    <t>信号停止后搜索</t>
  </si>
  <si>
    <t>\x89\xDE\xE1\xE2\xE0\x83\x84</t>
  </si>
  <si>
    <t>STOP</t>
  </si>
  <si>
    <t>遇信号后停止搜索</t>
  </si>
  <si>
    <r>
      <rPr>
        <sz val="13.5"/>
        <color rgb="FF080808"/>
        <rFont val="Courier New"/>
        <charset val="134"/>
      </rPr>
      <t>\x1C\x89\xDE\xE0\xE1\xE2\x83\x84</t>
    </r>
  </si>
  <si>
    <t>FREQ</t>
  </si>
  <si>
    <t>频率</t>
  </si>
  <si>
    <r>
      <rPr>
        <sz val="13.5"/>
        <color rgb="FF080808"/>
        <rFont val="Courier New"/>
        <charset val="134"/>
      </rPr>
      <t>\x03\x04</t>
    </r>
  </si>
  <si>
    <t>CHANNEL
NUMBER</t>
  </si>
  <si>
    <t>信道号</t>
  </si>
  <si>
    <r>
      <rPr>
        <sz val="13.5"/>
        <color rgb="FF080808"/>
        <rFont val="Courier New"/>
        <charset val="134"/>
      </rPr>
      <t>\x89\x8A\xDE</t>
    </r>
  </si>
  <si>
    <t>NAME</t>
  </si>
  <si>
    <t>名称</t>
  </si>
  <si>
    <r>
      <rPr>
        <sz val="13.5"/>
        <color rgb="FF080808"/>
        <rFont val="Courier New"/>
        <charset val="134"/>
      </rPr>
      <t>\x8E\xE3</t>
    </r>
  </si>
  <si>
    <t>NAME
+
FREQ</t>
  </si>
  <si>
    <r>
      <rPr>
        <sz val="13.5"/>
        <rFont val="宋体"/>
        <charset val="134"/>
      </rPr>
      <t>名称</t>
    </r>
    <r>
      <rPr>
        <sz val="13.5"/>
        <rFont val="Courier New"/>
        <charset val="134"/>
      </rPr>
      <t>+</t>
    </r>
    <r>
      <rPr>
        <sz val="13.5"/>
        <rFont val="宋体"/>
        <charset val="134"/>
      </rPr>
      <t>频率</t>
    </r>
  </si>
  <si>
    <r>
      <rPr>
        <sz val="13.5"/>
        <color rgb="FF080808"/>
        <rFont val="Courier New"/>
        <charset val="134"/>
      </rPr>
      <t>\x8E\xE3\x2B\x03\x04</t>
    </r>
  </si>
  <si>
    <t>DO
NOTHING</t>
  </si>
  <si>
    <t>不响应</t>
  </si>
  <si>
    <r>
      <rPr>
        <sz val="13.5"/>
        <color rgb="FF080808"/>
        <rFont val="Courier New"/>
        <charset val="134"/>
      </rPr>
      <t>\xE4\xC3\xC4</t>
    </r>
  </si>
  <si>
    <t>RING</t>
  </si>
  <si>
    <t>本地响铃</t>
  </si>
  <si>
    <r>
      <rPr>
        <sz val="13.5"/>
        <color rgb="FF080808"/>
        <rFont val="Courier New"/>
        <charset val="134"/>
      </rPr>
      <t>\xE5\xE6\xC3\xE7</t>
    </r>
  </si>
  <si>
    <t>REPLY</t>
  </si>
  <si>
    <t>回复响应</t>
  </si>
  <si>
    <t>\xE8\x92\xC3\xC4</t>
  </si>
  <si>
    <t>BOTH</t>
  </si>
  <si>
    <r>
      <rPr>
        <sz val="13.5"/>
        <rFont val="宋体"/>
        <charset val="134"/>
      </rPr>
      <t>本地响铃</t>
    </r>
    <r>
      <rPr>
        <sz val="13.5"/>
        <rFont val="Courier New"/>
        <charset val="134"/>
      </rPr>
      <t>+</t>
    </r>
    <r>
      <rPr>
        <sz val="13.5"/>
        <rFont val="宋体"/>
        <charset val="134"/>
      </rPr>
      <t>回复响应</t>
    </r>
  </si>
  <si>
    <t>\xE5\xE6\xC3\xE7\x2B\xE8\x92\xC3\xC4</t>
  </si>
  <si>
    <t>不发送</t>
  </si>
  <si>
    <r>
      <rPr>
        <sz val="13.5"/>
        <color rgb="FF080808"/>
        <rFont val="Courier New"/>
        <charset val="134"/>
      </rPr>
      <t>\xE4\x05\x11</t>
    </r>
  </si>
  <si>
    <t>UP CODE</t>
  </si>
  <si>
    <t>上线码</t>
  </si>
  <si>
    <r>
      <rPr>
        <sz val="13.5"/>
        <color rgb="FF080808"/>
        <rFont val="Courier New"/>
        <charset val="134"/>
      </rPr>
      <t>\xC0\xC1\xBF</t>
    </r>
  </si>
  <si>
    <t>DOWN CODE</t>
  </si>
  <si>
    <t>下线码</t>
  </si>
  <si>
    <r>
      <rPr>
        <sz val="13.5"/>
        <color rgb="FF080808"/>
        <rFont val="Courier New"/>
        <charset val="134"/>
      </rPr>
      <t>\xC2\xC1\xBF</t>
    </r>
  </si>
  <si>
    <t>UP+DOWN
CODE</t>
  </si>
  <si>
    <r>
      <rPr>
        <sz val="13.5"/>
        <rFont val="宋体"/>
        <charset val="134"/>
      </rPr>
      <t>上线</t>
    </r>
    <r>
      <rPr>
        <sz val="13.5"/>
        <rFont val="Courier New"/>
        <charset val="134"/>
      </rPr>
      <t>+</t>
    </r>
    <r>
      <rPr>
        <sz val="13.5"/>
        <rFont val="宋体"/>
        <charset val="134"/>
      </rPr>
      <t>下线码</t>
    </r>
  </si>
  <si>
    <r>
      <rPr>
        <sz val="13.5"/>
        <color rgb="FF080808"/>
        <rFont val="Courier New"/>
        <charset val="134"/>
      </rPr>
      <t>\xC0\xC1\x2B\xC2\xC1\xBF</t>
    </r>
  </si>
  <si>
    <t>APOLLO
QUINDAR</t>
  </si>
  <si>
    <r>
      <rPr>
        <sz val="13.5"/>
        <rFont val="宋体"/>
        <charset val="134"/>
      </rPr>
      <t>Quindar</t>
    </r>
    <r>
      <rPr>
        <sz val="13.5"/>
        <rFont val="宋体"/>
        <charset val="134"/>
      </rPr>
      <t>码</t>
    </r>
  </si>
  <si>
    <r>
      <rPr>
        <sz val="13.5"/>
        <color rgb="FF080808"/>
        <rFont val="Courier New"/>
        <charset val="134"/>
      </rPr>
      <t>\x51\x75\x69\x6E\x64\x61\x72\xBF</t>
    </r>
  </si>
  <si>
    <t>关闭结束音</t>
  </si>
  <si>
    <r>
      <rPr>
        <sz val="13.5"/>
        <color rgb="FF080808"/>
        <rFont val="Courier New"/>
        <charset val="134"/>
      </rPr>
      <t>\xD9\xDA\xB3\xB4\x0E</t>
    </r>
  </si>
  <si>
    <t>ROGER</t>
  </si>
  <si>
    <t>ROGER结束音</t>
  </si>
  <si>
    <t>ROGER\xB3\xB4\x0E</t>
  </si>
  <si>
    <t>MDC</t>
  </si>
  <si>
    <r>
      <rPr>
        <sz val="13.5"/>
        <rFont val="Courier New"/>
        <charset val="134"/>
      </rPr>
      <t>MDC</t>
    </r>
    <r>
      <rPr>
        <sz val="13.5"/>
        <rFont val="宋体"/>
        <charset val="134"/>
      </rPr>
      <t>蛙叫</t>
    </r>
  </si>
  <si>
    <r>
      <rPr>
        <sz val="13.5"/>
        <color rgb="FF080808"/>
        <rFont val="Courier New"/>
        <charset val="134"/>
      </rPr>
      <t>\x4D\x44\x43\xEA\xEB</t>
    </r>
  </si>
  <si>
    <t>VFO</t>
  </si>
  <si>
    <t>除信道参数</t>
  </si>
  <si>
    <r>
      <rPr>
        <sz val="13.5"/>
        <color rgb="FF080808"/>
        <rFont val="Courier New"/>
        <charset val="134"/>
      </rPr>
      <t>\x8C\x89\x8A\xD4\x0B</t>
    </r>
  </si>
  <si>
    <t>ALL</t>
  </si>
  <si>
    <t>全部参数</t>
  </si>
  <si>
    <t>\xEC\xED\xD4\x0B</t>
  </si>
  <si>
    <t>DISABLE
ALL</t>
  </si>
  <si>
    <t>禁用全部</t>
  </si>
  <si>
    <t>\x1E\xEE\xEC\xED</t>
  </si>
  <si>
    <t>UNLOCK
ALL</t>
  </si>
  <si>
    <t>解锁全部</t>
  </si>
  <si>
    <r>
      <rPr>
        <sz val="13.5"/>
        <color rgb="FF080808"/>
        <rFont val="Courier New"/>
        <charset val="134"/>
      </rPr>
      <t>\xC9\x9A\xEC\xED</t>
    </r>
  </si>
  <si>
    <t>TX</t>
  </si>
  <si>
    <t>发送时</t>
  </si>
  <si>
    <r>
      <rPr>
        <sz val="13.5"/>
        <color rgb="FF080808"/>
        <rFont val="Courier New"/>
        <charset val="134"/>
      </rPr>
      <t>\x05\x11\x9D</t>
    </r>
  </si>
  <si>
    <t>RX</t>
  </si>
  <si>
    <t>接收时</t>
  </si>
  <si>
    <r>
      <rPr>
        <sz val="13.5"/>
        <color rgb="FF080808"/>
        <rFont val="Courier New"/>
        <charset val="134"/>
      </rPr>
      <t>\x08\x09\x9D</t>
    </r>
  </si>
  <si>
    <t>TX/RX</t>
  </si>
  <si>
    <r>
      <rPr>
        <sz val="13.5"/>
        <rFont val="宋体"/>
        <charset val="134"/>
      </rPr>
      <t>发送</t>
    </r>
    <r>
      <rPr>
        <sz val="13.5"/>
        <rFont val="Courier New"/>
        <charset val="134"/>
      </rPr>
      <t>/</t>
    </r>
    <r>
      <rPr>
        <sz val="13.5"/>
        <rFont val="宋体"/>
        <charset val="134"/>
      </rPr>
      <t>接收时</t>
    </r>
  </si>
  <si>
    <r>
      <rPr>
        <sz val="13.5"/>
        <color rgb="FF080808"/>
        <rFont val="Courier New"/>
        <charset val="134"/>
      </rPr>
      <t>\x05\x11\x2F\x08\x09\x9D</t>
    </r>
  </si>
  <si>
    <t>NONE</t>
  </si>
  <si>
    <t>禁用</t>
  </si>
  <si>
    <r>
      <rPr>
        <sz val="13.5"/>
        <color rgb="FF080808"/>
        <rFont val="Courier New"/>
        <charset val="134"/>
      </rPr>
      <t>\x1E\xEE</t>
    </r>
  </si>
  <si>
    <t>分</t>
  </si>
  <si>
    <t>\xF8</t>
  </si>
  <si>
    <r>
      <rPr>
        <sz val="13.5"/>
        <color rgb="FF080808"/>
        <rFont val="宋体"/>
        <charset val="134"/>
      </rPr>
      <t>步</t>
    </r>
    <r>
      <rPr>
        <sz val="13.5"/>
        <color rgb="FF080808"/>
        <rFont val="Courier New"/>
        <charset val="134"/>
      </rPr>
      <t xml:space="preserve">:1 </t>
    </r>
  </si>
  <si>
    <r>
      <rPr>
        <sz val="13.5"/>
        <color rgb="FF080808"/>
        <rFont val="Courier New"/>
        <charset val="134"/>
      </rPr>
      <t>{0x77,0xb7,0xd1,0xf7,0xf7,0x80,0x75,0xb5,0xd5,0xf7,0xff,0x57,0xf9,0xff},/*</t>
    </r>
    <r>
      <rPr>
        <sz val="13.5"/>
        <color rgb="FF080808"/>
        <rFont val="宋体"/>
        <charset val="134"/>
      </rPr>
      <t>步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</si>
  <si>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进</t>
    </r>
    <r>
      <rPr>
        <sz val="13.5"/>
        <color rgb="FF080808"/>
        <rFont val="Courier New"/>
        <charset val="134"/>
      </rPr>
      <t xml:space="preserve">:2 </t>
    </r>
  </si>
  <si>
    <r>
      <rPr>
        <sz val="13.5"/>
        <color rgb="FF080808"/>
        <rFont val="Courier New"/>
        <charset val="134"/>
      </rPr>
      <t>{0xf6,0x05,0xff,0x6b,0xab,0xc0,0xeb,0x00,0xeb,0xeb,0xff,0x59,0x55,0x75},/*</t>
    </r>
    <r>
      <rPr>
        <sz val="13.5"/>
        <color rgb="FF080808"/>
        <rFont val="宋体"/>
        <charset val="134"/>
      </rPr>
      <t>进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</si>
  <si>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频</t>
    </r>
    <r>
      <rPr>
        <sz val="13.5"/>
        <color rgb="FF080808"/>
        <rFont val="Courier New"/>
        <charset val="134"/>
      </rPr>
      <t xml:space="preserve">:3 </t>
    </r>
  </si>
  <si>
    <r>
      <rPr>
        <sz val="13.5"/>
        <color rgb="FF080808"/>
        <rFont val="Courier New"/>
        <charset val="134"/>
      </rPr>
      <t>{0xb1,0xd7,0x80,0x75,0x95,0xff,0x82,0xf8,0x02,0xfa,0x82,0xe5,0x9f,0x9b},/*</t>
    </r>
    <r>
      <rPr>
        <sz val="13.5"/>
        <color rgb="FF080808"/>
        <rFont val="宋体"/>
        <charset val="134"/>
      </rPr>
      <t>频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</si>
  <si>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率</t>
    </r>
    <r>
      <rPr>
        <sz val="13.5"/>
        <color rgb="FF080808"/>
        <rFont val="Courier New"/>
        <charset val="134"/>
      </rPr>
      <t xml:space="preserve">:4 </t>
    </r>
  </si>
  <si>
    <r>
      <rPr>
        <sz val="13.5"/>
        <color rgb="FF080808"/>
        <rFont val="Courier New"/>
        <charset val="134"/>
      </rPr>
      <t>{0x7d,0x55,0x6d,0x3d,0x0c,0x0d,0x3d,0x6d,0x55,0x7d,0xff,0xff,0xfc,0xff},/*</t>
    </r>
    <r>
      <rPr>
        <sz val="13.5"/>
        <color rgb="FF080808"/>
        <rFont val="宋体"/>
        <charset val="134"/>
      </rPr>
      <t>率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</si>
  <si>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接</t>
    </r>
    <r>
      <rPr>
        <sz val="13.5"/>
        <color rgb="FF080808"/>
        <rFont val="Courier New"/>
        <charset val="134"/>
      </rPr>
      <t xml:space="preserve">:5 </t>
    </r>
  </si>
  <si>
    <r>
      <rPr>
        <sz val="13.5"/>
        <color rgb="FF080808"/>
        <rFont val="Courier New"/>
        <charset val="134"/>
      </rPr>
      <t>{0xdb,0x00,0xeb,0xff,0xd5,0x11,0xc4,0x55,0x91,0xd5,0xff,0x71,0xa5,0xb5},/*</t>
    </r>
    <r>
      <rPr>
        <sz val="13.5"/>
        <color rgb="FF080808"/>
        <rFont val="宋体"/>
        <charset val="134"/>
      </rPr>
      <t>接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</si>
  <si>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收</t>
    </r>
    <r>
      <rPr>
        <sz val="13.5"/>
        <color rgb="FF080808"/>
        <rFont val="Courier New"/>
        <charset val="134"/>
      </rPr>
      <t xml:space="preserve">:6 </t>
    </r>
  </si>
  <si>
    <r>
      <rPr>
        <sz val="13.5"/>
        <color rgb="FF080808"/>
        <rFont val="Courier New"/>
        <charset val="134"/>
      </rPr>
      <t>{0x01,0x7f,0xbf,0x00,0xff,0xf7,0xfb,0xc4,0x3d,0x81,0xfd,0x3f,0x5f,0x5a},/*</t>
    </r>
    <r>
      <rPr>
        <sz val="13.5"/>
        <color rgb="FF080808"/>
        <rFont val="宋体"/>
        <charset val="134"/>
      </rPr>
      <t>收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</si>
  <si>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数</t>
    </r>
    <r>
      <rPr>
        <sz val="13.5"/>
        <color rgb="FF080808"/>
        <rFont val="Courier New"/>
        <charset val="134"/>
      </rPr>
      <t xml:space="preserve">:7 </t>
    </r>
  </si>
  <si>
    <r>
      <rPr>
        <sz val="13.5"/>
        <color rgb="FF080808"/>
        <rFont val="Courier New"/>
        <charset val="134"/>
      </rPr>
      <t>{0xaa,0x31,0x93,0xa0,0xb1,0x2a,0xf7,0x80,0x7b,0x83,0xfb,0xa5,0x96,0x9b},/*</t>
    </r>
    <r>
      <rPr>
        <sz val="13.5"/>
        <color rgb="FF080808"/>
        <rFont val="宋体"/>
        <charset val="134"/>
      </rPr>
      <t>数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</si>
  <si>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字</t>
    </r>
    <r>
      <rPr>
        <sz val="13.5"/>
        <color rgb="FF080808"/>
        <rFont val="Courier New"/>
        <charset val="134"/>
      </rPr>
      <t xml:space="preserve">:8 </t>
    </r>
  </si>
  <si>
    <r>
      <rPr>
        <sz val="13.5"/>
        <color rgb="FF080808"/>
        <rFont val="Courier New"/>
        <charset val="134"/>
      </rPr>
      <t>{0xb1,0xbd,0xb5,0xb5,0xb5,0x14,0xa5,0xbd,0xbd,0xb1,0xff,0x7f,0xf1,0xff},/*</t>
    </r>
    <r>
      <rPr>
        <sz val="13.5"/>
        <color rgb="FF080808"/>
        <rFont val="宋体"/>
        <charset val="134"/>
      </rPr>
      <t>字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</si>
  <si>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亚</t>
    </r>
    <r>
      <rPr>
        <sz val="13.5"/>
        <color rgb="FF080808"/>
        <rFont val="Courier New"/>
        <charset val="134"/>
      </rPr>
      <t xml:space="preserve">:9 </t>
    </r>
  </si>
  <si>
    <r>
      <rPr>
        <sz val="13.5"/>
        <color rgb="FF080808"/>
        <rFont val="Courier New"/>
        <charset val="134"/>
      </rPr>
      <t>{0xe6,0x9e,0xfe,0x00,0xfe,0xfe,0x00,0xfe,0x9e,0xe6,0xff,0x15,0x45,0x75},/*</t>
    </r>
    <r>
      <rPr>
        <sz val="13.5"/>
        <color rgb="FF080808"/>
        <rFont val="宋体"/>
        <charset val="134"/>
      </rPr>
      <t>亚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</si>
  <si>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音</t>
    </r>
    <r>
      <rPr>
        <sz val="13.5"/>
        <color rgb="FF080808"/>
        <rFont val="Courier New"/>
        <charset val="134"/>
      </rPr>
      <t>:11</t>
    </r>
  </si>
  <si>
    <r>
      <rPr>
        <sz val="13.5"/>
        <color rgb="FF080808"/>
        <rFont val="Courier New"/>
        <charset val="134"/>
      </rPr>
      <t>{0xf7,0xf5,0x11,0x51,0x54,0x55,0x51,0x11,0xf5,0xf7,0xff,0x4f,0x15,0x3f},/*</t>
    </r>
    <r>
      <rPr>
        <sz val="13.5"/>
        <color rgb="FF080808"/>
        <rFont val="宋体"/>
        <charset val="134"/>
      </rPr>
      <t>音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</si>
  <si>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模</t>
    </r>
    <r>
      <rPr>
        <sz val="13.5"/>
        <color rgb="FF080808"/>
        <rFont val="Courier New"/>
        <charset val="134"/>
      </rPr>
      <t>:12</t>
    </r>
  </si>
  <si>
    <r>
      <rPr>
        <sz val="13.5"/>
        <color rgb="FF080808"/>
        <rFont val="Courier New"/>
        <charset val="134"/>
      </rPr>
      <t>{0xbb,0xcb,0x00,0xeb,0xbf,0x85,0xa0,0x25,0x90,0x85,0xbf,0xcf,0xe5,0xd6},/*</t>
    </r>
    <r>
      <rPr>
        <sz val="13.5"/>
        <color rgb="FF080808"/>
        <rFont val="宋体"/>
        <charset val="134"/>
      </rPr>
      <t>模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</si>
  <si>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拟</t>
    </r>
    <r>
      <rPr>
        <sz val="13.5"/>
        <color rgb="FF080808"/>
        <rFont val="Courier New"/>
        <charset val="134"/>
      </rPr>
      <t>:13</t>
    </r>
  </si>
  <si>
    <r>
      <rPr>
        <sz val="13.5"/>
        <color rgb="FF080808"/>
        <rFont val="Courier New"/>
        <charset val="134"/>
      </rPr>
      <t>{0xdb,0x00,0xeb,0xff,0x01,0xbf,0xdd,0x73,0x3f,0xc0,0xff,0xf1,0xe7,0xdb},/*</t>
    </r>
    <r>
      <rPr>
        <sz val="13.5"/>
        <color rgb="FF080808"/>
        <rFont val="宋体"/>
        <charset val="134"/>
      </rPr>
      <t>拟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</si>
  <si>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发</t>
    </r>
    <r>
      <rPr>
        <sz val="13.5"/>
        <color rgb="FF080808"/>
        <rFont val="Courier New"/>
        <charset val="134"/>
      </rPr>
      <t>:14</t>
    </r>
  </si>
  <si>
    <r>
      <rPr>
        <sz val="13.5"/>
        <color rgb="FF080808"/>
        <rFont val="Courier New"/>
        <charset val="134"/>
      </rPr>
      <t>{0xfb,0x78,0x9b,0xe3,0xf8,0xcb,0x2b,0xaa,0xca,0xfd,0xfb,0x79,0xa9,0x96},/*</t>
    </r>
    <r>
      <rPr>
        <sz val="13.5"/>
        <color rgb="FF080808"/>
        <rFont val="宋体"/>
        <charset val="134"/>
      </rPr>
      <t>发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</si>
  <si>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送</t>
    </r>
    <r>
      <rPr>
        <sz val="13.5"/>
        <color rgb="FF080808"/>
        <rFont val="Courier New"/>
        <charset val="134"/>
      </rPr>
      <t>:15</t>
    </r>
  </si>
  <si>
    <r>
      <rPr>
        <sz val="13.5"/>
        <color rgb="FF080808"/>
        <rFont val="Courier New"/>
        <charset val="134"/>
      </rPr>
      <t>{0xf6,0x05,0xff,0x6b,0x6a,0x81,0xa9,0x6a,0x6b,0xff,0xff,0x59,0x55,0x75},/*</t>
    </r>
    <r>
      <rPr>
        <sz val="13.5"/>
        <color rgb="FF080808"/>
        <rFont val="宋体"/>
        <charset val="134"/>
      </rPr>
      <t>送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</si>
  <si>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差</t>
    </r>
    <r>
      <rPr>
        <sz val="13.5"/>
        <color rgb="FF080808"/>
        <rFont val="Courier New"/>
        <charset val="134"/>
      </rPr>
      <t>:16</t>
    </r>
  </si>
  <si>
    <r>
      <rPr>
        <sz val="13.5"/>
        <color rgb="FF080808"/>
        <rFont val="Courier New"/>
        <charset val="134"/>
      </rPr>
      <t>{0xed,0x65,0x85,0xe4,0xa1,0xa5,0x24,0xa5,0xa5,0xed,0xed,0x5e,0x45,0x75},/*</t>
    </r>
    <r>
      <rPr>
        <sz val="13.5"/>
        <color rgb="FF080808"/>
        <rFont val="宋体"/>
        <charset val="134"/>
      </rPr>
      <t>差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</si>
  <si>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方</t>
    </r>
    <r>
      <rPr>
        <sz val="13.5"/>
        <color rgb="FF080808"/>
        <rFont val="Courier New"/>
        <charset val="134"/>
      </rPr>
      <t>:17</t>
    </r>
  </si>
  <si>
    <r>
      <rPr>
        <sz val="13.5"/>
        <color rgb="FF080808"/>
        <rFont val="Courier New"/>
        <charset val="134"/>
      </rPr>
      <t>{0xfb,0xfb,0xfb,0x7b,0x82,0xeb,0xeb,0xeb,0xeb,0x0b,0xfb,0xe5,0x5f,0x79},/*</t>
    </r>
    <r>
      <rPr>
        <sz val="13.5"/>
        <color rgb="FF080808"/>
        <rFont val="宋体"/>
        <charset val="134"/>
      </rPr>
      <t>方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</si>
  <si>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向</t>
    </r>
    <r>
      <rPr>
        <sz val="13.5"/>
        <color rgb="FF080808"/>
        <rFont val="Courier New"/>
        <charset val="134"/>
      </rPr>
      <t>:18</t>
    </r>
  </si>
  <si>
    <r>
      <rPr>
        <sz val="13.5"/>
        <color rgb="FF080808"/>
        <rFont val="Courier New"/>
        <charset val="134"/>
      </rPr>
      <t>{0x01,0xfd,0xfd,0x05,0x74,0x75,0x05,0xfd,0xfd,0x01,0xff,0xfc,0x7f,0x71},/*</t>
    </r>
    <r>
      <rPr>
        <sz val="13.5"/>
        <color rgb="FF080808"/>
        <rFont val="宋体"/>
        <charset val="134"/>
      </rPr>
      <t>向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</si>
  <si>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加</t>
    </r>
    <r>
      <rPr>
        <sz val="13.5"/>
        <color rgb="FF080808"/>
        <rFont val="Courier New"/>
        <charset val="134"/>
      </rPr>
      <t>:19</t>
    </r>
  </si>
  <si>
    <r>
      <rPr>
        <sz val="13.5"/>
        <color rgb="FF080808"/>
        <rFont val="Courier New"/>
        <charset val="134"/>
      </rPr>
      <t>{0xfb,0x7b,0x80,0xfb,0xfb,0x03,0xff,0x01,0xfd,0xfd,0x01,0x79,0xb9,0xaa},/*</t>
    </r>
    <r>
      <rPr>
        <sz val="13.5"/>
        <color rgb="FF080808"/>
        <rFont val="宋体"/>
        <charset val="134"/>
      </rPr>
      <t>加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</si>
  <si>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密</t>
    </r>
    <r>
      <rPr>
        <sz val="13.5"/>
        <color rgb="FF080808"/>
        <rFont val="Courier New"/>
        <charset val="134"/>
      </rPr>
      <t>:20</t>
    </r>
  </si>
  <si>
    <r>
      <rPr>
        <sz val="13.5"/>
        <color rgb="FF080808"/>
        <rFont val="Courier New"/>
        <charset val="134"/>
      </rPr>
      <t>{0xc9,0x55,0xed,0xc5,0xc9,0x44,0xd9,0xcd,0x75,0xe9,0xff,0x53,0x51,0x7c},/*</t>
    </r>
    <r>
      <rPr>
        <sz val="13.5"/>
        <color rgb="FF080808"/>
        <rFont val="宋体"/>
        <charset val="134"/>
      </rPr>
      <t>密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</si>
  <si>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通</t>
    </r>
    <r>
      <rPr>
        <sz val="13.5"/>
        <color rgb="FF080808"/>
        <rFont val="Courier New"/>
        <charset val="134"/>
      </rPr>
      <t>:21</t>
    </r>
  </si>
  <si>
    <r>
      <rPr>
        <sz val="13.5"/>
        <color rgb="FF080808"/>
        <rFont val="Courier New"/>
        <charset val="134"/>
      </rPr>
      <t>{0xee,0x0d,0xff,0x07,0x56,0x54,0x02,0x54,0x56,0x07,0xff,0x19,0x45,0x51},/*</t>
    </r>
    <r>
      <rPr>
        <sz val="13.5"/>
        <color rgb="FF080808"/>
        <rFont val="宋体"/>
        <charset val="134"/>
      </rPr>
      <t>通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</si>
  <si>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话</t>
    </r>
    <r>
      <rPr>
        <sz val="13.5"/>
        <color rgb="FF080808"/>
        <rFont val="Courier New"/>
        <charset val="134"/>
      </rPr>
      <t>:22</t>
    </r>
  </si>
  <si>
    <r>
      <rPr>
        <sz val="13.5"/>
        <color rgb="FF080808"/>
        <rFont val="Courier New"/>
        <charset val="134"/>
      </rPr>
      <t>{0xf6,0x05,0xff,0xff,0xf7,0x35,0xb5,0x81,0xb6,0x36,0xf7,0x93,0x53,0x71},/*</t>
    </r>
    <r>
      <rPr>
        <sz val="13.5"/>
        <color rgb="FF080808"/>
        <rFont val="宋体"/>
        <charset val="134"/>
      </rPr>
      <t>话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</si>
  <si>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遇</t>
    </r>
    <r>
      <rPr>
        <sz val="13.5"/>
        <color rgb="FF080808"/>
        <rFont val="Courier New"/>
        <charset val="134"/>
      </rPr>
      <t>:23</t>
    </r>
  </si>
  <si>
    <r>
      <rPr>
        <sz val="13.5"/>
        <color rgb="FF080808"/>
        <rFont val="Courier New"/>
        <charset val="134"/>
      </rPr>
      <t>{0xf6,0x05,0xff,0x10,0xd2,0x52,0x00,0x52,0xd2,0x10,0xff,0x59,0x55,0x75},/*</t>
    </r>
    <r>
      <rPr>
        <sz val="13.5"/>
        <color rgb="FF080808"/>
        <rFont val="宋体"/>
        <charset val="134"/>
      </rPr>
      <t>遇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</si>
  <si>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忙</t>
    </r>
    <r>
      <rPr>
        <sz val="13.5"/>
        <color rgb="FF080808"/>
        <rFont val="Courier New"/>
        <charset val="134"/>
      </rPr>
      <t>:24</t>
    </r>
  </si>
  <si>
    <r>
      <rPr>
        <sz val="13.5"/>
        <color rgb="FF080808"/>
        <rFont val="Courier New"/>
        <charset val="134"/>
      </rPr>
      <t>{0xe3,0xff,0x00,0xf7,0xff,0xfb,0x03,0xf8,0xfb,0xfb,0xfb,0xcf,0x4f,0x55},/*</t>
    </r>
    <r>
      <rPr>
        <sz val="13.5"/>
        <color rgb="FF080808"/>
        <rFont val="宋体"/>
        <charset val="134"/>
      </rPr>
      <t>忙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</si>
  <si>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禁</t>
    </r>
    <r>
      <rPr>
        <sz val="13.5"/>
        <color rgb="FF080808"/>
        <rFont val="Courier New"/>
        <charset val="134"/>
      </rPr>
      <t>:25</t>
    </r>
  </si>
  <si>
    <r>
      <rPr>
        <sz val="13.5"/>
        <color rgb="FF080808"/>
        <rFont val="Courier New"/>
        <charset val="134"/>
      </rPr>
      <t>{0xb5,0xa9,0xa0,0xa9,0xa5,0x2f,0xa5,0xa9,0xa0,0xa9,0xb5,0xe5,0xf1,0xd6},/*</t>
    </r>
    <r>
      <rPr>
        <sz val="13.5"/>
        <color rgb="FF080808"/>
        <rFont val="宋体"/>
        <charset val="134"/>
      </rPr>
      <t>禁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</si>
  <si>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压</t>
    </r>
    <r>
      <rPr>
        <sz val="13.5"/>
        <color rgb="FF080808"/>
        <rFont val="Courier New"/>
        <charset val="134"/>
      </rPr>
      <t>:26</t>
    </r>
  </si>
  <si>
    <r>
      <rPr>
        <sz val="13.5"/>
        <color rgb="FF080808"/>
        <rFont val="Courier New"/>
        <charset val="134"/>
      </rPr>
      <t>{0xff,0x00,0xfe,0xee,0xee,0x02,0xee,0xae,0x6e,0xfe,0xff,0x59,0x51,0x75},/*</t>
    </r>
    <r>
      <rPr>
        <sz val="13.5"/>
        <color rgb="FF080808"/>
        <rFont val="宋体"/>
        <charset val="134"/>
      </rPr>
      <t>压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</si>
  <si>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扩</t>
    </r>
    <r>
      <rPr>
        <sz val="13.5"/>
        <color rgb="FF080808"/>
        <rFont val="Courier New"/>
        <charset val="134"/>
      </rPr>
      <t>:27</t>
    </r>
  </si>
  <si>
    <r>
      <rPr>
        <sz val="13.5"/>
        <color rgb="FF080808"/>
        <rFont val="Courier New"/>
        <charset val="134"/>
      </rPr>
      <t>{0xed,0x00,0xf5,0xff,0x07,0xfb,0xfb,0xfa,0xfb,0xfb,0xff,0x73,0xfe,0xff},/*</t>
    </r>
    <r>
      <rPr>
        <sz val="13.5"/>
        <color rgb="FF080808"/>
        <rFont val="宋体"/>
        <charset val="134"/>
      </rPr>
      <t>扩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</si>
  <si>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存</t>
    </r>
    <r>
      <rPr>
        <sz val="13.5"/>
        <color rgb="FF080808"/>
        <rFont val="Courier New"/>
        <charset val="134"/>
      </rPr>
      <t>:28</t>
    </r>
  </si>
  <si>
    <r>
      <rPr>
        <sz val="13.5"/>
        <color rgb="FF080808"/>
        <rFont val="Courier New"/>
        <charset val="134"/>
      </rPr>
      <t>{0xdd,0xed,0x05,0xf9,0xbc,0xb5,0xb5,0x15,0xa5,0xbd,0xfd,0xcf,0x1f,0x3f},/*</t>
    </r>
    <r>
      <rPr>
        <sz val="13.5"/>
        <color rgb="FF080808"/>
        <rFont val="宋体"/>
        <charset val="134"/>
      </rPr>
      <t>存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</si>
  <si>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置</t>
    </r>
    <r>
      <rPr>
        <sz val="13.5"/>
        <color rgb="FF080808"/>
        <rFont val="Courier New"/>
        <charset val="134"/>
      </rPr>
      <t>:29</t>
    </r>
  </si>
  <si>
    <r>
      <rPr>
        <sz val="13.5"/>
        <color rgb="FF080808"/>
        <rFont val="Courier New"/>
        <charset val="134"/>
      </rPr>
      <t>{0xf4,0xf2,0x12,0x94,0x02,0x52,0xd4,0x12,0xf2,0xf4,0xff,0x45,0x01,0x35},/*</t>
    </r>
    <r>
      <rPr>
        <sz val="13.5"/>
        <color rgb="FF080808"/>
        <rFont val="宋体"/>
        <charset val="134"/>
      </rPr>
      <t>置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</si>
  <si>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信</t>
    </r>
    <r>
      <rPr>
        <sz val="13.5"/>
        <color rgb="FF080808"/>
        <rFont val="Courier New"/>
        <charset val="134"/>
      </rPr>
      <t>:30</t>
    </r>
  </si>
  <si>
    <r>
      <rPr>
        <sz val="13.5"/>
        <color rgb="FF080808"/>
        <rFont val="Courier New"/>
        <charset val="134"/>
      </rPr>
      <t>{0xf7,0x03,0xfc,0xff,0x7d,0x55,0x54,0x55,0x55,0x7d,0xff,0xf3,0x54,0x71},/*</t>
    </r>
    <r>
      <rPr>
        <sz val="13.5"/>
        <color rgb="FF080808"/>
        <rFont val="宋体"/>
        <charset val="134"/>
      </rPr>
      <t>信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</si>
  <si>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道</t>
    </r>
    <r>
      <rPr>
        <sz val="13.5"/>
        <color rgb="FF080808"/>
        <rFont val="Courier New"/>
        <charset val="134"/>
      </rPr>
      <t>:31</t>
    </r>
  </si>
  <si>
    <r>
      <rPr>
        <sz val="13.5"/>
        <color rgb="FF080808"/>
        <rFont val="Courier New"/>
        <charset val="134"/>
      </rPr>
      <t>{0xf6,0x05,0xff,0xfd,0x05,0x24,0xa9,0x24,0x05,0xfd,0xff,0x59,0x55,0x75},/*</t>
    </r>
    <r>
      <rPr>
        <sz val="13.5"/>
        <color rgb="FF080808"/>
        <rFont val="宋体"/>
        <charset val="134"/>
      </rPr>
      <t>道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</si>
  <si>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删</t>
    </r>
    <r>
      <rPr>
        <sz val="13.5"/>
        <color rgb="FF080808"/>
        <rFont val="Courier New"/>
        <charset val="134"/>
      </rPr>
      <t>:127</t>
    </r>
  </si>
  <si>
    <r>
      <rPr>
        <sz val="13.5"/>
        <color rgb="FF080808"/>
        <rFont val="Courier New"/>
        <charset val="134"/>
      </rPr>
      <t>{0x00,0xee,0x00,0xef,0x00,0xee,0x00,0xff,0x81,0xff,0x00,0xce,0xce,0xc7},/*</t>
    </r>
    <r>
      <rPr>
        <sz val="13.5"/>
        <color rgb="FF080808"/>
        <rFont val="宋体"/>
        <charset val="134"/>
      </rPr>
      <t>删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</si>
  <si>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除</t>
    </r>
    <r>
      <rPr>
        <sz val="13.5"/>
        <color rgb="FF080808"/>
        <rFont val="Courier New"/>
        <charset val="134"/>
      </rPr>
      <t>:128</t>
    </r>
  </si>
  <si>
    <r>
      <rPr>
        <sz val="13.5"/>
        <color rgb="FF080808"/>
        <rFont val="Courier New"/>
        <charset val="134"/>
      </rPr>
      <t>{0x00,0x7e,0x00,0xff,0xfb,0x5d,0xd6,0x06,0xd6,0x55,0xfb,0xfc,0x1e,0x2f},/*</t>
    </r>
    <r>
      <rPr>
        <sz val="13.5"/>
        <color rgb="FF080808"/>
        <rFont val="宋体"/>
        <charset val="134"/>
      </rPr>
      <t>除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</si>
  <si>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命</t>
    </r>
    <r>
      <rPr>
        <sz val="13.5"/>
        <color rgb="FF080808"/>
        <rFont val="Courier New"/>
        <charset val="134"/>
      </rPr>
      <t>:129</t>
    </r>
  </si>
  <si>
    <r>
      <rPr>
        <sz val="13.5"/>
        <color rgb="FF080808"/>
        <rFont val="Courier New"/>
        <charset val="134"/>
      </rPr>
      <t>{0xf7,0x17,0xdb,0x15,0xf5,0x16,0xd5,0xd5,0x1b,0xf7,0xf7,0xab,0xb3,0xbe},/*</t>
    </r>
    <r>
      <rPr>
        <sz val="13.5"/>
        <color rgb="FF080808"/>
        <rFont val="宋体"/>
        <charset val="134"/>
      </rPr>
      <t>命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</si>
  <si>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名</t>
    </r>
    <r>
      <rPr>
        <sz val="13.5"/>
        <color rgb="FF080808"/>
        <rFont val="Courier New"/>
        <charset val="134"/>
      </rPr>
      <t>:130</t>
    </r>
  </si>
  <si>
    <r>
      <rPr>
        <sz val="13.5"/>
        <color rgb="FF080808"/>
        <rFont val="Courier New"/>
        <charset val="134"/>
      </rPr>
      <t>{0xff,0x7b,0x2b,0xdd,0x0c,0xc5,0xd5,0xd5,0xd9,0xdf,0x1f,0xfe,0x54,0x45},/*</t>
    </r>
    <r>
      <rPr>
        <sz val="13.5"/>
        <color rgb="FF080808"/>
        <rFont val="宋体"/>
        <charset val="134"/>
      </rPr>
      <t>名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</si>
  <si>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扫</t>
    </r>
    <r>
      <rPr>
        <sz val="13.5"/>
        <color rgb="FF080808"/>
        <rFont val="Courier New"/>
        <charset val="134"/>
      </rPr>
      <t>:131</t>
    </r>
  </si>
  <si>
    <r>
      <rPr>
        <sz val="13.5"/>
        <color rgb="FF080808"/>
        <rFont val="Courier New"/>
        <charset val="134"/>
      </rPr>
      <t>{0xdb,0x00,0xeb,0xff,0xee,0xee,0xee,0xee,0xee,0xee,0x00,0xf1,0x55,0x45},/*</t>
    </r>
    <r>
      <rPr>
        <sz val="13.5"/>
        <color rgb="FF080808"/>
        <rFont val="宋体"/>
        <charset val="134"/>
      </rPr>
      <t>扫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</si>
  <si>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描</t>
    </r>
    <r>
      <rPr>
        <sz val="13.5"/>
        <color rgb="FF080808"/>
        <rFont val="Courier New"/>
        <charset val="134"/>
      </rPr>
      <t>:132</t>
    </r>
  </si>
  <si>
    <r>
      <rPr>
        <sz val="13.5"/>
        <color rgb="FF080808"/>
        <rFont val="Courier New"/>
        <charset val="134"/>
      </rPr>
      <t>{0xdb,0x00,0xeb,0xff,0x05,0xb5,0xb0,0x05,0xb5,0xb0,0x05,0xf1,0x14,0x05},/*</t>
    </r>
    <r>
      <rPr>
        <sz val="13.5"/>
        <color rgb="FF080808"/>
        <rFont val="宋体"/>
        <charset val="134"/>
      </rPr>
      <t>描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</si>
  <si>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列</t>
    </r>
    <r>
      <rPr>
        <sz val="13.5"/>
        <color rgb="FF080808"/>
        <rFont val="Courier New"/>
        <charset val="134"/>
      </rPr>
      <t>:133</t>
    </r>
  </si>
  <si>
    <r>
      <rPr>
        <sz val="13.5"/>
        <color rgb="FF080808"/>
        <rFont val="Courier New"/>
        <charset val="134"/>
      </rPr>
      <t>{0xde,0xe6,0xf0,0xd6,0x06,0xff,0x83,0xff,0xff,0x00,0xff,0x97,0x7f,0x71},/*</t>
    </r>
    <r>
      <rPr>
        <sz val="13.5"/>
        <color rgb="FF080808"/>
        <rFont val="宋体"/>
        <charset val="134"/>
      </rPr>
      <t>列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</si>
  <si>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表</t>
    </r>
    <r>
      <rPr>
        <sz val="13.5"/>
        <color rgb="FF080808"/>
        <rFont val="Courier New"/>
        <charset val="134"/>
      </rPr>
      <t>:134</t>
    </r>
  </si>
  <si>
    <r>
      <rPr>
        <sz val="13.5"/>
        <color rgb="FF080808"/>
        <rFont val="Courier New"/>
        <charset val="134"/>
      </rPr>
      <t>{0xdf,0xd5,0x55,0x55,0x95,0xc0,0x95,0x55,0xd5,0x55,0xdf,0x3b,0xf9,0xd6},/*</t>
    </r>
    <r>
      <rPr>
        <sz val="13.5"/>
        <color rgb="FF080808"/>
        <rFont val="宋体"/>
        <charset val="134"/>
      </rPr>
      <t>表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</si>
  <si>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搜</t>
    </r>
    <r>
      <rPr>
        <sz val="13.5"/>
        <color rgb="FF080808"/>
        <rFont val="Courier New"/>
        <charset val="134"/>
      </rPr>
      <t>:135</t>
    </r>
  </si>
  <si>
    <r>
      <rPr>
        <sz val="13.5"/>
        <color rgb="FF080808"/>
        <rFont val="Courier New"/>
        <charset val="134"/>
      </rPr>
      <t>{0xdb,0x00,0xeb,0xff,0xe1,0xa5,0x2f,0x80,0xaf,0x25,0xa1,0xf1,0x85,0x96},/*</t>
    </r>
    <r>
      <rPr>
        <sz val="13.5"/>
        <color rgb="FF080808"/>
        <rFont val="宋体"/>
        <charset val="134"/>
      </rPr>
      <t>搜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</si>
  <si>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索</t>
    </r>
    <r>
      <rPr>
        <sz val="13.5"/>
        <color rgb="FF080808"/>
        <rFont val="Courier New"/>
        <charset val="134"/>
      </rPr>
      <t>:136</t>
    </r>
  </si>
  <si>
    <r>
      <rPr>
        <sz val="13.5"/>
        <color rgb="FF080808"/>
        <rFont val="Courier New"/>
        <charset val="134"/>
      </rPr>
      <t>{0xe7,0x75,0x55,0x55,0x25,0x20,0x55,0x65,0x75,0xf5,0xe7,0xe5,0xbc,0xb5},/*</t>
    </r>
    <r>
      <rPr>
        <sz val="13.5"/>
        <color rgb="FF080808"/>
        <rFont val="宋体"/>
        <charset val="134"/>
      </rPr>
      <t>索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</si>
  <si>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恢</t>
    </r>
    <r>
      <rPr>
        <sz val="13.5"/>
        <color rgb="FF080808"/>
        <rFont val="Courier New"/>
        <charset val="134"/>
      </rPr>
      <t>:137</t>
    </r>
  </si>
  <si>
    <r>
      <rPr>
        <sz val="13.5"/>
        <color rgb="FF080808"/>
        <rFont val="Courier New"/>
        <charset val="134"/>
      </rPr>
      <t>{0xf7,0x03,0xfc,0xb3,0xdf,0xe5,0x99,0xbc,0x05,0xdd,0xed,0xf3,0x97,0x9b},/*</t>
    </r>
    <r>
      <rPr>
        <sz val="13.5"/>
        <color rgb="FF080808"/>
        <rFont val="宋体"/>
        <charset val="134"/>
      </rPr>
      <t>恢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</si>
  <si>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复</t>
    </r>
    <r>
      <rPr>
        <sz val="13.5"/>
        <color rgb="FF080808"/>
        <rFont val="Courier New"/>
        <charset val="134"/>
      </rPr>
      <t>:138</t>
    </r>
  </si>
  <si>
    <r>
      <rPr>
        <sz val="13.5"/>
        <color rgb="FF080808"/>
        <rFont val="Courier New"/>
        <charset val="134"/>
      </rPr>
      <t>{0x7b,0x7c,0xa1,0x05,0xa5,0xa5,0xa5,0x25,0xa1,0xfd,0xff,0x55,0x6a,0x75},/*</t>
    </r>
    <r>
      <rPr>
        <sz val="13.5"/>
        <color rgb="FF080808"/>
        <rFont val="宋体"/>
        <charset val="134"/>
      </rPr>
      <t>复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</si>
  <si>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式</t>
    </r>
    <r>
      <rPr>
        <sz val="13.5"/>
        <color rgb="FF080808"/>
        <rFont val="Courier New"/>
        <charset val="134"/>
      </rPr>
      <t>:139</t>
    </r>
  </si>
  <si>
    <r>
      <rPr>
        <sz val="13.5"/>
        <color rgb="FF080808"/>
        <rFont val="Courier New"/>
        <charset val="134"/>
      </rPr>
      <t>{0xeb,0xeb,0x0b,0xeb,0xeb,0xeb,0xfb,0xc0,0x3b,0xfa,0x79,0x45,0xfa,0xcb},/*</t>
    </r>
    <r>
      <rPr>
        <sz val="13.5"/>
        <color rgb="FF080808"/>
        <rFont val="宋体"/>
        <charset val="134"/>
      </rPr>
      <t>式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</si>
  <si>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超</t>
    </r>
    <r>
      <rPr>
        <sz val="13.5"/>
        <color rgb="FF080808"/>
        <rFont val="Courier New"/>
        <charset val="134"/>
      </rPr>
      <t>:140</t>
    </r>
  </si>
  <si>
    <r>
      <rPr>
        <sz val="13.5"/>
        <color rgb="FF080808"/>
        <rFont val="Courier New"/>
        <charset val="134"/>
      </rPr>
      <t>{0xf7,0x15,0xf5,0x00,0xb5,0xb5,0xff,0x0c,0x6e,0x6a,0x08,0xac,0x55,0x55},/*</t>
    </r>
    <r>
      <rPr>
        <sz val="13.5"/>
        <color rgb="FF080808"/>
        <rFont val="宋体"/>
        <charset val="134"/>
      </rPr>
      <t>超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</si>
  <si>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时</t>
    </r>
    <r>
      <rPr>
        <sz val="13.5"/>
        <color rgb="FF080808"/>
        <rFont val="Courier New"/>
        <charset val="134"/>
      </rPr>
      <t>:141</t>
    </r>
  </si>
  <si>
    <r>
      <rPr>
        <sz val="13.5"/>
        <color rgb="FF080808"/>
        <rFont val="Courier New"/>
        <charset val="134"/>
      </rPr>
      <t>{0x01,0xed,0xed,0x01,0xff,0xfb,0xeb,0x9b,0xfb,0x00,0xfb,0xaa,0x7f,0x71},/*</t>
    </r>
    <r>
      <rPr>
        <sz val="13.5"/>
        <color rgb="FF080808"/>
        <rFont val="宋体"/>
        <charset val="134"/>
      </rPr>
      <t>时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</si>
  <si>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省</t>
    </r>
    <r>
      <rPr>
        <sz val="13.5"/>
        <color rgb="FF080808"/>
        <rFont val="Courier New"/>
        <charset val="134"/>
      </rPr>
      <t>:142</t>
    </r>
  </si>
  <si>
    <r>
      <rPr>
        <sz val="13.5"/>
        <color rgb="FF080808"/>
        <rFont val="Courier New"/>
        <charset val="134"/>
      </rPr>
      <t>{0xeb,0xed,0x0e,0x57,0x57,0x50,0x57,0x52,0x05,0xfb,0xff,0x4f,0x55,0x7c},/*</t>
    </r>
    <r>
      <rPr>
        <sz val="13.5"/>
        <color rgb="FF080808"/>
        <rFont val="宋体"/>
        <charset val="134"/>
      </rPr>
      <t>省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</si>
  <si>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电</t>
    </r>
    <r>
      <rPr>
        <sz val="13.5"/>
        <color rgb="FF080808"/>
        <rFont val="Courier New"/>
        <charset val="134"/>
      </rPr>
      <t>:143</t>
    </r>
  </si>
  <si>
    <r>
      <rPr>
        <sz val="13.5"/>
        <color rgb="FF080808"/>
        <rFont val="Courier New"/>
        <charset val="134"/>
      </rPr>
      <t>{0x81,0xb5,0xb5,0xb5,0x00,0xb5,0xb5,0xb5,0x81,0xff,0x7f,0xff,0x54,0x45},/*</t>
    </r>
    <r>
      <rPr>
        <sz val="13.5"/>
        <color rgb="FF080808"/>
        <rFont val="宋体"/>
        <charset val="134"/>
      </rPr>
      <t>电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</si>
  <si>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麦</t>
    </r>
    <r>
      <rPr>
        <sz val="13.5"/>
        <color rgb="FF080808"/>
        <rFont val="Courier New"/>
        <charset val="134"/>
      </rPr>
      <t>:144</t>
    </r>
  </si>
  <si>
    <r>
      <rPr>
        <sz val="13.5"/>
        <color rgb="FF080808"/>
        <rFont val="Courier New"/>
        <charset val="134"/>
      </rPr>
      <t>{0xef,0x6d,0x65,0x25,0x85,0xa0,0xa5,0x25,0xa5,0xed,0xef,0x55,0x6a,0x55},/*</t>
    </r>
    <r>
      <rPr>
        <sz val="13.5"/>
        <color rgb="FF080808"/>
        <rFont val="宋体"/>
        <charset val="134"/>
      </rPr>
      <t>麦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</si>
  <si>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克</t>
    </r>
    <r>
      <rPr>
        <sz val="13.5"/>
        <color rgb="FF080808"/>
        <rFont val="Courier New"/>
        <charset val="134"/>
      </rPr>
      <t>:145</t>
    </r>
  </si>
  <si>
    <r>
      <rPr>
        <sz val="13.5"/>
        <color rgb="FF080808"/>
        <rFont val="Courier New"/>
        <charset val="134"/>
      </rPr>
      <t>{0xfd,0xfd,0xc5,0xd5,0x15,0xd0,0x15,0xd5,0xc5,0xfd,0x7d,0x95,0x6f,0x45},/*</t>
    </r>
    <r>
      <rPr>
        <sz val="13.5"/>
        <color rgb="FF080808"/>
        <rFont val="宋体"/>
        <charset val="134"/>
      </rPr>
      <t>克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</si>
  <si>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风</t>
    </r>
    <r>
      <rPr>
        <sz val="13.5"/>
        <color rgb="FF080808"/>
        <rFont val="Courier New"/>
        <charset val="134"/>
      </rPr>
      <t>:146</t>
    </r>
  </si>
  <si>
    <r>
      <rPr>
        <sz val="13.5"/>
        <color rgb="FF080808"/>
        <rFont val="Courier New"/>
        <charset val="134"/>
      </rPr>
      <t>{0xff,0x00,0xfe,0x7a,0xb6,0xce,0xb6,0x7a,0xfe,0x00,0xff,0xf9,0xff,0xcb},/*</t>
    </r>
    <r>
      <rPr>
        <sz val="13.5"/>
        <color rgb="FF080808"/>
        <rFont val="宋体"/>
        <charset val="134"/>
      </rPr>
      <t>风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</si>
  <si>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增</t>
    </r>
    <r>
      <rPr>
        <sz val="13.5"/>
        <color rgb="FF080808"/>
        <rFont val="Courier New"/>
        <charset val="134"/>
      </rPr>
      <t>:147</t>
    </r>
  </si>
  <si>
    <r>
      <rPr>
        <sz val="13.5"/>
        <color rgb="FF080808"/>
        <rFont val="Courier New"/>
        <charset val="134"/>
      </rPr>
      <t>{0x77,0x01,0x77,0xff,0xe1,0x04,0xad,0x21,0x4c,0x05,0xe1,0xff,0x43,0x71},/*</t>
    </r>
    <r>
      <rPr>
        <sz val="13.5"/>
        <color rgb="FF080808"/>
        <rFont val="宋体"/>
        <charset val="134"/>
      </rPr>
      <t>增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</si>
  <si>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益</t>
    </r>
    <r>
      <rPr>
        <sz val="13.5"/>
        <color rgb="FF080808"/>
        <rFont val="Courier New"/>
        <charset val="134"/>
      </rPr>
      <t>:148</t>
    </r>
  </si>
  <si>
    <r>
      <rPr>
        <sz val="13.5"/>
        <color rgb="FF080808"/>
        <rFont val="Courier New"/>
        <charset val="134"/>
      </rPr>
      <t>{0xed,0x2d,0xb4,0x35,0xbd,0xbd,0x35,0xb4,0x2d,0xed,0xff,0x11,0x45,0x74},/*</t>
    </r>
    <r>
      <rPr>
        <sz val="13.5"/>
        <color rgb="FF080808"/>
        <rFont val="宋体"/>
        <charset val="134"/>
      </rPr>
      <t>益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</si>
  <si>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显</t>
    </r>
    <r>
      <rPr>
        <sz val="13.5"/>
        <color rgb="FF080808"/>
        <rFont val="Courier New"/>
        <charset val="134"/>
      </rPr>
      <t>:149</t>
    </r>
  </si>
  <si>
    <r>
      <rPr>
        <sz val="13.5"/>
        <color rgb="FF080808"/>
        <rFont val="Courier New"/>
        <charset val="134"/>
      </rPr>
      <t>{0xdf,0xa0,0x6a,0x0a,0xea,0xea,0x0a,0x6a,0xa0,0xdf,0xff,0x15,0x45,0x75},/*</t>
    </r>
    <r>
      <rPr>
        <sz val="13.5"/>
        <color rgb="FF080808"/>
        <rFont val="宋体"/>
        <charset val="134"/>
      </rPr>
      <t>显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</si>
  <si>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示</t>
    </r>
    <r>
      <rPr>
        <sz val="13.5"/>
        <color rgb="FF080808"/>
        <rFont val="Courier New"/>
        <charset val="134"/>
      </rPr>
      <t>:150</t>
    </r>
  </si>
  <si>
    <r>
      <rPr>
        <sz val="13.5"/>
        <color rgb="FF080808"/>
        <rFont val="Courier New"/>
        <charset val="134"/>
      </rPr>
      <t>{0xf7,0x76,0x96,0xf6,0xf6,0x06,0xf6,0xf6,0xd6,0xb7,0x77,0x7e,0xf1,0xef},/*</t>
    </r>
    <r>
      <rPr>
        <sz val="13.5"/>
        <color rgb="FF080808"/>
        <rFont val="宋体"/>
        <charset val="134"/>
      </rPr>
      <t>示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</si>
  <si>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开</t>
    </r>
    <r>
      <rPr>
        <sz val="13.5"/>
        <color rgb="FF080808"/>
        <rFont val="Courier New"/>
        <charset val="134"/>
      </rPr>
      <t>:151</t>
    </r>
  </si>
  <si>
    <r>
      <rPr>
        <sz val="13.5"/>
        <color rgb="FF080808"/>
        <rFont val="Courier New"/>
        <charset val="134"/>
      </rPr>
      <t>{0xef,0xee,0x6e,0x80,0xee,0xee,0xee,0x00,0xee,0xee,0xef,0xe7,0x3f,0x3f},/*</t>
    </r>
    <r>
      <rPr>
        <sz val="13.5"/>
        <color rgb="FF080808"/>
        <rFont val="宋体"/>
        <charset val="134"/>
      </rPr>
      <t>开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</si>
  <si>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机</t>
    </r>
    <r>
      <rPr>
        <sz val="13.5"/>
        <color rgb="FF080808"/>
        <rFont val="Courier New"/>
        <charset val="134"/>
      </rPr>
      <t>:152</t>
    </r>
  </si>
  <si>
    <r>
      <rPr>
        <sz val="13.5"/>
        <color rgb="FF080808"/>
        <rFont val="Courier New"/>
        <charset val="134"/>
      </rPr>
      <t>{0xbb,0xcb,0x00,0xdb,0xff,0x00,0xfe,0xfe,0x00,0xff,0x7f,0xcf,0xf9,0xc4},/*</t>
    </r>
    <r>
      <rPr>
        <sz val="13.5"/>
        <color rgb="FF080808"/>
        <rFont val="宋体"/>
        <charset val="134"/>
      </rPr>
      <t>机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</si>
  <si>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自</t>
    </r>
    <r>
      <rPr>
        <sz val="13.5"/>
        <color rgb="FF080808"/>
        <rFont val="Courier New"/>
        <charset val="134"/>
      </rPr>
      <t>:153</t>
    </r>
  </si>
  <si>
    <r>
      <rPr>
        <sz val="13.5"/>
        <color rgb="FF080808"/>
        <rFont val="Courier New"/>
        <charset val="134"/>
      </rPr>
      <t>{0xff,0x01,0xad,0xad,0xad,0xac,0xad,0xad,0x01,0xff,0xff,0x53,0x55,0x7c},/*</t>
    </r>
    <r>
      <rPr>
        <sz val="13.5"/>
        <color rgb="FF080808"/>
        <rFont val="宋体"/>
        <charset val="134"/>
      </rPr>
      <t>自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</si>
  <si>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动</t>
    </r>
    <r>
      <rPr>
        <sz val="13.5"/>
        <color rgb="FF080808"/>
        <rFont val="Courier New"/>
        <charset val="134"/>
      </rPr>
      <t>:154</t>
    </r>
  </si>
  <si>
    <r>
      <rPr>
        <sz val="13.5"/>
        <color rgb="FF080808"/>
        <rFont val="Courier New"/>
        <charset val="134"/>
      </rPr>
      <t>{0x77,0x95,0xe5,0x75,0x35,0xff,0xfb,0x7b,0x80,0xfb,0x03,0xea,0x9e,0xa7},/*</t>
    </r>
    <r>
      <rPr>
        <sz val="13.5"/>
        <color rgb="FF080808"/>
        <rFont val="宋体"/>
        <charset val="134"/>
      </rPr>
      <t>动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</si>
  <si>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背</t>
    </r>
    <r>
      <rPr>
        <sz val="13.5"/>
        <color rgb="FF080808"/>
        <rFont val="Courier New"/>
        <charset val="134"/>
      </rPr>
      <t>:155</t>
    </r>
  </si>
  <si>
    <r>
      <rPr>
        <sz val="13.5"/>
        <color rgb="FF080808"/>
        <rFont val="Courier New"/>
        <charset val="134"/>
      </rPr>
      <t>{0xed,0xf5,0xf0,0x0f,0xaf,0xaf,0xaf,0x10,0xed,0xee,0xf7,0x3f,0x2a,0x3f},/*</t>
    </r>
    <r>
      <rPr>
        <sz val="13.5"/>
        <color rgb="FF080808"/>
        <rFont val="宋体"/>
        <charset val="134"/>
      </rPr>
      <t>背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</si>
  <si>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光</t>
    </r>
    <r>
      <rPr>
        <sz val="13.5"/>
        <color rgb="FF080808"/>
        <rFont val="Courier New"/>
        <charset val="134"/>
      </rPr>
      <t>:156</t>
    </r>
  </si>
  <si>
    <r>
      <rPr>
        <sz val="13.5"/>
        <color rgb="FF080808"/>
        <rFont val="Courier New"/>
        <charset val="134"/>
      </rPr>
      <t>{0xef,0xed,0xeb,0x27,0xcf,0xe0,0x0f,0xe7,0xeb,0xed,0x6f,0xe5,0x4f,0x45},/*</t>
    </r>
    <r>
      <rPr>
        <sz val="13.5"/>
        <color rgb="FF080808"/>
        <rFont val="宋体"/>
        <charset val="134"/>
      </rPr>
      <t>光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</si>
  <si>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亮</t>
    </r>
    <r>
      <rPr>
        <sz val="13.5"/>
        <color rgb="FF080808"/>
        <rFont val="Courier New"/>
        <charset val="134"/>
      </rPr>
      <t>:157</t>
    </r>
  </si>
  <si>
    <r>
      <rPr>
        <sz val="13.5"/>
        <color rgb="FF080808"/>
        <rFont val="Courier New"/>
        <charset val="134"/>
      </rPr>
      <t>{0xcd,0xed,0xe9,0x25,0xe4,0xe5,0x25,0xe9,0xed,0xcd,0xff,0xe5,0x4f,0x71},/*</t>
    </r>
    <r>
      <rPr>
        <sz val="13.5"/>
        <color rgb="FF080808"/>
        <rFont val="宋体"/>
        <charset val="134"/>
      </rPr>
      <t>亮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</si>
  <si>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度</t>
    </r>
    <r>
      <rPr>
        <sz val="13.5"/>
        <color rgb="FF080808"/>
        <rFont val="Courier New"/>
        <charset val="134"/>
      </rPr>
      <t>:158</t>
    </r>
  </si>
  <si>
    <r>
      <rPr>
        <sz val="13.5"/>
        <color rgb="FF080808"/>
        <rFont val="Courier New"/>
        <charset val="134"/>
      </rPr>
      <t>{0xff,0x01,0xf5,0xb5,0x21,0xa4,0xa5,0x21,0xb5,0xfd,0xff,0x59,0x69,0x75},/*</t>
    </r>
    <r>
      <rPr>
        <sz val="13.5"/>
        <color rgb="FF080808"/>
        <rFont val="宋体"/>
        <charset val="134"/>
      </rPr>
      <t>度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</si>
  <si>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结</t>
    </r>
    <r>
      <rPr>
        <sz val="13.5"/>
        <color rgb="FF080808"/>
        <rFont val="Courier New"/>
        <charset val="134"/>
      </rPr>
      <t>:159</t>
    </r>
  </si>
  <si>
    <r>
      <rPr>
        <sz val="13.5"/>
        <color rgb="FF080808"/>
        <rFont val="Courier New"/>
        <charset val="134"/>
      </rPr>
      <t>{0xb7,0x93,0xa4,0xb7,0xfb,0x2b,0xab,0xa0,0xab,0x2b,0xfb,0xa5,0x53,0x71},/*</t>
    </r>
    <r>
      <rPr>
        <sz val="13.5"/>
        <color rgb="FF080808"/>
        <rFont val="宋体"/>
        <charset val="134"/>
      </rPr>
      <t>结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</si>
  <si>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束</t>
    </r>
    <r>
      <rPr>
        <sz val="13.5"/>
        <color rgb="FF080808"/>
        <rFont val="Courier New"/>
        <charset val="134"/>
      </rPr>
      <t>:160</t>
    </r>
  </si>
  <si>
    <r>
      <rPr>
        <sz val="13.5"/>
        <color rgb="FF080808"/>
        <rFont val="Courier New"/>
        <charset val="134"/>
      </rPr>
      <t>{0xfd,0xc5,0x55,0x95,0xd5,0x00,0x95,0x55,0xd5,0xc5,0xfd,0xfa,0xf3,0xda},/*</t>
    </r>
    <r>
      <rPr>
        <sz val="13.5"/>
        <color rgb="FF080808"/>
        <rFont val="宋体"/>
        <charset val="134"/>
      </rPr>
      <t>束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</si>
  <si>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尾</t>
    </r>
    <r>
      <rPr>
        <sz val="13.5"/>
        <color rgb="FF080808"/>
        <rFont val="Courier New"/>
        <charset val="134"/>
      </rPr>
      <t>:161</t>
    </r>
  </si>
  <si>
    <r>
      <rPr>
        <sz val="13.5"/>
        <color rgb="FF080808"/>
        <rFont val="Courier New"/>
        <charset val="134"/>
      </rPr>
      <t>{0xff,0x00,0xfa,0x5a,0x4a,0x4a,0x0a,0xa2,0xaa,0xba,0xb8,0xf9,0x4f,0x45},/*</t>
    </r>
    <r>
      <rPr>
        <sz val="13.5"/>
        <color rgb="FF080808"/>
        <rFont val="宋体"/>
        <charset val="134"/>
      </rPr>
      <t>尾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</si>
  <si>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消</t>
    </r>
    <r>
      <rPr>
        <sz val="13.5"/>
        <color rgb="FF080808"/>
        <rFont val="Courier New"/>
        <charset val="134"/>
      </rPr>
      <t>:162</t>
    </r>
  </si>
  <si>
    <r>
      <rPr>
        <sz val="13.5"/>
        <color rgb="FF080808"/>
        <rFont val="Courier New"/>
        <charset val="134"/>
      </rPr>
      <t>{0xfb,0x36,0xfd,0xff,0x06,0x55,0x50,0x57,0x53,0x05,0xfe,0xfc,0xfc,0xf1},/*</t>
    </r>
    <r>
      <rPr>
        <sz val="13.5"/>
        <color rgb="FF080808"/>
        <rFont val="宋体"/>
        <charset val="134"/>
      </rPr>
      <t>消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</si>
  <si>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过</t>
    </r>
    <r>
      <rPr>
        <sz val="13.5"/>
        <color rgb="FF080808"/>
        <rFont val="Courier New"/>
        <charset val="134"/>
      </rPr>
      <t>:163</t>
    </r>
  </si>
  <si>
    <r>
      <rPr>
        <sz val="13.5"/>
        <color rgb="FF080808"/>
        <rFont val="Courier New"/>
        <charset val="134"/>
      </rPr>
      <t>{0xf6,0x05,0xff,0xfb,0xeb,0x4b,0x7b,0x00,0xfb,0xfb,0xff,0x59,0x55,0x55},/*</t>
    </r>
    <r>
      <rPr>
        <sz val="13.5"/>
        <color rgb="FF080808"/>
        <rFont val="宋体"/>
        <charset val="134"/>
      </rPr>
      <t>过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</si>
  <si>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中</t>
    </r>
    <r>
      <rPr>
        <sz val="13.5"/>
        <color rgb="FF080808"/>
        <rFont val="Courier New"/>
        <charset val="134"/>
      </rPr>
      <t>:164</t>
    </r>
  </si>
  <si>
    <r>
      <rPr>
        <sz val="13.5"/>
        <color rgb="FF080808"/>
        <rFont val="Courier New"/>
        <charset val="134"/>
      </rPr>
      <t>{0xc3,0xdb,0xdb,0xdb,0xdb,0x00,0xdb,0xdb,0xdb,0xdb,0xc3,0xff,0xf3,0xff},/*</t>
    </r>
    <r>
      <rPr>
        <sz val="13.5"/>
        <color rgb="FF080808"/>
        <rFont val="宋体"/>
        <charset val="134"/>
      </rPr>
      <t>中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</si>
  <si>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继</t>
    </r>
    <r>
      <rPr>
        <sz val="13.5"/>
        <color rgb="FF080808"/>
        <rFont val="Courier New"/>
        <charset val="134"/>
      </rPr>
      <t>:165</t>
    </r>
  </si>
  <si>
    <r>
      <rPr>
        <sz val="13.5"/>
        <color rgb="FF080808"/>
        <rFont val="Courier New"/>
        <charset val="134"/>
      </rPr>
      <t>{0x93,0xac,0xb7,0xff,0x00,0xff,0x29,0xc7,0x01,0xc7,0x29,0xe5,0x54,0x55},/*</t>
    </r>
    <r>
      <rPr>
        <sz val="13.5"/>
        <color rgb="FF080808"/>
        <rFont val="宋体"/>
        <charset val="134"/>
      </rPr>
      <t>继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</si>
  <si>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按</t>
    </r>
    <r>
      <rPr>
        <sz val="13.5"/>
        <color rgb="FF080808"/>
        <rFont val="Courier New"/>
        <charset val="134"/>
      </rPr>
      <t>:166</t>
    </r>
  </si>
  <si>
    <r>
      <rPr>
        <sz val="13.5"/>
        <color rgb="FF080808"/>
        <rFont val="Courier New"/>
        <charset val="134"/>
      </rPr>
      <t>{0xdb,0x00,0xeb,0xff,0xe9,0xad,0x44,0x6d,0x8d,0xe9,0xff,0xf1,0x95,0x95},/*</t>
    </r>
    <r>
      <rPr>
        <sz val="13.5"/>
        <color rgb="FF080808"/>
        <rFont val="宋体"/>
        <charset val="134"/>
      </rPr>
      <t>按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</si>
  <si>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键</t>
    </r>
    <r>
      <rPr>
        <sz val="13.5"/>
        <color rgb="FF080808"/>
        <rFont val="Courier New"/>
        <charset val="134"/>
      </rPr>
      <t>:167</t>
    </r>
  </si>
  <si>
    <r>
      <rPr>
        <sz val="13.5"/>
        <color rgb="FF080808"/>
        <rFont val="Courier New"/>
        <charset val="134"/>
      </rPr>
      <t>{0xd3,0x04,0xd5,0xfb,0x06,0xff,0xd5,0x55,0x00,0x55,0xc1,0xd3,0x54,0x54},/*</t>
    </r>
    <r>
      <rPr>
        <sz val="13.5"/>
        <color rgb="FF080808"/>
        <rFont val="宋体"/>
        <charset val="134"/>
      </rPr>
      <t>键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</si>
  <si>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即</t>
    </r>
    <r>
      <rPr>
        <sz val="13.5"/>
        <color rgb="FF080808"/>
        <rFont val="Courier New"/>
        <charset val="134"/>
      </rPr>
      <t>:168</t>
    </r>
  </si>
  <si>
    <r>
      <rPr>
        <sz val="13.5"/>
        <color rgb="FF080808"/>
        <rFont val="Courier New"/>
        <charset val="134"/>
      </rPr>
      <t>{0x00,0xea,0xaa,0x60,0xff,0xff,0x00,0xbe,0x7e,0x80,0xff,0xe4,0xce,0xff},/*</t>
    </r>
    <r>
      <rPr>
        <sz val="13.5"/>
        <color rgb="FF080808"/>
        <rFont val="宋体"/>
        <charset val="134"/>
      </rPr>
      <t>即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</si>
  <si>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呼</t>
    </r>
    <r>
      <rPr>
        <sz val="13.5"/>
        <color rgb="FF080808"/>
        <rFont val="Courier New"/>
        <charset val="134"/>
      </rPr>
      <t>:169</t>
    </r>
  </si>
  <si>
    <r>
      <rPr>
        <sz val="13.5"/>
        <color rgb="FF080808"/>
        <rFont val="Courier New"/>
        <charset val="134"/>
      </rPr>
      <t>{0x01,0x7d,0x01,0xff,0xdb,0xd9,0xd5,0x00,0xde,0xd6,0xdb,0xff,0x1f,0x3f},/*</t>
    </r>
    <r>
      <rPr>
        <sz val="13.5"/>
        <color rgb="FF080808"/>
        <rFont val="宋体"/>
        <charset val="134"/>
      </rPr>
      <t>呼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</si>
  <si>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身</t>
    </r>
    <r>
      <rPr>
        <sz val="13.5"/>
        <color rgb="FF080808"/>
        <rFont val="Courier New"/>
        <charset val="134"/>
      </rPr>
      <t>:170</t>
    </r>
  </si>
  <si>
    <r>
      <rPr>
        <sz val="13.5"/>
        <color rgb="FF080808"/>
        <rFont val="Courier New"/>
        <charset val="134"/>
      </rPr>
      <t>{0xbf,0xbf,0x81,0xb5,0xa4,0x25,0xad,0x01,0xdf,0xef,0xff,0x95,0x1e,0x3f},/*</t>
    </r>
    <r>
      <rPr>
        <sz val="13.5"/>
        <color rgb="FF080808"/>
        <rFont val="宋体"/>
        <charset val="134"/>
      </rPr>
      <t>身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</si>
  <si>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份</t>
    </r>
    <r>
      <rPr>
        <sz val="13.5"/>
        <color rgb="FF080808"/>
        <rFont val="Courier New"/>
        <charset val="134"/>
      </rPr>
      <t>:171</t>
    </r>
  </si>
  <si>
    <r>
      <rPr>
        <sz val="13.5"/>
        <color rgb="FF080808"/>
        <rFont val="Courier New"/>
        <charset val="134"/>
      </rPr>
      <t>{0xf7,0x03,0xfc,0xf7,0x6b,0x8c,0xef,0xec,0x0b,0xf7,0xff,0x73,0x5e,0x7e},/*</t>
    </r>
    <r>
      <rPr>
        <sz val="13.5"/>
        <color rgb="FF080808"/>
        <rFont val="宋体"/>
        <charset val="134"/>
      </rPr>
      <t>份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</si>
  <si>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码</t>
    </r>
    <r>
      <rPr>
        <sz val="13.5"/>
        <color rgb="FF080808"/>
        <rFont val="Courier New"/>
        <charset val="134"/>
      </rPr>
      <t>:172</t>
    </r>
  </si>
  <si>
    <r>
      <rPr>
        <sz val="13.5"/>
        <color rgb="FF080808"/>
        <rFont val="Courier New"/>
        <charset val="134"/>
      </rPr>
      <t>{0xf6,0x02,0xf4,0x06,0xff,0x7e,0x60,0x6e,0xe0,0x0f,0xff,0xab,0x5f,0x79},/*</t>
    </r>
    <r>
      <rPr>
        <sz val="13.5"/>
        <color rgb="FF080808"/>
        <rFont val="宋体"/>
        <charset val="134"/>
      </rPr>
      <t>码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</si>
  <si>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上</t>
    </r>
    <r>
      <rPr>
        <sz val="13.5"/>
        <color rgb="FF080808"/>
        <rFont val="Courier New"/>
        <charset val="134"/>
      </rPr>
      <t>:173</t>
    </r>
  </si>
  <si>
    <r>
      <rPr>
        <sz val="13.5"/>
        <color rgb="FF080808"/>
        <rFont val="Courier New"/>
        <charset val="134"/>
      </rPr>
      <t>{0xff,0xff,0xff,0xff,0xff,0x00,0xf7,0xf7,0xf7,0xff,0xff,0x55,0x51,0x55},/*</t>
    </r>
    <r>
      <rPr>
        <sz val="13.5"/>
        <color rgb="FF080808"/>
        <rFont val="宋体"/>
        <charset val="134"/>
      </rPr>
      <t>上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</si>
  <si>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线</t>
    </r>
    <r>
      <rPr>
        <sz val="13.5"/>
        <color rgb="FF080808"/>
        <rFont val="Courier New"/>
        <charset val="134"/>
      </rPr>
      <t>:174</t>
    </r>
  </si>
  <si>
    <r>
      <rPr>
        <sz val="13.5"/>
        <color rgb="FF080808"/>
        <rFont val="Courier New"/>
        <charset val="134"/>
      </rPr>
      <t>{0xa7,0x8b,0xac,0xb7,0xff,0xd7,0xd7,0x80,0x6b,0x6a,0xa9,0xa5,0x97,0x86},/*</t>
    </r>
    <r>
      <rPr>
        <sz val="13.5"/>
        <color rgb="FF080808"/>
        <rFont val="宋体"/>
        <charset val="134"/>
      </rPr>
      <t>线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</si>
  <si>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下</t>
    </r>
    <r>
      <rPr>
        <sz val="13.5"/>
        <color rgb="FF080808"/>
        <rFont val="Courier New"/>
        <charset val="134"/>
      </rPr>
      <t>:175</t>
    </r>
  </si>
  <si>
    <r>
      <rPr>
        <sz val="13.5"/>
        <color rgb="FF080808"/>
        <rFont val="Courier New"/>
        <charset val="134"/>
      </rPr>
      <t>{0xfe,0xfe,0xfe,0xfe,0x00,0xfe,0xf6,0xee,0xde,0xfe,0xff,0xff,0xfc,0xff},/*</t>
    </r>
    <r>
      <rPr>
        <sz val="13.5"/>
        <color rgb="FF080808"/>
        <rFont val="宋体"/>
        <charset val="134"/>
      </rPr>
      <t>下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</si>
  <si>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侧</t>
    </r>
    <r>
      <rPr>
        <sz val="13.5"/>
        <color rgb="FF080808"/>
        <rFont val="Courier New"/>
        <charset val="134"/>
      </rPr>
      <t>:176</t>
    </r>
  </si>
  <si>
    <r>
      <rPr>
        <sz val="13.5"/>
        <color rgb="FF080808"/>
        <rFont val="Courier New"/>
        <charset val="134"/>
      </rPr>
      <t>{0x01,0xfe,0x81,0xfd,0x05,0xfd,0x81,0xff,0x81,0xff,0x00,0x9c,0xdb,0xc5},/*</t>
    </r>
    <r>
      <rPr>
        <sz val="13.5"/>
        <color rgb="FF080808"/>
        <rFont val="宋体"/>
        <charset val="134"/>
      </rPr>
      <t>侧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</si>
  <si>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响</t>
    </r>
    <r>
      <rPr>
        <sz val="13.5"/>
        <color rgb="FF080808"/>
        <rFont val="Courier New"/>
        <charset val="134"/>
      </rPr>
      <t>:177</t>
    </r>
  </si>
  <si>
    <r>
      <rPr>
        <sz val="13.5"/>
        <color rgb="FF080808"/>
        <rFont val="Courier New"/>
        <charset val="134"/>
      </rPr>
      <t>{0x01,0x7d,0x01,0xff,0x03,0xfb,0x09,0x6a,0x0b,0xfb,0x03,0xff,0xfc,0xc7},/*</t>
    </r>
    <r>
      <rPr>
        <sz val="13.5"/>
        <color rgb="FF080808"/>
        <rFont val="宋体"/>
        <charset val="134"/>
      </rPr>
      <t>响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</si>
  <si>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应</t>
    </r>
    <r>
      <rPr>
        <sz val="13.5"/>
        <color rgb="FF080808"/>
        <rFont val="Courier New"/>
        <charset val="134"/>
      </rPr>
      <t>:178</t>
    </r>
  </si>
  <si>
    <r>
      <rPr>
        <sz val="13.5"/>
        <color rgb="FF080808"/>
        <rFont val="Courier New"/>
        <charset val="134"/>
      </rPr>
      <t>{0xff,0x01,0xfd,0xed,0x9d,0xf5,0xcc,0x3d,0xc5,0xfd,0xff,0x59,0x15,0x35},/*</t>
    </r>
    <r>
      <rPr>
        <sz val="13.5"/>
        <color rgb="FF080808"/>
        <rFont val="宋体"/>
        <charset val="134"/>
      </rPr>
      <t>应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</si>
  <si>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位</t>
    </r>
    <r>
      <rPr>
        <sz val="13.5"/>
        <color rgb="FF080808"/>
        <rFont val="Courier New"/>
        <charset val="134"/>
      </rPr>
      <t>:179</t>
    </r>
  </si>
  <si>
    <r>
      <rPr>
        <sz val="13.5"/>
        <color rgb="FF080808"/>
        <rFont val="Courier New"/>
        <charset val="134"/>
      </rPr>
      <t>{0xf7,0x03,0xfc,0xfb,0xc3,0x3b,0xfa,0xf9,0x3b,0xc3,0xfb,0x73,0x15,0x15},/*</t>
    </r>
    <r>
      <rPr>
        <sz val="13.5"/>
        <color rgb="FF080808"/>
        <rFont val="宋体"/>
        <charset val="134"/>
      </rPr>
      <t>位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</si>
  <si>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预</t>
    </r>
    <r>
      <rPr>
        <sz val="13.5"/>
        <color rgb="FF080808"/>
        <rFont val="Courier New"/>
        <charset val="134"/>
      </rPr>
      <t>:180</t>
    </r>
  </si>
  <si>
    <r>
      <rPr>
        <sz val="13.5"/>
        <color rgb="FF080808"/>
        <rFont val="Courier New"/>
        <charset val="134"/>
      </rPr>
      <t>{0xf6,0xf2,0x02,0xb4,0xc6,0xff,0x82,0xfa,0x00,0xfa,0x82,0xc6,0x9f,0x9b},/*</t>
    </r>
    <r>
      <rPr>
        <sz val="13.5"/>
        <color rgb="FF080808"/>
        <rFont val="宋体"/>
        <charset val="134"/>
      </rPr>
      <t>预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</si>
  <si>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载</t>
    </r>
    <r>
      <rPr>
        <sz val="13.5"/>
        <color rgb="FF080808"/>
        <rFont val="Courier New"/>
        <charset val="134"/>
      </rPr>
      <t>:181</t>
    </r>
  </si>
  <si>
    <r>
      <rPr>
        <sz val="13.5"/>
        <color rgb="FF080808"/>
        <rFont val="Courier New"/>
        <charset val="134"/>
      </rPr>
      <t>{0xd7,0x85,0xa5,0x00,0xa5,0x95,0xf7,0xc0,0x37,0xd6,0x65,0x2a,0x9a,0x8b},/*</t>
    </r>
    <r>
      <rPr>
        <sz val="13.5"/>
        <color rgb="FF080808"/>
        <rFont val="宋体"/>
        <charset val="134"/>
      </rPr>
      <t>载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</si>
  <si>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波</t>
    </r>
    <r>
      <rPr>
        <sz val="13.5"/>
        <color rgb="FF080808"/>
        <rFont val="Courier New"/>
        <charset val="134"/>
      </rPr>
      <t>:182</t>
    </r>
  </si>
  <si>
    <r>
      <rPr>
        <sz val="13.5"/>
        <color rgb="FF080808"/>
        <rFont val="Courier New"/>
        <charset val="134"/>
      </rPr>
      <t>{0xff,0x36,0xed,0xff,0x03,0xf9,0xcd,0xad,0x60,0xad,0xc9,0x7c,0x9e,0x9b},/*</t>
    </r>
    <r>
      <rPr>
        <sz val="13.5"/>
        <color rgb="FF080808"/>
        <rFont val="宋体"/>
        <charset val="134"/>
      </rPr>
      <t>波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</si>
  <si>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联</t>
    </r>
    <r>
      <rPr>
        <sz val="13.5"/>
        <color rgb="FF080808"/>
        <rFont val="Courier New"/>
        <charset val="134"/>
      </rPr>
      <t>:183</t>
    </r>
  </si>
  <si>
    <r>
      <rPr>
        <sz val="13.5"/>
        <color rgb="FF080808"/>
        <rFont val="Courier New"/>
        <charset val="134"/>
      </rPr>
      <t>{0xfe,0x00,0x5a,0x00,0xbf,0xff,0xda,0xd9,0x03,0xd9,0xda,0x3e,0x9f,0x9b},/*</t>
    </r>
    <r>
      <rPr>
        <sz val="13.5"/>
        <color rgb="FF080808"/>
        <rFont val="宋体"/>
        <charset val="134"/>
      </rPr>
      <t>联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</si>
  <si>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系</t>
    </r>
    <r>
      <rPr>
        <sz val="13.5"/>
        <color rgb="FF080808"/>
        <rFont val="Courier New"/>
        <charset val="134"/>
      </rPr>
      <t>:184</t>
    </r>
  </si>
  <si>
    <r>
      <rPr>
        <sz val="13.5"/>
        <color rgb="FF080808"/>
        <rFont val="Courier New"/>
        <charset val="134"/>
      </rPr>
      <t>{0xdf,0xdd,0x45,0xc5,0xc9,0x0d,0xd5,0x5a,0xee,0xdf,0xff,0xfa,0xf1,0xfa},/*</t>
    </r>
    <r>
      <rPr>
        <sz val="13.5"/>
        <color rgb="FF080808"/>
        <rFont val="宋体"/>
        <charset val="134"/>
      </rPr>
      <t>系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</si>
  <si>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人</t>
    </r>
    <r>
      <rPr>
        <sz val="13.5"/>
        <color rgb="FF080808"/>
        <rFont val="Courier New"/>
        <charset val="134"/>
      </rPr>
      <t>:185</t>
    </r>
  </si>
  <si>
    <r>
      <rPr>
        <sz val="13.5"/>
        <color rgb="FF080808"/>
        <rFont val="Courier New"/>
        <charset val="134"/>
      </rPr>
      <t>{0xff,0xff,0x7f,0x9f,0xe7,0xf8,0xe7,0x1f,0xff,0xff,0xff,0xf9,0xff,0xf6},/*</t>
    </r>
    <r>
      <rPr>
        <sz val="13.5"/>
        <color rgb="FF080808"/>
        <rFont val="宋体"/>
        <charset val="134"/>
      </rPr>
      <t>人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</si>
  <si>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静</t>
    </r>
    <r>
      <rPr>
        <sz val="13.5"/>
        <color rgb="FF080808"/>
        <rFont val="Courier New"/>
        <charset val="134"/>
      </rPr>
      <t>:186</t>
    </r>
  </si>
  <si>
    <r>
      <rPr>
        <sz val="13.5"/>
        <color rgb="FF080808"/>
        <rFont val="Courier New"/>
        <charset val="134"/>
      </rPr>
      <t>{0xed,0x09,0xa0,0xa9,0x0d,0xef,0xab,0xa8,0x01,0xab,0x83,0xa3,0x7c,0x7c},/*</t>
    </r>
    <r>
      <rPr>
        <sz val="13.5"/>
        <color rgb="FF080808"/>
        <rFont val="宋体"/>
        <charset val="134"/>
      </rPr>
      <t>静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</si>
  <si>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噪</t>
    </r>
    <r>
      <rPr>
        <sz val="13.5"/>
        <color rgb="FF080808"/>
        <rFont val="Courier New"/>
        <charset val="134"/>
      </rPr>
      <t>:187</t>
    </r>
  </si>
  <si>
    <r>
      <rPr>
        <sz val="13.5"/>
        <color rgb="FF080808"/>
        <rFont val="Courier New"/>
        <charset val="134"/>
      </rPr>
      <t>{0x01,0x7d,0x01,0xff,0x63,0x6b,0x60,0x3a,0x60,0x6b,0x63,0x7f,0x39,0x1b},/*</t>
    </r>
    <r>
      <rPr>
        <sz val="13.5"/>
        <color rgb="FF080808"/>
        <rFont val="宋体"/>
        <charset val="134"/>
      </rPr>
      <t>噪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</si>
  <si>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等</t>
    </r>
    <r>
      <rPr>
        <sz val="13.5"/>
        <color rgb="FF080808"/>
        <rFont val="Courier New"/>
        <charset val="134"/>
      </rPr>
      <t>:188</t>
    </r>
  </si>
  <si>
    <r>
      <rPr>
        <sz val="13.5"/>
        <color rgb="FF080808"/>
        <rFont val="Courier New"/>
        <charset val="134"/>
      </rPr>
      <t>{0xbb,0xac,0xa9,0x25,0xad,0xab,0xac,0x85,0x2d,0xa9,0xa5,0xff,0x5e,0x7c},/*</t>
    </r>
    <r>
      <rPr>
        <sz val="13.5"/>
        <color rgb="FF080808"/>
        <rFont val="宋体"/>
        <charset val="134"/>
      </rPr>
      <t>等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</si>
  <si>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级</t>
    </r>
    <r>
      <rPr>
        <sz val="13.5"/>
        <color rgb="FF080808"/>
        <rFont val="Courier New"/>
        <charset val="134"/>
      </rPr>
      <t>:189</t>
    </r>
  </si>
  <si>
    <r>
      <rPr>
        <sz val="13.5"/>
        <color rgb="FF080808"/>
        <rFont val="Courier New"/>
        <charset val="134"/>
      </rPr>
      <t>{0x93,0xa4,0xbf,0xff,0xff,0x7e,0x80,0xbe,0x76,0xb0,0xc7,0xe5,0x99,0x9b},/*</t>
    </r>
    <r>
      <rPr>
        <sz val="13.5"/>
        <color rgb="FF080808"/>
        <rFont val="宋体"/>
        <charset val="134"/>
      </rPr>
      <t>级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</si>
  <si>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段</t>
    </r>
    <r>
      <rPr>
        <sz val="13.5"/>
        <color rgb="FF080808"/>
        <rFont val="Courier New"/>
        <charset val="134"/>
      </rPr>
      <t>:190</t>
    </r>
  </si>
  <si>
    <r>
      <rPr>
        <sz val="13.5"/>
        <color rgb="FF080808"/>
        <rFont val="Courier New"/>
        <charset val="134"/>
      </rPr>
      <t>{</t>
    </r>
    <r>
      <rPr>
        <sz val="13.5"/>
        <color rgb="FF1750EB"/>
        <rFont val="Courier New"/>
        <charset val="134"/>
      </rPr>
      <t>0xff</t>
    </r>
    <r>
      <rPr>
        <sz val="13.5"/>
        <color rgb="FF080808"/>
        <rFont val="Courier New"/>
        <charset val="134"/>
      </rPr>
      <t>,</t>
    </r>
    <r>
      <rPr>
        <sz val="13.5"/>
        <color rgb="FF1750EB"/>
        <rFont val="Courier New"/>
        <charset val="134"/>
      </rPr>
      <t>0x01</t>
    </r>
    <r>
      <rPr>
        <sz val="13.5"/>
        <color rgb="FF080808"/>
        <rFont val="Courier New"/>
        <charset val="134"/>
      </rPr>
      <t>,</t>
    </r>
    <r>
      <rPr>
        <sz val="13.5"/>
        <color rgb="FF1750EB"/>
        <rFont val="Courier New"/>
        <charset val="134"/>
      </rPr>
      <t>0xd5</t>
    </r>
    <r>
      <rPr>
        <sz val="13.5"/>
        <color rgb="FF080808"/>
        <rFont val="Courier New"/>
        <charset val="134"/>
      </rPr>
      <t>,</t>
    </r>
    <r>
      <rPr>
        <sz val="13.5"/>
        <color rgb="FF1750EB"/>
        <rFont val="Courier New"/>
        <charset val="134"/>
      </rPr>
      <t>0x7e</t>
    </r>
    <r>
      <rPr>
        <sz val="13.5"/>
        <color rgb="FF080808"/>
        <rFont val="Courier New"/>
        <charset val="134"/>
      </rPr>
      <t>,</t>
    </r>
    <r>
      <rPr>
        <sz val="13.5"/>
        <color rgb="FF1750EB"/>
        <rFont val="Courier New"/>
        <charset val="134"/>
      </rPr>
      <t>0xf7</t>
    </r>
    <r>
      <rPr>
        <sz val="13.5"/>
        <color rgb="FF080808"/>
        <rFont val="Courier New"/>
        <charset val="134"/>
      </rPr>
      <t>,</t>
    </r>
    <r>
      <rPr>
        <sz val="13.5"/>
        <color rgb="FF1750EB"/>
        <rFont val="Courier New"/>
        <charset val="134"/>
      </rPr>
      <t>0xd9</t>
    </r>
    <r>
      <rPr>
        <sz val="13.5"/>
        <color rgb="FF080808"/>
        <rFont val="Courier New"/>
        <charset val="134"/>
      </rPr>
      <t>,</t>
    </r>
    <r>
      <rPr>
        <sz val="13.5"/>
        <color rgb="FF1750EB"/>
        <rFont val="Courier New"/>
        <charset val="134"/>
      </rPr>
      <t>0xae</t>
    </r>
    <r>
      <rPr>
        <sz val="13.5"/>
        <color rgb="FF080808"/>
        <rFont val="Courier New"/>
        <charset val="134"/>
      </rPr>
      <t>,</t>
    </r>
    <r>
      <rPr>
        <sz val="13.5"/>
        <color rgb="FF1750EB"/>
        <rFont val="Courier New"/>
        <charset val="134"/>
      </rPr>
      <t>0x6e</t>
    </r>
    <r>
      <rPr>
        <sz val="13.5"/>
        <color rgb="FF080808"/>
        <rFont val="Courier New"/>
        <charset val="134"/>
      </rPr>
      <t>,</t>
    </r>
    <r>
      <rPr>
        <sz val="13.5"/>
        <color rgb="FF1750EB"/>
        <rFont val="Courier New"/>
        <charset val="134"/>
      </rPr>
      <t>0xae</t>
    </r>
    <r>
      <rPr>
        <sz val="13.5"/>
        <color rgb="FF080808"/>
        <rFont val="Courier New"/>
        <charset val="134"/>
      </rPr>
      <t>,</t>
    </r>
    <r>
      <rPr>
        <sz val="13.5"/>
        <color rgb="FF1750EB"/>
        <rFont val="Courier New"/>
        <charset val="134"/>
      </rPr>
      <t>0xd9</t>
    </r>
    <r>
      <rPr>
        <sz val="13.5"/>
        <color rgb="FF080808"/>
        <rFont val="Courier New"/>
        <charset val="134"/>
      </rPr>
      <t>,</t>
    </r>
    <r>
      <rPr>
        <sz val="13.5"/>
        <color rgb="FF1750EB"/>
        <rFont val="Courier New"/>
        <charset val="134"/>
      </rPr>
      <t>0xf7</t>
    </r>
    <r>
      <rPr>
        <sz val="13.5"/>
        <color rgb="FF080808"/>
        <rFont val="Courier New"/>
        <charset val="134"/>
      </rPr>
      <t>,</t>
    </r>
    <r>
      <rPr>
        <sz val="13.5"/>
        <color rgb="FF1750EB"/>
        <rFont val="Courier New"/>
        <charset val="134"/>
      </rPr>
      <t>0xe2</t>
    </r>
    <r>
      <rPr>
        <sz val="13.5"/>
        <color rgb="FF080808"/>
        <rFont val="Courier New"/>
        <charset val="134"/>
      </rPr>
      <t>,</t>
    </r>
    <r>
      <rPr>
        <sz val="13.5"/>
        <color rgb="FF1750EB"/>
        <rFont val="Courier New"/>
        <charset val="134"/>
      </rPr>
      <t>0xe7</t>
    </r>
    <r>
      <rPr>
        <sz val="13.5"/>
        <color rgb="FF080808"/>
        <rFont val="Courier New"/>
        <charset val="134"/>
      </rPr>
      <t>,</t>
    </r>
    <r>
      <rPr>
        <sz val="13.5"/>
        <color rgb="FF1750EB"/>
        <rFont val="Courier New"/>
        <charset val="134"/>
      </rPr>
      <t>0xf6</t>
    </r>
    <r>
      <rPr>
        <sz val="13.5"/>
        <color rgb="FF080808"/>
        <rFont val="Courier New"/>
        <charset val="134"/>
      </rPr>
      <t>},</t>
    </r>
    <r>
      <rPr>
        <i/>
        <sz val="13.5"/>
        <color rgb="FF8C8C8C"/>
        <rFont val="Courier New"/>
        <charset val="134"/>
      </rPr>
      <t>/*</t>
    </r>
    <r>
      <rPr>
        <i/>
        <sz val="13.5"/>
        <color rgb="FF8C8C8C"/>
        <rFont val="宋体"/>
        <charset val="134"/>
      </rPr>
      <t>段</t>
    </r>
    <r>
      <rPr>
        <i/>
        <sz val="13.5"/>
        <color rgb="FF8C8C8C"/>
        <rFont val="Courier New"/>
        <charset val="134"/>
      </rPr>
      <t>*/</t>
    </r>
  </si>
  <si>
    <r>
      <rPr>
        <sz val="13.5"/>
        <color rgb="FF080808"/>
        <rFont val="宋体"/>
        <charset val="134"/>
      </rPr>
      <t>解</t>
    </r>
    <r>
      <rPr>
        <sz val="13.5"/>
        <color rgb="FF080808"/>
        <rFont val="Courier New"/>
        <charset val="134"/>
      </rPr>
      <t>:191</t>
    </r>
  </si>
  <si>
    <r>
      <rPr>
        <sz val="13.5"/>
        <color rgb="FF080808"/>
        <rFont val="Courier New"/>
        <charset val="134"/>
      </rPr>
      <t>{0x0b,0x55,0x04,0x55,0x09,0xff,0xb6,0x98,0x0e,0xb6,0xf0,0x6e,0xac,0xa8},/*</t>
    </r>
    <r>
      <rPr>
        <sz val="13.5"/>
        <color rgb="FF080808"/>
        <rFont val="宋体"/>
        <charset val="134"/>
      </rPr>
      <t>解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</si>
  <si>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锁</t>
    </r>
    <r>
      <rPr>
        <sz val="13.5"/>
        <color rgb="FF080808"/>
        <rFont val="Courier New"/>
        <charset val="134"/>
      </rPr>
      <t>:192</t>
    </r>
  </si>
  <si>
    <r>
      <rPr>
        <sz val="13.5"/>
        <color rgb="FF080808"/>
        <rFont val="Courier New"/>
        <charset val="134"/>
      </rPr>
      <t>{0xb3,0x04,0xb5,0xff,0x86,0xf5,0x77,0x90,0x77,0xf5,0x86,0xe3,0xf9,0xdb},/*</t>
    </r>
    <r>
      <rPr>
        <sz val="13.5"/>
        <color rgb="FF080808"/>
        <rFont val="宋体"/>
        <charset val="134"/>
      </rPr>
      <t>锁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</si>
  <si>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射</t>
    </r>
    <r>
      <rPr>
        <sz val="13.5"/>
        <color rgb="FF080808"/>
        <rFont val="Courier New"/>
        <charset val="134"/>
      </rPr>
      <t>:193</t>
    </r>
  </si>
  <si>
    <r>
      <rPr>
        <sz val="13.5"/>
        <color rgb="FF080808"/>
        <rFont val="Courier New"/>
        <charset val="134"/>
      </rPr>
      <t>{0xbf,0x81,0x34,0xad,0x01,0xff,0xfb,0x9b,0xfb,0x00,0xfb,0x79,0x7c,0x71},/*</t>
    </r>
    <r>
      <rPr>
        <sz val="13.5"/>
        <color rgb="FF080808"/>
        <rFont val="宋体"/>
        <charset val="134"/>
      </rPr>
      <t>射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</si>
  <si>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池</t>
    </r>
    <r>
      <rPr>
        <sz val="13.5"/>
        <color rgb="FF080808"/>
        <rFont val="Courier New"/>
        <charset val="134"/>
      </rPr>
      <t>:194</t>
    </r>
  </si>
  <si>
    <r>
      <rPr>
        <sz val="13.5"/>
        <color rgb="FF080808"/>
        <rFont val="Courier New"/>
        <charset val="134"/>
      </rPr>
      <t>{0xf7,0x2e,0xfd,0xff,0xef,0x01,0xf7,0x80,0xf7,0xdb,0x43,0xfc,0x53,0x45},/*</t>
    </r>
    <r>
      <rPr>
        <sz val="13.5"/>
        <color rgb="FF080808"/>
        <rFont val="宋体"/>
        <charset val="134"/>
      </rPr>
      <t>池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</si>
  <si>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调</t>
    </r>
    <r>
      <rPr>
        <sz val="13.5"/>
        <color rgb="FF080808"/>
        <rFont val="Courier New"/>
        <charset val="134"/>
      </rPr>
      <t>:195</t>
    </r>
  </si>
  <si>
    <r>
      <rPr>
        <sz val="13.5"/>
        <color rgb="FF080808"/>
        <rFont val="Courier New"/>
        <charset val="134"/>
      </rPr>
      <t>{0xf6,0x05,0xff,0xff,0x00,0xfe,0x1a,0x40,0x1a,0xfe,0x00,0x93,0xfe,0xc5},/*</t>
    </r>
    <r>
      <rPr>
        <sz val="13.5"/>
        <color rgb="FF080808"/>
        <rFont val="宋体"/>
        <charset val="134"/>
      </rPr>
      <t>调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</si>
  <si>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大</t>
    </r>
    <r>
      <rPr>
        <sz val="13.5"/>
        <color rgb="FF080808"/>
        <rFont val="Courier New"/>
        <charset val="134"/>
      </rPr>
      <t>:196</t>
    </r>
  </si>
  <si>
    <r>
      <rPr>
        <sz val="13.5"/>
        <color rgb="FF080808"/>
        <rFont val="Courier New"/>
        <charset val="134"/>
      </rPr>
      <t>{0xfb,0xfb,0x7b,0x9b,0xe0,0xdb,0xbb,0x7b,0xfb,0xfb,0xff,0xe5,0xbf,0xb5},/*</t>
    </r>
    <r>
      <rPr>
        <sz val="13.5"/>
        <color rgb="FF080808"/>
        <rFont val="宋体"/>
        <charset val="134"/>
      </rPr>
      <t>大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</si>
  <si>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小</t>
    </r>
    <r>
      <rPr>
        <sz val="13.5"/>
        <color rgb="FF080808"/>
        <rFont val="Courier New"/>
        <charset val="134"/>
      </rPr>
      <t>:197</t>
    </r>
  </si>
  <si>
    <r>
      <rPr>
        <sz val="13.5"/>
        <color rgb="FF080808"/>
        <rFont val="Courier New"/>
        <charset val="134"/>
      </rPr>
      <t>{0xbf,0xcf,0xf3,0xff,0xff,0x00,0xff,0xff,0xfb,0xe7,0x9f,0x7f,0xf1,0xff},/*</t>
    </r>
    <r>
      <rPr>
        <sz val="13.5"/>
        <color rgb="FF080808"/>
        <rFont val="宋体"/>
        <charset val="134"/>
      </rPr>
      <t>小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</si>
  <si>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参</t>
    </r>
    <r>
      <rPr>
        <sz val="13.5"/>
        <color rgb="FF080808"/>
        <rFont val="Courier New"/>
        <charset val="134"/>
      </rPr>
      <t>:198</t>
    </r>
  </si>
  <si>
    <r>
      <rPr>
        <sz val="13.5"/>
        <color rgb="FF080808"/>
        <rFont val="Courier New"/>
        <charset val="134"/>
      </rPr>
      <t>{0xaf,0xab,0x49,0x6a,0x43,0x8b,0xab,0x4d,0xab,0xaf,0xff,0x57,0xe9,0xff},/*</t>
    </r>
    <r>
      <rPr>
        <sz val="13.5"/>
        <color rgb="FF080808"/>
        <rFont val="宋体"/>
        <charset val="134"/>
      </rPr>
      <t>参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</si>
  <si>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偏</t>
    </r>
    <r>
      <rPr>
        <sz val="13.5"/>
        <color rgb="FF080808"/>
        <rFont val="Courier New"/>
        <charset val="134"/>
      </rPr>
      <t>:199</t>
    </r>
  </si>
  <si>
    <r>
      <rPr>
        <sz val="13.5"/>
        <color rgb="FF080808"/>
        <rFont val="Courier New"/>
        <charset val="134"/>
      </rPr>
      <t>{0xf7,0x03,0xfc,0xff,0x01,0x55,0x15,0x54,0x15,0x55,0x11,0x73,0xcc,0xcc},/*</t>
    </r>
    <r>
      <rPr>
        <sz val="13.5"/>
        <color rgb="FF080808"/>
        <rFont val="宋体"/>
        <charset val="134"/>
      </rPr>
      <t>偏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</si>
  <si>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移</t>
    </r>
    <r>
      <rPr>
        <sz val="13.5"/>
        <color rgb="FF080808"/>
        <rFont val="Courier New"/>
        <charset val="134"/>
      </rPr>
      <t>:200</t>
    </r>
  </si>
  <si>
    <r>
      <rPr>
        <sz val="13.5"/>
        <color rgb="FF080808"/>
        <rFont val="Courier New"/>
        <charset val="134"/>
      </rPr>
      <t>{0x6d,0x8d,0x01,0xae,0x7f,0xab,0x45,0xcc,0xcd,0x55,0x99,0xcf,0x95,0xbe},/*</t>
    </r>
    <r>
      <rPr>
        <sz val="13.5"/>
        <color rgb="FF080808"/>
        <rFont val="宋体"/>
        <charset val="134"/>
      </rPr>
      <t>移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</si>
  <si>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关</t>
    </r>
    <r>
      <rPr>
        <sz val="13.5"/>
        <color rgb="FF080808"/>
        <rFont val="Courier New"/>
        <charset val="134"/>
      </rPr>
      <t>:201</t>
    </r>
  </si>
  <si>
    <r>
      <rPr>
        <sz val="13.5"/>
        <color rgb="FF080808"/>
        <rFont val="Courier New"/>
        <charset val="134"/>
      </rPr>
      <t>{0xdf,0xdb,0xda,0x59,0x83,0x9b,0x59,0xda,0xdb,0xdf,0xff,0xe5,0xbf,0xb5},/*</t>
    </r>
    <r>
      <rPr>
        <sz val="13.5"/>
        <color rgb="FF080808"/>
        <rFont val="宋体"/>
        <charset val="134"/>
      </rPr>
      <t>关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</si>
  <si>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闭</t>
    </r>
    <r>
      <rPr>
        <sz val="13.5"/>
        <color rgb="FF080808"/>
        <rFont val="Courier New"/>
        <charset val="134"/>
      </rPr>
      <t>:202</t>
    </r>
  </si>
  <si>
    <r>
      <rPr>
        <sz val="13.5"/>
        <color rgb="FF080808"/>
        <rFont val="Courier New"/>
        <charset val="134"/>
      </rPr>
      <t>{0x06,0xfd,0x6f,0x6e,0xae,0x02,0xee,0xee,0xee,0xfe,0x00,0xfc,0xf1,0xc7},/*</t>
    </r>
    <r>
      <rPr>
        <sz val="13.5"/>
        <color rgb="FF080808"/>
        <rFont val="宋体"/>
        <charset val="134"/>
      </rPr>
      <t>闭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</si>
  <si>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启</t>
    </r>
    <r>
      <rPr>
        <sz val="13.5"/>
        <color rgb="FF080808"/>
        <rFont val="Courier New"/>
        <charset val="134"/>
      </rPr>
      <t>:203</t>
    </r>
  </si>
  <si>
    <r>
      <rPr>
        <sz val="13.5"/>
        <color rgb="FF080808"/>
        <rFont val="Courier New"/>
        <charset val="134"/>
      </rPr>
      <t>{0xff,0x7f,0x81,0x15,0xd5,0xd5,0xd4,0xd5,0xd5,0x11,0xff,0x39,0x55,0x71},/*</t>
    </r>
    <r>
      <rPr>
        <sz val="13.5"/>
        <color rgb="FF080808"/>
        <rFont val="宋体"/>
        <charset val="134"/>
      </rPr>
      <t>启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</si>
  <si>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秒</t>
    </r>
    <r>
      <rPr>
        <sz val="13.5"/>
        <color rgb="FF080808"/>
        <rFont val="Courier New"/>
        <charset val="134"/>
      </rPr>
      <t>:204</t>
    </r>
  </si>
  <si>
    <r>
      <rPr>
        <sz val="13.5"/>
        <color rgb="FF080808"/>
        <rFont val="Courier New"/>
        <charset val="134"/>
      </rPr>
      <t>{0x75,0x95,0x01,0xb6,0xff,0xe3,0xff,0xc0,0x7f,0xbb,0xd7,0xcf,0xa7,0xbf},/*</t>
    </r>
    <r>
      <rPr>
        <sz val="13.5"/>
        <color rgb="FF080808"/>
        <rFont val="宋体"/>
        <charset val="134"/>
      </rPr>
      <t>秒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</si>
  <si>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分</t>
    </r>
    <r>
      <rPr>
        <sz val="13.5"/>
        <color rgb="FF080808"/>
        <rFont val="Courier New"/>
        <charset val="134"/>
      </rPr>
      <t>:205</t>
    </r>
  </si>
  <si>
    <r>
      <rPr>
        <sz val="13.5"/>
        <color rgb="FF080808"/>
        <rFont val="Courier New"/>
        <charset val="134"/>
      </rPr>
      <t>{0xef,0xf7,0xeb,0x6c,0x8f,0xef,0xec,0x0b,0xf7,0xef,0xff,0xe5,0x9f,0xbf},/*</t>
    </r>
    <r>
      <rPr>
        <sz val="13.5"/>
        <color rgb="FF080808"/>
        <rFont val="宋体"/>
        <charset val="134"/>
      </rPr>
      <t>分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</si>
  <si>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主</t>
    </r>
    <r>
      <rPr>
        <sz val="13.5"/>
        <color rgb="FF080808"/>
        <rFont val="Courier New"/>
        <charset val="134"/>
      </rPr>
      <t>:206</t>
    </r>
  </si>
  <si>
    <r>
      <rPr>
        <sz val="13.5"/>
        <color rgb="FF080808"/>
        <rFont val="Courier New"/>
        <charset val="134"/>
      </rPr>
      <t>{0xff,0xfb,0xdb,0xdb,0xda,0x01,0xdb,0xdb,0xdb,0xfb,0xff,0x57,0x51,0x75},/*</t>
    </r>
    <r>
      <rPr>
        <sz val="13.5"/>
        <color rgb="FF080808"/>
        <rFont val="宋体"/>
        <charset val="134"/>
      </rPr>
      <t>主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</si>
  <si>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双</t>
    </r>
    <r>
      <rPr>
        <sz val="13.5"/>
        <color rgb="FF080808"/>
        <rFont val="Courier New"/>
        <charset val="134"/>
      </rPr>
      <t>:207</t>
    </r>
  </si>
  <si>
    <r>
      <rPr>
        <sz val="13.5"/>
        <color rgb="FF080808"/>
        <rFont val="Courier New"/>
        <charset val="134"/>
      </rPr>
      <t>{0xf8,0x66,0x9e,0x66,0xf8,0xff,0xf8,0x66,0x9e,0x66,0xf8,0xb9,0x9d,0x9b},/*</t>
    </r>
    <r>
      <rPr>
        <sz val="13.5"/>
        <color rgb="FF080808"/>
        <rFont val="宋体"/>
        <charset val="134"/>
      </rPr>
      <t>双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</si>
  <si>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副</t>
    </r>
    <r>
      <rPr>
        <sz val="13.5"/>
        <color rgb="FF080808"/>
        <rFont val="Courier New"/>
        <charset val="134"/>
      </rPr>
      <t>:208</t>
    </r>
  </si>
  <si>
    <r>
      <rPr>
        <sz val="13.5"/>
        <color rgb="FF080808"/>
        <rFont val="Courier New"/>
        <charset val="134"/>
      </rPr>
      <t>{0x1e,0x52,0x56,0x12,0x5a,0x52,0x1e,0xff,0x83,0xff,0x00,0x14,0xc5,0xc5},/*</t>
    </r>
    <r>
      <rPr>
        <sz val="13.5"/>
        <color rgb="FF080808"/>
        <rFont val="宋体"/>
        <charset val="134"/>
      </rPr>
      <t>副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</si>
  <si>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号</t>
    </r>
    <r>
      <rPr>
        <sz val="13.5"/>
        <color rgb="FF080808"/>
        <rFont val="Courier New"/>
        <charset val="134"/>
      </rPr>
      <t>:209</t>
    </r>
  </si>
  <si>
    <r>
      <rPr>
        <sz val="13.5"/>
        <color rgb="FF080808"/>
        <rFont val="Courier New"/>
        <charset val="134"/>
      </rPr>
      <t>{0xdf,0xdf,0xd0,0x16,0x56,0x56,0x56,0x50,0x5f,0xdf,0xff,0xff,0x57,0x7e},/*</t>
    </r>
    <r>
      <rPr>
        <sz val="13.5"/>
        <color rgb="FF080808"/>
        <rFont val="宋体"/>
        <charset val="134"/>
      </rPr>
      <t>号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</si>
  <si>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后</t>
    </r>
    <r>
      <rPr>
        <sz val="13.5"/>
        <color rgb="FF080808"/>
        <rFont val="Courier New"/>
        <charset val="134"/>
      </rPr>
      <t>:210</t>
    </r>
  </si>
  <si>
    <r>
      <rPr>
        <sz val="13.5"/>
        <color rgb="FF080808"/>
        <rFont val="Courier New"/>
        <charset val="134"/>
      </rPr>
      <t>{0xff,0x01,0xf5,0x15,0xd5,0xd5,0xd6,0xd6,0x16,0xf7,0xff,0x39,0x55,0x7c},/*</t>
    </r>
    <r>
      <rPr>
        <sz val="13.5"/>
        <color rgb="FF080808"/>
        <rFont val="宋体"/>
        <charset val="134"/>
      </rPr>
      <t>后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</si>
  <si>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停</t>
    </r>
    <r>
      <rPr>
        <sz val="13.5"/>
        <color rgb="FF080808"/>
        <rFont val="Courier New"/>
        <charset val="134"/>
      </rPr>
      <t>:211</t>
    </r>
  </si>
  <si>
    <r>
      <rPr>
        <sz val="13.5"/>
        <color rgb="FF080808"/>
        <rFont val="Courier New"/>
        <charset val="134"/>
      </rPr>
      <t>{0xf7,0x03,0xfc,0xff,0xcd,0xad,0xa9,0x28,0xa9,0xad,0xcd,0xf3,0x17,0x3f},/*</t>
    </r>
    <r>
      <rPr>
        <sz val="13.5"/>
        <color rgb="FF080808"/>
        <rFont val="宋体"/>
        <charset val="134"/>
      </rPr>
      <t>停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</si>
  <si>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止</t>
    </r>
    <r>
      <rPr>
        <sz val="13.5"/>
        <color rgb="FF080808"/>
        <rFont val="Courier New"/>
        <charset val="134"/>
      </rPr>
      <t>:212</t>
    </r>
  </si>
  <si>
    <r>
      <rPr>
        <sz val="13.5"/>
        <color rgb="FF080808"/>
        <rFont val="Courier New"/>
        <charset val="134"/>
      </rPr>
      <t>{0xff,0xff,0x07,0xff,0xff,0x00,0xf7,0xf7,0xf7,0xff,0xff,0x45,0x51,0x55},/*</t>
    </r>
    <r>
      <rPr>
        <sz val="13.5"/>
        <color rgb="FF080808"/>
        <rFont val="宋体"/>
        <charset val="134"/>
      </rPr>
      <t>止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</si>
  <si>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称</t>
    </r>
    <r>
      <rPr>
        <sz val="13.5"/>
        <color rgb="FF080808"/>
        <rFont val="Courier New"/>
        <charset val="134"/>
      </rPr>
      <t>:213</t>
    </r>
  </si>
  <si>
    <r>
      <rPr>
        <sz val="13.5"/>
        <color rgb="FF080808"/>
        <rFont val="Courier New"/>
        <charset val="134"/>
      </rPr>
      <t>{0x75,0x95,0x01,0xd6,0x7e,0x93,0xfc,0x01,0xfd,0xcd,0x39,0xcf,0x1f,0x3f},/*</t>
    </r>
    <r>
      <rPr>
        <sz val="13.5"/>
        <color rgb="FF080808"/>
        <rFont val="宋体"/>
        <charset val="134"/>
      </rPr>
      <t>称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</si>
  <si>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不</t>
    </r>
    <r>
      <rPr>
        <sz val="13.5"/>
        <color rgb="FF080808"/>
        <rFont val="Courier New"/>
        <charset val="134"/>
      </rPr>
      <t>:214</t>
    </r>
  </si>
  <si>
    <r>
      <rPr>
        <sz val="13.5"/>
        <color rgb="FF080808"/>
        <rFont val="Courier New"/>
        <charset val="134"/>
      </rPr>
      <t>{0xde,0xde,0xee,0xf6,0x02,0xfc,0xf6,0xee,0xde,0xbe,0xff,0xff,0xfc,0xff},/*</t>
    </r>
    <r>
      <rPr>
        <sz val="13.5"/>
        <color rgb="FF080808"/>
        <rFont val="宋体"/>
        <charset val="134"/>
      </rPr>
      <t>不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</si>
  <si>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本</t>
    </r>
    <r>
      <rPr>
        <sz val="13.5"/>
        <color rgb="FF080808"/>
        <rFont val="Courier New"/>
        <charset val="134"/>
      </rPr>
      <t>:215</t>
    </r>
  </si>
  <si>
    <r>
      <rPr>
        <sz val="13.5"/>
        <color rgb="FF080808"/>
        <rFont val="Courier New"/>
        <charset val="134"/>
      </rPr>
      <t>{0x7b,0xbb,0x5b,0x63,0x7b,0x00,0x7b,0x63,0x5b,0xbb,0x7b,0xff,0xf3,0xff},/*</t>
    </r>
    <r>
      <rPr>
        <sz val="13.5"/>
        <color rgb="FF080808"/>
        <rFont val="宋体"/>
        <charset val="134"/>
      </rPr>
      <t>本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</si>
  <si>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地</t>
    </r>
    <r>
      <rPr>
        <sz val="13.5"/>
        <color rgb="FF080808"/>
        <rFont val="Courier New"/>
        <charset val="134"/>
      </rPr>
      <t>:216</t>
    </r>
  </si>
  <si>
    <r>
      <rPr>
        <sz val="13.5"/>
        <color rgb="FF080808"/>
        <rFont val="Courier New"/>
        <charset val="134"/>
      </rPr>
      <t>{0xf7,0x00,0xb7,0xff,0xdf,0x01,0xef,0x80,0xd7,0xb7,0x87,0xfe,0x53,0x45},/*</t>
    </r>
    <r>
      <rPr>
        <sz val="13.5"/>
        <color rgb="FF080808"/>
        <rFont val="宋体"/>
        <charset val="134"/>
      </rPr>
      <t>地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</si>
  <si>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铃</t>
    </r>
    <r>
      <rPr>
        <sz val="13.5"/>
        <color rgb="FF080808"/>
        <rFont val="Courier New"/>
        <charset val="134"/>
      </rPr>
      <t>:217</t>
    </r>
  </si>
  <si>
    <r>
      <rPr>
        <sz val="13.5"/>
        <color rgb="FF080808"/>
        <rFont val="Courier New"/>
        <charset val="134"/>
      </rPr>
      <t>{0xd3,0x04,0xd5,0xff,0xd7,0x5b,0x5d,0x56,0x5d,0x5b,0xd7,0xd3,0x5f,0x7e},/*</t>
    </r>
    <r>
      <rPr>
        <sz val="13.5"/>
        <color rgb="FF080808"/>
        <rFont val="宋体"/>
        <charset val="134"/>
      </rPr>
      <t>铃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</si>
  <si>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回</t>
    </r>
    <r>
      <rPr>
        <sz val="13.5"/>
        <color rgb="FF080808"/>
        <rFont val="Courier New"/>
        <charset val="134"/>
      </rPr>
      <t>:218</t>
    </r>
  </si>
  <si>
    <r>
      <rPr>
        <sz val="13.5"/>
        <color rgb="FF080808"/>
        <rFont val="Courier New"/>
        <charset val="134"/>
      </rPr>
      <t>{0x00,0xfe,0xfe,0x86,0xb6,0xb6,0x86,0xfe,0xfe,0x00,0xff,0x54,0x55,0x71},/*</t>
    </r>
    <r>
      <rPr>
        <sz val="13.5"/>
        <color rgb="FF080808"/>
        <rFont val="宋体"/>
        <charset val="134"/>
      </rPr>
      <t>回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</si>
  <si>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蛙</t>
    </r>
    <r>
      <rPr>
        <sz val="13.5"/>
        <color rgb="FF080808"/>
        <rFont val="Courier New"/>
        <charset val="134"/>
      </rPr>
      <t>:219</t>
    </r>
  </si>
  <si>
    <r>
      <rPr>
        <sz val="13.5"/>
        <color rgb="FF080808"/>
        <rFont val="Courier New"/>
        <charset val="134"/>
      </rPr>
      <t>{0xc3,0xdb,0x00,0xdb,0x43,0xff,0xf7,0xb5,0x10,0xb5,0xf7,0xa1,0x5c,0x54},/*</t>
    </r>
    <r>
      <rPr>
        <sz val="13.5"/>
        <color rgb="FF080808"/>
        <rFont val="宋体"/>
        <charset val="134"/>
      </rPr>
      <t>蛙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</si>
  <si>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叫</t>
    </r>
    <r>
      <rPr>
        <sz val="13.5"/>
        <color rgb="FF080808"/>
        <rFont val="Courier New"/>
        <charset val="134"/>
      </rPr>
      <t>:220</t>
    </r>
  </si>
  <si>
    <r>
      <rPr>
        <sz val="13.5"/>
        <color rgb="FF080808"/>
        <rFont val="Courier New"/>
        <charset val="134"/>
      </rPr>
      <t>{0x01,0x7d,0x7d,0x01,0xff,0x01,0x7f,0x7f,0xbf,0x00,0xff,0xff,0xff,0xf3},/*</t>
    </r>
    <r>
      <rPr>
        <sz val="13.5"/>
        <color rgb="FF080808"/>
        <rFont val="宋体"/>
        <charset val="134"/>
      </rPr>
      <t>叫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</si>
  <si>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全</t>
    </r>
    <r>
      <rPr>
        <sz val="13.5"/>
        <color rgb="FF080808"/>
        <rFont val="Courier New"/>
        <charset val="134"/>
      </rPr>
      <t>:221</t>
    </r>
  </si>
  <si>
    <r>
      <rPr>
        <sz val="13.5"/>
        <color rgb="FF080808"/>
        <rFont val="Courier New"/>
        <charset val="134"/>
      </rPr>
      <t>{0xf7,0xfb,0xbb,0xb5,0xb5,0x06,0xb5,0xb5,0xbb,0xfb,0xf7,0x57,0x51,0x75},/*</t>
    </r>
    <r>
      <rPr>
        <sz val="13.5"/>
        <color rgb="FF080808"/>
        <rFont val="宋体"/>
        <charset val="134"/>
      </rPr>
      <t>全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</si>
  <si>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部</t>
    </r>
    <r>
      <rPr>
        <sz val="13.5"/>
        <color rgb="FF080808"/>
        <rFont val="Courier New"/>
        <charset val="134"/>
      </rPr>
      <t>:222</t>
    </r>
  </si>
  <si>
    <r>
      <rPr>
        <sz val="13.5"/>
        <color rgb="FF080808"/>
        <rFont val="Courier New"/>
        <charset val="134"/>
      </rPr>
      <t>{0xef,0x2d,0xa5,0xac,0xa5,0x2d,0xef,0x00,0x76,0x76,0x88,0x53,0x31,0x3f},/*</t>
    </r>
    <r>
      <rPr>
        <sz val="13.5"/>
        <color rgb="FF080808"/>
        <rFont val="宋体"/>
        <charset val="134"/>
      </rPr>
      <t>部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</si>
  <si>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用</t>
    </r>
    <r>
      <rPr>
        <sz val="13.5"/>
        <color rgb="FF080808"/>
        <rFont val="Courier New"/>
        <charset val="134"/>
      </rPr>
      <t>:223</t>
    </r>
  </si>
  <si>
    <r>
      <rPr>
        <sz val="13.5"/>
        <color rgb="FF080808"/>
        <rFont val="Courier New"/>
        <charset val="134"/>
      </rPr>
      <t>{0xff,0x00,0xb6,0xb6,0xb6,0x00,0xb6,0xb6,0xb6,0x00,0xff,0xf9,0xf3,0xf1},/*</t>
    </r>
    <r>
      <rPr>
        <sz val="13.5"/>
        <color rgb="FF080808"/>
        <rFont val="宋体"/>
        <charset val="134"/>
      </rPr>
      <t>用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</si>
  <si>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低</t>
    </r>
    <r>
      <rPr>
        <sz val="13.5"/>
        <color rgb="FF080808"/>
        <rFont val="Courier New"/>
        <charset val="134"/>
      </rPr>
      <t>:224</t>
    </r>
  </si>
  <si>
    <r>
      <rPr>
        <sz val="13.5"/>
        <color rgb="FF080808"/>
        <rFont val="Courier New"/>
        <charset val="134"/>
      </rPr>
      <t>{0xfb,0x01,0xfe,0x06,0xdb,0xdd,0xdd,0x01,0xdd,0xde,0xff,0xb3,0xd9,0xe6},/*</t>
    </r>
    <r>
      <rPr>
        <sz val="13.5"/>
        <color rgb="FF080808"/>
        <rFont val="宋体"/>
        <charset val="134"/>
      </rPr>
      <t>低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</si>
  <si>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长</t>
    </r>
    <r>
      <rPr>
        <sz val="13.5"/>
        <color rgb="FF080808"/>
        <rFont val="Courier New"/>
        <charset val="134"/>
      </rPr>
      <t>:225</t>
    </r>
  </si>
  <si>
    <r>
      <rPr>
        <sz val="13.5"/>
        <color rgb="FF080808"/>
        <rFont val="Courier New"/>
        <charset val="134"/>
      </rPr>
      <t>{0xef,0xef,0x00,0xef,0xe7,0xab,0x6d,0xee,0xef,0xef,0xff,0x4f,0xbe,0xb5},/*</t>
    </r>
    <r>
      <rPr>
        <sz val="13.5"/>
        <color rgb="FF080808"/>
        <rFont val="宋体"/>
        <charset val="134"/>
      </rPr>
      <t>长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</si>
  <si>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高</t>
    </r>
    <r>
      <rPr>
        <sz val="13.5"/>
        <color rgb="FF080808"/>
        <rFont val="Courier New"/>
        <charset val="134"/>
      </rPr>
      <t>:226</t>
    </r>
  </si>
  <si>
    <r>
      <rPr>
        <sz val="13.5"/>
        <color rgb="FF080808"/>
        <rFont val="Courier New"/>
        <charset val="134"/>
      </rPr>
      <t>{0x0d,0xed,0xe9,0x25,0xa5,0xa4,0x25,0xe9,0xed,0x0d,0xff,0xbc,0xea,0xf1},/*</t>
    </r>
    <r>
      <rPr>
        <sz val="13.5"/>
        <color rgb="FF080808"/>
        <rFont val="宋体"/>
        <charset val="134"/>
      </rPr>
      <t>高</t>
    </r>
    <r>
      <rPr>
        <sz val="13.5"/>
        <color rgb="FF080808"/>
        <rFont val="Courier New"/>
        <charset val="134"/>
      </rPr>
      <t>*/</t>
    </r>
  </si>
  <si>
    <r>
      <rPr>
        <sz val="13.5"/>
        <color rgb="FF080808"/>
        <rFont val="宋体"/>
        <charset val="134"/>
      </rPr>
      <t>一</t>
    </r>
    <r>
      <rPr>
        <sz val="13.5"/>
        <color rgb="FF080808"/>
        <rFont val="Courier New"/>
        <charset val="134"/>
      </rPr>
      <t>:166</t>
    </r>
  </si>
  <si>
    <r>
      <rPr>
        <sz val="13.5"/>
        <color rgb="FF080808"/>
        <rFont val="宋体"/>
        <charset val="134"/>
      </rPr>
      <t>按</t>
    </r>
    <r>
      <rPr>
        <sz val="13.5"/>
        <color rgb="FF080808"/>
        <rFont val="Courier New"/>
        <charset val="134"/>
      </rPr>
      <t>:226</t>
    </r>
  </si>
  <si>
    <r>
      <rPr>
        <sz val="13.5"/>
        <color rgb="FF080808"/>
        <rFont val="宋体"/>
        <charset val="134"/>
      </rPr>
      <t>高</t>
    </r>
    <r>
      <rPr>
        <sz val="13.5"/>
        <color rgb="FF080808"/>
        <rFont val="Courier New"/>
        <charset val="134"/>
      </rPr>
      <t>:227</t>
    </r>
  </si>
  <si>
    <r>
      <rPr>
        <sz val="13.5"/>
        <color rgb="FF080808"/>
        <rFont val="宋体"/>
        <charset val="134"/>
      </rPr>
      <t>步进频率</t>
    </r>
    <r>
      <rPr>
        <sz val="13.5"/>
        <color rgb="FF080808"/>
        <rFont val="Courier New"/>
        <charset val="134"/>
      </rPr>
      <t>"\x01\x02\x03\x04"</t>
    </r>
  </si>
  <si>
    <r>
      <rPr>
        <sz val="13.5"/>
        <color rgb="FF080808"/>
        <rFont val="宋体"/>
        <charset val="134"/>
      </rPr>
      <t>接收数字亚音</t>
    </r>
    <r>
      <rPr>
        <sz val="13.5"/>
        <color rgb="FF080808"/>
        <rFont val="Courier New"/>
        <charset val="134"/>
      </rPr>
      <t>"\x08\x09\x0B\x0C\x0D\x0E"</t>
    </r>
  </si>
  <si>
    <r>
      <rPr>
        <sz val="13.5"/>
        <color rgb="FF080808"/>
        <rFont val="Courier New"/>
        <charset val="134"/>
      </rPr>
      <t>\x05\x06\x07\x08\x09\x0B</t>
    </r>
  </si>
  <si>
    <r>
      <rPr>
        <sz val="13.5"/>
        <color rgb="FF080808"/>
        <rFont val="宋体"/>
        <charset val="134"/>
      </rPr>
      <t>接收模拟亚音</t>
    </r>
    <r>
      <rPr>
        <sz val="13.5"/>
        <color rgb="FF080808"/>
        <rFont val="Courier New"/>
        <charset val="134"/>
      </rPr>
      <t>"\x08\x09\x0F\x10\x0D\x0E"</t>
    </r>
  </si>
  <si>
    <r>
      <rPr>
        <sz val="13.5"/>
        <color rgb="FF080808"/>
        <rFont val="Courier New"/>
        <charset val="134"/>
      </rPr>
      <t>\x05\x06\x0C\x0D\x09\x0B</t>
    </r>
  </si>
  <si>
    <r>
      <rPr>
        <sz val="13.5"/>
        <color rgb="FF080808"/>
        <rFont val="宋体"/>
        <charset val="134"/>
      </rPr>
      <t>发送数字亚音</t>
    </r>
    <r>
      <rPr>
        <sz val="13.5"/>
        <color rgb="FF080808"/>
        <rFont val="Courier New"/>
        <charset val="134"/>
      </rPr>
      <t>"\x05\x11\x0B\x0C\x0D\x0E"</t>
    </r>
  </si>
  <si>
    <r>
      <rPr>
        <sz val="13.5"/>
        <color rgb="FF080808"/>
        <rFont val="Courier New"/>
        <charset val="134"/>
      </rPr>
      <t>\x0E\x0F\x07\x08\x09\x0B</t>
    </r>
  </si>
  <si>
    <r>
      <rPr>
        <sz val="13.5"/>
        <color rgb="FF080808"/>
        <rFont val="宋体"/>
        <charset val="134"/>
      </rPr>
      <t>发送模拟亚音</t>
    </r>
    <r>
      <rPr>
        <sz val="13.5"/>
        <color rgb="FF080808"/>
        <rFont val="Courier New"/>
        <charset val="134"/>
      </rPr>
      <t>"\x05\x11\x0F\x10\x0D\x0E"</t>
    </r>
  </si>
  <si>
    <r>
      <rPr>
        <sz val="13.5"/>
        <color rgb="FF080808"/>
        <rFont val="Courier New"/>
        <charset val="134"/>
      </rPr>
      <t>\x0E\x0F\x0C\x0D\x09\x0B</t>
    </r>
  </si>
  <si>
    <r>
      <rPr>
        <sz val="13.5"/>
        <color rgb="FF080808"/>
        <rFont val="宋体"/>
        <charset val="134"/>
      </rPr>
      <t>频差方向</t>
    </r>
    <r>
      <rPr>
        <sz val="13.5"/>
        <color rgb="FF080808"/>
        <rFont val="Courier New"/>
        <charset val="134"/>
      </rPr>
      <t>"\x03\x12\x13\x14"</t>
    </r>
  </si>
  <si>
    <r>
      <rPr>
        <sz val="13.5"/>
        <color rgb="FF080808"/>
        <rFont val="Courier New"/>
        <charset val="134"/>
      </rPr>
      <t>\x03\x10\x11\x12</t>
    </r>
  </si>
  <si>
    <r>
      <rPr>
        <sz val="13.5"/>
        <color rgb="FF080808"/>
        <rFont val="宋体"/>
        <charset val="134"/>
      </rPr>
      <t>频差频率</t>
    </r>
    <r>
      <rPr>
        <sz val="13.5"/>
        <color rgb="FF080808"/>
        <rFont val="Courier New"/>
        <charset val="134"/>
      </rPr>
      <t>"\x03\x12\x03\x04"</t>
    </r>
  </si>
  <si>
    <r>
      <rPr>
        <sz val="13.5"/>
        <color rgb="FF080808"/>
        <rFont val="Courier New"/>
        <charset val="134"/>
      </rPr>
      <t>\x03\x10\x03\x04</t>
    </r>
  </si>
  <si>
    <r>
      <rPr>
        <sz val="13.5"/>
        <color rgb="FF080808"/>
        <rFont val="宋体"/>
        <charset val="134"/>
      </rPr>
      <t>加密通话</t>
    </r>
    <r>
      <rPr>
        <sz val="13.5"/>
        <color rgb="FF080808"/>
        <rFont val="Courier New"/>
        <charset val="134"/>
      </rPr>
      <t>"\x18\x19\x1A\x1B"</t>
    </r>
  </si>
  <si>
    <r>
      <rPr>
        <sz val="13.5"/>
        <color rgb="FF080808"/>
        <rFont val="Courier New"/>
        <charset val="134"/>
      </rPr>
      <t>\x13\x14\x15\x16</t>
    </r>
  </si>
  <si>
    <r>
      <rPr>
        <sz val="13.5"/>
        <color rgb="FF080808"/>
        <rFont val="宋体"/>
        <charset val="134"/>
      </rPr>
      <t>遇忙禁发</t>
    </r>
    <r>
      <rPr>
        <sz val="13.5"/>
        <color rgb="FF080808"/>
        <rFont val="Courier New"/>
        <charset val="134"/>
      </rPr>
      <t>"\x1C\x1D\x1E\x05"</t>
    </r>
  </si>
  <si>
    <r>
      <rPr>
        <sz val="13.5"/>
        <color rgb="FF080808"/>
        <rFont val="Courier New"/>
        <charset val="134"/>
      </rPr>
      <t>\x17\x18\x19\x0E</t>
    </r>
  </si>
  <si>
    <r>
      <rPr>
        <sz val="13.5"/>
        <color rgb="FF080808"/>
        <rFont val="宋体"/>
        <charset val="134"/>
      </rPr>
      <t>压扩</t>
    </r>
    <r>
      <rPr>
        <sz val="13.5"/>
        <color rgb="FF080808"/>
        <rFont val="Courier New"/>
        <charset val="134"/>
      </rPr>
      <t>"\x1F\x7F"</t>
    </r>
  </si>
  <si>
    <r>
      <rPr>
        <sz val="13.5"/>
        <color rgb="FF080808"/>
        <rFont val="Courier New"/>
        <charset val="134"/>
      </rPr>
      <t>\x1A\x1B</t>
    </r>
  </si>
  <si>
    <r>
      <rPr>
        <sz val="13.5"/>
        <color rgb="FF080808"/>
        <rFont val="宋体"/>
        <charset val="134"/>
      </rPr>
      <t>存置信道</t>
    </r>
    <r>
      <rPr>
        <sz val="13.5"/>
        <color rgb="FF080808"/>
        <rFont val="Courier New"/>
        <charset val="134"/>
      </rPr>
      <t>"\x87\x88\x89\x8A"</t>
    </r>
  </si>
  <si>
    <r>
      <rPr>
        <sz val="13.5"/>
        <color rgb="FF080808"/>
        <rFont val="Courier New"/>
        <charset val="134"/>
      </rPr>
      <t>\x1C\x1D\x1E\x1F</t>
    </r>
  </si>
  <si>
    <r>
      <rPr>
        <sz val="13.5"/>
        <color rgb="FF080808"/>
        <rFont val="宋体"/>
        <charset val="134"/>
      </rPr>
      <t>删除信道</t>
    </r>
    <r>
      <rPr>
        <sz val="13.5"/>
        <color rgb="FF080808"/>
        <rFont val="Courier New"/>
        <charset val="134"/>
      </rPr>
      <t>"\x8B\x8C\x89\x8A"</t>
    </r>
  </si>
  <si>
    <r>
      <rPr>
        <sz val="13.5"/>
        <color rgb="FF080808"/>
        <rFont val="Courier New"/>
        <charset val="134"/>
      </rPr>
      <t>\x7F\x80\x1E\x1F</t>
    </r>
  </si>
  <si>
    <r>
      <rPr>
        <sz val="13.5"/>
        <color rgb="FF080808"/>
        <rFont val="宋体"/>
        <charset val="134"/>
      </rPr>
      <t>命名信道</t>
    </r>
    <r>
      <rPr>
        <sz val="13.5"/>
        <color rgb="FF080808"/>
        <rFont val="Courier New"/>
        <charset val="134"/>
      </rPr>
      <t>"\x8D\x8E\x89\x8A"</t>
    </r>
  </si>
  <si>
    <r>
      <rPr>
        <sz val="13.5"/>
        <color rgb="FF080808"/>
        <rFont val="Courier New"/>
        <charset val="134"/>
      </rPr>
      <t>\x81\x82\x1E\x1F</t>
    </r>
  </si>
  <si>
    <r>
      <rPr>
        <sz val="13.5"/>
        <color rgb="FF080808"/>
        <rFont val="宋体"/>
        <charset val="134"/>
      </rPr>
      <t>信道扫描列表</t>
    </r>
    <r>
      <rPr>
        <sz val="13.5"/>
        <color rgb="FF080808"/>
        <rFont val="Courier New"/>
        <charset val="134"/>
      </rPr>
      <t>"\x89\x8A\x8F\x90\x85\x86"</t>
    </r>
  </si>
  <si>
    <r>
      <rPr>
        <sz val="13.5"/>
        <color rgb="FF080808"/>
        <rFont val="Courier New"/>
        <charset val="134"/>
      </rPr>
      <t>\x1E\x1F\x83\x84\x85\x86</t>
    </r>
  </si>
  <si>
    <r>
      <rPr>
        <sz val="13.5"/>
        <color rgb="FF080808"/>
        <rFont val="宋体"/>
        <charset val="134"/>
      </rPr>
      <t>扫描列表</t>
    </r>
    <r>
      <rPr>
        <sz val="13.5"/>
        <color rgb="FF080808"/>
        <rFont val="Courier New"/>
        <charset val="134"/>
      </rPr>
      <t>1"\x8F\x90\x85\x86\x31"</t>
    </r>
  </si>
  <si>
    <t>扫描列表1</t>
  </si>
  <si>
    <r>
      <rPr>
        <sz val="13.5"/>
        <color rgb="FF080808"/>
        <rFont val="Courier New"/>
        <charset val="134"/>
      </rPr>
      <t>\x83\x84\x85\x86\x31</t>
    </r>
  </si>
  <si>
    <r>
      <rPr>
        <sz val="13.5"/>
        <color rgb="FF080808"/>
        <rFont val="宋体"/>
        <charset val="134"/>
      </rPr>
      <t>扫描列表</t>
    </r>
    <r>
      <rPr>
        <sz val="13.5"/>
        <color rgb="FF080808"/>
        <rFont val="Courier New"/>
        <charset val="134"/>
      </rPr>
      <t>2"\x8F\x90\x85\x86\x32"</t>
    </r>
  </si>
  <si>
    <t>扫描列表2</t>
  </si>
  <si>
    <r>
      <rPr>
        <sz val="13.5"/>
        <color rgb="FF080808"/>
        <rFont val="Courier New"/>
        <charset val="134"/>
      </rPr>
      <t>\x83\x84\x85\x86\x32</t>
    </r>
  </si>
  <si>
    <r>
      <rPr>
        <sz val="13.5"/>
        <color rgb="FF080808"/>
        <rFont val="宋体"/>
        <charset val="134"/>
      </rPr>
      <t>搜索恢复模式</t>
    </r>
    <r>
      <rPr>
        <sz val="13.5"/>
        <color rgb="FF080808"/>
        <rFont val="Courier New"/>
        <charset val="134"/>
      </rPr>
      <t>"\x83\x84\x91\x92\x0F\x82"</t>
    </r>
  </si>
  <si>
    <r>
      <rPr>
        <sz val="13.5"/>
        <color rgb="FF080808"/>
        <rFont val="Courier New"/>
        <charset val="134"/>
      </rPr>
      <t>\x87\x88\x89\x8A\x0C\x8B</t>
    </r>
  </si>
  <si>
    <r>
      <rPr>
        <sz val="13.5"/>
        <color rgb="FF080808"/>
        <rFont val="宋体"/>
        <charset val="134"/>
      </rPr>
      <t>发送超时</t>
    </r>
    <r>
      <rPr>
        <sz val="13.5"/>
        <color rgb="FF080808"/>
        <rFont val="Courier New"/>
        <charset val="134"/>
      </rPr>
      <t>"\x05\x11\x9C\x9D"</t>
    </r>
  </si>
  <si>
    <r>
      <rPr>
        <sz val="13.5"/>
        <color rgb="FF080808"/>
        <rFont val="Courier New"/>
        <charset val="134"/>
      </rPr>
      <t>\x0E\x0F\x8C\x8D</t>
    </r>
  </si>
  <si>
    <r>
      <rPr>
        <sz val="13.5"/>
        <color rgb="FF080808"/>
        <rFont val="宋体"/>
        <charset val="134"/>
      </rPr>
      <t>省电模式</t>
    </r>
    <r>
      <rPr>
        <sz val="13.5"/>
        <color rgb="FF080808"/>
        <rFont val="Courier New"/>
        <charset val="134"/>
      </rPr>
      <t>"\x9E\x9F\x0F\x82"</t>
    </r>
  </si>
  <si>
    <r>
      <rPr>
        <sz val="13.5"/>
        <color rgb="FF080808"/>
        <rFont val="Courier New"/>
        <charset val="134"/>
      </rPr>
      <t>\x8E\x8F\x0C\x8B</t>
    </r>
  </si>
  <si>
    <r>
      <rPr>
        <sz val="13.5"/>
        <color rgb="FF080808"/>
        <rFont val="宋体"/>
        <charset val="134"/>
      </rPr>
      <t>麦克风增益</t>
    </r>
    <r>
      <rPr>
        <sz val="13.5"/>
        <color rgb="FF080808"/>
        <rFont val="Courier New"/>
        <charset val="134"/>
      </rPr>
      <t>"\xA0\xA1\xA2\xA3\xA4"</t>
    </r>
  </si>
  <si>
    <r>
      <rPr>
        <sz val="13.5"/>
        <color rgb="FF080808"/>
        <rFont val="Courier New"/>
        <charset val="134"/>
      </rPr>
      <t>\x90\x91\x92\x93\x94</t>
    </r>
  </si>
  <si>
    <r>
      <rPr>
        <sz val="13.5"/>
        <color rgb="FF080808"/>
        <rFont val="宋体"/>
        <charset val="134"/>
      </rPr>
      <t>信道显示模式</t>
    </r>
    <r>
      <rPr>
        <sz val="13.5"/>
        <color rgb="FF080808"/>
        <rFont val="Courier New"/>
        <charset val="134"/>
      </rPr>
      <t>"\x89\x8A\xA5\xA6\x0F\x82"</t>
    </r>
  </si>
  <si>
    <r>
      <rPr>
        <sz val="13.5"/>
        <color rgb="FF080808"/>
        <rFont val="Courier New"/>
        <charset val="134"/>
      </rPr>
      <t>\x1E\x1F\x95\x96\x0C\x8B</t>
    </r>
  </si>
  <si>
    <r>
      <rPr>
        <sz val="13.5"/>
        <color rgb="FF080808"/>
        <rFont val="宋体"/>
        <charset val="134"/>
      </rPr>
      <t>开机显示</t>
    </r>
    <r>
      <rPr>
        <sz val="13.5"/>
        <color rgb="FF080808"/>
        <rFont val="Courier New"/>
        <charset val="134"/>
      </rPr>
      <t>"\xA8\xA9\xA5\xA6"</t>
    </r>
  </si>
  <si>
    <r>
      <rPr>
        <sz val="13.5"/>
        <color rgb="FF080808"/>
        <rFont val="Courier New"/>
        <charset val="134"/>
      </rPr>
      <t>\x97\x98\x95\x96</t>
    </r>
  </si>
  <si>
    <r>
      <rPr>
        <sz val="13.5"/>
        <color rgb="FF080808"/>
        <rFont val="宋体"/>
        <charset val="134"/>
      </rPr>
      <t>自动背光</t>
    </r>
    <r>
      <rPr>
        <sz val="13.5"/>
        <color rgb="FF080808"/>
        <rFont val="Courier New"/>
        <charset val="134"/>
      </rPr>
      <t>"\x98\x99\xAB\xAC"</t>
    </r>
  </si>
  <si>
    <r>
      <rPr>
        <sz val="13.5"/>
        <color rgb="FF080808"/>
        <rFont val="Courier New"/>
        <charset val="134"/>
      </rPr>
      <t>\x99\x9A\x9B\x9C</t>
    </r>
  </si>
  <si>
    <r>
      <t>背光亮度</t>
    </r>
    <r>
      <rPr>
        <sz val="13.5"/>
        <color rgb="FF080808"/>
        <rFont val="Courier New"/>
        <charset val="134"/>
      </rPr>
      <t>"\xAD\xB1\xAF\xB0"</t>
    </r>
  </si>
  <si>
    <t>背光亮度</t>
  </si>
  <si>
    <r>
      <rPr>
        <sz val="13.5"/>
        <color rgb="FF080808"/>
        <rFont val="Courier New"/>
        <charset val="134"/>
      </rPr>
      <t>\x9B\x9C\x9D\x9E</t>
    </r>
  </si>
  <si>
    <r>
      <rPr>
        <sz val="13.5"/>
        <color rgb="FF080808"/>
        <rFont val="宋体"/>
        <charset val="134"/>
      </rPr>
      <t>发送结束音</t>
    </r>
    <r>
      <rPr>
        <sz val="13.5"/>
        <color rgb="FF080808"/>
        <rFont val="Courier New"/>
        <charset val="134"/>
      </rPr>
      <t>"\x05\x11\xB3\xB4\x0E"</t>
    </r>
  </si>
  <si>
    <r>
      <rPr>
        <sz val="13.5"/>
        <color rgb="FF080808"/>
        <rFont val="Courier New"/>
        <charset val="134"/>
      </rPr>
      <t>\x0E\x0F\x9F\xA0\x0B</t>
    </r>
  </si>
  <si>
    <r>
      <rPr>
        <sz val="13.5"/>
        <color rgb="FF080808"/>
        <rFont val="宋体"/>
        <charset val="134"/>
      </rPr>
      <t>尾音消除</t>
    </r>
    <r>
      <rPr>
        <sz val="13.5"/>
        <color rgb="FF080808"/>
        <rFont val="Courier New"/>
        <charset val="134"/>
      </rPr>
      <t>"\xB5\x0E\xB6\x8C"</t>
    </r>
  </si>
  <si>
    <r>
      <rPr>
        <sz val="13.5"/>
        <color rgb="FF080808"/>
        <rFont val="Courier New"/>
        <charset val="134"/>
      </rPr>
      <t>\xA1\x0B\xA2\x80</t>
    </r>
  </si>
  <si>
    <r>
      <rPr>
        <sz val="13.5"/>
        <color rgb="FF080808"/>
        <rFont val="宋体"/>
        <charset val="134"/>
      </rPr>
      <t>过中继尾音消除</t>
    </r>
    <r>
      <rPr>
        <sz val="13.5"/>
        <color rgb="FF080808"/>
        <rFont val="Courier New"/>
        <charset val="134"/>
      </rPr>
      <t>"\xB7\xB8\xB9\xB5\x0E\xB6\x8C"</t>
    </r>
  </si>
  <si>
    <r>
      <rPr>
        <sz val="13.5"/>
        <color rgb="FF080808"/>
        <rFont val="Courier New"/>
        <charset val="134"/>
      </rPr>
      <t>\xA3\xA4\xA5\xA1\x0B\xA2\x80</t>
    </r>
  </si>
  <si>
    <r>
      <t>按键即呼</t>
    </r>
    <r>
      <rPr>
        <sz val="13.5"/>
        <color rgb="FF080808"/>
        <rFont val="Courier New"/>
        <charset val="134"/>
      </rPr>
      <t>"\xBA\x96\xBB\xBC"</t>
    </r>
  </si>
  <si>
    <t>按键即呼</t>
  </si>
  <si>
    <r>
      <rPr>
        <sz val="13.5"/>
        <color rgb="FF080808"/>
        <rFont val="Courier New"/>
        <charset val="134"/>
      </rPr>
      <t>\xA6\xA7\xA8\xA9</t>
    </r>
  </si>
  <si>
    <r>
      <rPr>
        <sz val="13.5"/>
        <color rgb="FF080808"/>
        <rFont val="宋体"/>
        <charset val="134"/>
      </rPr>
      <t>身份码</t>
    </r>
    <r>
      <rPr>
        <sz val="13.5"/>
        <color rgb="FF080808"/>
        <rFont val="Courier New"/>
        <charset val="134"/>
      </rPr>
      <t>"\xBD\xBE\xBF"</t>
    </r>
  </si>
  <si>
    <r>
      <rPr>
        <sz val="13.5"/>
        <color rgb="FF080808"/>
        <rFont val="Courier New"/>
        <charset val="134"/>
      </rPr>
      <t>\xAA\xAB\xAC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</si>
  <si>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上线码</t>
    </r>
    <r>
      <rPr>
        <sz val="13.5"/>
        <color rgb="FF080808"/>
        <rFont val="Courier New"/>
        <charset val="134"/>
      </rPr>
      <t>"\x44\x54\x4D\x46\xC0\xC1\xBF"</t>
    </r>
  </si>
  <si>
    <t>DTMF上线码</t>
  </si>
  <si>
    <r>
      <rPr>
        <sz val="13.5"/>
        <color rgb="FF080808"/>
        <rFont val="Courier New"/>
        <charset val="134"/>
      </rPr>
      <t>\x44\x54\x4D\x46\xAD\xAE\xAC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</si>
  <si>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下线码</t>
    </r>
    <r>
      <rPr>
        <sz val="13.5"/>
        <color rgb="FF080808"/>
        <rFont val="Courier New"/>
        <charset val="134"/>
      </rPr>
      <t>"\x44\x54\x4D\x46\xC2\xC1\xBF"</t>
    </r>
  </si>
  <si>
    <t>DTMF下线码</t>
  </si>
  <si>
    <r>
      <rPr>
        <sz val="13.5"/>
        <color rgb="FF080808"/>
        <rFont val="Courier New"/>
        <charset val="134"/>
      </rPr>
      <t>\x44\x54\x4D\x46\xAF\xAE\xAC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</si>
  <si>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发送</t>
    </r>
    <r>
      <rPr>
        <sz val="13.5"/>
        <color rgb="FF080808"/>
        <rFont val="Courier New"/>
        <charset val="134"/>
      </rPr>
      <t>"\x44\x54\x4D\x46\x05\x11"</t>
    </r>
  </si>
  <si>
    <t>DTMF发送</t>
  </si>
  <si>
    <r>
      <rPr>
        <sz val="13.5"/>
        <color rgb="FF080808"/>
        <rFont val="Courier New"/>
        <charset val="134"/>
      </rPr>
      <t>\x44\x54\x4D\x46\x0E\x0F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</si>
  <si>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侧音</t>
    </r>
    <r>
      <rPr>
        <sz val="13.5"/>
        <color rgb="FF080808"/>
        <rFont val="Courier New"/>
        <charset val="134"/>
      </rPr>
      <t>"\x44\x54\x4D\x46\x95\x0E"</t>
    </r>
  </si>
  <si>
    <t>DTMF侧音</t>
  </si>
  <si>
    <r>
      <rPr>
        <sz val="13.5"/>
        <color rgb="FF080808"/>
        <rFont val="Courier New"/>
        <charset val="134"/>
      </rPr>
      <t>\x44\x54\x4D\x46\xB0\x0B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</si>
  <si>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响应</t>
    </r>
    <r>
      <rPr>
        <sz val="13.5"/>
        <color rgb="FF080808"/>
        <rFont val="Courier New"/>
        <charset val="134"/>
      </rPr>
      <t>"\x44\x54\x4D\x46\xC3\xC4"</t>
    </r>
  </si>
  <si>
    <t>DTMF响应</t>
  </si>
  <si>
    <r>
      <rPr>
        <sz val="13.5"/>
        <color rgb="FF080808"/>
        <rFont val="Courier New"/>
        <charset val="134"/>
      </rPr>
      <t>\x44\x54\x4D\x46\xB1\xB2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</si>
  <si>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复位</t>
    </r>
    <r>
      <rPr>
        <sz val="13.5"/>
        <color rgb="FF080808"/>
        <rFont val="Courier New"/>
        <charset val="134"/>
      </rPr>
      <t>"\x44\x54\x4D\x46\x92\xC5"</t>
    </r>
  </si>
  <si>
    <t>DTMF复位</t>
  </si>
  <si>
    <r>
      <rPr>
        <sz val="13.5"/>
        <color rgb="FF080808"/>
        <rFont val="Courier New"/>
        <charset val="134"/>
      </rPr>
      <t>\x44\x54\x4D\x46\x8A\xB3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</si>
  <si>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预载波</t>
    </r>
    <r>
      <rPr>
        <sz val="13.5"/>
        <color rgb="FF080808"/>
        <rFont val="Courier New"/>
        <charset val="134"/>
      </rPr>
      <t>"\x44\x54\x4D\x46\xC6\xC7\xC8"</t>
    </r>
  </si>
  <si>
    <t>DTMF预载波</t>
  </si>
  <si>
    <r>
      <rPr>
        <sz val="13.5"/>
        <color rgb="FF080808"/>
        <rFont val="Courier New"/>
        <charset val="134"/>
      </rPr>
      <t>\x44\x54\x4D\x46\xB4\xB5\xB6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</si>
  <si>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联系人</t>
    </r>
    <r>
      <rPr>
        <sz val="13.5"/>
        <color rgb="FF080808"/>
        <rFont val="Courier New"/>
        <charset val="134"/>
      </rPr>
      <t>"\x44\x54\x4D\x46\xCA\xCB\xCC"</t>
    </r>
  </si>
  <si>
    <t>DTMF联系人</t>
  </si>
  <si>
    <r>
      <rPr>
        <sz val="13.5"/>
        <color rgb="FF080808"/>
        <rFont val="Courier New"/>
        <charset val="134"/>
      </rPr>
      <t>\x44\x54\x4D\x46\xB7\xB8\xB9</t>
    </r>
  </si>
  <si>
    <r>
      <rPr>
        <sz val="13.5"/>
        <color rgb="FF080808"/>
        <rFont val="Courier New"/>
        <charset val="134"/>
      </rPr>
      <t>DTMF</t>
    </r>
    <r>
      <rPr>
        <sz val="13.5"/>
        <color rgb="FF080808"/>
        <rFont val="宋体"/>
        <charset val="134"/>
      </rPr>
      <t>显示</t>
    </r>
    <r>
      <rPr>
        <sz val="13.5"/>
        <color rgb="FF080808"/>
        <rFont val="Courier New"/>
        <charset val="134"/>
      </rPr>
      <t>"\x44\x54\x4D\x46\xA5\xA6"</t>
    </r>
  </si>
  <si>
    <t>DTMF显示</t>
  </si>
  <si>
    <r>
      <rPr>
        <sz val="13.5"/>
        <color rgb="FF080808"/>
        <rFont val="Courier New"/>
        <charset val="134"/>
      </rPr>
      <t>\x44\x54\x4D\x46\x95\x96</t>
    </r>
  </si>
  <si>
    <r>
      <rPr>
        <sz val="13.5"/>
        <color rgb="FF080808"/>
        <rFont val="Courier New"/>
        <charset val="134"/>
      </rPr>
      <t>AM</t>
    </r>
    <r>
      <rPr>
        <sz val="13.5"/>
        <color rgb="FF080808"/>
        <rFont val="宋体"/>
        <charset val="134"/>
      </rPr>
      <t>自动增益</t>
    </r>
    <r>
      <rPr>
        <sz val="13.5"/>
        <color rgb="FF080808"/>
        <rFont val="Courier New"/>
        <charset val="134"/>
      </rPr>
      <t>"AM\x98\x99\xA3\xA4"</t>
    </r>
  </si>
  <si>
    <t>AM自动增益</t>
  </si>
  <si>
    <r>
      <rPr>
        <sz val="13.5"/>
        <color rgb="FF080808"/>
        <rFont val="Courier New"/>
        <charset val="134"/>
      </rPr>
      <t>\x41\x4D\x99\x9A\x93\x94</t>
    </r>
  </si>
  <si>
    <r>
      <rPr>
        <sz val="13.5"/>
        <color rgb="FF080808"/>
        <rFont val="宋体"/>
        <charset val="134"/>
      </rPr>
      <t>收发模式</t>
    </r>
    <r>
      <rPr>
        <sz val="13.5"/>
        <color rgb="FF080808"/>
        <rFont val="Courier New"/>
        <charset val="134"/>
      </rPr>
      <t>"\x09\x05\x0F\x82"</t>
    </r>
  </si>
  <si>
    <r>
      <rPr>
        <sz val="13.5"/>
        <color rgb="FF080808"/>
        <rFont val="Courier New"/>
        <charset val="134"/>
      </rPr>
      <t>\x06\x0E\x0C\x8B</t>
    </r>
  </si>
  <si>
    <r>
      <rPr>
        <sz val="13.5"/>
        <color rgb="FF080808"/>
        <rFont val="宋体"/>
        <charset val="134"/>
      </rPr>
      <t>静噪等级</t>
    </r>
    <r>
      <rPr>
        <sz val="13.5"/>
        <color rgb="FF080808"/>
        <rFont val="Courier New"/>
        <charset val="134"/>
      </rPr>
      <t>"\xCF\xD0\xD1\xD2"</t>
    </r>
  </si>
  <si>
    <r>
      <rPr>
        <sz val="13.5"/>
        <color rgb="FF080808"/>
        <rFont val="Courier New"/>
        <charset val="134"/>
      </rPr>
      <t>\xBA\xBB\xBC\xBD</t>
    </r>
  </si>
  <si>
    <r>
      <rPr>
        <sz val="13.5"/>
        <color rgb="FF080808"/>
        <rFont val="宋体"/>
        <charset val="134"/>
      </rPr>
      <t>频段解锁</t>
    </r>
    <r>
      <rPr>
        <sz val="13.5"/>
        <color rgb="FF080808"/>
        <rFont val="Courier New"/>
        <charset val="134"/>
      </rPr>
      <t>"\x03\xD3\xC9\x9A"</t>
    </r>
  </si>
  <si>
    <r>
      <rPr>
        <sz val="13.5"/>
        <color rgb="FF080808"/>
        <rFont val="Courier New"/>
        <charset val="134"/>
      </rPr>
      <t>\x03\xBE\xBF\xC0</t>
    </r>
  </si>
  <si>
    <r>
      <t>两百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发射</t>
    </r>
    <r>
      <rPr>
        <sz val="13.5"/>
        <color rgb="FFFF0000"/>
        <rFont val="Courier New"/>
        <charset val="134"/>
      </rPr>
      <t>"\x32\x30\x30\x4D\x05\x06"</t>
    </r>
  </si>
  <si>
    <t>200M发射</t>
  </si>
  <si>
    <r>
      <rPr>
        <sz val="13.5"/>
        <color rgb="FF080808"/>
        <rFont val="Courier New"/>
        <charset val="134"/>
      </rPr>
      <t>\x32\x30\x30\x4D\x0E\xC1</t>
    </r>
  </si>
  <si>
    <r>
      <t>三百五十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发射</t>
    </r>
    <r>
      <rPr>
        <sz val="13.5"/>
        <color rgb="FFFF0000"/>
        <rFont val="Courier New"/>
        <charset val="134"/>
      </rPr>
      <t>"\x33\x35\x30\x4D\x05\x06"</t>
    </r>
  </si>
  <si>
    <t>350M发射</t>
  </si>
  <si>
    <r>
      <rPr>
        <sz val="13.5"/>
        <color rgb="FF080808"/>
        <rFont val="Courier New"/>
        <charset val="134"/>
      </rPr>
      <t>\x33\x35\x30\x4D\x0E\xC1</t>
    </r>
  </si>
  <si>
    <r>
      <t>五百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发射</t>
    </r>
    <r>
      <rPr>
        <sz val="13.5"/>
        <color rgb="FFFF0000"/>
        <rFont val="Courier New"/>
        <charset val="134"/>
      </rPr>
      <t>"\x35\x30\x30\x4D\x05\x06"</t>
    </r>
  </si>
  <si>
    <t>500M发射</t>
  </si>
  <si>
    <r>
      <rPr>
        <sz val="13.5"/>
        <color rgb="FF080808"/>
        <rFont val="Courier New"/>
        <charset val="134"/>
      </rPr>
      <t>\x35\x30\x30\x4D\x0E\xC1</t>
    </r>
  </si>
  <si>
    <r>
      <t>三百五十</t>
    </r>
    <r>
      <rPr>
        <sz val="13.5"/>
        <color rgb="FFFF0000"/>
        <rFont val="Courier New"/>
        <charset val="134"/>
      </rPr>
      <t>M</t>
    </r>
    <r>
      <rPr>
        <sz val="13.5"/>
        <color rgb="FFFF0000"/>
        <rFont val="宋体"/>
        <charset val="134"/>
      </rPr>
      <t>接收</t>
    </r>
    <r>
      <rPr>
        <sz val="13.5"/>
        <color rgb="FFFF0000"/>
        <rFont val="Courier New"/>
        <charset val="134"/>
      </rPr>
      <t>"\x33\x35\x30\x4D\x08\x09"</t>
    </r>
  </si>
  <si>
    <t>350M接收</t>
  </si>
  <si>
    <r>
      <rPr>
        <sz val="13.5"/>
        <color rgb="FF080808"/>
        <rFont val="宋体"/>
        <charset val="134"/>
      </rPr>
      <t>电池调压</t>
    </r>
    <r>
      <rPr>
        <sz val="13.5"/>
        <color rgb="FF080808"/>
        <rFont val="Courier New"/>
        <charset val="134"/>
      </rPr>
      <t>"\x9F\xAA\x80\x1F"</t>
    </r>
  </si>
  <si>
    <r>
      <rPr>
        <sz val="13.5"/>
        <color rgb="FF080808"/>
        <rFont val="Courier New"/>
        <charset val="134"/>
      </rPr>
      <t>\x8F\xC2\xC3\x1A</t>
    </r>
  </si>
  <si>
    <r>
      <rPr>
        <sz val="13.5"/>
        <color rgb="FF080808"/>
        <rFont val="宋体"/>
        <charset val="134"/>
      </rPr>
      <t>电池大小</t>
    </r>
    <r>
      <rPr>
        <sz val="13.5"/>
        <color rgb="FF080808"/>
        <rFont val="Courier New"/>
        <charset val="134"/>
      </rPr>
      <t>"\x9F\xAA\xB1\xAE"</t>
    </r>
  </si>
  <si>
    <r>
      <rPr>
        <sz val="13.5"/>
        <color rgb="FF080808"/>
        <rFont val="Courier New"/>
        <charset val="134"/>
      </rPr>
      <t>\x8F\xC2\xC4\xC5</t>
    </r>
  </si>
  <si>
    <r>
      <rPr>
        <sz val="13.5"/>
        <color rgb="FF080808"/>
        <rFont val="宋体"/>
        <charset val="134"/>
      </rPr>
      <t>参数复位</t>
    </r>
    <r>
      <rPr>
        <sz val="13.5"/>
        <color rgb="FF080808"/>
        <rFont val="Courier New"/>
        <charset val="134"/>
      </rPr>
      <t>"\xD4\x0B\x92\xC5"</t>
    </r>
  </si>
  <si>
    <r>
      <rPr>
        <sz val="13.5"/>
        <color rgb="FF080808"/>
        <rFont val="Courier New"/>
        <charset val="134"/>
      </rPr>
      <t>\xC6\x07\x8A\xB3</t>
    </r>
  </si>
  <si>
    <r>
      <t>发送等于接收</t>
    </r>
    <r>
      <rPr>
        <sz val="13.5"/>
        <color rgb="FFFF0000"/>
        <rFont val="Courier New"/>
        <charset val="134"/>
      </rPr>
      <t>"\x05\x11\x3D\x08\x09"</t>
    </r>
  </si>
  <si>
    <t>发送=接收</t>
  </si>
  <si>
    <r>
      <rPr>
        <sz val="13.5"/>
        <color rgb="FF080808"/>
        <rFont val="Courier New"/>
        <charset val="134"/>
      </rPr>
      <t>\x0E\x0F\x3D\x05\x06</t>
    </r>
  </si>
  <si>
    <r>
      <t>发送等于接收加偏移</t>
    </r>
    <r>
      <rPr>
        <sz val="13.5"/>
        <color rgb="FFFF0000"/>
        <rFont val="Courier New"/>
        <charset val="134"/>
      </rPr>
      <t>"\x05\x11\x3D\n\x08\x09\x2B\xD7\xD8"</t>
    </r>
  </si>
  <si>
    <t>发送=接收+偏移</t>
  </si>
  <si>
    <t>\x0E\x0F\x3D\n\x05\x06\x2B\xC7\xC8</t>
  </si>
  <si>
    <r>
      <t>发送等于接收减偏移</t>
    </r>
    <r>
      <rPr>
        <sz val="13.5"/>
        <color rgb="FFFF0000"/>
        <rFont val="Courier New"/>
        <charset val="134"/>
      </rPr>
      <t>"\x05\x11\x3D\n\x08\x09\x2D\xD7\xD8"</t>
    </r>
  </si>
  <si>
    <t>发送=接收-偏移</t>
  </si>
  <si>
    <t>\x0E\x0F\x3D\n\x05\x06\x2D\xC7\xC8</t>
  </si>
  <si>
    <r>
      <rPr>
        <sz val="13.5"/>
        <color rgb="FF080808"/>
        <rFont val="宋体"/>
        <charset val="134"/>
      </rPr>
      <t>关闭</t>
    </r>
    <r>
      <rPr>
        <sz val="13.5"/>
        <color rgb="FF080808"/>
        <rFont val="Courier New"/>
        <charset val="134"/>
      </rPr>
      <t>"\xD9\xDA"</t>
    </r>
  </si>
  <si>
    <r>
      <rPr>
        <sz val="13.5"/>
        <color rgb="FF080808"/>
        <rFont val="Courier New"/>
        <charset val="134"/>
      </rPr>
      <t>\xC9\xCA</t>
    </r>
  </si>
  <si>
    <r>
      <rPr>
        <sz val="13.5"/>
        <color rgb="FF080808"/>
        <rFont val="宋体"/>
        <charset val="134"/>
      </rPr>
      <t>开启</t>
    </r>
    <r>
      <rPr>
        <sz val="13.5"/>
        <color rgb="FF080808"/>
        <rFont val="Courier New"/>
        <charset val="134"/>
      </rPr>
      <t>"\xA8\xB2"</t>
    </r>
  </si>
  <si>
    <r>
      <rPr>
        <sz val="13.5"/>
        <color rgb="FF080808"/>
        <rFont val="Courier New"/>
        <charset val="134"/>
      </rPr>
      <t>\x97\xCB</t>
    </r>
  </si>
  <si>
    <r>
      <t>一级</t>
    </r>
    <r>
      <rPr>
        <sz val="13.5"/>
        <color rgb="FFFF0000"/>
        <rFont val="Courier New"/>
        <charset val="134"/>
      </rPr>
      <t>"1\x2D"</t>
    </r>
  </si>
  <si>
    <t>1 级</t>
  </si>
  <si>
    <r>
      <rPr>
        <sz val="13.5"/>
        <color rgb="FF080808"/>
        <rFont val="Courier New"/>
        <charset val="134"/>
      </rPr>
      <t>\x31\x20\xBD</t>
    </r>
  </si>
  <si>
    <r>
      <t>二级</t>
    </r>
    <r>
      <rPr>
        <sz val="13.5"/>
        <color rgb="FFFF0000"/>
        <rFont val="Courier New"/>
        <charset val="134"/>
      </rPr>
      <t>"2\x2D"</t>
    </r>
  </si>
  <si>
    <t>2 级</t>
  </si>
  <si>
    <r>
      <rPr>
        <sz val="13.5"/>
        <color rgb="FF080808"/>
        <rFont val="Courier New"/>
        <charset val="134"/>
      </rPr>
      <t>\x32\x20\xBD</t>
    </r>
  </si>
  <si>
    <r>
      <t>三级</t>
    </r>
    <r>
      <rPr>
        <sz val="13.5"/>
        <color rgb="FFFF0000"/>
        <rFont val="Courier New"/>
        <charset val="134"/>
      </rPr>
      <t>"3\x2D"</t>
    </r>
  </si>
  <si>
    <t>3 级</t>
  </si>
  <si>
    <r>
      <rPr>
        <sz val="13.5"/>
        <color rgb="FF080808"/>
        <rFont val="Courier New"/>
        <charset val="134"/>
      </rPr>
      <t>\x33\x20\xBD</t>
    </r>
  </si>
  <si>
    <r>
      <t>四级</t>
    </r>
    <r>
      <rPr>
        <sz val="13.5"/>
        <color rgb="FFFF0000"/>
        <rFont val="Courier New"/>
        <charset val="134"/>
      </rPr>
      <t>"4\x2D"</t>
    </r>
  </si>
  <si>
    <t>4 级</t>
  </si>
  <si>
    <r>
      <rPr>
        <sz val="13.5"/>
        <color rgb="FF080808"/>
        <rFont val="Courier New"/>
        <charset val="134"/>
      </rPr>
      <t>\x34\x20\xBD</t>
    </r>
  </si>
  <si>
    <r>
      <t>三十秒</t>
    </r>
    <r>
      <rPr>
        <sz val="13.5"/>
        <color rgb="FFFF0000"/>
        <rFont val="Courier New"/>
        <charset val="134"/>
      </rPr>
      <t>"30xDF"</t>
    </r>
  </si>
  <si>
    <t>30 秒</t>
  </si>
  <si>
    <r>
      <rPr>
        <sz val="13.5"/>
        <color rgb="FF080808"/>
        <rFont val="Courier New"/>
        <charset val="134"/>
      </rPr>
      <t>\x33\x30\x20\xCC</t>
    </r>
  </si>
  <si>
    <r>
      <t>一分</t>
    </r>
    <r>
      <rPr>
        <sz val="13.5"/>
        <color rgb="FFFF0000"/>
        <rFont val="Courier New"/>
        <charset val="134"/>
      </rPr>
      <t>"1\xF8"</t>
    </r>
  </si>
  <si>
    <t>1 分</t>
  </si>
  <si>
    <r>
      <rPr>
        <sz val="13.5"/>
        <color rgb="FF080808"/>
        <rFont val="Courier New"/>
        <charset val="134"/>
      </rPr>
      <t>\x31\x20\xCD</t>
    </r>
  </si>
  <si>
    <r>
      <t>两分</t>
    </r>
    <r>
      <rPr>
        <sz val="13.5"/>
        <color rgb="FFFF0000"/>
        <rFont val="Courier New"/>
        <charset val="134"/>
      </rPr>
      <t>"2\xF8"</t>
    </r>
  </si>
  <si>
    <t>2 分</t>
  </si>
  <si>
    <r>
      <rPr>
        <sz val="13.5"/>
        <color rgb="FF080808"/>
        <rFont val="Courier New"/>
        <charset val="134"/>
      </rPr>
      <t>\x32\x20\xCD</t>
    </r>
  </si>
  <si>
    <r>
      <t>三分</t>
    </r>
    <r>
      <rPr>
        <sz val="13.5"/>
        <color rgb="FFFF0000"/>
        <rFont val="Courier New"/>
        <charset val="134"/>
      </rPr>
      <t>"3\xF8"</t>
    </r>
  </si>
  <si>
    <t>3 分</t>
  </si>
  <si>
    <r>
      <rPr>
        <sz val="13.5"/>
        <color rgb="FF080808"/>
        <rFont val="Courier New"/>
        <charset val="134"/>
      </rPr>
      <t>\x33\x20\xCD</t>
    </r>
  </si>
  <si>
    <r>
      <t>四分</t>
    </r>
    <r>
      <rPr>
        <sz val="13.5"/>
        <color rgb="FFFF0000"/>
        <rFont val="Courier New"/>
        <charset val="134"/>
      </rPr>
      <t>"4\xF8"</t>
    </r>
  </si>
  <si>
    <t>4 分</t>
  </si>
  <si>
    <r>
      <rPr>
        <sz val="13.5"/>
        <color rgb="FF080808"/>
        <rFont val="Courier New"/>
        <charset val="134"/>
      </rPr>
      <t>\x34\x20\xCD</t>
    </r>
  </si>
  <si>
    <r>
      <t>五分</t>
    </r>
    <r>
      <rPr>
        <sz val="13.5"/>
        <color rgb="FFFF0000"/>
        <rFont val="Courier New"/>
        <charset val="134"/>
      </rPr>
      <t>"5\xF8"</t>
    </r>
  </si>
  <si>
    <t>5 分</t>
  </si>
  <si>
    <r>
      <rPr>
        <sz val="13.5"/>
        <color rgb="FF080808"/>
        <rFont val="Courier New"/>
        <charset val="134"/>
      </rPr>
      <t>\x35\x20\xCD</t>
    </r>
  </si>
  <si>
    <r>
      <t>六分</t>
    </r>
    <r>
      <rPr>
        <sz val="13.5"/>
        <color rgb="FFFF0000"/>
        <rFont val="Courier New"/>
        <charset val="134"/>
      </rPr>
      <t>"6\xF8"</t>
    </r>
  </si>
  <si>
    <t>6 分</t>
  </si>
  <si>
    <r>
      <rPr>
        <sz val="13.5"/>
        <color rgb="FF080808"/>
        <rFont val="Courier New"/>
        <charset val="134"/>
      </rPr>
      <t>\x36\x20\xCD</t>
    </r>
  </si>
  <si>
    <r>
      <t>七分</t>
    </r>
    <r>
      <rPr>
        <sz val="13.5"/>
        <color rgb="FFFF0000"/>
        <rFont val="Courier New"/>
        <charset val="134"/>
      </rPr>
      <t>"7\xF8"</t>
    </r>
  </si>
  <si>
    <t>7 分</t>
  </si>
  <si>
    <r>
      <rPr>
        <sz val="13.5"/>
        <color rgb="FF080808"/>
        <rFont val="Courier New"/>
        <charset val="134"/>
      </rPr>
      <t>\x37\x20\xCD</t>
    </r>
  </si>
  <si>
    <r>
      <t>八分</t>
    </r>
    <r>
      <rPr>
        <sz val="13.5"/>
        <color rgb="FFFF0000"/>
        <rFont val="Courier New"/>
        <charset val="134"/>
      </rPr>
      <t>"8\xF8"</t>
    </r>
  </si>
  <si>
    <t>8 分</t>
  </si>
  <si>
    <r>
      <rPr>
        <sz val="13.5"/>
        <color rgb="FF080808"/>
        <rFont val="Courier New"/>
        <charset val="134"/>
      </rPr>
      <t>\x38\x20\xCD</t>
    </r>
  </si>
  <si>
    <r>
      <t>九分</t>
    </r>
    <r>
      <rPr>
        <sz val="13.5"/>
        <color rgb="FFFF0000"/>
        <rFont val="Courier New"/>
        <charset val="134"/>
      </rPr>
      <t>"9\xF8"</t>
    </r>
  </si>
  <si>
    <t>9 分</t>
  </si>
  <si>
    <r>
      <rPr>
        <sz val="13.5"/>
        <color rgb="FF080808"/>
        <rFont val="Courier New"/>
        <charset val="134"/>
      </rPr>
      <t>\x39\x20\xCD</t>
    </r>
  </si>
  <si>
    <r>
      <t>十五分</t>
    </r>
    <r>
      <rPr>
        <sz val="13.5"/>
        <color rgb="FFFF0000"/>
        <rFont val="Courier New"/>
        <charset val="134"/>
      </rPr>
      <t>"15\xF8"</t>
    </r>
  </si>
  <si>
    <t>15 分</t>
  </si>
  <si>
    <r>
      <rPr>
        <sz val="13.5"/>
        <color rgb="FF080808"/>
        <rFont val="Courier New"/>
        <charset val="134"/>
      </rPr>
      <t>\x31\x35\x20\xCD</t>
    </r>
  </si>
  <si>
    <r>
      <rPr>
        <sz val="13.5"/>
        <color rgb="FF080808"/>
        <rFont val="宋体"/>
        <charset val="134"/>
      </rPr>
      <t>主信道接收发射</t>
    </r>
    <r>
      <rPr>
        <sz val="13.5"/>
        <color rgb="FF080808"/>
        <rFont val="Courier New"/>
        <charset val="134"/>
      </rPr>
      <t>"\xDB\x89\x8A\n\x08\x09\x05\x06"</t>
    </r>
  </si>
  <si>
    <t>\xCE\x1E\x1F\n\x05\x06\x0E\xC1</t>
  </si>
  <si>
    <r>
      <rPr>
        <sz val="13.5"/>
        <color rgb="FF080808"/>
        <rFont val="宋体"/>
        <charset val="134"/>
      </rPr>
      <t>双信道接收</t>
    </r>
    <r>
      <rPr>
        <sz val="13.5"/>
        <color rgb="FF080808"/>
        <rFont val="Courier New"/>
        <charset val="134"/>
      </rPr>
      <t>"\xDC\x89\x8A\n\x08\x09"</t>
    </r>
  </si>
  <si>
    <t>\xCF\x1E\x1F\n\x05\x06</t>
  </si>
  <si>
    <r>
      <rPr>
        <sz val="13.5"/>
        <color rgb="FF080808"/>
        <rFont val="宋体"/>
        <charset val="134"/>
      </rPr>
      <t>主信道发射副信道接收</t>
    </r>
    <r>
      <rPr>
        <sz val="13.5"/>
        <color rgb="FF080808"/>
        <rFont val="Courier New"/>
        <charset val="134"/>
      </rPr>
      <t>"\xDB\x89\x8A\x05\x06\n\xDD\x89\x8A\x08\x09"</t>
    </r>
  </si>
  <si>
    <t>\xCE\x1E\x1F\x0E\xC1\n\xD0\x1E\x1F\x05\x06</t>
  </si>
  <si>
    <r>
      <rPr>
        <sz val="13.5"/>
        <color rgb="FF080808"/>
        <rFont val="宋体"/>
        <charset val="134"/>
      </rPr>
      <t>主信道发射双信道接收</t>
    </r>
    <r>
      <rPr>
        <sz val="13.5"/>
        <color rgb="FF080808"/>
        <rFont val="Courier New"/>
        <charset val="134"/>
      </rPr>
      <t>"\xDB\x89\x8A\x05\x06\n\xDC\x89\x8A\x08\x09"</t>
    </r>
  </si>
  <si>
    <t>\xCE\x1E\x1F\x0E\xC1\n\xCF\x1E\x1F\x05\x06</t>
  </si>
  <si>
    <r>
      <rPr>
        <sz val="13.5"/>
        <color rgb="FF080808"/>
        <rFont val="宋体"/>
        <charset val="134"/>
      </rPr>
      <t>遇信号</t>
    </r>
    <r>
      <rPr>
        <sz val="13.5"/>
        <color rgb="FF080808"/>
        <rFont val="Courier New"/>
        <charset val="134"/>
      </rPr>
      <t>5</t>
    </r>
    <r>
      <rPr>
        <sz val="13.5"/>
        <color rgb="FF080808"/>
        <rFont val="宋体"/>
        <charset val="134"/>
      </rPr>
      <t>秒后搜索</t>
    </r>
    <r>
      <rPr>
        <sz val="13.5"/>
        <color rgb="FF080808"/>
        <rFont val="Courier New"/>
        <charset val="134"/>
      </rPr>
      <t>"\x1C\x89\xDE\n\x35\xDF\xE0\x83\x84"</t>
    </r>
  </si>
  <si>
    <t>遇信号5秒后搜索</t>
  </si>
  <si>
    <t>\x17\x1E\xD1\n\x35\xCC\xD2\x87\x88</t>
  </si>
  <si>
    <r>
      <rPr>
        <sz val="13.5"/>
        <color rgb="FF080808"/>
        <rFont val="宋体"/>
        <charset val="134"/>
      </rPr>
      <t>信号停止后搜索</t>
    </r>
    <r>
      <rPr>
        <sz val="13.5"/>
        <color rgb="FF080808"/>
        <rFont val="Courier New"/>
        <charset val="134"/>
      </rPr>
      <t>"\x89\xDE\xE1\xE2\xE0\n\x83\x84"</t>
    </r>
  </si>
  <si>
    <t>\x1E\xD1\xD3\xD4\xD2\n\x87\x88</t>
  </si>
  <si>
    <r>
      <rPr>
        <sz val="13.5"/>
        <color rgb="FF080808"/>
        <rFont val="宋体"/>
        <charset val="134"/>
      </rPr>
      <t>遇信号后停止搜索</t>
    </r>
    <r>
      <rPr>
        <sz val="13.5"/>
        <color rgb="FF080808"/>
        <rFont val="Courier New"/>
        <charset val="134"/>
      </rPr>
      <t>"\x1C\x89\xDE\xE0\n\xE1\xE2\x83\x84"</t>
    </r>
  </si>
  <si>
    <t>\x17\x1E\xD1\xD2\n\xD3\xD4\x87\x88</t>
  </si>
  <si>
    <r>
      <rPr>
        <sz val="13.5"/>
        <color rgb="FF080808"/>
        <rFont val="宋体"/>
        <charset val="134"/>
      </rPr>
      <t>频率</t>
    </r>
    <r>
      <rPr>
        <sz val="13.5"/>
        <color rgb="FF080808"/>
        <rFont val="Courier New"/>
        <charset val="134"/>
      </rPr>
      <t>"\x03\x04"</t>
    </r>
  </si>
  <si>
    <r>
      <rPr>
        <sz val="13.5"/>
        <color rgb="FF080808"/>
        <rFont val="宋体"/>
        <charset val="134"/>
      </rPr>
      <t>信道号</t>
    </r>
    <r>
      <rPr>
        <sz val="13.5"/>
        <color rgb="FF080808"/>
        <rFont val="Courier New"/>
        <charset val="134"/>
      </rPr>
      <t>"\x89\x8A\xDE"</t>
    </r>
  </si>
  <si>
    <r>
      <rPr>
        <sz val="13.5"/>
        <color rgb="FF080808"/>
        <rFont val="Courier New"/>
        <charset val="134"/>
      </rPr>
      <t>\x1E\x1F\xD1</t>
    </r>
  </si>
  <si>
    <r>
      <rPr>
        <sz val="13.5"/>
        <color rgb="FF080808"/>
        <rFont val="宋体"/>
        <charset val="134"/>
      </rPr>
      <t>名称</t>
    </r>
    <r>
      <rPr>
        <sz val="13.5"/>
        <color rgb="FF080808"/>
        <rFont val="Courier New"/>
        <charset val="134"/>
      </rPr>
      <t>"\x8E\xE3"</t>
    </r>
  </si>
  <si>
    <r>
      <rPr>
        <sz val="13.5"/>
        <color rgb="FF080808"/>
        <rFont val="Courier New"/>
        <charset val="134"/>
      </rPr>
      <t>\x82\xD5</t>
    </r>
  </si>
  <si>
    <r>
      <t>名称加频率</t>
    </r>
    <r>
      <rPr>
        <sz val="13.5"/>
        <color rgb="FFFF0000"/>
        <rFont val="Courier New"/>
        <charset val="134"/>
      </rPr>
      <t>"\x8E\xE3\n\x2B\x03\x04"</t>
    </r>
  </si>
  <si>
    <t>名称+频率</t>
  </si>
  <si>
    <t>\x82\xD5\x2B\n\x03\x04</t>
  </si>
  <si>
    <r>
      <rPr>
        <sz val="13.5"/>
        <color rgb="FF080808"/>
        <rFont val="宋体"/>
        <charset val="134"/>
      </rPr>
      <t>不响应</t>
    </r>
    <r>
      <rPr>
        <sz val="13.5"/>
        <color rgb="FF080808"/>
        <rFont val="Courier New"/>
        <charset val="134"/>
      </rPr>
      <t>"\xE4\xC3\xC4"</t>
    </r>
  </si>
  <si>
    <r>
      <rPr>
        <sz val="13.5"/>
        <color rgb="FF080808"/>
        <rFont val="Courier New"/>
        <charset val="134"/>
      </rPr>
      <t>\xD6\xB1\xB2</t>
    </r>
  </si>
  <si>
    <r>
      <rPr>
        <sz val="13.5"/>
        <color rgb="FF080808"/>
        <rFont val="宋体"/>
        <charset val="134"/>
      </rPr>
      <t>本地响铃</t>
    </r>
    <r>
      <rPr>
        <sz val="13.5"/>
        <color rgb="FF080808"/>
        <rFont val="Courier New"/>
        <charset val="134"/>
      </rPr>
      <t>"\xE5\xE6\xC3\xE7"</t>
    </r>
  </si>
  <si>
    <r>
      <rPr>
        <sz val="13.5"/>
        <color rgb="FF080808"/>
        <rFont val="Courier New"/>
        <charset val="134"/>
      </rPr>
      <t>\xD7\xD8\xB1\xD9</t>
    </r>
  </si>
  <si>
    <r>
      <rPr>
        <sz val="13.5"/>
        <color rgb="FF080808"/>
        <rFont val="宋体"/>
        <charset val="134"/>
      </rPr>
      <t>回复响应</t>
    </r>
    <r>
      <rPr>
        <sz val="13.5"/>
        <color rgb="FF080808"/>
        <rFont val="Courier New"/>
        <charset val="134"/>
      </rPr>
      <t>"\xE8\x92\xC3\xC4"</t>
    </r>
  </si>
  <si>
    <r>
      <rPr>
        <sz val="13.5"/>
        <color rgb="FF080808"/>
        <rFont val="Courier New"/>
        <charset val="134"/>
      </rPr>
      <t>\xDA\x8A\xB1\xB2</t>
    </r>
  </si>
  <si>
    <r>
      <t>本地响铃回复响应</t>
    </r>
    <r>
      <rPr>
        <sz val="13.5"/>
        <color rgb="FFFF0000"/>
        <rFont val="Courier New"/>
        <charset val="134"/>
      </rPr>
      <t>"\xE5\xE6\xC3\xE7\n\xE8\x92\xC3\xC4"</t>
    </r>
  </si>
  <si>
    <t>本地响铃回复响应</t>
  </si>
  <si>
    <t>\xD7\xD8\xB1\xD9\n\xDA\x8A\xB1\xB2</t>
  </si>
  <si>
    <r>
      <rPr>
        <sz val="13.5"/>
        <color rgb="FF080808"/>
        <rFont val="宋体"/>
        <charset val="134"/>
      </rPr>
      <t>不发送</t>
    </r>
    <r>
      <rPr>
        <sz val="13.5"/>
        <color rgb="FF080808"/>
        <rFont val="Courier New"/>
        <charset val="134"/>
      </rPr>
      <t>"\xE4\x05\x11"</t>
    </r>
  </si>
  <si>
    <r>
      <rPr>
        <sz val="13.5"/>
        <color rgb="FF080808"/>
        <rFont val="Courier New"/>
        <charset val="134"/>
      </rPr>
      <t>\xD6\x0E\x0F</t>
    </r>
  </si>
  <si>
    <r>
      <rPr>
        <sz val="13.5"/>
        <color rgb="FF080808"/>
        <rFont val="宋体"/>
        <charset val="134"/>
      </rPr>
      <t>上线码</t>
    </r>
    <r>
      <rPr>
        <sz val="13.5"/>
        <color rgb="FF080808"/>
        <rFont val="Courier New"/>
        <charset val="134"/>
      </rPr>
      <t>"\xC0\xC1\xBF"</t>
    </r>
  </si>
  <si>
    <r>
      <rPr>
        <sz val="13.5"/>
        <color rgb="FF080808"/>
        <rFont val="Courier New"/>
        <charset val="134"/>
      </rPr>
      <t>\xAD\xAE\xAC</t>
    </r>
  </si>
  <si>
    <r>
      <rPr>
        <sz val="13.5"/>
        <color rgb="FF080808"/>
        <rFont val="宋体"/>
        <charset val="134"/>
      </rPr>
      <t>下线码</t>
    </r>
    <r>
      <rPr>
        <sz val="13.5"/>
        <color rgb="FF080808"/>
        <rFont val="Courier New"/>
        <charset val="134"/>
      </rPr>
      <t>"\xC2\xC1\xBF"</t>
    </r>
  </si>
  <si>
    <r>
      <rPr>
        <sz val="13.5"/>
        <color rgb="FF080808"/>
        <rFont val="Courier New"/>
        <charset val="134"/>
      </rPr>
      <t>\xAF\xAE\xAC</t>
    </r>
  </si>
  <si>
    <r>
      <t>上线加下线码</t>
    </r>
    <r>
      <rPr>
        <sz val="13.5"/>
        <color rgb="FFFF0000"/>
        <rFont val="Courier New"/>
        <charset val="134"/>
      </rPr>
      <t>"\xC0\xC1\x2B\xC2\xC1\xBF"</t>
    </r>
  </si>
  <si>
    <t>上线+下线码</t>
  </si>
  <si>
    <r>
      <rPr>
        <sz val="13.5"/>
        <color rgb="FF080808"/>
        <rFont val="Courier New"/>
        <charset val="134"/>
      </rPr>
      <t>\xAD\xAE\x2B\xAF\xAE\xAC</t>
    </r>
  </si>
  <si>
    <r>
      <rPr>
        <sz val="13.5"/>
        <color rgb="FF080808"/>
        <rFont val="Courier New"/>
        <charset val="134"/>
      </rPr>
      <t>Quindar</t>
    </r>
    <r>
      <rPr>
        <sz val="13.5"/>
        <color rgb="FF080808"/>
        <rFont val="宋体"/>
        <charset val="134"/>
      </rPr>
      <t>码</t>
    </r>
    <r>
      <rPr>
        <sz val="13.5"/>
        <color rgb="FF080808"/>
        <rFont val="Courier New"/>
        <charset val="134"/>
      </rPr>
      <t>"\x51\x75\x69\x6E\x64\x61\x72\xBF"</t>
    </r>
  </si>
  <si>
    <t>Quindar码</t>
  </si>
  <si>
    <r>
      <rPr>
        <sz val="13.5"/>
        <color rgb="FF080808"/>
        <rFont val="Courier New"/>
        <charset val="134"/>
      </rPr>
      <t>\x51\x75\x69\x6E\x64\x61\x72\xAC</t>
    </r>
  </si>
  <si>
    <r>
      <rPr>
        <sz val="13.5"/>
        <color rgb="FF080808"/>
        <rFont val="宋体"/>
        <charset val="134"/>
      </rPr>
      <t>关闭结束音</t>
    </r>
    <r>
      <rPr>
        <sz val="13.5"/>
        <color rgb="FF080808"/>
        <rFont val="Courier New"/>
        <charset val="134"/>
      </rPr>
      <t>"\xD9\xDA\xB3\xB4\x0E"</t>
    </r>
  </si>
  <si>
    <r>
      <rPr>
        <sz val="13.5"/>
        <color rgb="FF080808"/>
        <rFont val="Courier New"/>
        <charset val="134"/>
      </rPr>
      <t>\xC9\xCA\x9F\xA0\x0B</t>
    </r>
  </si>
  <si>
    <r>
      <rPr>
        <sz val="13.5"/>
        <color rgb="FF080808"/>
        <rFont val="Courier New"/>
        <charset val="134"/>
      </rPr>
      <t>ROGER</t>
    </r>
    <r>
      <rPr>
        <sz val="13.5"/>
        <color rgb="FF080808"/>
        <rFont val="宋体"/>
        <charset val="134"/>
      </rPr>
      <t>结束音</t>
    </r>
    <r>
      <rPr>
        <sz val="13.5"/>
        <color rgb="FF080808"/>
        <rFont val="Courier New"/>
        <charset val="134"/>
      </rPr>
      <t>"ROGER\xB3\xB4\x0E"</t>
    </r>
  </si>
  <si>
    <r>
      <rPr>
        <sz val="13.5"/>
        <color rgb="FF080808"/>
        <rFont val="Courier New"/>
        <charset val="134"/>
      </rPr>
      <t>\x52\x4F\x47\x45\x52\x9F\xA0\x0B</t>
    </r>
  </si>
  <si>
    <r>
      <rPr>
        <sz val="13.5"/>
        <color rgb="FF080808"/>
        <rFont val="Courier New"/>
        <charset val="134"/>
      </rPr>
      <t>MDC</t>
    </r>
    <r>
      <rPr>
        <sz val="13.5"/>
        <color rgb="FF080808"/>
        <rFont val="宋体"/>
        <charset val="134"/>
      </rPr>
      <t>蛙叫</t>
    </r>
    <r>
      <rPr>
        <sz val="13.5"/>
        <color rgb="FF080808"/>
        <rFont val="Courier New"/>
        <charset val="134"/>
      </rPr>
      <t>"\x4D\x44\x43\xEA\xEB"</t>
    </r>
  </si>
  <si>
    <t>MDC蛙叫</t>
  </si>
  <si>
    <r>
      <rPr>
        <sz val="13.5"/>
        <color rgb="FF080808"/>
        <rFont val="Courier New"/>
        <charset val="134"/>
      </rPr>
      <t>\x4D\x44\x43\xDB\xDC</t>
    </r>
  </si>
  <si>
    <r>
      <rPr>
        <sz val="13.5"/>
        <color rgb="FF080808"/>
        <rFont val="宋体"/>
        <charset val="134"/>
      </rPr>
      <t>除信道参数</t>
    </r>
    <r>
      <rPr>
        <sz val="13.5"/>
        <color rgb="FF080808"/>
        <rFont val="Courier New"/>
        <charset val="134"/>
      </rPr>
      <t>"\x8C\x89\x8A\xD4\x0B"</t>
    </r>
  </si>
  <si>
    <r>
      <rPr>
        <sz val="13.5"/>
        <color rgb="FF080808"/>
        <rFont val="Courier New"/>
        <charset val="134"/>
      </rPr>
      <t>\x80\x1E\x1F\xC6\x07</t>
    </r>
  </si>
  <si>
    <r>
      <rPr>
        <sz val="13.5"/>
        <color rgb="FF080808"/>
        <rFont val="宋体"/>
        <charset val="134"/>
      </rPr>
      <t>全部参数</t>
    </r>
    <r>
      <rPr>
        <sz val="13.5"/>
        <color rgb="FF080808"/>
        <rFont val="Courier New"/>
        <charset val="134"/>
      </rPr>
      <t>"\xEC\xED\xD4\x0B"</t>
    </r>
  </si>
  <si>
    <r>
      <rPr>
        <sz val="13.5"/>
        <color rgb="FF080808"/>
        <rFont val="Courier New"/>
        <charset val="134"/>
      </rPr>
      <t>\xDD\xDE\xC6\x07</t>
    </r>
  </si>
  <si>
    <r>
      <rPr>
        <sz val="13.5"/>
        <color rgb="FF080808"/>
        <rFont val="宋体"/>
        <charset val="134"/>
      </rPr>
      <t>禁用全部</t>
    </r>
    <r>
      <rPr>
        <sz val="13.5"/>
        <color rgb="FF080808"/>
        <rFont val="Courier New"/>
        <charset val="134"/>
      </rPr>
      <t>"\x1E\xEE\xEC\xED"</t>
    </r>
  </si>
  <si>
    <r>
      <rPr>
        <sz val="13.5"/>
        <color rgb="FF080808"/>
        <rFont val="Courier New"/>
        <charset val="134"/>
      </rPr>
      <t>\x19\xDF\xDD\xDE</t>
    </r>
  </si>
  <si>
    <r>
      <rPr>
        <sz val="13.5"/>
        <color rgb="FF080808"/>
        <rFont val="宋体"/>
        <charset val="134"/>
      </rPr>
      <t>解锁全部</t>
    </r>
    <r>
      <rPr>
        <sz val="13.5"/>
        <color rgb="FF080808"/>
        <rFont val="Courier New"/>
        <charset val="134"/>
      </rPr>
      <t>"\xC9\x9A\xEC\xED"</t>
    </r>
  </si>
  <si>
    <r>
      <rPr>
        <sz val="13.5"/>
        <color rgb="FF080808"/>
        <rFont val="Courier New"/>
        <charset val="134"/>
      </rPr>
      <t>\xBF\xC0\xDD\xDE</t>
    </r>
  </si>
  <si>
    <r>
      <t>五秒</t>
    </r>
    <r>
      <rPr>
        <sz val="13.5"/>
        <color rgb="FFFF0000"/>
        <rFont val="Courier New"/>
        <charset val="134"/>
      </rPr>
      <t>"5\xDF"</t>
    </r>
  </si>
  <si>
    <t>5 秒</t>
  </si>
  <si>
    <r>
      <rPr>
        <sz val="13.5"/>
        <color rgb="FF080808"/>
        <rFont val="Courier New"/>
        <charset val="134"/>
      </rPr>
      <t>\x35\x20\xCC</t>
    </r>
  </si>
  <si>
    <r>
      <t>十秒</t>
    </r>
    <r>
      <rPr>
        <sz val="13.5"/>
        <color rgb="FFFF0000"/>
        <rFont val="Courier New"/>
        <charset val="134"/>
      </rPr>
      <t>"10\xDF"</t>
    </r>
  </si>
  <si>
    <t>10 秒</t>
  </si>
  <si>
    <r>
      <rPr>
        <sz val="13.5"/>
        <color rgb="FF080808"/>
        <rFont val="Courier New"/>
        <charset val="134"/>
      </rPr>
      <t>\x31\x30\x20\xCC</t>
    </r>
  </si>
  <si>
    <r>
      <t>二十秒</t>
    </r>
    <r>
      <rPr>
        <sz val="13.5"/>
        <color rgb="FFFF0000"/>
        <rFont val="Courier New"/>
        <charset val="134"/>
      </rPr>
      <t>"20\xDF"</t>
    </r>
  </si>
  <si>
    <t>20 秒</t>
  </si>
  <si>
    <r>
      <rPr>
        <sz val="13.5"/>
        <color rgb="FF080808"/>
        <rFont val="Courier New"/>
        <charset val="134"/>
      </rPr>
      <t>\x32\x30\x20\xCC</t>
    </r>
  </si>
  <si>
    <r>
      <rPr>
        <sz val="13.5"/>
        <color rgb="FF080808"/>
        <rFont val="宋体"/>
        <charset val="134"/>
      </rPr>
      <t>发送时</t>
    </r>
    <r>
      <rPr>
        <sz val="13.5"/>
        <color rgb="FF080808"/>
        <rFont val="Courier New"/>
        <charset val="134"/>
      </rPr>
      <t>"\x05\x11\x9D"</t>
    </r>
  </si>
  <si>
    <r>
      <rPr>
        <sz val="13.5"/>
        <color rgb="FF080808"/>
        <rFont val="Courier New"/>
        <charset val="134"/>
      </rPr>
      <t>\x0E\x0F\x8D</t>
    </r>
  </si>
  <si>
    <r>
      <rPr>
        <sz val="13.5"/>
        <color rgb="FF080808"/>
        <rFont val="宋体"/>
        <charset val="134"/>
      </rPr>
      <t>接收时</t>
    </r>
    <r>
      <rPr>
        <sz val="13.5"/>
        <color rgb="FF080808"/>
        <rFont val="Courier New"/>
        <charset val="134"/>
      </rPr>
      <t>"\x08\x09\x9D"</t>
    </r>
  </si>
  <si>
    <r>
      <rPr>
        <sz val="13.5"/>
        <color rgb="FF080808"/>
        <rFont val="Courier New"/>
        <charset val="134"/>
      </rPr>
      <t>\x05\x06\x8D</t>
    </r>
  </si>
  <si>
    <r>
      <t>发送接收时</t>
    </r>
    <r>
      <rPr>
        <sz val="13.5"/>
        <color rgb="FFFF0000"/>
        <rFont val="Courier New"/>
        <charset val="134"/>
      </rPr>
      <t>"\x05\x11\x2F\x08\x09\x9D"</t>
    </r>
  </si>
  <si>
    <t>发送/接收时</t>
  </si>
  <si>
    <r>
      <rPr>
        <sz val="13.5"/>
        <color rgb="FF080808"/>
        <rFont val="Courier New"/>
        <charset val="134"/>
      </rPr>
      <t>\x0E\x0F\x2F\x05\x06\x8D</t>
    </r>
  </si>
  <si>
    <r>
      <rPr>
        <sz val="13.5"/>
        <color rgb="FF080808"/>
        <rFont val="宋体"/>
        <charset val="134"/>
      </rPr>
      <t>全部</t>
    </r>
    <r>
      <rPr>
        <sz val="13.5"/>
        <color rgb="FF080808"/>
        <rFont val="Courier New"/>
        <charset val="134"/>
      </rPr>
      <t>"\xEC\xED"</t>
    </r>
  </si>
  <si>
    <t>全部</t>
  </si>
  <si>
    <r>
      <rPr>
        <sz val="13.5"/>
        <color rgb="FF080808"/>
        <rFont val="Courier New"/>
        <charset val="134"/>
      </rPr>
      <t>\xDD\xDE</t>
    </r>
  </si>
  <si>
    <r>
      <rPr>
        <sz val="13.5"/>
        <color rgb="FF080808"/>
        <rFont val="宋体"/>
        <charset val="134"/>
      </rPr>
      <t>扫描</t>
    </r>
    <r>
      <rPr>
        <sz val="13.5"/>
        <color rgb="FF080808"/>
        <rFont val="Courier New"/>
        <charset val="134"/>
      </rPr>
      <t>"\x8F\x90"</t>
    </r>
  </si>
  <si>
    <t>扫描</t>
  </si>
  <si>
    <r>
      <rPr>
        <sz val="13.5"/>
        <color rgb="FF080808"/>
        <rFont val="Courier New"/>
        <charset val="134"/>
      </rPr>
      <t>\x83\x84</t>
    </r>
  </si>
  <si>
    <r>
      <rPr>
        <sz val="13.5"/>
        <color rgb="FF080808"/>
        <rFont val="宋体"/>
        <charset val="134"/>
      </rPr>
      <t>低电压</t>
    </r>
    <r>
      <rPr>
        <sz val="13.5"/>
        <color rgb="FF080808"/>
        <rFont val="Courier New"/>
        <charset val="134"/>
      </rPr>
      <t>"\xD5\x9F\x1F"</t>
    </r>
  </si>
  <si>
    <t>低电压</t>
  </si>
  <si>
    <r>
      <rPr>
        <sz val="13.5"/>
        <color rgb="FF080808"/>
        <rFont val="Courier New"/>
        <charset val="134"/>
      </rPr>
      <t>\xE0\x8F\x1A</t>
    </r>
  </si>
  <si>
    <r>
      <t>长按井键解锁</t>
    </r>
    <r>
      <rPr>
        <sz val="13.5"/>
        <color rgb="FFFF0000"/>
        <rFont val="Courier New"/>
        <charset val="134"/>
      </rPr>
      <t>"\x97\x94#\x96\xC9\x9A"</t>
    </r>
  </si>
  <si>
    <t>长按 # 键解锁</t>
  </si>
  <si>
    <r>
      <rPr>
        <sz val="13.5"/>
        <color rgb="FF080808"/>
        <rFont val="Courier New"/>
        <charset val="134"/>
      </rPr>
      <t>\xE1\xA6\x20\x23\x20\xA7\xBF\xC0</t>
    </r>
  </si>
  <si>
    <r>
      <rPr>
        <sz val="13.5"/>
        <color rgb="FF080808"/>
        <rFont val="宋体"/>
        <charset val="134"/>
      </rPr>
      <t>遇忙</t>
    </r>
    <r>
      <rPr>
        <sz val="13.5"/>
        <color rgb="FF080808"/>
        <rFont val="Courier New"/>
        <charset val="134"/>
      </rPr>
      <t>"\x1C\x1D"</t>
    </r>
  </si>
  <si>
    <t>遇忙</t>
  </si>
  <si>
    <r>
      <rPr>
        <sz val="13.5"/>
        <color rgb="FF080808"/>
        <rFont val="Courier New"/>
        <charset val="134"/>
      </rPr>
      <t>\x17\x18</t>
    </r>
  </si>
  <si>
    <r>
      <rPr>
        <sz val="13.5"/>
        <color rgb="FF080808"/>
        <rFont val="宋体"/>
        <charset val="134"/>
      </rPr>
      <t>禁止发射</t>
    </r>
    <r>
      <rPr>
        <sz val="13.5"/>
        <color rgb="FF080808"/>
        <rFont val="Courier New"/>
        <charset val="134"/>
      </rPr>
      <t>"\x1E\xE2\x05\x06"</t>
    </r>
  </si>
  <si>
    <t>禁止发射</t>
  </si>
  <si>
    <r>
      <rPr>
        <sz val="13.5"/>
        <color rgb="FF080808"/>
        <rFont val="Courier New"/>
        <charset val="134"/>
      </rPr>
      <t>\x19\xD4\x0E\xC1</t>
    </r>
  </si>
  <si>
    <r>
      <rPr>
        <sz val="13.5"/>
        <color rgb="FF080808"/>
        <rFont val="宋体"/>
        <charset val="134"/>
      </rPr>
      <t>高电压</t>
    </r>
    <r>
      <rPr>
        <sz val="13.5"/>
        <color rgb="FF080808"/>
        <rFont val="Courier New"/>
        <charset val="134"/>
      </rPr>
      <t>"\xD6\x9F\x1F"</t>
    </r>
  </si>
  <si>
    <t>高电压</t>
  </si>
  <si>
    <r>
      <rPr>
        <sz val="13.5"/>
        <color rgb="FF080808"/>
        <rFont val="Courier New"/>
        <charset val="134"/>
      </rPr>
      <t>\xE2\x8F\x1A</t>
    </r>
  </si>
  <si>
    <r>
      <t>按</t>
    </r>
    <r>
      <rPr>
        <sz val="13.5"/>
        <color rgb="FFFF0000"/>
        <rFont val="Courier New"/>
        <charset val="134"/>
      </rPr>
      <t>EXIT</t>
    </r>
    <r>
      <rPr>
        <sz val="13.5"/>
        <color rgb="FFFF0000"/>
        <rFont val="宋体"/>
        <charset val="134"/>
      </rPr>
      <t>键</t>
    </r>
    <r>
      <rPr>
        <sz val="13.5"/>
        <color rgb="FFFF0000"/>
        <rFont val="Courier New"/>
        <charset val="134"/>
      </rPr>
      <t>"\x94EXIT\x96"</t>
    </r>
  </si>
  <si>
    <t>按 EXIT 键</t>
  </si>
  <si>
    <r>
      <rPr>
        <sz val="13.5"/>
        <color rgb="FF080808"/>
        <rFont val="Courier New"/>
        <charset val="134"/>
      </rPr>
      <t>\xA6\x20\x45\x58\x49\x54\x20\xA7</t>
    </r>
  </si>
  <si>
    <r>
      <rPr>
        <sz val="13.5"/>
        <color rgb="FF080808"/>
        <rFont val="宋体"/>
        <charset val="134"/>
      </rPr>
      <t>全部按键</t>
    </r>
    <r>
      <rPr>
        <sz val="13.5"/>
        <color rgb="FF080808"/>
        <rFont val="Courier New"/>
        <charset val="134"/>
      </rPr>
      <t>"\xEC\xED\xF3\x88"</t>
    </r>
  </si>
  <si>
    <t>全部按键</t>
  </si>
  <si>
    <r>
      <rPr>
        <sz val="13.5"/>
        <color rgb="FF080808"/>
        <rFont val="Courier New"/>
        <charset val="134"/>
      </rPr>
      <t>\xDD\xDE\xA6\xA7</t>
    </r>
  </si>
  <si>
    <r>
      <rPr>
        <sz val="13.5"/>
        <color rgb="FF080808"/>
        <rFont val="宋体"/>
        <charset val="134"/>
      </rPr>
      <t>解锁</t>
    </r>
    <r>
      <rPr>
        <sz val="13.5"/>
        <color rgb="FF080808"/>
        <rFont val="Courier New"/>
        <charset val="134"/>
      </rPr>
      <t>"\xC9\x9A"</t>
    </r>
  </si>
  <si>
    <t>解锁</t>
  </si>
  <si>
    <r>
      <rPr>
        <sz val="13.5"/>
        <color rgb="FF080808"/>
        <rFont val="Courier New"/>
        <charset val="134"/>
      </rPr>
      <t>\xBF\xC0</t>
    </r>
  </si>
  <si>
    <r>
      <t>存置问</t>
    </r>
    <r>
      <rPr>
        <sz val="13.5"/>
        <color rgb="FFFF0000"/>
        <rFont val="Courier New"/>
        <charset val="134"/>
      </rPr>
      <t>"\x87\x88?"</t>
    </r>
  </si>
  <si>
    <t>存置?</t>
  </si>
  <si>
    <r>
      <rPr>
        <sz val="13.5"/>
        <color rgb="FF080808"/>
        <rFont val="Courier New"/>
        <charset val="134"/>
      </rPr>
      <t>\x1C\x1D\x3F</t>
    </r>
  </si>
  <si>
    <r>
      <t>存置了</t>
    </r>
    <r>
      <rPr>
        <sz val="13.5"/>
        <color rgb="FFFF0000"/>
        <rFont val="Courier New"/>
        <charset val="134"/>
      </rPr>
      <t>"\x87\x88:"</t>
    </r>
  </si>
  <si>
    <t>存置:</t>
  </si>
  <si>
    <r>
      <rPr>
        <sz val="13.5"/>
        <color rgb="FF080808"/>
        <rFont val="Courier New"/>
        <charset val="134"/>
      </rPr>
      <t>\x1C\x1D\x3A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</si>
</sst>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3.5"/>
      <color rgb="FF080808"/>
      <name val="宋体"/>
      <charset val="134"/>
    </font>
    <font>
      <sz val="13.5"/>
      <color rgb="FF080808"/>
      <name val="Courier New"/>
      <charset val="134"/>
    </font>
    <font>
      <sz val="13.5"/>
      <color rgb="FFFF0000"/>
      <name val="宋体"/>
      <charset val="134"/>
    </font>
    <font>
      <sz val="13.5"/>
      <color rgb="FF6A8759"/>
      <name val="Courier New"/>
      <charset val="134"/>
    </font>
    <font>
      <sz val="13.5"/>
      <name val="宋体"/>
      <charset val="134"/>
    </font>
    <font>
      <sz val="13.5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3.5"/>
      <color rgb="FFFF0000"/>
      <name val="Courier New"/>
      <charset val="134"/>
    </font>
    <font>
      <sz val="13.5"/>
      <color rgb="FF1750EB"/>
      <name val="Courier New"/>
      <charset val="134"/>
    </font>
    <font>
      <i/>
      <sz val="13.5"/>
      <color rgb="FF8C8C8C"/>
      <name val="Courier New"/>
      <charset val="134"/>
    </font>
    <font>
      <i/>
      <sz val="13.5"/>
      <color rgb="FF8C8C8C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7"/>
  <sheetViews>
    <sheetView topLeftCell="A19" workbookViewId="0">
      <selection activeCell="F75" sqref="F75"/>
    </sheetView>
  </sheetViews>
  <sheetFormatPr defaultColWidth="9" defaultRowHeight="13.5"/>
  <cols>
    <col min="1" max="1" width="18" customWidth="1"/>
    <col min="2" max="2" width="45.75" customWidth="1"/>
    <col min="3" max="3" width="4.125" customWidth="1"/>
    <col min="4" max="4" width="39.5" customWidth="1"/>
    <col min="5" max="5" width="12.625"/>
    <col min="6" max="6" width="41" customWidth="1"/>
    <col min="11" max="11" width="39.5" customWidth="1"/>
  </cols>
  <sheetData>
    <row r="1" ht="18" spans="1:11">
      <c r="A1" s="15" t="s">
        <v>0</v>
      </c>
      <c r="B1" s="16" t="s">
        <v>1</v>
      </c>
      <c r="C1" s="14" t="s">
        <v>2</v>
      </c>
      <c r="D1" s="14" t="s">
        <v>3</v>
      </c>
      <c r="F1" t="str">
        <f>"#define "&amp;B1&amp;" """&amp;D1&amp;""" "</f>
        <v>#define 步进频率 "\x01\x02\x03\x04" </v>
      </c>
      <c r="K1" s="14"/>
    </row>
    <row r="2" ht="18" spans="1:11">
      <c r="A2" t="s">
        <v>4</v>
      </c>
      <c r="B2" s="16" t="s">
        <v>5</v>
      </c>
      <c r="C2" s="14" t="s">
        <v>2</v>
      </c>
      <c r="D2" s="14" t="s">
        <v>6</v>
      </c>
      <c r="F2" t="str">
        <f t="shared" ref="F2:F33" si="0">"#define "&amp;B2&amp;" """&amp;D2&amp;""" "</f>
        <v>#define 接收数字亚音 "\x08\x09\x0B\x0C\x0D\x0E" </v>
      </c>
      <c r="K2" s="14"/>
    </row>
    <row r="3" ht="18" spans="1:11">
      <c r="A3" t="s">
        <v>7</v>
      </c>
      <c r="B3" s="16" t="s">
        <v>8</v>
      </c>
      <c r="C3" s="14" t="s">
        <v>2</v>
      </c>
      <c r="D3" s="14" t="s">
        <v>9</v>
      </c>
      <c r="F3" t="str">
        <f t="shared" si="0"/>
        <v>#define 接收模拟亚音 "\x08\x09\x0F\x10\x0D\x0E" </v>
      </c>
      <c r="K3" s="14"/>
    </row>
    <row r="4" ht="18" spans="1:11">
      <c r="A4" t="s">
        <v>10</v>
      </c>
      <c r="B4" s="16" t="s">
        <v>11</v>
      </c>
      <c r="C4" s="14" t="s">
        <v>2</v>
      </c>
      <c r="D4" s="14" t="s">
        <v>12</v>
      </c>
      <c r="F4" t="str">
        <f t="shared" si="0"/>
        <v>#define 发送数字亚音 "\x05\x11\x0B\x0C\x0D\x0E" </v>
      </c>
      <c r="K4" s="14"/>
    </row>
    <row r="5" ht="18" spans="1:11">
      <c r="A5" t="s">
        <v>13</v>
      </c>
      <c r="B5" s="16" t="s">
        <v>14</v>
      </c>
      <c r="C5" s="14" t="s">
        <v>2</v>
      </c>
      <c r="D5" s="14" t="s">
        <v>15</v>
      </c>
      <c r="F5" t="str">
        <f t="shared" si="0"/>
        <v>#define 发送模拟亚音 "\x05\x11\x0F\x10\x0D\x0E" </v>
      </c>
      <c r="K5" s="14"/>
    </row>
    <row r="6" ht="18" spans="1:11">
      <c r="A6" t="s">
        <v>16</v>
      </c>
      <c r="B6" s="16" t="s">
        <v>17</v>
      </c>
      <c r="C6" s="14" t="s">
        <v>2</v>
      </c>
      <c r="D6" s="14" t="s">
        <v>18</v>
      </c>
      <c r="F6" t="str">
        <f t="shared" si="0"/>
        <v>#define 频差方向 "\x03\x12\x13\x14" </v>
      </c>
      <c r="K6" s="14"/>
    </row>
    <row r="7" ht="18" spans="1:11">
      <c r="A7" t="s">
        <v>19</v>
      </c>
      <c r="B7" s="16" t="s">
        <v>20</v>
      </c>
      <c r="C7" s="14" t="s">
        <v>2</v>
      </c>
      <c r="D7" s="14" t="s">
        <v>21</v>
      </c>
      <c r="F7" t="str">
        <f t="shared" si="0"/>
        <v>#define 频差频率 "\x03\x12\x03\x04" </v>
      </c>
      <c r="K7" s="14"/>
    </row>
    <row r="8" ht="18" spans="1:11">
      <c r="A8" t="s">
        <v>22</v>
      </c>
      <c r="B8" s="16" t="s">
        <v>23</v>
      </c>
      <c r="C8" s="14" t="s">
        <v>2</v>
      </c>
      <c r="D8" s="14" t="s">
        <v>24</v>
      </c>
      <c r="F8" t="str">
        <f t="shared" si="0"/>
        <v>#define 加密通话 "\x18\x19\x1A\x1B" </v>
      </c>
      <c r="K8" s="14"/>
    </row>
    <row r="9" ht="18" spans="1:11">
      <c r="A9" t="s">
        <v>25</v>
      </c>
      <c r="B9" s="16" t="s">
        <v>26</v>
      </c>
      <c r="C9" s="14" t="s">
        <v>2</v>
      </c>
      <c r="D9" s="14" t="s">
        <v>27</v>
      </c>
      <c r="F9" t="str">
        <f t="shared" si="0"/>
        <v>#define 遇忙禁发 "\x1C\x1D\x1E\x05" </v>
      </c>
      <c r="K9" s="14"/>
    </row>
    <row r="10" ht="18" spans="1:11">
      <c r="A10" t="s">
        <v>28</v>
      </c>
      <c r="B10" s="16" t="s">
        <v>29</v>
      </c>
      <c r="C10" s="14" t="s">
        <v>2</v>
      </c>
      <c r="D10" s="14" t="s">
        <v>30</v>
      </c>
      <c r="F10" t="str">
        <f t="shared" si="0"/>
        <v>#define 压扩 "\x1F\x7F" </v>
      </c>
      <c r="K10" s="14"/>
    </row>
    <row r="11" ht="18" spans="1:11">
      <c r="A11" t="s">
        <v>31</v>
      </c>
      <c r="B11" s="16" t="s">
        <v>32</v>
      </c>
      <c r="C11" s="14" t="s">
        <v>2</v>
      </c>
      <c r="D11" s="14" t="s">
        <v>33</v>
      </c>
      <c r="F11" t="str">
        <f t="shared" si="0"/>
        <v>#define 存置信道 "\x87\x88\x89\x8A" </v>
      </c>
      <c r="K11" s="14"/>
    </row>
    <row r="12" ht="18" spans="1:11">
      <c r="A12" t="s">
        <v>34</v>
      </c>
      <c r="B12" s="16" t="s">
        <v>35</v>
      </c>
      <c r="C12" s="14" t="s">
        <v>2</v>
      </c>
      <c r="D12" s="14" t="s">
        <v>36</v>
      </c>
      <c r="F12" t="str">
        <f t="shared" si="0"/>
        <v>#define 删除信道 "\x8B\x8C\x89\x8A" </v>
      </c>
      <c r="K12" s="14"/>
    </row>
    <row r="13" ht="18" spans="1:11">
      <c r="A13" t="s">
        <v>37</v>
      </c>
      <c r="B13" s="16" t="s">
        <v>38</v>
      </c>
      <c r="C13" s="14" t="s">
        <v>2</v>
      </c>
      <c r="D13" s="14" t="s">
        <v>39</v>
      </c>
      <c r="F13" t="str">
        <f t="shared" si="0"/>
        <v>#define 命名信道 "\x8D\x8E\x89\x8A" </v>
      </c>
      <c r="K13" s="14"/>
    </row>
    <row r="14" ht="18" spans="1:11">
      <c r="A14" t="s">
        <v>40</v>
      </c>
      <c r="B14" s="16" t="s">
        <v>41</v>
      </c>
      <c r="C14" s="14" t="s">
        <v>2</v>
      </c>
      <c r="D14" s="14" t="s">
        <v>42</v>
      </c>
      <c r="F14" t="str">
        <f t="shared" si="0"/>
        <v>#define 信道扫描列表 "\x89\x8A\x8F\x90\x85\x86" </v>
      </c>
      <c r="K14" s="14"/>
    </row>
    <row r="15" ht="18" spans="1:11">
      <c r="A15" t="s">
        <v>43</v>
      </c>
      <c r="B15" s="16" t="s">
        <v>44</v>
      </c>
      <c r="C15" s="14" t="s">
        <v>2</v>
      </c>
      <c r="D15" s="14" t="s">
        <v>45</v>
      </c>
      <c r="F15" t="str">
        <f t="shared" si="0"/>
        <v>#define 扫描列表1 "\x8F\x90\x85\x86\x31" </v>
      </c>
      <c r="K15" s="14"/>
    </row>
    <row r="16" ht="18" spans="1:11">
      <c r="A16" t="s">
        <v>46</v>
      </c>
      <c r="B16" s="16" t="s">
        <v>47</v>
      </c>
      <c r="C16" s="14" t="s">
        <v>2</v>
      </c>
      <c r="D16" s="14" t="s">
        <v>48</v>
      </c>
      <c r="F16" t="str">
        <f t="shared" si="0"/>
        <v>#define 扫描列表2 "\x8F\x90\x85\x86\x32" </v>
      </c>
      <c r="K16" s="14"/>
    </row>
    <row r="17" ht="18" spans="1:11">
      <c r="A17" t="s">
        <v>49</v>
      </c>
      <c r="B17" s="16" t="s">
        <v>50</v>
      </c>
      <c r="C17" s="14" t="s">
        <v>2</v>
      </c>
      <c r="D17" s="14" t="s">
        <v>51</v>
      </c>
      <c r="F17" t="str">
        <f t="shared" si="0"/>
        <v>#define 搜索恢复模式 "\x83\x84\x91\x92\x0F\x82" </v>
      </c>
      <c r="K17" s="14"/>
    </row>
    <row r="18" ht="18" spans="1:11">
      <c r="A18" t="s">
        <v>52</v>
      </c>
      <c r="B18" s="16" t="s">
        <v>53</v>
      </c>
      <c r="C18" s="14" t="s">
        <v>2</v>
      </c>
      <c r="D18" s="14" t="s">
        <v>54</v>
      </c>
      <c r="F18" t="str">
        <f t="shared" si="0"/>
        <v>#define 发送超时 "\x05\x11\x9C\x9D" </v>
      </c>
      <c r="K18" s="14"/>
    </row>
    <row r="19" ht="18" spans="1:11">
      <c r="A19" t="s">
        <v>55</v>
      </c>
      <c r="B19" s="16" t="s">
        <v>56</v>
      </c>
      <c r="C19" s="14" t="s">
        <v>2</v>
      </c>
      <c r="D19" s="14" t="s">
        <v>57</v>
      </c>
      <c r="F19" t="str">
        <f t="shared" si="0"/>
        <v>#define 省电模式 "\x9E\x9F\x0F\x82" </v>
      </c>
      <c r="K19" s="14"/>
    </row>
    <row r="20" ht="18" spans="1:11">
      <c r="A20" t="s">
        <v>58</v>
      </c>
      <c r="B20" s="16" t="s">
        <v>59</v>
      </c>
      <c r="C20" s="14" t="s">
        <v>2</v>
      </c>
      <c r="D20" s="14" t="s">
        <v>60</v>
      </c>
      <c r="F20" t="str">
        <f t="shared" si="0"/>
        <v>#define 麦克风增益 "\xA0\xA1\xA2\xA3\xA4" </v>
      </c>
      <c r="K20" s="14"/>
    </row>
    <row r="21" ht="18" spans="1:11">
      <c r="A21" t="s">
        <v>61</v>
      </c>
      <c r="B21" s="16" t="s">
        <v>62</v>
      </c>
      <c r="C21" s="14" t="s">
        <v>2</v>
      </c>
      <c r="D21" s="14" t="s">
        <v>63</v>
      </c>
      <c r="F21" t="str">
        <f t="shared" si="0"/>
        <v>#define 信道显示模式 "\x89\x8A\xA5\xA6\x0F\x82" </v>
      </c>
      <c r="K21" s="14"/>
    </row>
    <row r="22" ht="18" spans="1:11">
      <c r="A22" t="s">
        <v>64</v>
      </c>
      <c r="B22" s="16" t="s">
        <v>65</v>
      </c>
      <c r="C22" s="14" t="s">
        <v>2</v>
      </c>
      <c r="D22" s="14" t="s">
        <v>66</v>
      </c>
      <c r="F22" t="str">
        <f t="shared" si="0"/>
        <v>#define 开机显示 "\xA8\xA9\xA5\xA6" </v>
      </c>
      <c r="K22" s="14"/>
    </row>
    <row r="23" ht="18" spans="1:11">
      <c r="A23" t="s">
        <v>67</v>
      </c>
      <c r="B23" s="16" t="s">
        <v>68</v>
      </c>
      <c r="C23" s="14" t="s">
        <v>2</v>
      </c>
      <c r="D23" s="14" t="s">
        <v>69</v>
      </c>
      <c r="F23" t="str">
        <f t="shared" si="0"/>
        <v>#define 自动背光 "\x98\x99\xAB\xAC" </v>
      </c>
      <c r="K23" s="14"/>
    </row>
    <row r="24" ht="18" spans="1:11">
      <c r="A24" t="s">
        <v>70</v>
      </c>
      <c r="B24" s="16" t="s">
        <v>71</v>
      </c>
      <c r="C24" s="14" t="s">
        <v>2</v>
      </c>
      <c r="D24" s="14" t="s">
        <v>72</v>
      </c>
      <c r="F24" t="str">
        <f t="shared" si="0"/>
        <v>#define 最小亮度 "\xAD\xAE\xAF\xB0" </v>
      </c>
      <c r="K24" s="14"/>
    </row>
    <row r="25" ht="18" spans="1:11">
      <c r="A25" t="s">
        <v>73</v>
      </c>
      <c r="B25" s="16" t="s">
        <v>74</v>
      </c>
      <c r="C25" s="14" t="s">
        <v>2</v>
      </c>
      <c r="D25" s="14" t="s">
        <v>75</v>
      </c>
      <c r="F25" t="str">
        <f t="shared" si="0"/>
        <v>#define 最大亮度 "\xAD\xB1\xAF\xB0" </v>
      </c>
      <c r="K25" s="14"/>
    </row>
    <row r="26" ht="18" spans="1:11">
      <c r="A26" t="s">
        <v>76</v>
      </c>
      <c r="B26" s="16" t="s">
        <v>77</v>
      </c>
      <c r="C26" s="14" t="s">
        <v>2</v>
      </c>
      <c r="D26" s="14" t="s">
        <v>78</v>
      </c>
      <c r="F26" t="str">
        <f t="shared" si="0"/>
        <v>#define 发送结束音 "\x05\x11\xB3\xB4\x0E" </v>
      </c>
      <c r="K26" s="14"/>
    </row>
    <row r="27" ht="18" spans="1:11">
      <c r="A27" t="s">
        <v>79</v>
      </c>
      <c r="B27" s="16" t="s">
        <v>80</v>
      </c>
      <c r="C27" s="14" t="s">
        <v>2</v>
      </c>
      <c r="D27" s="14" t="s">
        <v>81</v>
      </c>
      <c r="F27" t="str">
        <f t="shared" si="0"/>
        <v>#define 尾音消除 "\xB5\x0E\xB6\x8C" </v>
      </c>
      <c r="K27" s="14"/>
    </row>
    <row r="28" ht="18" spans="1:11">
      <c r="A28" t="s">
        <v>82</v>
      </c>
      <c r="B28" s="16" t="s">
        <v>83</v>
      </c>
      <c r="C28" s="14" t="s">
        <v>2</v>
      </c>
      <c r="D28" s="14" t="s">
        <v>84</v>
      </c>
      <c r="F28" t="str">
        <f t="shared" si="0"/>
        <v>#define 过中继尾音消除 "\xB7\xB8\xB9\xB5\x0E\xB6\x8C" </v>
      </c>
      <c r="K28" s="14"/>
    </row>
    <row r="29" ht="18" spans="1:11">
      <c r="A29" t="s">
        <v>85</v>
      </c>
      <c r="B29" s="16" t="s">
        <v>86</v>
      </c>
      <c r="C29" s="14" t="s">
        <v>2</v>
      </c>
      <c r="D29" s="14" t="s">
        <v>87</v>
      </c>
      <c r="F29" t="str">
        <f t="shared" si="0"/>
        <v>#define 一键即呼 "\xBA\x96\xBB\xBC" </v>
      </c>
      <c r="K29" s="14"/>
    </row>
    <row r="30" ht="18" spans="1:11">
      <c r="A30" t="s">
        <v>88</v>
      </c>
      <c r="B30" s="16" t="s">
        <v>89</v>
      </c>
      <c r="C30" s="14" t="s">
        <v>2</v>
      </c>
      <c r="D30" s="14" t="s">
        <v>90</v>
      </c>
      <c r="F30" t="str">
        <f t="shared" si="0"/>
        <v>#define 身份码 "\xBD\xBE\xBF" </v>
      </c>
      <c r="K30" s="14"/>
    </row>
    <row r="31" ht="18" spans="1:11">
      <c r="A31" t="s">
        <v>91</v>
      </c>
      <c r="B31" s="17" t="s">
        <v>92</v>
      </c>
      <c r="C31" s="14" t="s">
        <v>2</v>
      </c>
      <c r="D31" s="14" t="s">
        <v>93</v>
      </c>
      <c r="F31" t="str">
        <f t="shared" si="0"/>
        <v>#define DTMF上线码 "\x44\x54\x4D\x46\xC0\xC1\xBF" </v>
      </c>
      <c r="K31" s="14"/>
    </row>
    <row r="32" ht="18" spans="1:11">
      <c r="A32" t="s">
        <v>94</v>
      </c>
      <c r="B32" s="17" t="s">
        <v>95</v>
      </c>
      <c r="C32" s="14" t="s">
        <v>2</v>
      </c>
      <c r="D32" s="14" t="s">
        <v>96</v>
      </c>
      <c r="F32" t="str">
        <f t="shared" si="0"/>
        <v>#define DTMF下线码 "\x44\x54\x4D\x46\xC2\xC1\xBF" </v>
      </c>
      <c r="K32" s="14"/>
    </row>
    <row r="33" ht="18" spans="1:11">
      <c r="A33" t="s">
        <v>97</v>
      </c>
      <c r="B33" s="17" t="s">
        <v>98</v>
      </c>
      <c r="C33" s="14" t="s">
        <v>2</v>
      </c>
      <c r="D33" s="14" t="s">
        <v>99</v>
      </c>
      <c r="F33" t="str">
        <f t="shared" si="0"/>
        <v>#define DTMF发送 "\x44\x54\x4D\x46\x05\x11" </v>
      </c>
      <c r="K33" s="14"/>
    </row>
    <row r="34" ht="18" spans="1:11">
      <c r="A34" t="s">
        <v>100</v>
      </c>
      <c r="B34" s="17" t="s">
        <v>101</v>
      </c>
      <c r="C34" s="14" t="s">
        <v>2</v>
      </c>
      <c r="D34" s="14" t="s">
        <v>102</v>
      </c>
      <c r="F34" t="str">
        <f>"#define "&amp;B34&amp;" """&amp;D34&amp;""" "</f>
        <v>#define DTMF侧音 "\x44\x54\x4D\x46\x95\x0E" </v>
      </c>
      <c r="K34" s="14"/>
    </row>
    <row r="35" ht="18" spans="1:11">
      <c r="A35" t="s">
        <v>103</v>
      </c>
      <c r="B35" s="17" t="s">
        <v>104</v>
      </c>
      <c r="C35" s="14" t="s">
        <v>2</v>
      </c>
      <c r="D35" s="14" t="s">
        <v>105</v>
      </c>
      <c r="F35" t="str">
        <f>"#define "&amp;B35&amp;" """&amp;D35&amp;""" "</f>
        <v>#define DTMF响应 "\x44\x54\x4D\x46\xC3\xC4" </v>
      </c>
      <c r="K35" s="14"/>
    </row>
    <row r="36" ht="18" spans="1:11">
      <c r="A36" t="s">
        <v>106</v>
      </c>
      <c r="B36" s="17" t="s">
        <v>107</v>
      </c>
      <c r="C36" s="14" t="s">
        <v>2</v>
      </c>
      <c r="D36" s="14" t="s">
        <v>108</v>
      </c>
      <c r="F36" t="str">
        <f>"#define "&amp;B36&amp;" """&amp;D36&amp;""" "</f>
        <v>#define DTMF复位 "\x44\x54\x4D\x46\x92\xC5" </v>
      </c>
      <c r="K36" s="14"/>
    </row>
    <row r="37" ht="18" spans="1:11">
      <c r="A37" t="s">
        <v>109</v>
      </c>
      <c r="B37" s="17" t="s">
        <v>110</v>
      </c>
      <c r="C37" s="14" t="s">
        <v>2</v>
      </c>
      <c r="D37" s="14" t="s">
        <v>111</v>
      </c>
      <c r="F37" t="str">
        <f>"#define "&amp;B37&amp;" """&amp;D37&amp;""" "</f>
        <v>#define DTMF预载波 "\x44\x54\x4D\x46\xC6\xC7\xC8" </v>
      </c>
      <c r="K37" s="14"/>
    </row>
    <row r="38" ht="18" spans="1:11">
      <c r="A38" t="s">
        <v>112</v>
      </c>
      <c r="B38" s="17" t="s">
        <v>113</v>
      </c>
      <c r="C38" s="14" t="s">
        <v>2</v>
      </c>
      <c r="D38" s="14" t="s">
        <v>114</v>
      </c>
      <c r="F38" t="str">
        <f>"#define "&amp;B38&amp;" """&amp;D38&amp;""" "</f>
        <v>#define DTMF联系人 "\x44\x54\x4D\x46\xCA\xCB\xCC" </v>
      </c>
      <c r="K38" s="14"/>
    </row>
    <row r="39" ht="18" spans="1:11">
      <c r="A39" t="s">
        <v>115</v>
      </c>
      <c r="B39" s="17" t="s">
        <v>116</v>
      </c>
      <c r="C39" s="14" t="s">
        <v>2</v>
      </c>
      <c r="D39" s="14" t="s">
        <v>117</v>
      </c>
      <c r="F39" t="str">
        <f>"#define "&amp;B39&amp;" """&amp;D39&amp;""" "</f>
        <v>#define DTMF显示 "\x44\x54\x4D\x46\xA5\xA6" </v>
      </c>
      <c r="K39" s="14"/>
    </row>
    <row r="40" ht="18" spans="1:11">
      <c r="A40" t="s">
        <v>118</v>
      </c>
      <c r="B40" s="17" t="s">
        <v>119</v>
      </c>
      <c r="C40" s="14"/>
      <c r="D40" s="14" t="s">
        <v>120</v>
      </c>
      <c r="K40" s="14"/>
    </row>
    <row r="41" ht="18" spans="1:11">
      <c r="A41" t="s">
        <v>121</v>
      </c>
      <c r="B41" s="16" t="s">
        <v>122</v>
      </c>
      <c r="C41" s="14" t="s">
        <v>2</v>
      </c>
      <c r="D41" s="14" t="s">
        <v>123</v>
      </c>
      <c r="F41" t="str">
        <f t="shared" ref="F41:F66" si="1">"#define "&amp;B41&amp;" """&amp;D41&amp;""" "</f>
        <v>#define 收发模式 "\x09\x05\x0F\x82" </v>
      </c>
      <c r="K41" s="14"/>
    </row>
    <row r="42" ht="18" spans="1:11">
      <c r="A42" t="s">
        <v>124</v>
      </c>
      <c r="B42" s="16" t="s">
        <v>125</v>
      </c>
      <c r="C42" s="14" t="s">
        <v>2</v>
      </c>
      <c r="D42" s="14" t="s">
        <v>126</v>
      </c>
      <c r="F42" t="str">
        <f t="shared" si="1"/>
        <v>#define 静噪等级 "\xCF\xD0\xD1\xD2" </v>
      </c>
      <c r="K42" s="14"/>
    </row>
    <row r="43" ht="18" spans="1:11">
      <c r="A43" t="s">
        <v>127</v>
      </c>
      <c r="B43" s="16" t="s">
        <v>128</v>
      </c>
      <c r="C43" s="14" t="s">
        <v>129</v>
      </c>
      <c r="D43" s="14" t="s">
        <v>130</v>
      </c>
      <c r="F43" t="str">
        <f t="shared" si="1"/>
        <v>#define 频段解锁 "\x03\xD3\xC9\x9A" </v>
      </c>
      <c r="K43" s="14"/>
    </row>
    <row r="44" ht="18" spans="1:11">
      <c r="A44" t="s">
        <v>131</v>
      </c>
      <c r="B44" s="17" t="s">
        <v>132</v>
      </c>
      <c r="C44" s="14" t="s">
        <v>2</v>
      </c>
      <c r="D44" s="14" t="s">
        <v>133</v>
      </c>
      <c r="F44" t="str">
        <f t="shared" si="1"/>
        <v>#define 200M发射 "\x32\x30\x30\x4D\x05\x06" </v>
      </c>
      <c r="K44" s="14"/>
    </row>
    <row r="45" ht="18" spans="1:11">
      <c r="A45" t="s">
        <v>134</v>
      </c>
      <c r="B45" s="17" t="s">
        <v>135</v>
      </c>
      <c r="C45" s="14" t="s">
        <v>2</v>
      </c>
      <c r="D45" s="14" t="s">
        <v>136</v>
      </c>
      <c r="F45" t="str">
        <f t="shared" si="1"/>
        <v>#define 350M发射 "\x33\x35\x30\x4D\x05\x06" </v>
      </c>
      <c r="K45" s="14"/>
    </row>
    <row r="46" ht="18" spans="1:11">
      <c r="A46" s="15" t="s">
        <v>137</v>
      </c>
      <c r="B46" s="17" t="s">
        <v>138</v>
      </c>
      <c r="C46" s="14" t="s">
        <v>2</v>
      </c>
      <c r="D46" s="14" t="s">
        <v>139</v>
      </c>
      <c r="F46" t="str">
        <f t="shared" si="1"/>
        <v>#define 500M发射 "\x35\x30\x30\x4D\x05\x06" </v>
      </c>
      <c r="K46" s="14"/>
    </row>
    <row r="47" ht="18" spans="1:11">
      <c r="A47" s="15" t="s">
        <v>140</v>
      </c>
      <c r="B47" s="17" t="s">
        <v>141</v>
      </c>
      <c r="C47" s="14" t="s">
        <v>2</v>
      </c>
      <c r="D47" s="14" t="s">
        <v>142</v>
      </c>
      <c r="F47" t="str">
        <f t="shared" si="1"/>
        <v>#define 350M接收 "\x33\x35\x30\x4D\x08\x09" </v>
      </c>
      <c r="K47" s="14"/>
    </row>
    <row r="48" ht="18" spans="1:11">
      <c r="A48" s="15" t="s">
        <v>143</v>
      </c>
      <c r="B48" s="16" t="s">
        <v>144</v>
      </c>
      <c r="C48" s="14" t="s">
        <v>2</v>
      </c>
      <c r="D48" s="14" t="s">
        <v>145</v>
      </c>
      <c r="F48" t="str">
        <f t="shared" si="1"/>
        <v>#define 电池调压 "\x9F\xAA\x80\x1F" </v>
      </c>
      <c r="K48" s="14"/>
    </row>
    <row r="49" ht="18" spans="1:11">
      <c r="A49" s="15" t="s">
        <v>146</v>
      </c>
      <c r="B49" s="16" t="s">
        <v>147</v>
      </c>
      <c r="C49" s="14" t="s">
        <v>2</v>
      </c>
      <c r="D49" s="14" t="s">
        <v>148</v>
      </c>
      <c r="F49" t="str">
        <f t="shared" si="1"/>
        <v>#define 电池大小 "\x9F\xAA\xB1\xAE" </v>
      </c>
      <c r="K49" s="14"/>
    </row>
    <row r="50" ht="18" spans="1:11">
      <c r="A50" s="15" t="s">
        <v>149</v>
      </c>
      <c r="B50" s="16" t="s">
        <v>150</v>
      </c>
      <c r="C50" s="14" t="s">
        <v>129</v>
      </c>
      <c r="D50" s="14" t="s">
        <v>151</v>
      </c>
      <c r="F50" t="str">
        <f t="shared" si="1"/>
        <v>#define 参数复位 "\xD4\x0B\x92\xC5" </v>
      </c>
      <c r="K50" s="14"/>
    </row>
    <row r="51" ht="18" spans="1:11">
      <c r="A51" s="16" t="s">
        <v>152</v>
      </c>
      <c r="B51" s="16" t="s">
        <v>153</v>
      </c>
      <c r="C51" s="14" t="s">
        <v>2</v>
      </c>
      <c r="D51" s="14" t="s">
        <v>154</v>
      </c>
      <c r="F51" t="str">
        <f t="shared" si="1"/>
        <v>#define 发送=接收 "\x05\x11\x3D\x08\x09" </v>
      </c>
      <c r="K51" s="14"/>
    </row>
    <row r="52" ht="36" spans="1:11">
      <c r="A52" s="16" t="s">
        <v>155</v>
      </c>
      <c r="B52" s="16" t="s">
        <v>156</v>
      </c>
      <c r="C52" s="14" t="s">
        <v>129</v>
      </c>
      <c r="D52" s="14" t="s">
        <v>157</v>
      </c>
      <c r="F52" t="str">
        <f t="shared" si="1"/>
        <v>#define 发送=接收+偏移 "\x05\x11\x3D\x08\x09\x2B\xD7\xD8" </v>
      </c>
      <c r="K52" s="14"/>
    </row>
    <row r="53" ht="36" spans="1:11">
      <c r="A53" s="16" t="s">
        <v>158</v>
      </c>
      <c r="B53" s="16" t="s">
        <v>159</v>
      </c>
      <c r="C53" s="14" t="s">
        <v>129</v>
      </c>
      <c r="D53" s="14" t="s">
        <v>160</v>
      </c>
      <c r="F53" t="str">
        <f t="shared" si="1"/>
        <v>#define 发送=接收-偏移 "\x05\x11\x3D\x08\x09\x2D\xD7\xD8" </v>
      </c>
      <c r="K53" s="14"/>
    </row>
    <row r="54" ht="18" spans="1:11">
      <c r="A54" s="16" t="s">
        <v>152</v>
      </c>
      <c r="B54" s="16" t="s">
        <v>161</v>
      </c>
      <c r="C54" s="14" t="s">
        <v>129</v>
      </c>
      <c r="D54" s="14" t="s">
        <v>162</v>
      </c>
      <c r="F54" t="str">
        <f t="shared" si="1"/>
        <v>#define 关闭 "\xD9\xDA" </v>
      </c>
      <c r="K54" s="14"/>
    </row>
    <row r="55" ht="18" spans="1:11">
      <c r="A55" s="16" t="s">
        <v>163</v>
      </c>
      <c r="B55" s="16" t="s">
        <v>164</v>
      </c>
      <c r="C55" s="14" t="s">
        <v>2</v>
      </c>
      <c r="D55" s="14" t="s">
        <v>165</v>
      </c>
      <c r="F55" t="str">
        <f t="shared" si="1"/>
        <v>#define 开启 "\xA8\xB2" </v>
      </c>
      <c r="K55" s="14"/>
    </row>
    <row r="56" ht="18" spans="1:11">
      <c r="A56" s="16" t="s">
        <v>152</v>
      </c>
      <c r="B56" s="16" t="s">
        <v>161</v>
      </c>
      <c r="C56" s="14" t="s">
        <v>129</v>
      </c>
      <c r="D56" s="14" t="s">
        <v>162</v>
      </c>
      <c r="F56" t="str">
        <f t="shared" si="1"/>
        <v>#define 关闭 "\xD9\xDA" </v>
      </c>
      <c r="K56" s="14"/>
    </row>
    <row r="57" ht="36" spans="1:11">
      <c r="A57" s="16" t="s">
        <v>166</v>
      </c>
      <c r="B57" s="16" t="s">
        <v>167</v>
      </c>
      <c r="C57" s="14" t="s">
        <v>129</v>
      </c>
      <c r="D57" s="14" t="s">
        <v>168</v>
      </c>
      <c r="F57" t="str">
        <f t="shared" si="1"/>
        <v>#define 主信道接收发射 "\xDB\x89\x8A\x08\x09\x05\x06" </v>
      </c>
      <c r="K57" s="14"/>
    </row>
    <row r="58" ht="36" spans="1:11">
      <c r="A58" s="16" t="s">
        <v>169</v>
      </c>
      <c r="B58" s="16" t="s">
        <v>170</v>
      </c>
      <c r="C58" s="14" t="s">
        <v>129</v>
      </c>
      <c r="D58" s="14" t="s">
        <v>171</v>
      </c>
      <c r="F58" t="str">
        <f t="shared" si="1"/>
        <v>#define 双信道接收 "\xDC\x89\x8A\x08\x09" </v>
      </c>
      <c r="K58" s="14"/>
    </row>
    <row r="59" ht="36" spans="1:11">
      <c r="A59" s="16" t="s">
        <v>172</v>
      </c>
      <c r="B59" s="16" t="s">
        <v>173</v>
      </c>
      <c r="C59" s="14" t="s">
        <v>129</v>
      </c>
      <c r="D59" s="14" t="s">
        <v>174</v>
      </c>
      <c r="F59" t="str">
        <f t="shared" si="1"/>
        <v>#define 主信道发射副信道接收 "\xDB\x89\x8A\x05\x06\xDD\x89\x8A\x08\x09" </v>
      </c>
      <c r="K59" s="14"/>
    </row>
    <row r="60" ht="36" spans="1:11">
      <c r="A60" s="16" t="s">
        <v>175</v>
      </c>
      <c r="B60" s="16" t="s">
        <v>176</v>
      </c>
      <c r="C60" s="14" t="s">
        <v>129</v>
      </c>
      <c r="D60" s="14" t="s">
        <v>177</v>
      </c>
      <c r="F60" t="str">
        <f t="shared" si="1"/>
        <v>#define 主信道发射双信道接收 "\xDB\x89\x8A\x05\x06\xDC\x89\x8A\x08\x09" </v>
      </c>
      <c r="K60" s="14"/>
    </row>
    <row r="61" ht="36" spans="1:11">
      <c r="A61" s="16" t="s">
        <v>178</v>
      </c>
      <c r="B61" s="16" t="s">
        <v>179</v>
      </c>
      <c r="C61" s="14" t="s">
        <v>129</v>
      </c>
      <c r="D61" s="14" t="s">
        <v>180</v>
      </c>
      <c r="F61" t="str">
        <f t="shared" si="1"/>
        <v>#define 遇信号5秒后搜索 "\x1C\x89\xDE\x35\xDF\xE0\x83\x84" </v>
      </c>
      <c r="K61" s="14"/>
    </row>
    <row r="62" ht="18" spans="1:11">
      <c r="A62" s="16" t="s">
        <v>181</v>
      </c>
      <c r="B62" s="16" t="s">
        <v>182</v>
      </c>
      <c r="C62" s="14" t="s">
        <v>129</v>
      </c>
      <c r="D62" s="14" t="s">
        <v>183</v>
      </c>
      <c r="F62" t="str">
        <f t="shared" si="1"/>
        <v>#define 信号停止后搜索 "\x89\xDE\xE1\xE2\xE0\x83\x84" </v>
      </c>
      <c r="K62" s="14"/>
    </row>
    <row r="63" ht="36" spans="1:11">
      <c r="A63" s="16" t="s">
        <v>184</v>
      </c>
      <c r="B63" s="16" t="s">
        <v>185</v>
      </c>
      <c r="C63" s="14" t="s">
        <v>129</v>
      </c>
      <c r="D63" s="14" t="s">
        <v>186</v>
      </c>
      <c r="F63" t="str">
        <f t="shared" si="1"/>
        <v>#define 遇信号后停止搜索 "\x1C\x89\xDE\xE0\xE1\xE2\x83\x84" </v>
      </c>
      <c r="K63" s="14"/>
    </row>
    <row r="64" ht="18" spans="1:11">
      <c r="A64" s="16" t="s">
        <v>187</v>
      </c>
      <c r="B64" s="16" t="s">
        <v>188</v>
      </c>
      <c r="C64" s="14" t="s">
        <v>2</v>
      </c>
      <c r="D64" s="14" t="s">
        <v>189</v>
      </c>
      <c r="F64" t="str">
        <f t="shared" si="1"/>
        <v>#define 频率 "\x03\x04" </v>
      </c>
      <c r="K64" s="14"/>
    </row>
    <row r="65" ht="36" spans="1:11">
      <c r="A65" s="16" t="s">
        <v>190</v>
      </c>
      <c r="B65" s="16" t="s">
        <v>191</v>
      </c>
      <c r="C65" s="14" t="s">
        <v>129</v>
      </c>
      <c r="D65" s="14" t="s">
        <v>192</v>
      </c>
      <c r="F65" t="str">
        <f t="shared" si="1"/>
        <v>#define 信道号 "\x89\x8A\xDE" </v>
      </c>
      <c r="K65" s="14"/>
    </row>
    <row r="66" ht="18" spans="1:11">
      <c r="A66" s="16" t="s">
        <v>193</v>
      </c>
      <c r="B66" s="16" t="s">
        <v>194</v>
      </c>
      <c r="C66" s="14" t="s">
        <v>129</v>
      </c>
      <c r="D66" s="14" t="s">
        <v>195</v>
      </c>
      <c r="F66" t="str">
        <f t="shared" si="1"/>
        <v>#define 名称 "\x8E\xE3" </v>
      </c>
      <c r="K66" s="14"/>
    </row>
    <row r="67" ht="54" spans="1:11">
      <c r="A67" s="16" t="s">
        <v>196</v>
      </c>
      <c r="B67" s="16" t="s">
        <v>197</v>
      </c>
      <c r="C67" s="14" t="s">
        <v>129</v>
      </c>
      <c r="D67" s="14" t="s">
        <v>198</v>
      </c>
      <c r="F67" t="str">
        <f>"#define "&amp;B67&amp;" """&amp;D67&amp;""" "</f>
        <v>#define 名称+频率 "\x8E\xE3\x2B\x03\x04" </v>
      </c>
      <c r="K67" s="14"/>
    </row>
    <row r="68" ht="36" spans="1:11">
      <c r="A68" s="16" t="s">
        <v>199</v>
      </c>
      <c r="B68" s="16" t="s">
        <v>200</v>
      </c>
      <c r="C68" s="14" t="s">
        <v>129</v>
      </c>
      <c r="D68" s="14" t="s">
        <v>201</v>
      </c>
      <c r="F68" t="str">
        <f>"#define "&amp;B68&amp;" """&amp;D68&amp;""" "</f>
        <v>#define 不响应 "\xE4\xC3\xC4" </v>
      </c>
      <c r="K68" s="14"/>
    </row>
    <row r="69" ht="18" spans="1:11">
      <c r="A69" s="16" t="s">
        <v>202</v>
      </c>
      <c r="B69" s="16" t="s">
        <v>203</v>
      </c>
      <c r="C69" s="14" t="s">
        <v>129</v>
      </c>
      <c r="D69" s="14" t="s">
        <v>204</v>
      </c>
      <c r="F69" t="str">
        <f>"#define "&amp;B69&amp;" """&amp;D69&amp;""" "</f>
        <v>#define 本地响铃 "\xE5\xE6\xC3\xE7" </v>
      </c>
      <c r="K69" s="14"/>
    </row>
    <row r="70" ht="18" spans="1:11">
      <c r="A70" s="16" t="s">
        <v>205</v>
      </c>
      <c r="B70" s="16" t="s">
        <v>206</v>
      </c>
      <c r="C70" s="14" t="s">
        <v>129</v>
      </c>
      <c r="D70" s="14" t="s">
        <v>207</v>
      </c>
      <c r="F70" t="str">
        <f>"#define "&amp;B70&amp;" """&amp;D70&amp;""" "</f>
        <v>#define 回复响应 "\xE8\x92\xC3\xC4" </v>
      </c>
      <c r="K70" s="14"/>
    </row>
    <row r="71" ht="36" spans="1:11">
      <c r="A71" s="16" t="s">
        <v>208</v>
      </c>
      <c r="B71" s="16" t="s">
        <v>209</v>
      </c>
      <c r="C71" s="14" t="s">
        <v>129</v>
      </c>
      <c r="D71" s="14" t="s">
        <v>210</v>
      </c>
      <c r="F71" t="str">
        <f>"#define "&amp;B71&amp;" """&amp;D71&amp;""" "</f>
        <v>#define 本地响铃+回复响应 "\xE5\xE6\xC3\xE7\x2B\xE8\x92\xC3\xC4" </v>
      </c>
      <c r="K71" s="14"/>
    </row>
    <row r="72" ht="18" spans="1:11">
      <c r="A72" s="16" t="s">
        <v>152</v>
      </c>
      <c r="B72" s="16" t="s">
        <v>211</v>
      </c>
      <c r="C72" s="14" t="s">
        <v>129</v>
      </c>
      <c r="D72" s="14" t="s">
        <v>212</v>
      </c>
      <c r="F72" t="str">
        <f>"#define "&amp;B72&amp;" """&amp;D72&amp;""" "</f>
        <v>#define 不发送 "\xE4\x05\x11" </v>
      </c>
      <c r="K72" s="14"/>
    </row>
    <row r="73" ht="18" spans="1:11">
      <c r="A73" s="16" t="s">
        <v>213</v>
      </c>
      <c r="B73" s="16" t="s">
        <v>214</v>
      </c>
      <c r="C73" s="14" t="s">
        <v>2</v>
      </c>
      <c r="D73" s="14" t="s">
        <v>215</v>
      </c>
      <c r="F73" t="str">
        <f>"#define "&amp;B73&amp;" """&amp;D73&amp;""" "</f>
        <v>#define 上线码 "\xC0\xC1\xBF" </v>
      </c>
      <c r="K73" s="14"/>
    </row>
    <row r="74" ht="18" spans="1:11">
      <c r="A74" s="18" t="s">
        <v>216</v>
      </c>
      <c r="B74" s="16" t="s">
        <v>217</v>
      </c>
      <c r="C74" s="14" t="s">
        <v>2</v>
      </c>
      <c r="D74" s="14" t="s">
        <v>218</v>
      </c>
      <c r="F74" t="str">
        <f>"#define "&amp;B74&amp;" """&amp;D74&amp;""" "</f>
        <v>#define 下线码 "\xC2\xC1\xBF" </v>
      </c>
      <c r="K74" s="14"/>
    </row>
    <row r="75" ht="36" spans="1:11">
      <c r="A75" s="16" t="s">
        <v>219</v>
      </c>
      <c r="B75" s="16" t="s">
        <v>220</v>
      </c>
      <c r="C75" s="14" t="s">
        <v>2</v>
      </c>
      <c r="D75" s="14" t="s">
        <v>221</v>
      </c>
      <c r="F75" t="str">
        <f>"#define "&amp;B75&amp;" """&amp;D75&amp;""" "</f>
        <v>#define 上线+下线码 "\xC0\xC1\x2B\xC2\xC1\xBF" </v>
      </c>
      <c r="K75" s="14"/>
    </row>
    <row r="76" ht="36" spans="1:11">
      <c r="A76" s="16" t="s">
        <v>222</v>
      </c>
      <c r="B76" s="16" t="s">
        <v>223</v>
      </c>
      <c r="C76" s="14" t="s">
        <v>2</v>
      </c>
      <c r="D76" s="14" t="s">
        <v>224</v>
      </c>
      <c r="F76" t="str">
        <f>"#define "&amp;B76&amp;" """&amp;D76&amp;""" "</f>
        <v>#define Quindar码 "\x51\x75\x69\x6E\x64\x61\x72\xBF" </v>
      </c>
      <c r="K76" s="14"/>
    </row>
    <row r="77" ht="18" spans="1:11">
      <c r="A77" s="16" t="s">
        <v>152</v>
      </c>
      <c r="B77" s="16" t="s">
        <v>225</v>
      </c>
      <c r="C77" s="14" t="s">
        <v>129</v>
      </c>
      <c r="D77" s="14" t="s">
        <v>226</v>
      </c>
      <c r="F77" t="str">
        <f t="shared" ref="F77:F93" si="2">"#define "&amp;B77&amp;" """&amp;D77&amp;""" "</f>
        <v>#define 关闭结束音 "\xD9\xDA\xB3\xB4\x0E" </v>
      </c>
      <c r="K77" s="14"/>
    </row>
    <row r="78" ht="18" spans="1:11">
      <c r="A78" s="16" t="s">
        <v>227</v>
      </c>
      <c r="B78" s="16" t="s">
        <v>228</v>
      </c>
      <c r="C78" s="14" t="s">
        <v>2</v>
      </c>
      <c r="D78" s="14" t="s">
        <v>229</v>
      </c>
      <c r="F78" t="str">
        <f t="shared" si="2"/>
        <v>#define ROGER结束音 "ROGER\xB3\xB4\x0E" </v>
      </c>
      <c r="K78" s="14"/>
    </row>
    <row r="79" ht="18" spans="1:11">
      <c r="A79" s="16" t="s">
        <v>230</v>
      </c>
      <c r="B79" s="17" t="s">
        <v>231</v>
      </c>
      <c r="C79" s="14" t="s">
        <v>129</v>
      </c>
      <c r="D79" s="14" t="s">
        <v>232</v>
      </c>
      <c r="F79" t="str">
        <f t="shared" si="2"/>
        <v>#define MDC蛙叫 "\x4D\x44\x43\xEA\xEB" </v>
      </c>
      <c r="K79" s="14"/>
    </row>
    <row r="80" ht="18" spans="1:11">
      <c r="A80" s="16" t="s">
        <v>233</v>
      </c>
      <c r="B80" s="16" t="s">
        <v>234</v>
      </c>
      <c r="C80" s="14" t="s">
        <v>129</v>
      </c>
      <c r="D80" s="14" t="s">
        <v>235</v>
      </c>
      <c r="F80" t="str">
        <f t="shared" si="2"/>
        <v>#define 除信道参数 "\x8C\x89\x8A\xD4\x0B" </v>
      </c>
      <c r="K80" s="14"/>
    </row>
    <row r="81" ht="18" spans="1:11">
      <c r="A81" s="16" t="s">
        <v>236</v>
      </c>
      <c r="B81" s="16" t="s">
        <v>237</v>
      </c>
      <c r="C81" s="14" t="s">
        <v>129</v>
      </c>
      <c r="D81" s="14" t="s">
        <v>238</v>
      </c>
      <c r="F81" t="str">
        <f t="shared" si="2"/>
        <v>#define 全部参数 "\xEC\xED\xD4\x0B" </v>
      </c>
      <c r="K81" s="14"/>
    </row>
    <row r="82" ht="36" spans="1:11">
      <c r="A82" s="16" t="s">
        <v>239</v>
      </c>
      <c r="B82" s="16" t="s">
        <v>240</v>
      </c>
      <c r="C82" s="14" t="s">
        <v>129</v>
      </c>
      <c r="D82" s="14" t="s">
        <v>241</v>
      </c>
      <c r="F82" t="str">
        <f t="shared" si="2"/>
        <v>#define 禁用全部 "\x1E\xEE\xEC\xED" </v>
      </c>
      <c r="K82" s="14"/>
    </row>
    <row r="83" ht="36" spans="1:11">
      <c r="A83" s="16" t="s">
        <v>242</v>
      </c>
      <c r="B83" s="16" t="s">
        <v>243</v>
      </c>
      <c r="C83" s="14" t="s">
        <v>129</v>
      </c>
      <c r="D83" s="14" t="s">
        <v>244</v>
      </c>
      <c r="F83" t="str">
        <f t="shared" si="2"/>
        <v>#define 解锁全部 "\xC9\x9A\xEC\xED" </v>
      </c>
      <c r="K83" s="14"/>
    </row>
    <row r="84" ht="18" spans="1:11">
      <c r="A84" s="16" t="s">
        <v>152</v>
      </c>
      <c r="B84" s="16" t="s">
        <v>161</v>
      </c>
      <c r="C84" s="14" t="s">
        <v>129</v>
      </c>
      <c r="D84" s="14" t="s">
        <v>162</v>
      </c>
      <c r="F84" t="str">
        <f t="shared" si="2"/>
        <v>#define 关闭 "\xD9\xDA" </v>
      </c>
      <c r="K84" s="14"/>
    </row>
    <row r="85" ht="18" spans="1:11">
      <c r="A85" s="16" t="s">
        <v>163</v>
      </c>
      <c r="B85" s="16" t="s">
        <v>164</v>
      </c>
      <c r="C85" s="14" t="s">
        <v>2</v>
      </c>
      <c r="D85" s="14" t="s">
        <v>165</v>
      </c>
      <c r="F85" t="str">
        <f t="shared" si="2"/>
        <v>#define 开启 "\xA8\xB2" </v>
      </c>
      <c r="K85" s="14"/>
    </row>
    <row r="86" ht="18" spans="1:11">
      <c r="A86" s="16" t="s">
        <v>152</v>
      </c>
      <c r="B86" s="16" t="s">
        <v>161</v>
      </c>
      <c r="C86" s="14" t="s">
        <v>129</v>
      </c>
      <c r="D86" s="14" t="s">
        <v>162</v>
      </c>
      <c r="F86" t="str">
        <f t="shared" si="2"/>
        <v>#define 关闭 "\xD9\xDA" </v>
      </c>
      <c r="K86" s="14"/>
    </row>
    <row r="87" ht="18" spans="1:11">
      <c r="A87" s="16" t="s">
        <v>245</v>
      </c>
      <c r="B87" s="16" t="s">
        <v>246</v>
      </c>
      <c r="C87" s="14" t="s">
        <v>2</v>
      </c>
      <c r="D87" s="14" t="s">
        <v>247</v>
      </c>
      <c r="F87" t="str">
        <f t="shared" si="2"/>
        <v>#define 发送时 "\x05\x11\x9D" </v>
      </c>
      <c r="K87" s="14"/>
    </row>
    <row r="88" ht="18" spans="1:11">
      <c r="A88" s="16" t="s">
        <v>248</v>
      </c>
      <c r="B88" s="16" t="s">
        <v>249</v>
      </c>
      <c r="C88" s="14" t="s">
        <v>2</v>
      </c>
      <c r="D88" s="14" t="s">
        <v>250</v>
      </c>
      <c r="F88" t="str">
        <f t="shared" si="2"/>
        <v>#define 接收时 "\x08\x09\x9D" </v>
      </c>
      <c r="K88" s="14"/>
    </row>
    <row r="89" ht="18" spans="1:11">
      <c r="A89" s="16" t="s">
        <v>251</v>
      </c>
      <c r="B89" s="16" t="s">
        <v>252</v>
      </c>
      <c r="C89" s="14" t="s">
        <v>2</v>
      </c>
      <c r="D89" s="14" t="s">
        <v>253</v>
      </c>
      <c r="F89" t="str">
        <f t="shared" si="2"/>
        <v>#define 发送/接收时 "\x05\x11\x2F\x08\x09\x9D" </v>
      </c>
      <c r="K89" s="14"/>
    </row>
    <row r="90" ht="18" spans="1:11">
      <c r="A90" s="16" t="s">
        <v>254</v>
      </c>
      <c r="B90" s="16" t="s">
        <v>161</v>
      </c>
      <c r="C90" s="14" t="s">
        <v>129</v>
      </c>
      <c r="D90" s="14" t="s">
        <v>162</v>
      </c>
      <c r="F90" t="str">
        <f t="shared" si="2"/>
        <v>#define 关闭 "\xD9\xDA" </v>
      </c>
      <c r="K90" s="14"/>
    </row>
    <row r="91" ht="18" spans="1:11">
      <c r="A91" s="16" t="s">
        <v>152</v>
      </c>
      <c r="B91" s="16" t="s">
        <v>161</v>
      </c>
      <c r="C91" s="14" t="s">
        <v>129</v>
      </c>
      <c r="D91" s="14" t="s">
        <v>162</v>
      </c>
      <c r="F91" t="str">
        <f t="shared" si="2"/>
        <v>#define 关闭 "\xD9\xDA" </v>
      </c>
      <c r="K91" s="14"/>
    </row>
    <row r="92" ht="18" spans="1:11">
      <c r="A92" s="16" t="s">
        <v>254</v>
      </c>
      <c r="B92" s="16" t="s">
        <v>255</v>
      </c>
      <c r="C92" s="14" t="s">
        <v>129</v>
      </c>
      <c r="D92" s="14" t="s">
        <v>256</v>
      </c>
      <c r="F92" t="str">
        <f t="shared" si="2"/>
        <v>#define 禁用 "\x1E\xEE" </v>
      </c>
      <c r="K92" s="14"/>
    </row>
    <row r="93" ht="18" spans="2:11">
      <c r="B93" s="16" t="s">
        <v>257</v>
      </c>
      <c r="C93" s="14" t="s">
        <v>129</v>
      </c>
      <c r="D93" s="14" t="s">
        <v>258</v>
      </c>
      <c r="F93" t="str">
        <f t="shared" si="2"/>
        <v>#define 分 "\xF8" </v>
      </c>
      <c r="K93" s="14"/>
    </row>
    <row r="94" ht="18" spans="2:3">
      <c r="B94" s="16"/>
      <c r="C94" s="16"/>
    </row>
    <row r="95" ht="18" spans="2:3">
      <c r="B95" s="16"/>
      <c r="C95" s="16"/>
    </row>
    <row r="96" ht="18" spans="2:3">
      <c r="B96" s="16"/>
      <c r="C96" s="16"/>
    </row>
    <row r="97" ht="18" spans="2:3">
      <c r="B97" s="16"/>
      <c r="C97" s="16"/>
    </row>
    <row r="98" ht="18" spans="2:3">
      <c r="B98" s="16"/>
      <c r="C98" s="16"/>
    </row>
    <row r="99" ht="18" spans="2:3">
      <c r="B99" s="16"/>
      <c r="C99" s="16"/>
    </row>
    <row r="100" ht="18" spans="2:3">
      <c r="B100" s="16"/>
      <c r="C100" s="16"/>
    </row>
    <row r="101" ht="18" spans="2:3">
      <c r="B101" s="16"/>
      <c r="C101" s="16"/>
    </row>
    <row r="102" ht="18" spans="2:3">
      <c r="B102" s="16"/>
      <c r="C102" s="16"/>
    </row>
    <row r="103" ht="18" spans="2:3">
      <c r="B103" s="16"/>
      <c r="C103" s="16"/>
    </row>
    <row r="104" ht="18" spans="2:3">
      <c r="B104" s="16"/>
      <c r="C104" s="16"/>
    </row>
    <row r="105" ht="18" spans="2:3">
      <c r="B105" s="16"/>
      <c r="C105" s="16"/>
    </row>
    <row r="106" ht="18" spans="2:3">
      <c r="B106" s="16"/>
      <c r="C106" s="16"/>
    </row>
    <row r="107" ht="18" spans="2:3">
      <c r="B107" s="16"/>
      <c r="C107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zoomScale="85" zoomScaleNormal="85" topLeftCell="A48" workbookViewId="0">
      <selection activeCell="H55" sqref="H55"/>
    </sheetView>
  </sheetViews>
  <sheetFormatPr defaultColWidth="9" defaultRowHeight="13.5" outlineLevelCol="7"/>
  <cols>
    <col min="1" max="1" width="21.175" customWidth="1"/>
    <col min="2" max="2" width="4.25" customWidth="1"/>
    <col min="3" max="3" width="5.5" customWidth="1"/>
    <col min="5" max="5" width="4.25" customWidth="1"/>
    <col min="6" max="6" width="110.375" customWidth="1"/>
    <col min="7" max="7" width="4.375" customWidth="1"/>
    <col min="8" max="8" width="111.025" customWidth="1"/>
  </cols>
  <sheetData>
    <row r="1" ht="18" spans="1:7">
      <c r="A1" s="2" t="s">
        <v>259</v>
      </c>
      <c r="B1" s="2" t="str">
        <f>MID(A1,1,1)</f>
        <v>步</v>
      </c>
      <c r="C1" s="2" t="str">
        <f>MID(A1,3,3)</f>
        <v>1 </v>
      </c>
      <c r="D1" t="str">
        <f>"\x"&amp;IF(LEN(DEC2HEX(C1))&lt;2,"0","")&amp;DEC2HEX(C1)</f>
        <v>\x01</v>
      </c>
      <c r="E1" t="str">
        <f>MID(F1,75,1)</f>
        <v>步</v>
      </c>
      <c r="F1" s="14" t="s">
        <v>260</v>
      </c>
      <c r="G1" t="str">
        <f>IF(B1=E1,"0","1")</f>
        <v>0</v>
      </c>
    </row>
    <row r="2" ht="18" spans="1:7">
      <c r="A2" s="5" t="s">
        <v>261</v>
      </c>
      <c r="B2" s="2" t="str">
        <f t="shared" ref="B2:B33" si="0">MID(A2,1,1)</f>
        <v>进</v>
      </c>
      <c r="C2" s="2" t="str">
        <f t="shared" ref="C2:C33" si="1">MID(A2,3,3)</f>
        <v>2 </v>
      </c>
      <c r="D2" t="str">
        <f t="shared" ref="D2:D33" si="2">"\x"&amp;IF(LEN(DEC2HEX(C2))&lt;2,"0","")&amp;DEC2HEX(C2)</f>
        <v>\x02</v>
      </c>
      <c r="E2" t="str">
        <f>MID(F2,75,1)</f>
        <v>进</v>
      </c>
      <c r="F2" s="14" t="s">
        <v>262</v>
      </c>
      <c r="G2" t="str">
        <f>IF(B2=E2,"0","1")</f>
        <v>0</v>
      </c>
    </row>
    <row r="3" ht="18" spans="1:7">
      <c r="A3" s="5" t="s">
        <v>263</v>
      </c>
      <c r="B3" s="2" t="str">
        <f t="shared" si="0"/>
        <v>频</v>
      </c>
      <c r="C3" s="2" t="str">
        <f t="shared" si="1"/>
        <v>3 </v>
      </c>
      <c r="D3" t="str">
        <f t="shared" si="2"/>
        <v>\x03</v>
      </c>
      <c r="E3" t="str">
        <f>MID(F3,75,1)</f>
        <v>频</v>
      </c>
      <c r="F3" s="14" t="s">
        <v>264</v>
      </c>
      <c r="G3" t="str">
        <f>IF(B3=E3,"0","1")</f>
        <v>0</v>
      </c>
    </row>
    <row r="4" ht="18" spans="1:7">
      <c r="A4" s="5" t="s">
        <v>265</v>
      </c>
      <c r="B4" s="2" t="str">
        <f t="shared" si="0"/>
        <v>率</v>
      </c>
      <c r="C4" s="2" t="str">
        <f t="shared" si="1"/>
        <v>4 </v>
      </c>
      <c r="D4" t="str">
        <f t="shared" si="2"/>
        <v>\x04</v>
      </c>
      <c r="E4" t="str">
        <f>MID(F4,75,1)</f>
        <v>率</v>
      </c>
      <c r="F4" s="14" t="s">
        <v>266</v>
      </c>
      <c r="G4" t="str">
        <f>IF(B4=E4,"0","1")</f>
        <v>0</v>
      </c>
    </row>
    <row r="5" ht="18" spans="1:8">
      <c r="A5" s="5" t="s">
        <v>267</v>
      </c>
      <c r="B5" s="2" t="str">
        <f t="shared" si="0"/>
        <v>接</v>
      </c>
      <c r="C5" s="2" t="str">
        <f t="shared" si="1"/>
        <v>5 </v>
      </c>
      <c r="D5" t="str">
        <f t="shared" si="2"/>
        <v>\x05</v>
      </c>
      <c r="E5" t="str">
        <f>MID(F5,75,1)</f>
        <v>接</v>
      </c>
      <c r="F5" s="14" t="s">
        <v>268</v>
      </c>
      <c r="G5" t="str">
        <f>IF(B5=E5,"0","1")</f>
        <v>0</v>
      </c>
      <c r="H5" s="14"/>
    </row>
    <row r="6" ht="18" spans="1:8">
      <c r="A6" s="5" t="s">
        <v>269</v>
      </c>
      <c r="B6" s="2" t="str">
        <f t="shared" si="0"/>
        <v>收</v>
      </c>
      <c r="C6" s="2" t="str">
        <f t="shared" si="1"/>
        <v>6 </v>
      </c>
      <c r="D6" t="str">
        <f t="shared" si="2"/>
        <v>\x06</v>
      </c>
      <c r="E6" t="str">
        <f>MID(F6,75,1)</f>
        <v>收</v>
      </c>
      <c r="F6" s="14" t="s">
        <v>270</v>
      </c>
      <c r="G6" t="str">
        <f>IF(B6=E6,"0","1")</f>
        <v>0</v>
      </c>
      <c r="H6" s="14"/>
    </row>
    <row r="7" ht="18" spans="1:8">
      <c r="A7" s="5" t="s">
        <v>271</v>
      </c>
      <c r="B7" s="2" t="str">
        <f t="shared" si="0"/>
        <v>数</v>
      </c>
      <c r="C7" s="2" t="str">
        <f t="shared" si="1"/>
        <v>7 </v>
      </c>
      <c r="D7" t="str">
        <f t="shared" si="2"/>
        <v>\x07</v>
      </c>
      <c r="E7" t="str">
        <f>MID(F7,75,1)</f>
        <v>数</v>
      </c>
      <c r="F7" s="14" t="s">
        <v>272</v>
      </c>
      <c r="G7" t="str">
        <f>IF(B7=E7,"0","1")</f>
        <v>0</v>
      </c>
      <c r="H7" s="14"/>
    </row>
    <row r="8" ht="18" spans="1:7">
      <c r="A8" s="5" t="s">
        <v>273</v>
      </c>
      <c r="B8" s="2" t="str">
        <f t="shared" si="0"/>
        <v>字</v>
      </c>
      <c r="C8" s="2" t="str">
        <f t="shared" si="1"/>
        <v>8 </v>
      </c>
      <c r="D8" t="str">
        <f t="shared" si="2"/>
        <v>\x08</v>
      </c>
      <c r="E8" t="str">
        <f>MID(F8,75,1)</f>
        <v>字</v>
      </c>
      <c r="F8" s="14" t="s">
        <v>274</v>
      </c>
      <c r="G8" t="str">
        <f>IF(B8=E8,"0","1")</f>
        <v>0</v>
      </c>
    </row>
    <row r="9" ht="18" spans="1:7">
      <c r="A9" s="5" t="s">
        <v>275</v>
      </c>
      <c r="B9" s="2" t="str">
        <f t="shared" si="0"/>
        <v>亚</v>
      </c>
      <c r="C9" s="2" t="str">
        <f t="shared" si="1"/>
        <v>9 </v>
      </c>
      <c r="D9" t="str">
        <f t="shared" si="2"/>
        <v>\x09</v>
      </c>
      <c r="E9" t="str">
        <f>MID(F9,75,1)</f>
        <v>亚</v>
      </c>
      <c r="F9" s="14" t="s">
        <v>276</v>
      </c>
      <c r="G9" t="str">
        <f>IF(B9=E9,"0","1")</f>
        <v>0</v>
      </c>
    </row>
    <row r="10" ht="18" spans="1:7">
      <c r="A10" s="5" t="s">
        <v>277</v>
      </c>
      <c r="B10" s="2" t="str">
        <f t="shared" si="0"/>
        <v>音</v>
      </c>
      <c r="C10" s="2" t="str">
        <f t="shared" si="1"/>
        <v>11</v>
      </c>
      <c r="D10" t="str">
        <f t="shared" si="2"/>
        <v>\x0B</v>
      </c>
      <c r="E10" t="str">
        <f>MID(F10,75,1)</f>
        <v>音</v>
      </c>
      <c r="F10" s="14" t="s">
        <v>278</v>
      </c>
      <c r="G10" t="str">
        <f>IF(B10=E10,"0","1")</f>
        <v>0</v>
      </c>
    </row>
    <row r="11" ht="18" spans="1:7">
      <c r="A11" s="5" t="s">
        <v>279</v>
      </c>
      <c r="B11" s="2" t="str">
        <f t="shared" si="0"/>
        <v>模</v>
      </c>
      <c r="C11" s="2" t="str">
        <f t="shared" si="1"/>
        <v>12</v>
      </c>
      <c r="D11" t="str">
        <f t="shared" si="2"/>
        <v>\x0C</v>
      </c>
      <c r="E11" t="str">
        <f>MID(F11,75,1)</f>
        <v>模</v>
      </c>
      <c r="F11" s="14" t="s">
        <v>280</v>
      </c>
      <c r="G11" t="str">
        <f>IF(B11=E11,"0","1")</f>
        <v>0</v>
      </c>
    </row>
    <row r="12" ht="18" spans="1:7">
      <c r="A12" s="5" t="s">
        <v>281</v>
      </c>
      <c r="B12" s="2" t="str">
        <f t="shared" si="0"/>
        <v>拟</v>
      </c>
      <c r="C12" s="2" t="str">
        <f t="shared" si="1"/>
        <v>13</v>
      </c>
      <c r="D12" t="str">
        <f t="shared" si="2"/>
        <v>\x0D</v>
      </c>
      <c r="E12" t="str">
        <f>MID(F12,75,1)</f>
        <v>拟</v>
      </c>
      <c r="F12" s="14" t="s">
        <v>282</v>
      </c>
      <c r="G12" t="str">
        <f>IF(B12=E12,"0","1")</f>
        <v>0</v>
      </c>
    </row>
    <row r="13" ht="18" spans="1:7">
      <c r="A13" s="5" t="s">
        <v>283</v>
      </c>
      <c r="B13" s="2" t="str">
        <f t="shared" si="0"/>
        <v>发</v>
      </c>
      <c r="C13" s="2" t="str">
        <f t="shared" si="1"/>
        <v>14</v>
      </c>
      <c r="D13" t="str">
        <f t="shared" si="2"/>
        <v>\x0E</v>
      </c>
      <c r="E13" t="str">
        <f>MID(F13,75,1)</f>
        <v>发</v>
      </c>
      <c r="F13" s="14" t="s">
        <v>284</v>
      </c>
      <c r="G13" t="str">
        <f>IF(B13=E13,"0","1")</f>
        <v>0</v>
      </c>
    </row>
    <row r="14" ht="18" spans="1:7">
      <c r="A14" s="5" t="s">
        <v>285</v>
      </c>
      <c r="B14" s="2" t="str">
        <f t="shared" si="0"/>
        <v>送</v>
      </c>
      <c r="C14" s="2" t="str">
        <f t="shared" si="1"/>
        <v>15</v>
      </c>
      <c r="D14" t="str">
        <f t="shared" si="2"/>
        <v>\x0F</v>
      </c>
      <c r="E14" t="str">
        <f>MID(F14,75,1)</f>
        <v>送</v>
      </c>
      <c r="F14" s="14" t="s">
        <v>286</v>
      </c>
      <c r="G14" t="str">
        <f>IF(B14=E14,"0","1")</f>
        <v>0</v>
      </c>
    </row>
    <row r="15" ht="18" spans="1:7">
      <c r="A15" s="5" t="s">
        <v>287</v>
      </c>
      <c r="B15" s="2" t="str">
        <f t="shared" si="0"/>
        <v>差</v>
      </c>
      <c r="C15" s="2" t="str">
        <f t="shared" si="1"/>
        <v>16</v>
      </c>
      <c r="D15" t="str">
        <f t="shared" si="2"/>
        <v>\x10</v>
      </c>
      <c r="E15" t="str">
        <f>MID(F15,75,1)</f>
        <v>差</v>
      </c>
      <c r="F15" s="14" t="s">
        <v>288</v>
      </c>
      <c r="G15" t="str">
        <f>IF(B15=E15,"0","1")</f>
        <v>0</v>
      </c>
    </row>
    <row r="16" ht="18" spans="1:7">
      <c r="A16" s="5" t="s">
        <v>289</v>
      </c>
      <c r="B16" s="2" t="str">
        <f t="shared" si="0"/>
        <v>方</v>
      </c>
      <c r="C16" s="2" t="str">
        <f t="shared" si="1"/>
        <v>17</v>
      </c>
      <c r="D16" t="str">
        <f t="shared" si="2"/>
        <v>\x11</v>
      </c>
      <c r="E16" t="str">
        <f>MID(F16,75,1)</f>
        <v>方</v>
      </c>
      <c r="F16" s="14" t="s">
        <v>290</v>
      </c>
      <c r="G16" t="str">
        <f>IF(B16=E16,"0","1")</f>
        <v>0</v>
      </c>
    </row>
    <row r="17" ht="18" spans="1:7">
      <c r="A17" s="5" t="s">
        <v>291</v>
      </c>
      <c r="B17" s="2" t="str">
        <f t="shared" si="0"/>
        <v>向</v>
      </c>
      <c r="C17" s="2" t="str">
        <f t="shared" si="1"/>
        <v>18</v>
      </c>
      <c r="D17" t="str">
        <f t="shared" si="2"/>
        <v>\x12</v>
      </c>
      <c r="E17" t="str">
        <f>MID(F17,75,1)</f>
        <v>向</v>
      </c>
      <c r="F17" s="14" t="s">
        <v>292</v>
      </c>
      <c r="G17" t="str">
        <f>IF(B17=E17,"0","1")</f>
        <v>0</v>
      </c>
    </row>
    <row r="18" ht="18" spans="1:8">
      <c r="A18" s="5" t="s">
        <v>293</v>
      </c>
      <c r="B18" s="2" t="str">
        <f t="shared" si="0"/>
        <v>加</v>
      </c>
      <c r="C18" s="2" t="str">
        <f t="shared" si="1"/>
        <v>19</v>
      </c>
      <c r="D18" t="str">
        <f t="shared" si="2"/>
        <v>\x13</v>
      </c>
      <c r="E18" t="str">
        <f>MID(F18,75,1)</f>
        <v>加</v>
      </c>
      <c r="F18" s="14" t="s">
        <v>294</v>
      </c>
      <c r="G18" t="str">
        <f>IF(B18=E18,"0","1")</f>
        <v>0</v>
      </c>
      <c r="H18" s="14"/>
    </row>
    <row r="19" ht="18" spans="1:8">
      <c r="A19" s="5" t="s">
        <v>295</v>
      </c>
      <c r="B19" s="2" t="str">
        <f t="shared" si="0"/>
        <v>密</v>
      </c>
      <c r="C19" s="2" t="str">
        <f t="shared" si="1"/>
        <v>20</v>
      </c>
      <c r="D19" t="str">
        <f t="shared" si="2"/>
        <v>\x14</v>
      </c>
      <c r="E19" t="str">
        <f>MID(F19,75,1)</f>
        <v>密</v>
      </c>
      <c r="F19" s="14" t="s">
        <v>296</v>
      </c>
      <c r="G19" t="str">
        <f>IF(B19=E19,"0","1")</f>
        <v>0</v>
      </c>
      <c r="H19" s="14"/>
    </row>
    <row r="20" ht="18" spans="1:8">
      <c r="A20" s="5" t="s">
        <v>297</v>
      </c>
      <c r="B20" s="2" t="str">
        <f t="shared" si="0"/>
        <v>通</v>
      </c>
      <c r="C20" s="2" t="str">
        <f t="shared" si="1"/>
        <v>21</v>
      </c>
      <c r="D20" t="str">
        <f t="shared" si="2"/>
        <v>\x15</v>
      </c>
      <c r="E20" t="str">
        <f>MID(F20,75,1)</f>
        <v>通</v>
      </c>
      <c r="F20" s="14" t="s">
        <v>298</v>
      </c>
      <c r="G20" t="str">
        <f>IF(B20=E20,"0","1")</f>
        <v>0</v>
      </c>
      <c r="H20" s="14"/>
    </row>
    <row r="21" ht="18" spans="1:7">
      <c r="A21" s="5" t="s">
        <v>299</v>
      </c>
      <c r="B21" s="2" t="str">
        <f t="shared" si="0"/>
        <v>话</v>
      </c>
      <c r="C21" s="2" t="str">
        <f t="shared" si="1"/>
        <v>22</v>
      </c>
      <c r="D21" t="str">
        <f t="shared" si="2"/>
        <v>\x16</v>
      </c>
      <c r="E21" t="str">
        <f>MID(F21,75,1)</f>
        <v>话</v>
      </c>
      <c r="F21" s="14" t="s">
        <v>300</v>
      </c>
      <c r="G21" t="str">
        <f>IF(B21=E21,"0","1")</f>
        <v>0</v>
      </c>
    </row>
    <row r="22" ht="18" spans="1:7">
      <c r="A22" s="5" t="s">
        <v>301</v>
      </c>
      <c r="B22" s="2" t="str">
        <f t="shared" si="0"/>
        <v>遇</v>
      </c>
      <c r="C22" s="2" t="str">
        <f t="shared" si="1"/>
        <v>23</v>
      </c>
      <c r="D22" t="str">
        <f t="shared" si="2"/>
        <v>\x17</v>
      </c>
      <c r="E22" t="str">
        <f>MID(F22,75,1)</f>
        <v>遇</v>
      </c>
      <c r="F22" s="14" t="s">
        <v>302</v>
      </c>
      <c r="G22" t="str">
        <f>IF(B22=E22,"0","1")</f>
        <v>0</v>
      </c>
    </row>
    <row r="23" ht="18" spans="1:7">
      <c r="A23" s="5" t="s">
        <v>303</v>
      </c>
      <c r="B23" s="2" t="str">
        <f t="shared" si="0"/>
        <v>忙</v>
      </c>
      <c r="C23" s="2" t="str">
        <f t="shared" si="1"/>
        <v>24</v>
      </c>
      <c r="D23" t="str">
        <f t="shared" si="2"/>
        <v>\x18</v>
      </c>
      <c r="E23" t="str">
        <f>MID(F23,75,1)</f>
        <v>忙</v>
      </c>
      <c r="F23" s="14" t="s">
        <v>304</v>
      </c>
      <c r="G23" t="str">
        <f>IF(B23=E23,"0","1")</f>
        <v>0</v>
      </c>
    </row>
    <row r="24" ht="18" spans="1:7">
      <c r="A24" s="5" t="s">
        <v>305</v>
      </c>
      <c r="B24" s="2" t="str">
        <f t="shared" si="0"/>
        <v>禁</v>
      </c>
      <c r="C24" s="2" t="str">
        <f t="shared" si="1"/>
        <v>25</v>
      </c>
      <c r="D24" t="str">
        <f t="shared" si="2"/>
        <v>\x19</v>
      </c>
      <c r="E24" t="str">
        <f>MID(F24,75,1)</f>
        <v>禁</v>
      </c>
      <c r="F24" s="14" t="s">
        <v>306</v>
      </c>
      <c r="G24" t="str">
        <f>IF(B24=E24,"0","1")</f>
        <v>0</v>
      </c>
    </row>
    <row r="25" ht="18" spans="1:7">
      <c r="A25" s="5" t="s">
        <v>307</v>
      </c>
      <c r="B25" s="2" t="str">
        <f t="shared" si="0"/>
        <v>压</v>
      </c>
      <c r="C25" s="2" t="str">
        <f t="shared" si="1"/>
        <v>26</v>
      </c>
      <c r="D25" t="str">
        <f t="shared" si="2"/>
        <v>\x1A</v>
      </c>
      <c r="E25" t="str">
        <f>MID(F25,75,1)</f>
        <v>压</v>
      </c>
      <c r="F25" s="14" t="s">
        <v>308</v>
      </c>
      <c r="G25" t="str">
        <f>IF(B25=E25,"0","1")</f>
        <v>0</v>
      </c>
    </row>
    <row r="26" ht="18" spans="1:7">
      <c r="A26" s="5" t="s">
        <v>309</v>
      </c>
      <c r="B26" s="2" t="str">
        <f t="shared" si="0"/>
        <v>扩</v>
      </c>
      <c r="C26" s="2" t="str">
        <f t="shared" si="1"/>
        <v>27</v>
      </c>
      <c r="D26" t="str">
        <f t="shared" si="2"/>
        <v>\x1B</v>
      </c>
      <c r="E26" t="str">
        <f>MID(F26,75,1)</f>
        <v>扩</v>
      </c>
      <c r="F26" s="14" t="s">
        <v>310</v>
      </c>
      <c r="G26" t="str">
        <f>IF(B26=E26,"0","1")</f>
        <v>0</v>
      </c>
    </row>
    <row r="27" ht="18" spans="1:7">
      <c r="A27" s="5" t="s">
        <v>311</v>
      </c>
      <c r="B27" s="2" t="str">
        <f t="shared" si="0"/>
        <v>存</v>
      </c>
      <c r="C27" s="2" t="str">
        <f t="shared" si="1"/>
        <v>28</v>
      </c>
      <c r="D27" t="str">
        <f t="shared" si="2"/>
        <v>\x1C</v>
      </c>
      <c r="E27" t="str">
        <f>MID(F27,75,1)</f>
        <v>存</v>
      </c>
      <c r="F27" s="14" t="s">
        <v>312</v>
      </c>
      <c r="G27" t="str">
        <f>IF(B27=E27,"0","1")</f>
        <v>0</v>
      </c>
    </row>
    <row r="28" ht="18" spans="1:8">
      <c r="A28" s="5" t="s">
        <v>313</v>
      </c>
      <c r="B28" s="2" t="str">
        <f t="shared" si="0"/>
        <v>置</v>
      </c>
      <c r="C28" s="2" t="str">
        <f t="shared" si="1"/>
        <v>29</v>
      </c>
      <c r="D28" t="str">
        <f t="shared" si="2"/>
        <v>\x1D</v>
      </c>
      <c r="E28" t="str">
        <f>MID(F28,75,1)</f>
        <v>置</v>
      </c>
      <c r="F28" s="14" t="s">
        <v>314</v>
      </c>
      <c r="G28" t="str">
        <f>IF(B28=E28,"0","1")</f>
        <v>0</v>
      </c>
      <c r="H28" s="14"/>
    </row>
    <row r="29" ht="18" spans="1:8">
      <c r="A29" s="5" t="s">
        <v>315</v>
      </c>
      <c r="B29" s="2" t="str">
        <f t="shared" si="0"/>
        <v>信</v>
      </c>
      <c r="C29" s="2" t="str">
        <f t="shared" si="1"/>
        <v>30</v>
      </c>
      <c r="D29" t="str">
        <f t="shared" si="2"/>
        <v>\x1E</v>
      </c>
      <c r="E29" t="str">
        <f>MID(F29,75,1)</f>
        <v>信</v>
      </c>
      <c r="F29" s="14" t="s">
        <v>316</v>
      </c>
      <c r="G29" t="str">
        <f>IF(B29=E29,"0","1")</f>
        <v>0</v>
      </c>
      <c r="H29" s="14"/>
    </row>
    <row r="30" ht="18" spans="1:8">
      <c r="A30" s="5" t="s">
        <v>317</v>
      </c>
      <c r="B30" s="2" t="str">
        <f t="shared" si="0"/>
        <v>道</v>
      </c>
      <c r="C30" s="2" t="str">
        <f t="shared" si="1"/>
        <v>31</v>
      </c>
      <c r="D30" t="str">
        <f t="shared" si="2"/>
        <v>\x1F</v>
      </c>
      <c r="E30" t="str">
        <f>MID(F30,75,1)</f>
        <v>道</v>
      </c>
      <c r="F30" s="14" t="s">
        <v>318</v>
      </c>
      <c r="G30" t="str">
        <f>IF(B30=E30,"0","1")</f>
        <v>0</v>
      </c>
      <c r="H30" s="14"/>
    </row>
    <row r="31" ht="18" spans="1:8">
      <c r="A31" s="5" t="s">
        <v>319</v>
      </c>
      <c r="B31" s="2" t="str">
        <f t="shared" si="0"/>
        <v>删</v>
      </c>
      <c r="C31" s="2" t="str">
        <f t="shared" si="1"/>
        <v>127</v>
      </c>
      <c r="D31" t="str">
        <f t="shared" si="2"/>
        <v>\x7F</v>
      </c>
      <c r="E31" t="str">
        <f>MID(F31,75,1)</f>
        <v>删</v>
      </c>
      <c r="F31" s="14" t="s">
        <v>320</v>
      </c>
      <c r="G31" t="str">
        <f>IF(B31=E31,"0","1")</f>
        <v>0</v>
      </c>
      <c r="H31" s="14"/>
    </row>
    <row r="32" ht="18" spans="1:8">
      <c r="A32" s="5" t="s">
        <v>321</v>
      </c>
      <c r="B32" s="2" t="str">
        <f t="shared" si="0"/>
        <v>除</v>
      </c>
      <c r="C32" s="2" t="str">
        <f t="shared" si="1"/>
        <v>128</v>
      </c>
      <c r="D32" t="str">
        <f t="shared" si="2"/>
        <v>\x80</v>
      </c>
      <c r="E32" t="str">
        <f>MID(F32,75,1)</f>
        <v>除</v>
      </c>
      <c r="F32" s="14" t="s">
        <v>322</v>
      </c>
      <c r="G32" t="str">
        <f t="shared" ref="G32:G63" si="3">IF(B32=E32,"0","1")</f>
        <v>0</v>
      </c>
      <c r="H32" s="14"/>
    </row>
    <row r="33" ht="18" spans="1:8">
      <c r="A33" s="5" t="s">
        <v>323</v>
      </c>
      <c r="B33" s="2" t="str">
        <f t="shared" si="0"/>
        <v>命</v>
      </c>
      <c r="C33" s="2" t="str">
        <f t="shared" si="1"/>
        <v>129</v>
      </c>
      <c r="D33" t="str">
        <f t="shared" si="2"/>
        <v>\x81</v>
      </c>
      <c r="E33" t="str">
        <f>MID(F33,75,1)</f>
        <v>命</v>
      </c>
      <c r="F33" s="14" t="s">
        <v>324</v>
      </c>
      <c r="G33" t="str">
        <f t="shared" si="3"/>
        <v>0</v>
      </c>
      <c r="H33" s="14"/>
    </row>
    <row r="34" ht="18" spans="1:7">
      <c r="A34" s="5" t="s">
        <v>325</v>
      </c>
      <c r="B34" s="2" t="str">
        <f t="shared" ref="B34:B65" si="4">MID(A34,1,1)</f>
        <v>名</v>
      </c>
      <c r="C34" s="2" t="str">
        <f t="shared" ref="C34:C65" si="5">MID(A34,3,3)</f>
        <v>130</v>
      </c>
      <c r="D34" t="str">
        <f t="shared" ref="D34:D65" si="6">"\x"&amp;IF(LEN(DEC2HEX(C34))&lt;2,"0","")&amp;DEC2HEX(C34)</f>
        <v>\x82</v>
      </c>
      <c r="E34" t="str">
        <f>MID(F34,75,1)</f>
        <v>名</v>
      </c>
      <c r="F34" s="14" t="s">
        <v>326</v>
      </c>
      <c r="G34" t="str">
        <f t="shared" si="3"/>
        <v>0</v>
      </c>
    </row>
    <row r="35" ht="18" spans="1:7">
      <c r="A35" s="5" t="s">
        <v>327</v>
      </c>
      <c r="B35" s="2" t="str">
        <f t="shared" si="4"/>
        <v>扫</v>
      </c>
      <c r="C35" s="2" t="str">
        <f t="shared" si="5"/>
        <v>131</v>
      </c>
      <c r="D35" t="str">
        <f t="shared" si="6"/>
        <v>\x83</v>
      </c>
      <c r="E35" t="str">
        <f>MID(F35,75,1)</f>
        <v>扫</v>
      </c>
      <c r="F35" s="14" t="s">
        <v>328</v>
      </c>
      <c r="G35" t="str">
        <f t="shared" si="3"/>
        <v>0</v>
      </c>
    </row>
    <row r="36" ht="18" spans="1:7">
      <c r="A36" s="5" t="s">
        <v>329</v>
      </c>
      <c r="B36" s="2" t="str">
        <f t="shared" si="4"/>
        <v>描</v>
      </c>
      <c r="C36" s="2" t="str">
        <f t="shared" si="5"/>
        <v>132</v>
      </c>
      <c r="D36" t="str">
        <f t="shared" si="6"/>
        <v>\x84</v>
      </c>
      <c r="E36" t="str">
        <f>MID(F36,75,1)</f>
        <v>描</v>
      </c>
      <c r="F36" s="14" t="s">
        <v>330</v>
      </c>
      <c r="G36" t="str">
        <f t="shared" si="3"/>
        <v>0</v>
      </c>
    </row>
    <row r="37" ht="18" spans="1:7">
      <c r="A37" s="5" t="s">
        <v>331</v>
      </c>
      <c r="B37" s="2" t="str">
        <f t="shared" si="4"/>
        <v>列</v>
      </c>
      <c r="C37" s="2" t="str">
        <f t="shared" si="5"/>
        <v>133</v>
      </c>
      <c r="D37" t="str">
        <f t="shared" si="6"/>
        <v>\x85</v>
      </c>
      <c r="E37" t="str">
        <f>MID(F37,75,1)</f>
        <v>列</v>
      </c>
      <c r="F37" s="14" t="s">
        <v>332</v>
      </c>
      <c r="G37" t="str">
        <f t="shared" si="3"/>
        <v>0</v>
      </c>
    </row>
    <row r="38" ht="18" spans="1:7">
      <c r="A38" s="5" t="s">
        <v>333</v>
      </c>
      <c r="B38" s="2" t="str">
        <f t="shared" si="4"/>
        <v>表</v>
      </c>
      <c r="C38" s="2" t="str">
        <f t="shared" si="5"/>
        <v>134</v>
      </c>
      <c r="D38" t="str">
        <f t="shared" si="6"/>
        <v>\x86</v>
      </c>
      <c r="E38" t="str">
        <f>MID(F38,75,1)</f>
        <v>表</v>
      </c>
      <c r="F38" s="14" t="s">
        <v>334</v>
      </c>
      <c r="G38" t="str">
        <f t="shared" si="3"/>
        <v>0</v>
      </c>
    </row>
    <row r="39" ht="18" spans="1:7">
      <c r="A39" s="5" t="s">
        <v>335</v>
      </c>
      <c r="B39" s="2" t="str">
        <f t="shared" si="4"/>
        <v>搜</v>
      </c>
      <c r="C39" s="2" t="str">
        <f t="shared" si="5"/>
        <v>135</v>
      </c>
      <c r="D39" t="str">
        <f t="shared" si="6"/>
        <v>\x87</v>
      </c>
      <c r="E39" t="str">
        <f>MID(F39,75,1)</f>
        <v>搜</v>
      </c>
      <c r="F39" s="14" t="s">
        <v>336</v>
      </c>
      <c r="G39" t="str">
        <f t="shared" si="3"/>
        <v>0</v>
      </c>
    </row>
    <row r="40" ht="18" spans="1:7">
      <c r="A40" s="5" t="s">
        <v>337</v>
      </c>
      <c r="B40" s="2" t="str">
        <f t="shared" si="4"/>
        <v>索</v>
      </c>
      <c r="C40" s="2" t="str">
        <f t="shared" si="5"/>
        <v>136</v>
      </c>
      <c r="D40" t="str">
        <f t="shared" si="6"/>
        <v>\x88</v>
      </c>
      <c r="E40" t="str">
        <f>MID(F40,75,1)</f>
        <v>索</v>
      </c>
      <c r="F40" s="14" t="s">
        <v>338</v>
      </c>
      <c r="G40" t="str">
        <f t="shared" si="3"/>
        <v>0</v>
      </c>
    </row>
    <row r="41" ht="18" spans="1:7">
      <c r="A41" s="5" t="s">
        <v>339</v>
      </c>
      <c r="B41" s="2" t="str">
        <f t="shared" si="4"/>
        <v>恢</v>
      </c>
      <c r="C41" s="2" t="str">
        <f t="shared" si="5"/>
        <v>137</v>
      </c>
      <c r="D41" t="str">
        <f t="shared" si="6"/>
        <v>\x89</v>
      </c>
      <c r="E41" t="str">
        <f>MID(F41,75,1)</f>
        <v>恢</v>
      </c>
      <c r="F41" s="14" t="s">
        <v>340</v>
      </c>
      <c r="G41" t="str">
        <f t="shared" si="3"/>
        <v>0</v>
      </c>
    </row>
    <row r="42" ht="18" spans="1:7">
      <c r="A42" s="5" t="s">
        <v>341</v>
      </c>
      <c r="B42" s="2" t="str">
        <f t="shared" si="4"/>
        <v>复</v>
      </c>
      <c r="C42" s="2" t="str">
        <f t="shared" si="5"/>
        <v>138</v>
      </c>
      <c r="D42" t="str">
        <f t="shared" si="6"/>
        <v>\x8A</v>
      </c>
      <c r="E42" t="str">
        <f>MID(F42,75,1)</f>
        <v>复</v>
      </c>
      <c r="F42" s="14" t="s">
        <v>342</v>
      </c>
      <c r="G42" t="str">
        <f t="shared" si="3"/>
        <v>0</v>
      </c>
    </row>
    <row r="43" ht="18" spans="1:7">
      <c r="A43" s="5" t="s">
        <v>343</v>
      </c>
      <c r="B43" s="2" t="str">
        <f t="shared" si="4"/>
        <v>式</v>
      </c>
      <c r="C43" s="2" t="str">
        <f t="shared" si="5"/>
        <v>139</v>
      </c>
      <c r="D43" t="str">
        <f t="shared" si="6"/>
        <v>\x8B</v>
      </c>
      <c r="E43" t="str">
        <f>MID(F43,75,1)</f>
        <v>式</v>
      </c>
      <c r="F43" s="14" t="s">
        <v>344</v>
      </c>
      <c r="G43" t="str">
        <f t="shared" si="3"/>
        <v>0</v>
      </c>
    </row>
    <row r="44" ht="18" spans="1:7">
      <c r="A44" s="5" t="s">
        <v>345</v>
      </c>
      <c r="B44" s="2" t="str">
        <f t="shared" si="4"/>
        <v>超</v>
      </c>
      <c r="C44" s="2" t="str">
        <f t="shared" si="5"/>
        <v>140</v>
      </c>
      <c r="D44" t="str">
        <f t="shared" si="6"/>
        <v>\x8C</v>
      </c>
      <c r="E44" t="str">
        <f>MID(F44,75,1)</f>
        <v>超</v>
      </c>
      <c r="F44" s="14" t="s">
        <v>346</v>
      </c>
      <c r="G44" t="str">
        <f t="shared" si="3"/>
        <v>0</v>
      </c>
    </row>
    <row r="45" ht="18" spans="1:7">
      <c r="A45" s="5" t="s">
        <v>347</v>
      </c>
      <c r="B45" s="2" t="str">
        <f t="shared" si="4"/>
        <v>时</v>
      </c>
      <c r="C45" s="2" t="str">
        <f t="shared" si="5"/>
        <v>141</v>
      </c>
      <c r="D45" t="str">
        <f t="shared" si="6"/>
        <v>\x8D</v>
      </c>
      <c r="E45" t="str">
        <f>MID(F45,75,1)</f>
        <v>时</v>
      </c>
      <c r="F45" s="14" t="s">
        <v>348</v>
      </c>
      <c r="G45" t="str">
        <f t="shared" si="3"/>
        <v>0</v>
      </c>
    </row>
    <row r="46" ht="18" spans="1:8">
      <c r="A46" s="5" t="s">
        <v>349</v>
      </c>
      <c r="B46" s="2" t="str">
        <f t="shared" si="4"/>
        <v>省</v>
      </c>
      <c r="C46" s="2" t="str">
        <f t="shared" si="5"/>
        <v>142</v>
      </c>
      <c r="D46" t="str">
        <f t="shared" si="6"/>
        <v>\x8E</v>
      </c>
      <c r="E46" t="str">
        <f>MID(F46,75,1)</f>
        <v>省</v>
      </c>
      <c r="F46" s="14" t="s">
        <v>350</v>
      </c>
      <c r="G46" t="str">
        <f t="shared" si="3"/>
        <v>0</v>
      </c>
      <c r="H46" s="14"/>
    </row>
    <row r="47" ht="18" spans="1:8">
      <c r="A47" s="5" t="s">
        <v>351</v>
      </c>
      <c r="B47" s="2" t="str">
        <f t="shared" si="4"/>
        <v>电</v>
      </c>
      <c r="C47" s="2" t="str">
        <f t="shared" si="5"/>
        <v>143</v>
      </c>
      <c r="D47" t="str">
        <f t="shared" si="6"/>
        <v>\x8F</v>
      </c>
      <c r="E47" t="str">
        <f>MID(F47,75,1)</f>
        <v>电</v>
      </c>
      <c r="F47" s="14" t="s">
        <v>352</v>
      </c>
      <c r="G47" t="str">
        <f t="shared" si="3"/>
        <v>0</v>
      </c>
      <c r="H47" s="14"/>
    </row>
    <row r="48" ht="18" spans="1:8">
      <c r="A48" s="5" t="s">
        <v>353</v>
      </c>
      <c r="B48" s="2" t="str">
        <f t="shared" si="4"/>
        <v>麦</v>
      </c>
      <c r="C48" s="2" t="str">
        <f t="shared" si="5"/>
        <v>144</v>
      </c>
      <c r="D48" t="str">
        <f t="shared" si="6"/>
        <v>\x90</v>
      </c>
      <c r="E48" t="str">
        <f>MID(F48,75,1)</f>
        <v>麦</v>
      </c>
      <c r="F48" s="14" t="s">
        <v>354</v>
      </c>
      <c r="G48" t="str">
        <f t="shared" si="3"/>
        <v>0</v>
      </c>
      <c r="H48" s="14"/>
    </row>
    <row r="49" ht="18" spans="1:8">
      <c r="A49" s="5" t="s">
        <v>355</v>
      </c>
      <c r="B49" s="2" t="str">
        <f t="shared" si="4"/>
        <v>克</v>
      </c>
      <c r="C49" s="2" t="str">
        <f t="shared" si="5"/>
        <v>145</v>
      </c>
      <c r="D49" t="str">
        <f t="shared" si="6"/>
        <v>\x91</v>
      </c>
      <c r="E49" t="str">
        <f>MID(F49,75,1)</f>
        <v>克</v>
      </c>
      <c r="F49" s="14" t="s">
        <v>356</v>
      </c>
      <c r="G49" t="str">
        <f t="shared" si="3"/>
        <v>0</v>
      </c>
      <c r="H49" s="14"/>
    </row>
    <row r="50" ht="18" spans="1:7">
      <c r="A50" s="5" t="s">
        <v>357</v>
      </c>
      <c r="B50" s="2" t="str">
        <f t="shared" si="4"/>
        <v>风</v>
      </c>
      <c r="C50" s="2" t="str">
        <f t="shared" si="5"/>
        <v>146</v>
      </c>
      <c r="D50" t="str">
        <f t="shared" si="6"/>
        <v>\x92</v>
      </c>
      <c r="E50" t="str">
        <f>MID(F50,75,1)</f>
        <v>风</v>
      </c>
      <c r="F50" s="14" t="s">
        <v>358</v>
      </c>
      <c r="G50" t="str">
        <f t="shared" si="3"/>
        <v>0</v>
      </c>
    </row>
    <row r="51" ht="18" spans="1:8">
      <c r="A51" s="5" t="s">
        <v>359</v>
      </c>
      <c r="B51" s="2" t="str">
        <f t="shared" si="4"/>
        <v>增</v>
      </c>
      <c r="C51" s="2" t="str">
        <f t="shared" si="5"/>
        <v>147</v>
      </c>
      <c r="D51" t="str">
        <f t="shared" si="6"/>
        <v>\x93</v>
      </c>
      <c r="E51" t="str">
        <f>MID(F51,75,1)</f>
        <v>增</v>
      </c>
      <c r="F51" s="14" t="s">
        <v>360</v>
      </c>
      <c r="G51" t="str">
        <f t="shared" si="3"/>
        <v>0</v>
      </c>
      <c r="H51" s="14"/>
    </row>
    <row r="52" ht="18" spans="1:8">
      <c r="A52" s="5" t="s">
        <v>361</v>
      </c>
      <c r="B52" s="2" t="str">
        <f t="shared" si="4"/>
        <v>益</v>
      </c>
      <c r="C52" s="2" t="str">
        <f t="shared" si="5"/>
        <v>148</v>
      </c>
      <c r="D52" t="str">
        <f t="shared" si="6"/>
        <v>\x94</v>
      </c>
      <c r="E52" t="str">
        <f>MID(F52,75,1)</f>
        <v>益</v>
      </c>
      <c r="F52" s="14" t="s">
        <v>362</v>
      </c>
      <c r="G52" t="str">
        <f t="shared" si="3"/>
        <v>0</v>
      </c>
      <c r="H52" s="14"/>
    </row>
    <row r="53" ht="18" spans="1:8">
      <c r="A53" s="5" t="s">
        <v>363</v>
      </c>
      <c r="B53" s="2" t="str">
        <f t="shared" si="4"/>
        <v>显</v>
      </c>
      <c r="C53" s="2" t="str">
        <f t="shared" si="5"/>
        <v>149</v>
      </c>
      <c r="D53" t="str">
        <f t="shared" si="6"/>
        <v>\x95</v>
      </c>
      <c r="E53" t="str">
        <f>MID(F53,75,1)</f>
        <v>显</v>
      </c>
      <c r="F53" s="14" t="s">
        <v>364</v>
      </c>
      <c r="G53" t="str">
        <f t="shared" si="3"/>
        <v>0</v>
      </c>
      <c r="H53" s="14"/>
    </row>
    <row r="54" ht="18" spans="1:8">
      <c r="A54" s="5" t="s">
        <v>365</v>
      </c>
      <c r="B54" s="2" t="str">
        <f t="shared" si="4"/>
        <v>示</v>
      </c>
      <c r="C54" s="2" t="str">
        <f t="shared" si="5"/>
        <v>150</v>
      </c>
      <c r="D54" t="str">
        <f t="shared" si="6"/>
        <v>\x96</v>
      </c>
      <c r="E54" t="str">
        <f>MID(F54,75,1)</f>
        <v>示</v>
      </c>
      <c r="F54" s="14" t="s">
        <v>366</v>
      </c>
      <c r="G54" t="str">
        <f t="shared" si="3"/>
        <v>0</v>
      </c>
      <c r="H54" s="14"/>
    </row>
    <row r="55" ht="18" spans="1:8">
      <c r="A55" s="5" t="s">
        <v>367</v>
      </c>
      <c r="B55" s="2" t="str">
        <f t="shared" si="4"/>
        <v>开</v>
      </c>
      <c r="C55" s="2" t="str">
        <f t="shared" si="5"/>
        <v>151</v>
      </c>
      <c r="D55" t="str">
        <f t="shared" si="6"/>
        <v>\x97</v>
      </c>
      <c r="E55" t="str">
        <f>MID(F55,75,1)</f>
        <v>开</v>
      </c>
      <c r="F55" s="14" t="s">
        <v>368</v>
      </c>
      <c r="G55" t="str">
        <f t="shared" si="3"/>
        <v>0</v>
      </c>
      <c r="H55" s="14"/>
    </row>
    <row r="56" ht="18" spans="1:7">
      <c r="A56" s="5" t="s">
        <v>369</v>
      </c>
      <c r="B56" s="2" t="str">
        <f t="shared" si="4"/>
        <v>机</v>
      </c>
      <c r="C56" s="2" t="str">
        <f t="shared" si="5"/>
        <v>152</v>
      </c>
      <c r="D56" t="str">
        <f t="shared" si="6"/>
        <v>\x98</v>
      </c>
      <c r="E56" t="str">
        <f>MID(F56,75,1)</f>
        <v>机</v>
      </c>
      <c r="F56" s="14" t="s">
        <v>370</v>
      </c>
      <c r="G56" t="str">
        <f t="shared" si="3"/>
        <v>0</v>
      </c>
    </row>
    <row r="57" ht="18" spans="1:7">
      <c r="A57" s="5" t="s">
        <v>371</v>
      </c>
      <c r="B57" s="2" t="str">
        <f t="shared" si="4"/>
        <v>自</v>
      </c>
      <c r="C57" s="2" t="str">
        <f t="shared" si="5"/>
        <v>153</v>
      </c>
      <c r="D57" t="str">
        <f t="shared" si="6"/>
        <v>\x99</v>
      </c>
      <c r="E57" t="str">
        <f>MID(F57,75,1)</f>
        <v>自</v>
      </c>
      <c r="F57" s="14" t="s">
        <v>372</v>
      </c>
      <c r="G57" t="str">
        <f t="shared" si="3"/>
        <v>0</v>
      </c>
    </row>
    <row r="58" ht="18" spans="1:7">
      <c r="A58" s="5" t="s">
        <v>373</v>
      </c>
      <c r="B58" s="2" t="str">
        <f t="shared" si="4"/>
        <v>动</v>
      </c>
      <c r="C58" s="2" t="str">
        <f t="shared" si="5"/>
        <v>154</v>
      </c>
      <c r="D58" t="str">
        <f t="shared" si="6"/>
        <v>\x9A</v>
      </c>
      <c r="E58" t="str">
        <f>MID(F58,75,1)</f>
        <v>动</v>
      </c>
      <c r="F58" s="14" t="s">
        <v>374</v>
      </c>
      <c r="G58" t="str">
        <f t="shared" si="3"/>
        <v>0</v>
      </c>
    </row>
    <row r="59" ht="18" spans="1:8">
      <c r="A59" s="5" t="s">
        <v>375</v>
      </c>
      <c r="B59" s="2" t="str">
        <f t="shared" si="4"/>
        <v>背</v>
      </c>
      <c r="C59" s="2" t="str">
        <f t="shared" si="5"/>
        <v>155</v>
      </c>
      <c r="D59" t="str">
        <f t="shared" si="6"/>
        <v>\x9B</v>
      </c>
      <c r="E59" t="str">
        <f>MID(F59,75,1)</f>
        <v>背</v>
      </c>
      <c r="F59" s="14" t="s">
        <v>376</v>
      </c>
      <c r="G59" t="str">
        <f t="shared" si="3"/>
        <v>0</v>
      </c>
      <c r="H59" s="14"/>
    </row>
    <row r="60" ht="18" spans="1:7">
      <c r="A60" s="5" t="s">
        <v>377</v>
      </c>
      <c r="B60" s="2" t="str">
        <f t="shared" si="4"/>
        <v>光</v>
      </c>
      <c r="C60" s="2" t="str">
        <f t="shared" si="5"/>
        <v>156</v>
      </c>
      <c r="D60" t="str">
        <f t="shared" si="6"/>
        <v>\x9C</v>
      </c>
      <c r="E60" t="str">
        <f>MID(F60,75,1)</f>
        <v>光</v>
      </c>
      <c r="F60" s="14" t="s">
        <v>378</v>
      </c>
      <c r="G60" t="str">
        <f t="shared" si="3"/>
        <v>0</v>
      </c>
    </row>
    <row r="61" ht="18" spans="1:8">
      <c r="A61" s="5" t="s">
        <v>379</v>
      </c>
      <c r="B61" s="2" t="str">
        <f t="shared" si="4"/>
        <v>亮</v>
      </c>
      <c r="C61" s="2" t="str">
        <f t="shared" si="5"/>
        <v>157</v>
      </c>
      <c r="D61" t="str">
        <f t="shared" si="6"/>
        <v>\x9D</v>
      </c>
      <c r="E61" t="str">
        <f t="shared" ref="E61:E92" si="7">MID(F61,75,1)</f>
        <v>亮</v>
      </c>
      <c r="F61" s="14" t="s">
        <v>380</v>
      </c>
      <c r="G61" t="str">
        <f t="shared" si="3"/>
        <v>0</v>
      </c>
      <c r="H61" s="14"/>
    </row>
    <row r="62" ht="18" spans="1:8">
      <c r="A62" s="5" t="s">
        <v>381</v>
      </c>
      <c r="B62" s="2" t="str">
        <f t="shared" si="4"/>
        <v>度</v>
      </c>
      <c r="C62" s="2" t="str">
        <f t="shared" si="5"/>
        <v>158</v>
      </c>
      <c r="D62" t="str">
        <f t="shared" si="6"/>
        <v>\x9E</v>
      </c>
      <c r="E62" t="str">
        <f t="shared" si="7"/>
        <v>度</v>
      </c>
      <c r="F62" s="14" t="s">
        <v>382</v>
      </c>
      <c r="G62" t="str">
        <f t="shared" si="3"/>
        <v>0</v>
      </c>
      <c r="H62" s="14"/>
    </row>
    <row r="63" ht="18" spans="1:8">
      <c r="A63" s="5" t="s">
        <v>383</v>
      </c>
      <c r="B63" s="2" t="str">
        <f t="shared" si="4"/>
        <v>结</v>
      </c>
      <c r="C63" s="2" t="str">
        <f t="shared" si="5"/>
        <v>159</v>
      </c>
      <c r="D63" t="str">
        <f t="shared" si="6"/>
        <v>\x9F</v>
      </c>
      <c r="E63" t="str">
        <f t="shared" si="7"/>
        <v>结</v>
      </c>
      <c r="F63" s="14" t="s">
        <v>384</v>
      </c>
      <c r="G63" t="str">
        <f t="shared" si="3"/>
        <v>0</v>
      </c>
      <c r="H63" s="14"/>
    </row>
    <row r="64" ht="18" spans="1:7">
      <c r="A64" s="5" t="s">
        <v>385</v>
      </c>
      <c r="B64" s="2" t="str">
        <f t="shared" si="4"/>
        <v>束</v>
      </c>
      <c r="C64" s="2" t="str">
        <f t="shared" si="5"/>
        <v>160</v>
      </c>
      <c r="D64" t="str">
        <f t="shared" si="6"/>
        <v>\xA0</v>
      </c>
      <c r="E64" t="str">
        <f t="shared" si="7"/>
        <v>束</v>
      </c>
      <c r="F64" s="14" t="s">
        <v>386</v>
      </c>
      <c r="G64" t="str">
        <f>IF(B64=E64,"0","1")</f>
        <v>0</v>
      </c>
    </row>
    <row r="65" ht="18" spans="1:7">
      <c r="A65" s="5" t="s">
        <v>387</v>
      </c>
      <c r="B65" s="2" t="str">
        <f t="shared" si="4"/>
        <v>尾</v>
      </c>
      <c r="C65" s="2" t="str">
        <f t="shared" si="5"/>
        <v>161</v>
      </c>
      <c r="D65" t="str">
        <f t="shared" si="6"/>
        <v>\xA1</v>
      </c>
      <c r="E65" t="str">
        <f t="shared" si="7"/>
        <v>尾</v>
      </c>
      <c r="F65" s="14" t="s">
        <v>388</v>
      </c>
      <c r="G65" t="str">
        <f>IF(B65=E65,"0","1")</f>
        <v>0</v>
      </c>
    </row>
    <row r="66" ht="18" spans="1:7">
      <c r="A66" s="5" t="s">
        <v>389</v>
      </c>
      <c r="B66" s="2" t="str">
        <f t="shared" ref="B66:B97" si="8">MID(A66,1,1)</f>
        <v>消</v>
      </c>
      <c r="C66" s="2" t="str">
        <f t="shared" ref="C66:C97" si="9">MID(A66,3,3)</f>
        <v>162</v>
      </c>
      <c r="D66" t="str">
        <f t="shared" ref="D66:D97" si="10">"\x"&amp;IF(LEN(DEC2HEX(C66))&lt;2,"0","")&amp;DEC2HEX(C66)</f>
        <v>\xA2</v>
      </c>
      <c r="E66" t="str">
        <f t="shared" si="7"/>
        <v>消</v>
      </c>
      <c r="F66" s="14" t="s">
        <v>390</v>
      </c>
      <c r="G66" t="str">
        <f>IF(B66=E66,"0","1")</f>
        <v>0</v>
      </c>
    </row>
    <row r="67" ht="18" spans="1:7">
      <c r="A67" s="5" t="s">
        <v>391</v>
      </c>
      <c r="B67" s="2" t="str">
        <f t="shared" si="8"/>
        <v>过</v>
      </c>
      <c r="C67" s="2" t="str">
        <f t="shared" si="9"/>
        <v>163</v>
      </c>
      <c r="D67" t="str">
        <f t="shared" si="10"/>
        <v>\xA3</v>
      </c>
      <c r="E67" t="str">
        <f t="shared" si="7"/>
        <v>过</v>
      </c>
      <c r="F67" s="14" t="s">
        <v>392</v>
      </c>
      <c r="G67" t="str">
        <f>IF(B67=E67,"0","1")</f>
        <v>0</v>
      </c>
    </row>
    <row r="68" ht="18" spans="1:7">
      <c r="A68" s="5" t="s">
        <v>393</v>
      </c>
      <c r="B68" s="2" t="str">
        <f t="shared" si="8"/>
        <v>中</v>
      </c>
      <c r="C68" s="2" t="str">
        <f t="shared" si="9"/>
        <v>164</v>
      </c>
      <c r="D68" t="str">
        <f t="shared" si="10"/>
        <v>\xA4</v>
      </c>
      <c r="E68" t="str">
        <f t="shared" si="7"/>
        <v>中</v>
      </c>
      <c r="F68" s="14" t="s">
        <v>394</v>
      </c>
      <c r="G68" t="str">
        <f>IF(B68=E68,"0","1")</f>
        <v>0</v>
      </c>
    </row>
    <row r="69" ht="18" spans="1:7">
      <c r="A69" s="5" t="s">
        <v>395</v>
      </c>
      <c r="B69" s="2" t="str">
        <f t="shared" si="8"/>
        <v>继</v>
      </c>
      <c r="C69" s="2" t="str">
        <f t="shared" si="9"/>
        <v>165</v>
      </c>
      <c r="D69" t="str">
        <f t="shared" si="10"/>
        <v>\xA5</v>
      </c>
      <c r="E69" t="str">
        <f t="shared" si="7"/>
        <v>继</v>
      </c>
      <c r="F69" s="14" t="s">
        <v>396</v>
      </c>
      <c r="G69" t="str">
        <f t="shared" ref="G69:G100" si="11">IF(B69=E69,"0","1")</f>
        <v>0</v>
      </c>
    </row>
    <row r="70" ht="18" spans="1:7">
      <c r="A70" s="5" t="s">
        <v>397</v>
      </c>
      <c r="B70" s="2" t="str">
        <f t="shared" si="8"/>
        <v>按</v>
      </c>
      <c r="C70" s="2" t="str">
        <f t="shared" si="9"/>
        <v>166</v>
      </c>
      <c r="D70" t="str">
        <f t="shared" si="10"/>
        <v>\xA6</v>
      </c>
      <c r="E70" t="str">
        <f t="shared" si="7"/>
        <v>按</v>
      </c>
      <c r="F70" s="14" t="s">
        <v>398</v>
      </c>
      <c r="G70" t="str">
        <f t="shared" si="11"/>
        <v>0</v>
      </c>
    </row>
    <row r="71" ht="18" spans="1:7">
      <c r="A71" s="5" t="s">
        <v>399</v>
      </c>
      <c r="B71" s="2" t="str">
        <f t="shared" si="8"/>
        <v>键</v>
      </c>
      <c r="C71" s="2" t="str">
        <f t="shared" si="9"/>
        <v>167</v>
      </c>
      <c r="D71" t="str">
        <f t="shared" si="10"/>
        <v>\xA7</v>
      </c>
      <c r="E71" t="str">
        <f t="shared" si="7"/>
        <v>键</v>
      </c>
      <c r="F71" s="14" t="s">
        <v>400</v>
      </c>
      <c r="G71" t="str">
        <f t="shared" si="11"/>
        <v>0</v>
      </c>
    </row>
    <row r="72" ht="18" spans="1:7">
      <c r="A72" s="5" t="s">
        <v>401</v>
      </c>
      <c r="B72" s="2" t="str">
        <f t="shared" si="8"/>
        <v>即</v>
      </c>
      <c r="C72" s="2" t="str">
        <f t="shared" si="9"/>
        <v>168</v>
      </c>
      <c r="D72" t="str">
        <f t="shared" si="10"/>
        <v>\xA8</v>
      </c>
      <c r="E72" t="str">
        <f t="shared" si="7"/>
        <v>即</v>
      </c>
      <c r="F72" s="14" t="s">
        <v>402</v>
      </c>
      <c r="G72" t="str">
        <f t="shared" si="11"/>
        <v>0</v>
      </c>
    </row>
    <row r="73" ht="18" spans="1:7">
      <c r="A73" s="5" t="s">
        <v>403</v>
      </c>
      <c r="B73" s="2" t="str">
        <f t="shared" si="8"/>
        <v>呼</v>
      </c>
      <c r="C73" s="2" t="str">
        <f t="shared" si="9"/>
        <v>169</v>
      </c>
      <c r="D73" t="str">
        <f t="shared" si="10"/>
        <v>\xA9</v>
      </c>
      <c r="E73" t="str">
        <f t="shared" si="7"/>
        <v>呼</v>
      </c>
      <c r="F73" s="14" t="s">
        <v>404</v>
      </c>
      <c r="G73" t="str">
        <f t="shared" si="11"/>
        <v>0</v>
      </c>
    </row>
    <row r="74" ht="18" spans="1:7">
      <c r="A74" s="5" t="s">
        <v>405</v>
      </c>
      <c r="B74" s="2" t="str">
        <f t="shared" si="8"/>
        <v>身</v>
      </c>
      <c r="C74" s="2" t="str">
        <f t="shared" si="9"/>
        <v>170</v>
      </c>
      <c r="D74" t="str">
        <f t="shared" si="10"/>
        <v>\xAA</v>
      </c>
      <c r="E74" t="str">
        <f t="shared" si="7"/>
        <v>身</v>
      </c>
      <c r="F74" s="14" t="s">
        <v>406</v>
      </c>
      <c r="G74" t="str">
        <f t="shared" si="11"/>
        <v>0</v>
      </c>
    </row>
    <row r="75" ht="18" spans="1:7">
      <c r="A75" s="5" t="s">
        <v>407</v>
      </c>
      <c r="B75" s="2" t="str">
        <f t="shared" si="8"/>
        <v>份</v>
      </c>
      <c r="C75" s="2" t="str">
        <f t="shared" si="9"/>
        <v>171</v>
      </c>
      <c r="D75" t="str">
        <f t="shared" si="10"/>
        <v>\xAB</v>
      </c>
      <c r="E75" t="str">
        <f t="shared" si="7"/>
        <v>份</v>
      </c>
      <c r="F75" s="14" t="s">
        <v>408</v>
      </c>
      <c r="G75" t="str">
        <f t="shared" si="11"/>
        <v>0</v>
      </c>
    </row>
    <row r="76" ht="18" spans="1:7">
      <c r="A76" s="5" t="s">
        <v>409</v>
      </c>
      <c r="B76" s="2" t="str">
        <f t="shared" si="8"/>
        <v>码</v>
      </c>
      <c r="C76" s="2" t="str">
        <f t="shared" si="9"/>
        <v>172</v>
      </c>
      <c r="D76" t="str">
        <f t="shared" si="10"/>
        <v>\xAC</v>
      </c>
      <c r="E76" t="str">
        <f t="shared" si="7"/>
        <v>码</v>
      </c>
      <c r="F76" s="14" t="s">
        <v>410</v>
      </c>
      <c r="G76" t="str">
        <f t="shared" si="11"/>
        <v>0</v>
      </c>
    </row>
    <row r="77" ht="18" spans="1:7">
      <c r="A77" s="5" t="s">
        <v>411</v>
      </c>
      <c r="B77" s="2" t="str">
        <f t="shared" si="8"/>
        <v>上</v>
      </c>
      <c r="C77" s="2" t="str">
        <f t="shared" si="9"/>
        <v>173</v>
      </c>
      <c r="D77" t="str">
        <f t="shared" si="10"/>
        <v>\xAD</v>
      </c>
      <c r="E77" t="str">
        <f t="shared" si="7"/>
        <v>上</v>
      </c>
      <c r="F77" s="14" t="s">
        <v>412</v>
      </c>
      <c r="G77" t="str">
        <f t="shared" si="11"/>
        <v>0</v>
      </c>
    </row>
    <row r="78" ht="18" spans="1:7">
      <c r="A78" s="5" t="s">
        <v>413</v>
      </c>
      <c r="B78" s="2" t="str">
        <f t="shared" si="8"/>
        <v>线</v>
      </c>
      <c r="C78" s="2" t="str">
        <f t="shared" si="9"/>
        <v>174</v>
      </c>
      <c r="D78" t="str">
        <f t="shared" si="10"/>
        <v>\xAE</v>
      </c>
      <c r="E78" t="str">
        <f t="shared" si="7"/>
        <v>线</v>
      </c>
      <c r="F78" s="14" t="s">
        <v>414</v>
      </c>
      <c r="G78" t="str">
        <f t="shared" si="11"/>
        <v>0</v>
      </c>
    </row>
    <row r="79" ht="18" spans="1:7">
      <c r="A79" s="5" t="s">
        <v>415</v>
      </c>
      <c r="B79" s="2" t="str">
        <f t="shared" si="8"/>
        <v>下</v>
      </c>
      <c r="C79" s="2" t="str">
        <f t="shared" si="9"/>
        <v>175</v>
      </c>
      <c r="D79" t="str">
        <f t="shared" si="10"/>
        <v>\xAF</v>
      </c>
      <c r="E79" t="str">
        <f t="shared" si="7"/>
        <v>下</v>
      </c>
      <c r="F79" s="14" t="s">
        <v>416</v>
      </c>
      <c r="G79" t="str">
        <f t="shared" si="11"/>
        <v>0</v>
      </c>
    </row>
    <row r="80" ht="18" spans="1:7">
      <c r="A80" s="5" t="s">
        <v>417</v>
      </c>
      <c r="B80" s="2" t="str">
        <f t="shared" si="8"/>
        <v>侧</v>
      </c>
      <c r="C80" s="2" t="str">
        <f t="shared" si="9"/>
        <v>176</v>
      </c>
      <c r="D80" t="str">
        <f t="shared" si="10"/>
        <v>\xB0</v>
      </c>
      <c r="E80" t="str">
        <f t="shared" si="7"/>
        <v>侧</v>
      </c>
      <c r="F80" s="14" t="s">
        <v>418</v>
      </c>
      <c r="G80" t="str">
        <f t="shared" si="11"/>
        <v>0</v>
      </c>
    </row>
    <row r="81" ht="18" spans="1:7">
      <c r="A81" s="5" t="s">
        <v>419</v>
      </c>
      <c r="B81" s="2" t="str">
        <f t="shared" si="8"/>
        <v>响</v>
      </c>
      <c r="C81" s="2" t="str">
        <f t="shared" si="9"/>
        <v>177</v>
      </c>
      <c r="D81" t="str">
        <f t="shared" si="10"/>
        <v>\xB1</v>
      </c>
      <c r="E81" t="str">
        <f t="shared" si="7"/>
        <v>响</v>
      </c>
      <c r="F81" s="14" t="s">
        <v>420</v>
      </c>
      <c r="G81" t="str">
        <f t="shared" si="11"/>
        <v>0</v>
      </c>
    </row>
    <row r="82" ht="18" spans="1:7">
      <c r="A82" s="5" t="s">
        <v>421</v>
      </c>
      <c r="B82" s="2" t="str">
        <f t="shared" si="8"/>
        <v>应</v>
      </c>
      <c r="C82" s="2" t="str">
        <f t="shared" si="9"/>
        <v>178</v>
      </c>
      <c r="D82" t="str">
        <f t="shared" si="10"/>
        <v>\xB2</v>
      </c>
      <c r="E82" t="str">
        <f t="shared" si="7"/>
        <v>应</v>
      </c>
      <c r="F82" s="14" t="s">
        <v>422</v>
      </c>
      <c r="G82" t="str">
        <f t="shared" si="11"/>
        <v>0</v>
      </c>
    </row>
    <row r="83" ht="18" spans="1:7">
      <c r="A83" s="5" t="s">
        <v>423</v>
      </c>
      <c r="B83" s="2" t="str">
        <f t="shared" si="8"/>
        <v>位</v>
      </c>
      <c r="C83" s="2" t="str">
        <f t="shared" si="9"/>
        <v>179</v>
      </c>
      <c r="D83" t="str">
        <f t="shared" si="10"/>
        <v>\xB3</v>
      </c>
      <c r="E83" t="str">
        <f t="shared" si="7"/>
        <v>位</v>
      </c>
      <c r="F83" s="14" t="s">
        <v>424</v>
      </c>
      <c r="G83" t="str">
        <f t="shared" si="11"/>
        <v>0</v>
      </c>
    </row>
    <row r="84" ht="18" spans="1:8">
      <c r="A84" s="5" t="s">
        <v>425</v>
      </c>
      <c r="B84" s="2" t="str">
        <f t="shared" si="8"/>
        <v>预</v>
      </c>
      <c r="C84" s="2" t="str">
        <f t="shared" si="9"/>
        <v>180</v>
      </c>
      <c r="D84" t="str">
        <f t="shared" si="10"/>
        <v>\xB4</v>
      </c>
      <c r="E84" t="str">
        <f t="shared" si="7"/>
        <v>预</v>
      </c>
      <c r="F84" s="14" t="s">
        <v>426</v>
      </c>
      <c r="G84" t="str">
        <f t="shared" si="11"/>
        <v>0</v>
      </c>
      <c r="H84" s="14"/>
    </row>
    <row r="85" ht="18" spans="1:8">
      <c r="A85" s="5" t="s">
        <v>427</v>
      </c>
      <c r="B85" s="2" t="str">
        <f t="shared" si="8"/>
        <v>载</v>
      </c>
      <c r="C85" s="2" t="str">
        <f t="shared" si="9"/>
        <v>181</v>
      </c>
      <c r="D85" t="str">
        <f t="shared" si="10"/>
        <v>\xB5</v>
      </c>
      <c r="E85" t="str">
        <f t="shared" si="7"/>
        <v>载</v>
      </c>
      <c r="F85" s="14" t="s">
        <v>428</v>
      </c>
      <c r="G85" t="str">
        <f t="shared" si="11"/>
        <v>0</v>
      </c>
      <c r="H85" s="14"/>
    </row>
    <row r="86" ht="18" spans="1:8">
      <c r="A86" s="5" t="s">
        <v>429</v>
      </c>
      <c r="B86" s="2" t="str">
        <f t="shared" si="8"/>
        <v>波</v>
      </c>
      <c r="C86" s="2" t="str">
        <f t="shared" si="9"/>
        <v>182</v>
      </c>
      <c r="D86" t="str">
        <f t="shared" si="10"/>
        <v>\xB6</v>
      </c>
      <c r="E86" t="str">
        <f t="shared" si="7"/>
        <v>波</v>
      </c>
      <c r="F86" s="14" t="s">
        <v>430</v>
      </c>
      <c r="G86" t="str">
        <f t="shared" si="11"/>
        <v>0</v>
      </c>
      <c r="H86" s="14"/>
    </row>
    <row r="87" ht="18" spans="1:7">
      <c r="A87" s="5" t="s">
        <v>431</v>
      </c>
      <c r="B87" s="2" t="str">
        <f t="shared" si="8"/>
        <v>联</v>
      </c>
      <c r="C87" s="2" t="str">
        <f t="shared" si="9"/>
        <v>183</v>
      </c>
      <c r="D87" t="str">
        <f t="shared" si="10"/>
        <v>\xB7</v>
      </c>
      <c r="E87" t="str">
        <f t="shared" si="7"/>
        <v>联</v>
      </c>
      <c r="F87" s="14" t="s">
        <v>432</v>
      </c>
      <c r="G87" t="str">
        <f t="shared" si="11"/>
        <v>0</v>
      </c>
    </row>
    <row r="88" ht="18" spans="1:7">
      <c r="A88" s="5" t="s">
        <v>433</v>
      </c>
      <c r="B88" s="2" t="str">
        <f t="shared" si="8"/>
        <v>系</v>
      </c>
      <c r="C88" s="2" t="str">
        <f t="shared" si="9"/>
        <v>184</v>
      </c>
      <c r="D88" t="str">
        <f t="shared" si="10"/>
        <v>\xB8</v>
      </c>
      <c r="E88" t="str">
        <f t="shared" si="7"/>
        <v>系</v>
      </c>
      <c r="F88" s="14" t="s">
        <v>434</v>
      </c>
      <c r="G88" t="str">
        <f t="shared" si="11"/>
        <v>0</v>
      </c>
    </row>
    <row r="89" ht="18" spans="1:7">
      <c r="A89" s="5" t="s">
        <v>435</v>
      </c>
      <c r="B89" s="2" t="str">
        <f t="shared" si="8"/>
        <v>人</v>
      </c>
      <c r="C89" s="2" t="str">
        <f t="shared" si="9"/>
        <v>185</v>
      </c>
      <c r="D89" t="str">
        <f t="shared" si="10"/>
        <v>\xB9</v>
      </c>
      <c r="E89" t="str">
        <f t="shared" si="7"/>
        <v>人</v>
      </c>
      <c r="F89" s="14" t="s">
        <v>436</v>
      </c>
      <c r="G89" t="str">
        <f t="shared" si="11"/>
        <v>0</v>
      </c>
    </row>
    <row r="90" ht="18" spans="1:7">
      <c r="A90" s="5" t="s">
        <v>437</v>
      </c>
      <c r="B90" s="2" t="str">
        <f t="shared" si="8"/>
        <v>静</v>
      </c>
      <c r="C90" s="2" t="str">
        <f t="shared" si="9"/>
        <v>186</v>
      </c>
      <c r="D90" t="str">
        <f t="shared" si="10"/>
        <v>\xBA</v>
      </c>
      <c r="E90" t="str">
        <f t="shared" si="7"/>
        <v>静</v>
      </c>
      <c r="F90" s="14" t="s">
        <v>438</v>
      </c>
      <c r="G90" t="str">
        <f t="shared" si="11"/>
        <v>0</v>
      </c>
    </row>
    <row r="91" ht="18" spans="1:8">
      <c r="A91" s="5" t="s">
        <v>439</v>
      </c>
      <c r="B91" s="2" t="str">
        <f t="shared" si="8"/>
        <v>噪</v>
      </c>
      <c r="C91" s="2" t="str">
        <f t="shared" si="9"/>
        <v>187</v>
      </c>
      <c r="D91" t="str">
        <f t="shared" si="10"/>
        <v>\xBB</v>
      </c>
      <c r="E91" t="str">
        <f t="shared" si="7"/>
        <v>噪</v>
      </c>
      <c r="F91" s="14" t="s">
        <v>440</v>
      </c>
      <c r="G91" t="str">
        <f t="shared" si="11"/>
        <v>0</v>
      </c>
      <c r="H91" s="14"/>
    </row>
    <row r="92" ht="18" spans="1:8">
      <c r="A92" s="5" t="s">
        <v>441</v>
      </c>
      <c r="B92" s="2" t="str">
        <f t="shared" si="8"/>
        <v>等</v>
      </c>
      <c r="C92" s="2" t="str">
        <f t="shared" si="9"/>
        <v>188</v>
      </c>
      <c r="D92" t="str">
        <f t="shared" si="10"/>
        <v>\xBC</v>
      </c>
      <c r="E92" t="str">
        <f t="shared" si="7"/>
        <v>等</v>
      </c>
      <c r="F92" s="14" t="s">
        <v>442</v>
      </c>
      <c r="G92" t="str">
        <f t="shared" si="11"/>
        <v>0</v>
      </c>
      <c r="H92" s="14"/>
    </row>
    <row r="93" ht="18" spans="1:7">
      <c r="A93" s="5" t="s">
        <v>443</v>
      </c>
      <c r="B93" s="2" t="str">
        <f t="shared" si="8"/>
        <v>级</v>
      </c>
      <c r="C93" s="2" t="str">
        <f t="shared" si="9"/>
        <v>189</v>
      </c>
      <c r="D93" t="str">
        <f t="shared" si="10"/>
        <v>\xBD</v>
      </c>
      <c r="E93" t="str">
        <f t="shared" ref="E93:E124" si="12">MID(F93,75,1)</f>
        <v>级</v>
      </c>
      <c r="F93" s="14" t="s">
        <v>444</v>
      </c>
      <c r="G93" t="str">
        <f t="shared" si="11"/>
        <v>0</v>
      </c>
    </row>
    <row r="94" ht="18" spans="1:7">
      <c r="A94" s="5" t="s">
        <v>445</v>
      </c>
      <c r="B94" s="2" t="str">
        <f t="shared" si="8"/>
        <v>段</v>
      </c>
      <c r="C94" s="2" t="str">
        <f t="shared" si="9"/>
        <v>190</v>
      </c>
      <c r="D94" t="str">
        <f t="shared" si="10"/>
        <v>\xBE</v>
      </c>
      <c r="E94" t="str">
        <f t="shared" si="12"/>
        <v>段</v>
      </c>
      <c r="F94" s="14" t="s">
        <v>446</v>
      </c>
      <c r="G94" t="str">
        <f t="shared" si="11"/>
        <v>0</v>
      </c>
    </row>
    <row r="95" ht="18" spans="1:7">
      <c r="A95" s="5" t="s">
        <v>447</v>
      </c>
      <c r="B95" s="2" t="str">
        <f t="shared" si="8"/>
        <v>解</v>
      </c>
      <c r="C95" s="2" t="str">
        <f t="shared" si="9"/>
        <v>191</v>
      </c>
      <c r="D95" t="str">
        <f t="shared" si="10"/>
        <v>\xBF</v>
      </c>
      <c r="E95" t="str">
        <f t="shared" si="12"/>
        <v>解</v>
      </c>
      <c r="F95" s="14" t="s">
        <v>448</v>
      </c>
      <c r="G95" t="str">
        <f t="shared" si="11"/>
        <v>0</v>
      </c>
    </row>
    <row r="96" ht="18" spans="1:7">
      <c r="A96" s="5" t="s">
        <v>449</v>
      </c>
      <c r="B96" s="2" t="str">
        <f t="shared" si="8"/>
        <v>锁</v>
      </c>
      <c r="C96" s="2" t="str">
        <f t="shared" si="9"/>
        <v>192</v>
      </c>
      <c r="D96" t="str">
        <f t="shared" si="10"/>
        <v>\xC0</v>
      </c>
      <c r="E96" t="str">
        <f t="shared" si="12"/>
        <v>锁</v>
      </c>
      <c r="F96" s="14" t="s">
        <v>450</v>
      </c>
      <c r="G96" t="str">
        <f t="shared" si="11"/>
        <v>0</v>
      </c>
    </row>
    <row r="97" ht="18" spans="1:8">
      <c r="A97" s="5" t="s">
        <v>451</v>
      </c>
      <c r="B97" s="2" t="str">
        <f t="shared" si="8"/>
        <v>射</v>
      </c>
      <c r="C97" s="2" t="str">
        <f t="shared" si="9"/>
        <v>193</v>
      </c>
      <c r="D97" t="str">
        <f t="shared" si="10"/>
        <v>\xC1</v>
      </c>
      <c r="E97" t="str">
        <f t="shared" si="12"/>
        <v>射</v>
      </c>
      <c r="F97" s="14" t="s">
        <v>452</v>
      </c>
      <c r="G97" t="str">
        <f t="shared" si="11"/>
        <v>0</v>
      </c>
      <c r="H97" s="14"/>
    </row>
    <row r="98" ht="18" spans="1:8">
      <c r="A98" s="5" t="s">
        <v>453</v>
      </c>
      <c r="B98" s="2" t="str">
        <f t="shared" ref="B98:B129" si="13">MID(A98,1,1)</f>
        <v>池</v>
      </c>
      <c r="C98" s="2" t="str">
        <f t="shared" ref="C98:C129" si="14">MID(A98,3,3)</f>
        <v>194</v>
      </c>
      <c r="D98" t="str">
        <f t="shared" ref="D98:D129" si="15">"\x"&amp;IF(LEN(DEC2HEX(C98))&lt;2,"0","")&amp;DEC2HEX(C98)</f>
        <v>\xC2</v>
      </c>
      <c r="E98" t="str">
        <f t="shared" si="12"/>
        <v>池</v>
      </c>
      <c r="F98" s="14" t="s">
        <v>454</v>
      </c>
      <c r="G98" t="str">
        <f t="shared" si="11"/>
        <v>0</v>
      </c>
      <c r="H98" s="14"/>
    </row>
    <row r="99" ht="18" spans="1:8">
      <c r="A99" s="5" t="s">
        <v>455</v>
      </c>
      <c r="B99" s="2" t="str">
        <f t="shared" si="13"/>
        <v>调</v>
      </c>
      <c r="C99" s="2" t="str">
        <f t="shared" si="14"/>
        <v>195</v>
      </c>
      <c r="D99" t="str">
        <f t="shared" si="15"/>
        <v>\xC3</v>
      </c>
      <c r="E99" t="str">
        <f t="shared" si="12"/>
        <v>调</v>
      </c>
      <c r="F99" s="14" t="s">
        <v>456</v>
      </c>
      <c r="G99" t="str">
        <f t="shared" si="11"/>
        <v>0</v>
      </c>
      <c r="H99" s="14"/>
    </row>
    <row r="100" ht="18" spans="1:7">
      <c r="A100" s="5" t="s">
        <v>457</v>
      </c>
      <c r="B100" s="2" t="str">
        <f t="shared" si="13"/>
        <v>大</v>
      </c>
      <c r="C100" s="2" t="str">
        <f t="shared" si="14"/>
        <v>196</v>
      </c>
      <c r="D100" t="str">
        <f t="shared" si="15"/>
        <v>\xC4</v>
      </c>
      <c r="E100" t="str">
        <f t="shared" si="12"/>
        <v>大</v>
      </c>
      <c r="F100" s="14" t="s">
        <v>458</v>
      </c>
      <c r="G100" t="str">
        <f t="shared" si="11"/>
        <v>0</v>
      </c>
    </row>
    <row r="101" ht="18" spans="1:7">
      <c r="A101" s="5" t="s">
        <v>459</v>
      </c>
      <c r="B101" s="2" t="str">
        <f t="shared" si="13"/>
        <v>小</v>
      </c>
      <c r="C101" s="2" t="str">
        <f t="shared" si="14"/>
        <v>197</v>
      </c>
      <c r="D101" t="str">
        <f t="shared" si="15"/>
        <v>\xC5</v>
      </c>
      <c r="E101" t="str">
        <f t="shared" si="12"/>
        <v>小</v>
      </c>
      <c r="F101" s="14" t="s">
        <v>460</v>
      </c>
      <c r="G101" t="str">
        <f t="shared" ref="G101:G132" si="16">IF(B101=E101,"0","1")</f>
        <v>0</v>
      </c>
    </row>
    <row r="102" ht="18" spans="1:7">
      <c r="A102" s="5" t="s">
        <v>461</v>
      </c>
      <c r="B102" s="2" t="str">
        <f t="shared" si="13"/>
        <v>参</v>
      </c>
      <c r="C102" s="2" t="str">
        <f t="shared" si="14"/>
        <v>198</v>
      </c>
      <c r="D102" t="str">
        <f t="shared" si="15"/>
        <v>\xC6</v>
      </c>
      <c r="E102" t="str">
        <f t="shared" si="12"/>
        <v>参</v>
      </c>
      <c r="F102" s="14" t="s">
        <v>462</v>
      </c>
      <c r="G102" t="str">
        <f t="shared" si="16"/>
        <v>0</v>
      </c>
    </row>
    <row r="103" ht="18" spans="1:8">
      <c r="A103" s="5" t="s">
        <v>463</v>
      </c>
      <c r="B103" s="2" t="str">
        <f t="shared" si="13"/>
        <v>偏</v>
      </c>
      <c r="C103" s="2" t="str">
        <f t="shared" si="14"/>
        <v>199</v>
      </c>
      <c r="D103" t="str">
        <f t="shared" si="15"/>
        <v>\xC7</v>
      </c>
      <c r="E103" t="str">
        <f t="shared" si="12"/>
        <v>偏</v>
      </c>
      <c r="F103" s="14" t="s">
        <v>464</v>
      </c>
      <c r="G103" t="str">
        <f t="shared" si="16"/>
        <v>0</v>
      </c>
      <c r="H103" s="14"/>
    </row>
    <row r="104" ht="18" spans="1:8">
      <c r="A104" s="5" t="s">
        <v>465</v>
      </c>
      <c r="B104" s="2" t="str">
        <f t="shared" si="13"/>
        <v>移</v>
      </c>
      <c r="C104" s="2" t="str">
        <f t="shared" si="14"/>
        <v>200</v>
      </c>
      <c r="D104" t="str">
        <f t="shared" si="15"/>
        <v>\xC8</v>
      </c>
      <c r="E104" t="str">
        <f t="shared" si="12"/>
        <v>移</v>
      </c>
      <c r="F104" s="14" t="s">
        <v>466</v>
      </c>
      <c r="G104" t="str">
        <f t="shared" si="16"/>
        <v>0</v>
      </c>
      <c r="H104" s="14"/>
    </row>
    <row r="105" ht="18" spans="1:7">
      <c r="A105" s="5" t="s">
        <v>467</v>
      </c>
      <c r="B105" s="2" t="str">
        <f t="shared" si="13"/>
        <v>关</v>
      </c>
      <c r="C105" s="2" t="str">
        <f t="shared" si="14"/>
        <v>201</v>
      </c>
      <c r="D105" t="str">
        <f t="shared" si="15"/>
        <v>\xC9</v>
      </c>
      <c r="E105" t="str">
        <f t="shared" si="12"/>
        <v>关</v>
      </c>
      <c r="F105" s="14" t="s">
        <v>468</v>
      </c>
      <c r="G105" t="str">
        <f t="shared" si="16"/>
        <v>0</v>
      </c>
    </row>
    <row r="106" ht="18" spans="1:7">
      <c r="A106" s="5" t="s">
        <v>469</v>
      </c>
      <c r="B106" s="2" t="str">
        <f t="shared" si="13"/>
        <v>闭</v>
      </c>
      <c r="C106" s="2" t="str">
        <f t="shared" si="14"/>
        <v>202</v>
      </c>
      <c r="D106" t="str">
        <f t="shared" si="15"/>
        <v>\xCA</v>
      </c>
      <c r="E106" t="str">
        <f t="shared" si="12"/>
        <v>闭</v>
      </c>
      <c r="F106" s="14" t="s">
        <v>470</v>
      </c>
      <c r="G106" t="str">
        <f t="shared" si="16"/>
        <v>0</v>
      </c>
    </row>
    <row r="107" ht="18" spans="1:7">
      <c r="A107" s="5" t="s">
        <v>471</v>
      </c>
      <c r="B107" s="2" t="str">
        <f t="shared" si="13"/>
        <v>启</v>
      </c>
      <c r="C107" s="2" t="str">
        <f t="shared" si="14"/>
        <v>203</v>
      </c>
      <c r="D107" t="str">
        <f t="shared" si="15"/>
        <v>\xCB</v>
      </c>
      <c r="E107" t="str">
        <f t="shared" si="12"/>
        <v>启</v>
      </c>
      <c r="F107" s="14" t="s">
        <v>472</v>
      </c>
      <c r="G107" t="str">
        <f t="shared" si="16"/>
        <v>0</v>
      </c>
    </row>
    <row r="108" ht="18" spans="1:7">
      <c r="A108" s="5" t="s">
        <v>473</v>
      </c>
      <c r="B108" s="2" t="str">
        <f t="shared" si="13"/>
        <v>秒</v>
      </c>
      <c r="C108" s="2" t="str">
        <f t="shared" si="14"/>
        <v>204</v>
      </c>
      <c r="D108" t="str">
        <f t="shared" si="15"/>
        <v>\xCC</v>
      </c>
      <c r="E108" t="str">
        <f t="shared" si="12"/>
        <v>秒</v>
      </c>
      <c r="F108" s="14" t="s">
        <v>474</v>
      </c>
      <c r="G108" t="str">
        <f t="shared" si="16"/>
        <v>0</v>
      </c>
    </row>
    <row r="109" ht="18" spans="1:7">
      <c r="A109" s="5" t="s">
        <v>475</v>
      </c>
      <c r="B109" s="2" t="str">
        <f t="shared" si="13"/>
        <v>分</v>
      </c>
      <c r="C109" s="2" t="str">
        <f t="shared" si="14"/>
        <v>205</v>
      </c>
      <c r="D109" t="str">
        <f t="shared" si="15"/>
        <v>\xCD</v>
      </c>
      <c r="E109" t="str">
        <f t="shared" si="12"/>
        <v>分</v>
      </c>
      <c r="F109" s="14" t="s">
        <v>476</v>
      </c>
      <c r="G109" t="str">
        <f t="shared" si="16"/>
        <v>0</v>
      </c>
    </row>
    <row r="110" ht="18" spans="1:7">
      <c r="A110" s="5" t="s">
        <v>477</v>
      </c>
      <c r="B110" s="2" t="str">
        <f t="shared" si="13"/>
        <v>主</v>
      </c>
      <c r="C110" s="2" t="str">
        <f t="shared" si="14"/>
        <v>206</v>
      </c>
      <c r="D110" t="str">
        <f t="shared" si="15"/>
        <v>\xCE</v>
      </c>
      <c r="E110" t="str">
        <f t="shared" si="12"/>
        <v>主</v>
      </c>
      <c r="F110" s="14" t="s">
        <v>478</v>
      </c>
      <c r="G110" t="str">
        <f t="shared" si="16"/>
        <v>0</v>
      </c>
    </row>
    <row r="111" ht="18" spans="1:7">
      <c r="A111" s="5" t="s">
        <v>479</v>
      </c>
      <c r="B111" s="2" t="str">
        <f t="shared" si="13"/>
        <v>双</v>
      </c>
      <c r="C111" s="2" t="str">
        <f t="shared" si="14"/>
        <v>207</v>
      </c>
      <c r="D111" t="str">
        <f t="shared" si="15"/>
        <v>\xCF</v>
      </c>
      <c r="E111" t="str">
        <f t="shared" si="12"/>
        <v>双</v>
      </c>
      <c r="F111" s="14" t="s">
        <v>480</v>
      </c>
      <c r="G111" t="str">
        <f t="shared" si="16"/>
        <v>0</v>
      </c>
    </row>
    <row r="112" ht="18" spans="1:7">
      <c r="A112" s="5" t="s">
        <v>481</v>
      </c>
      <c r="B112" s="2" t="str">
        <f t="shared" si="13"/>
        <v>副</v>
      </c>
      <c r="C112" s="2" t="str">
        <f t="shared" si="14"/>
        <v>208</v>
      </c>
      <c r="D112" t="str">
        <f t="shared" si="15"/>
        <v>\xD0</v>
      </c>
      <c r="E112" t="str">
        <f t="shared" si="12"/>
        <v>副</v>
      </c>
      <c r="F112" s="14" t="s">
        <v>482</v>
      </c>
      <c r="G112" t="str">
        <f t="shared" si="16"/>
        <v>0</v>
      </c>
    </row>
    <row r="113" ht="18" spans="1:7">
      <c r="A113" s="5" t="s">
        <v>483</v>
      </c>
      <c r="B113" s="2" t="str">
        <f t="shared" si="13"/>
        <v>号</v>
      </c>
      <c r="C113" s="2" t="str">
        <f t="shared" si="14"/>
        <v>209</v>
      </c>
      <c r="D113" t="str">
        <f t="shared" si="15"/>
        <v>\xD1</v>
      </c>
      <c r="E113" t="str">
        <f t="shared" si="12"/>
        <v>号</v>
      </c>
      <c r="F113" s="14" t="s">
        <v>484</v>
      </c>
      <c r="G113" t="str">
        <f t="shared" si="16"/>
        <v>0</v>
      </c>
    </row>
    <row r="114" ht="18" spans="1:7">
      <c r="A114" s="5" t="s">
        <v>485</v>
      </c>
      <c r="B114" s="2" t="str">
        <f t="shared" si="13"/>
        <v>后</v>
      </c>
      <c r="C114" s="2" t="str">
        <f t="shared" si="14"/>
        <v>210</v>
      </c>
      <c r="D114" t="str">
        <f t="shared" si="15"/>
        <v>\xD2</v>
      </c>
      <c r="E114" t="str">
        <f t="shared" si="12"/>
        <v>后</v>
      </c>
      <c r="F114" s="14" t="s">
        <v>486</v>
      </c>
      <c r="G114" t="str">
        <f t="shared" si="16"/>
        <v>0</v>
      </c>
    </row>
    <row r="115" ht="18" spans="1:7">
      <c r="A115" s="5" t="s">
        <v>487</v>
      </c>
      <c r="B115" s="2" t="str">
        <f t="shared" si="13"/>
        <v>停</v>
      </c>
      <c r="C115" s="2" t="str">
        <f t="shared" si="14"/>
        <v>211</v>
      </c>
      <c r="D115" t="str">
        <f t="shared" si="15"/>
        <v>\xD3</v>
      </c>
      <c r="E115" t="str">
        <f t="shared" si="12"/>
        <v>停</v>
      </c>
      <c r="F115" s="14" t="s">
        <v>488</v>
      </c>
      <c r="G115" t="str">
        <f t="shared" si="16"/>
        <v>0</v>
      </c>
    </row>
    <row r="116" ht="18" spans="1:7">
      <c r="A116" s="5" t="s">
        <v>489</v>
      </c>
      <c r="B116" s="2" t="str">
        <f t="shared" si="13"/>
        <v>止</v>
      </c>
      <c r="C116" s="2" t="str">
        <f t="shared" si="14"/>
        <v>212</v>
      </c>
      <c r="D116" t="str">
        <f t="shared" si="15"/>
        <v>\xD4</v>
      </c>
      <c r="E116" t="str">
        <f t="shared" si="12"/>
        <v>止</v>
      </c>
      <c r="F116" s="14" t="s">
        <v>490</v>
      </c>
      <c r="G116" t="str">
        <f t="shared" si="16"/>
        <v>0</v>
      </c>
    </row>
    <row r="117" ht="18" spans="1:7">
      <c r="A117" s="5" t="s">
        <v>491</v>
      </c>
      <c r="B117" s="2" t="str">
        <f t="shared" si="13"/>
        <v>称</v>
      </c>
      <c r="C117" s="2" t="str">
        <f t="shared" si="14"/>
        <v>213</v>
      </c>
      <c r="D117" t="str">
        <f t="shared" si="15"/>
        <v>\xD5</v>
      </c>
      <c r="E117" t="str">
        <f t="shared" si="12"/>
        <v>称</v>
      </c>
      <c r="F117" s="14" t="s">
        <v>492</v>
      </c>
      <c r="G117" t="str">
        <f t="shared" si="16"/>
        <v>0</v>
      </c>
    </row>
    <row r="118" ht="18" spans="1:7">
      <c r="A118" s="5" t="s">
        <v>493</v>
      </c>
      <c r="B118" s="2" t="str">
        <f t="shared" si="13"/>
        <v>不</v>
      </c>
      <c r="C118" s="2" t="str">
        <f t="shared" si="14"/>
        <v>214</v>
      </c>
      <c r="D118" t="str">
        <f t="shared" si="15"/>
        <v>\xD6</v>
      </c>
      <c r="E118" t="str">
        <f t="shared" si="12"/>
        <v>不</v>
      </c>
      <c r="F118" s="14" t="s">
        <v>494</v>
      </c>
      <c r="G118" t="str">
        <f t="shared" si="16"/>
        <v>0</v>
      </c>
    </row>
    <row r="119" ht="18" spans="1:7">
      <c r="A119" s="5" t="s">
        <v>495</v>
      </c>
      <c r="B119" s="2" t="str">
        <f t="shared" si="13"/>
        <v>本</v>
      </c>
      <c r="C119" s="2" t="str">
        <f t="shared" si="14"/>
        <v>215</v>
      </c>
      <c r="D119" t="str">
        <f t="shared" si="15"/>
        <v>\xD7</v>
      </c>
      <c r="E119" t="str">
        <f t="shared" si="12"/>
        <v>本</v>
      </c>
      <c r="F119" s="14" t="s">
        <v>496</v>
      </c>
      <c r="G119" t="str">
        <f t="shared" si="16"/>
        <v>0</v>
      </c>
    </row>
    <row r="120" ht="18" spans="1:7">
      <c r="A120" s="5" t="s">
        <v>497</v>
      </c>
      <c r="B120" s="2" t="str">
        <f t="shared" si="13"/>
        <v>地</v>
      </c>
      <c r="C120" s="2" t="str">
        <f t="shared" si="14"/>
        <v>216</v>
      </c>
      <c r="D120" t="str">
        <f t="shared" si="15"/>
        <v>\xD8</v>
      </c>
      <c r="E120" t="str">
        <f t="shared" si="12"/>
        <v>地</v>
      </c>
      <c r="F120" s="14" t="s">
        <v>498</v>
      </c>
      <c r="G120" t="str">
        <f t="shared" si="16"/>
        <v>0</v>
      </c>
    </row>
    <row r="121" ht="18" spans="1:7">
      <c r="A121" s="5" t="s">
        <v>499</v>
      </c>
      <c r="B121" s="2" t="str">
        <f t="shared" si="13"/>
        <v>铃</v>
      </c>
      <c r="C121" s="2" t="str">
        <f t="shared" si="14"/>
        <v>217</v>
      </c>
      <c r="D121" t="str">
        <f t="shared" si="15"/>
        <v>\xD9</v>
      </c>
      <c r="E121" t="str">
        <f t="shared" si="12"/>
        <v>铃</v>
      </c>
      <c r="F121" s="14" t="s">
        <v>500</v>
      </c>
      <c r="G121" t="str">
        <f t="shared" si="16"/>
        <v>0</v>
      </c>
    </row>
    <row r="122" ht="18" spans="1:7">
      <c r="A122" s="5" t="s">
        <v>501</v>
      </c>
      <c r="B122" s="2" t="str">
        <f t="shared" si="13"/>
        <v>回</v>
      </c>
      <c r="C122" s="2" t="str">
        <f t="shared" si="14"/>
        <v>218</v>
      </c>
      <c r="D122" t="str">
        <f t="shared" si="15"/>
        <v>\xDA</v>
      </c>
      <c r="E122" t="str">
        <f t="shared" si="12"/>
        <v>回</v>
      </c>
      <c r="F122" s="14" t="s">
        <v>502</v>
      </c>
      <c r="G122" t="str">
        <f t="shared" si="16"/>
        <v>0</v>
      </c>
    </row>
    <row r="123" ht="18" spans="1:8">
      <c r="A123" s="5" t="s">
        <v>503</v>
      </c>
      <c r="B123" s="2" t="str">
        <f t="shared" si="13"/>
        <v>蛙</v>
      </c>
      <c r="C123" s="2" t="str">
        <f t="shared" si="14"/>
        <v>219</v>
      </c>
      <c r="D123" t="str">
        <f t="shared" si="15"/>
        <v>\xDB</v>
      </c>
      <c r="E123" t="str">
        <f t="shared" si="12"/>
        <v>蛙</v>
      </c>
      <c r="F123" s="14" t="s">
        <v>504</v>
      </c>
      <c r="G123" t="str">
        <f t="shared" si="16"/>
        <v>0</v>
      </c>
      <c r="H123" s="14"/>
    </row>
    <row r="124" ht="18" spans="1:7">
      <c r="A124" s="5" t="s">
        <v>505</v>
      </c>
      <c r="B124" s="2" t="str">
        <f t="shared" si="13"/>
        <v>叫</v>
      </c>
      <c r="C124" s="2" t="str">
        <f t="shared" si="14"/>
        <v>220</v>
      </c>
      <c r="D124" t="str">
        <f t="shared" si="15"/>
        <v>\xDC</v>
      </c>
      <c r="E124" t="str">
        <f t="shared" si="12"/>
        <v>叫</v>
      </c>
      <c r="F124" s="14" t="s">
        <v>506</v>
      </c>
      <c r="G124" t="str">
        <f t="shared" si="16"/>
        <v>0</v>
      </c>
    </row>
    <row r="125" ht="18" spans="1:7">
      <c r="A125" s="5" t="s">
        <v>507</v>
      </c>
      <c r="B125" s="2" t="str">
        <f t="shared" si="13"/>
        <v>全</v>
      </c>
      <c r="C125" s="2" t="str">
        <f t="shared" si="14"/>
        <v>221</v>
      </c>
      <c r="D125" t="str">
        <f t="shared" si="15"/>
        <v>\xDD</v>
      </c>
      <c r="E125" t="str">
        <f>MID(F125,75,1)</f>
        <v>全</v>
      </c>
      <c r="F125" s="14" t="s">
        <v>508</v>
      </c>
      <c r="G125" t="str">
        <f t="shared" si="16"/>
        <v>0</v>
      </c>
    </row>
    <row r="126" ht="18" spans="1:7">
      <c r="A126" s="5" t="s">
        <v>509</v>
      </c>
      <c r="B126" s="2" t="str">
        <f t="shared" si="13"/>
        <v>部</v>
      </c>
      <c r="C126" s="2" t="str">
        <f t="shared" si="14"/>
        <v>222</v>
      </c>
      <c r="D126" t="str">
        <f t="shared" si="15"/>
        <v>\xDE</v>
      </c>
      <c r="E126" t="str">
        <f>MID(F126,75,1)</f>
        <v>部</v>
      </c>
      <c r="F126" s="14" t="s">
        <v>510</v>
      </c>
      <c r="G126" t="str">
        <f t="shared" si="16"/>
        <v>0</v>
      </c>
    </row>
    <row r="127" ht="18" spans="1:7">
      <c r="A127" s="5" t="s">
        <v>511</v>
      </c>
      <c r="B127" s="2" t="str">
        <f t="shared" si="13"/>
        <v>用</v>
      </c>
      <c r="C127" s="2" t="str">
        <f t="shared" si="14"/>
        <v>223</v>
      </c>
      <c r="D127" t="str">
        <f t="shared" si="15"/>
        <v>\xDF</v>
      </c>
      <c r="E127" t="str">
        <f>MID(F127,75,1)</f>
        <v>用</v>
      </c>
      <c r="F127" s="14" t="s">
        <v>512</v>
      </c>
      <c r="G127" t="str">
        <f t="shared" si="16"/>
        <v>0</v>
      </c>
    </row>
    <row r="128" ht="18" spans="1:8">
      <c r="A128" s="5" t="s">
        <v>513</v>
      </c>
      <c r="B128" s="2" t="str">
        <f t="shared" si="13"/>
        <v>低</v>
      </c>
      <c r="C128" s="2" t="str">
        <f t="shared" si="14"/>
        <v>224</v>
      </c>
      <c r="D128" t="str">
        <f t="shared" si="15"/>
        <v>\xE0</v>
      </c>
      <c r="E128" t="str">
        <f>MID(F128,75,1)</f>
        <v>低</v>
      </c>
      <c r="F128" s="14" t="s">
        <v>514</v>
      </c>
      <c r="G128" t="str">
        <f t="shared" si="16"/>
        <v>0</v>
      </c>
      <c r="H128" s="14"/>
    </row>
    <row r="129" ht="18" spans="1:8">
      <c r="A129" s="5" t="s">
        <v>515</v>
      </c>
      <c r="B129" s="2" t="str">
        <f t="shared" si="13"/>
        <v>长</v>
      </c>
      <c r="C129" s="2" t="str">
        <f t="shared" si="14"/>
        <v>225</v>
      </c>
      <c r="D129" t="str">
        <f t="shared" si="15"/>
        <v>\xE1</v>
      </c>
      <c r="E129" t="str">
        <f>MID(F129,75,1)</f>
        <v>长</v>
      </c>
      <c r="F129" s="14" t="s">
        <v>516</v>
      </c>
      <c r="G129" t="str">
        <f t="shared" si="16"/>
        <v>0</v>
      </c>
      <c r="H129" s="14"/>
    </row>
    <row r="130" ht="18" spans="1:8">
      <c r="A130" s="5" t="s">
        <v>517</v>
      </c>
      <c r="B130" s="2" t="str">
        <f t="shared" ref="B130:B154" si="17">MID(A130,1,1)</f>
        <v>高</v>
      </c>
      <c r="C130" s="2" t="str">
        <f t="shared" ref="C130:C155" si="18">MID(A130,3,3)</f>
        <v>226</v>
      </c>
      <c r="D130" t="str">
        <f>"\x"&amp;IF(LEN(DEC2HEX(C130))&lt;2,"0","")&amp;DEC2HEX(C130)</f>
        <v>\xE2</v>
      </c>
      <c r="E130" t="str">
        <f>MID(F130,75,1)</f>
        <v>高</v>
      </c>
      <c r="F130" s="14" t="s">
        <v>518</v>
      </c>
      <c r="G130" t="str">
        <f t="shared" si="16"/>
        <v>0</v>
      </c>
      <c r="H130" s="14"/>
    </row>
    <row r="131" ht="18" spans="1:8">
      <c r="A131" s="5"/>
      <c r="B131" s="2"/>
      <c r="C131" s="2"/>
      <c r="D131"/>
      <c r="E131"/>
      <c r="H131" s="14"/>
    </row>
    <row r="132" ht="18" spans="1:8">
      <c r="A132" t="str">
        <f>MID(Sheet3!A132,1,1)</f>
        <v/>
      </c>
      <c r="B132" s="2" t="str">
        <f t="shared" si="17"/>
        <v/>
      </c>
      <c r="C132" s="2" t="str">
        <f t="shared" si="18"/>
        <v/>
      </c>
      <c r="G132" t="str">
        <f t="shared" si="16"/>
        <v>0</v>
      </c>
      <c r="H132" s="14"/>
    </row>
    <row r="133" ht="18" spans="1:8">
      <c r="A133" t="str">
        <f>MID(Sheet3!A133,1,1)</f>
        <v/>
      </c>
      <c r="B133" s="2" t="str">
        <f t="shared" si="17"/>
        <v/>
      </c>
      <c r="C133" s="2" t="str">
        <f t="shared" si="18"/>
        <v/>
      </c>
      <c r="H133" s="14"/>
    </row>
    <row r="134" ht="18" spans="1:8">
      <c r="A134" t="str">
        <f>MID(Sheet3!A134,1,1)</f>
        <v/>
      </c>
      <c r="B134" s="2" t="str">
        <f t="shared" si="17"/>
        <v/>
      </c>
      <c r="C134" s="2" t="str">
        <f t="shared" si="18"/>
        <v/>
      </c>
      <c r="H134" s="14"/>
    </row>
    <row r="135" ht="18" spans="1:8">
      <c r="A135" t="str">
        <f>MID(Sheet3!A135,1,1)</f>
        <v/>
      </c>
      <c r="B135" s="2" t="str">
        <f t="shared" si="17"/>
        <v/>
      </c>
      <c r="C135" s="2" t="str">
        <f t="shared" si="18"/>
        <v/>
      </c>
      <c r="H135" s="14"/>
    </row>
    <row r="136" ht="18" spans="1:8">
      <c r="A136" t="str">
        <f>MID(Sheet3!A136,1,1)</f>
        <v/>
      </c>
      <c r="B136" s="2" t="str">
        <f t="shared" si="17"/>
        <v/>
      </c>
      <c r="C136" s="2" t="str">
        <f t="shared" si="18"/>
        <v/>
      </c>
      <c r="H136" s="14"/>
    </row>
    <row r="137" ht="18" spans="1:3">
      <c r="A137" t="str">
        <f>MID(Sheet3!A137,1,1)</f>
        <v/>
      </c>
      <c r="B137" s="2" t="str">
        <f t="shared" si="17"/>
        <v/>
      </c>
      <c r="C137" s="2" t="str">
        <f t="shared" si="18"/>
        <v/>
      </c>
    </row>
    <row r="138" ht="18" spans="1:3">
      <c r="A138" t="str">
        <f>MID(Sheet3!A138,1,1)</f>
        <v/>
      </c>
      <c r="B138" s="2" t="str">
        <f t="shared" si="17"/>
        <v/>
      </c>
      <c r="C138" s="2" t="str">
        <f t="shared" si="18"/>
        <v/>
      </c>
    </row>
    <row r="139" ht="18" spans="1:3">
      <c r="A139" t="str">
        <f>MID(Sheet3!A139,1,1)</f>
        <v/>
      </c>
      <c r="B139" s="2" t="str">
        <f t="shared" si="17"/>
        <v/>
      </c>
      <c r="C139" s="2" t="str">
        <f t="shared" si="18"/>
        <v/>
      </c>
    </row>
    <row r="140" ht="18" spans="1:3">
      <c r="A140" t="str">
        <f>MID(Sheet3!A140,1,1)</f>
        <v/>
      </c>
      <c r="B140" s="2" t="str">
        <f t="shared" si="17"/>
        <v/>
      </c>
      <c r="C140" s="2" t="str">
        <f t="shared" si="18"/>
        <v/>
      </c>
    </row>
    <row r="141" ht="18" spans="1:3">
      <c r="A141" t="str">
        <f>MID(Sheet3!A141,1,1)</f>
        <v/>
      </c>
      <c r="B141" s="2" t="str">
        <f t="shared" si="17"/>
        <v/>
      </c>
      <c r="C141" s="2" t="str">
        <f t="shared" si="18"/>
        <v/>
      </c>
    </row>
    <row r="142" ht="18" spans="1:3">
      <c r="A142" t="str">
        <f>MID(Sheet3!A142,1,1)</f>
        <v/>
      </c>
      <c r="B142" s="2" t="str">
        <f t="shared" si="17"/>
        <v/>
      </c>
      <c r="C142" s="2" t="str">
        <f t="shared" si="18"/>
        <v/>
      </c>
    </row>
    <row r="143" ht="18" spans="1:3">
      <c r="A143" t="str">
        <f>MID(Sheet3!A143,1,1)</f>
        <v/>
      </c>
      <c r="B143" s="2" t="str">
        <f t="shared" si="17"/>
        <v/>
      </c>
      <c r="C143" s="2" t="str">
        <f t="shared" si="18"/>
        <v/>
      </c>
    </row>
    <row r="144" ht="18" spans="1:3">
      <c r="A144" t="str">
        <f>MID(Sheet3!A144,1,1)</f>
        <v/>
      </c>
      <c r="B144" s="2" t="str">
        <f t="shared" si="17"/>
        <v/>
      </c>
      <c r="C144" s="2" t="str">
        <f t="shared" si="18"/>
        <v/>
      </c>
    </row>
    <row r="145" ht="18" spans="1:3">
      <c r="A145" t="str">
        <f>MID(Sheet3!A145,1,1)</f>
        <v/>
      </c>
      <c r="B145" s="2" t="str">
        <f t="shared" si="17"/>
        <v/>
      </c>
      <c r="C145" s="2" t="str">
        <f t="shared" si="18"/>
        <v/>
      </c>
    </row>
    <row r="146" ht="18" spans="1:3">
      <c r="A146" t="str">
        <f>MID(Sheet3!A146,1,1)</f>
        <v/>
      </c>
      <c r="B146" s="2" t="str">
        <f t="shared" si="17"/>
        <v/>
      </c>
      <c r="C146" s="2" t="str">
        <f t="shared" si="18"/>
        <v/>
      </c>
    </row>
    <row r="147" ht="18" spans="1:3">
      <c r="A147" t="str">
        <f>MID(Sheet3!A147,1,1)</f>
        <v/>
      </c>
      <c r="B147" s="2" t="str">
        <f t="shared" si="17"/>
        <v/>
      </c>
      <c r="C147" s="2" t="str">
        <f t="shared" si="18"/>
        <v/>
      </c>
    </row>
    <row r="148" ht="18" spans="1:3">
      <c r="A148" t="str">
        <f>MID(Sheet3!A148,1,1)</f>
        <v/>
      </c>
      <c r="B148" s="2" t="str">
        <f t="shared" si="17"/>
        <v/>
      </c>
      <c r="C148" s="2" t="str">
        <f t="shared" si="18"/>
        <v/>
      </c>
    </row>
    <row r="149" ht="18" spans="1:3">
      <c r="A149" t="str">
        <f>MID(Sheet3!A149,1,1)</f>
        <v/>
      </c>
      <c r="B149" s="2" t="str">
        <f t="shared" si="17"/>
        <v/>
      </c>
      <c r="C149" s="2" t="str">
        <f t="shared" si="18"/>
        <v/>
      </c>
    </row>
    <row r="150" ht="18" spans="1:3">
      <c r="A150" t="str">
        <f>MID(Sheet3!A150,1,1)</f>
        <v/>
      </c>
      <c r="B150" s="2" t="str">
        <f t="shared" si="17"/>
        <v/>
      </c>
      <c r="C150" s="2" t="str">
        <f t="shared" si="18"/>
        <v/>
      </c>
    </row>
    <row r="151" ht="18" spans="1:3">
      <c r="A151" t="str">
        <f>MID(Sheet3!A151,1,1)</f>
        <v/>
      </c>
      <c r="B151" s="2" t="str">
        <f t="shared" si="17"/>
        <v/>
      </c>
      <c r="C151" s="2" t="str">
        <f t="shared" si="18"/>
        <v/>
      </c>
    </row>
    <row r="152" ht="18" spans="1:3">
      <c r="A152" t="str">
        <f>MID(Sheet3!A152,1,1)</f>
        <v/>
      </c>
      <c r="B152" s="2" t="str">
        <f t="shared" si="17"/>
        <v/>
      </c>
      <c r="C152" s="2" t="str">
        <f t="shared" si="18"/>
        <v/>
      </c>
    </row>
    <row r="153" ht="18" spans="1:3">
      <c r="A153" t="str">
        <f>MID(Sheet3!A153,1,1)</f>
        <v/>
      </c>
      <c r="B153" s="2" t="str">
        <f t="shared" si="17"/>
        <v/>
      </c>
      <c r="C153" s="2" t="str">
        <f t="shared" si="18"/>
        <v/>
      </c>
    </row>
    <row r="154" ht="18" spans="1:3">
      <c r="A154" t="str">
        <f>MID(Sheet3!A154,1,1)</f>
        <v/>
      </c>
      <c r="B154" s="2" t="str">
        <f t="shared" si="17"/>
        <v/>
      </c>
      <c r="C154" s="2" t="str">
        <f t="shared" si="18"/>
        <v/>
      </c>
    </row>
    <row r="155" ht="18" spans="3:3">
      <c r="C155" s="2" t="str">
        <f t="shared" si="18"/>
        <v/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2"/>
  <sheetViews>
    <sheetView topLeftCell="A73" workbookViewId="0">
      <selection activeCell="A53" sqref="A1:A131"/>
    </sheetView>
  </sheetViews>
  <sheetFormatPr defaultColWidth="9" defaultRowHeight="13.5"/>
  <sheetData>
    <row r="1" ht="18" spans="1:1">
      <c r="A1" s="2" t="s">
        <v>259</v>
      </c>
    </row>
    <row r="2" ht="18" spans="1:1">
      <c r="A2" s="5" t="s">
        <v>261</v>
      </c>
    </row>
    <row r="3" ht="18" spans="1:1">
      <c r="A3" s="5" t="s">
        <v>263</v>
      </c>
    </row>
    <row r="4" ht="18" spans="1:1">
      <c r="A4" s="5" t="s">
        <v>265</v>
      </c>
    </row>
    <row r="5" ht="18" spans="1:1">
      <c r="A5" s="5" t="s">
        <v>267</v>
      </c>
    </row>
    <row r="6" ht="18" spans="1:1">
      <c r="A6" s="5" t="s">
        <v>269</v>
      </c>
    </row>
    <row r="7" ht="18" spans="1:1">
      <c r="A7" s="5" t="s">
        <v>271</v>
      </c>
    </row>
    <row r="8" ht="18" spans="1:1">
      <c r="A8" s="5" t="s">
        <v>273</v>
      </c>
    </row>
    <row r="9" ht="18" spans="1:1">
      <c r="A9" s="5" t="s">
        <v>275</v>
      </c>
    </row>
    <row r="10" ht="18" spans="1:1">
      <c r="A10" s="5" t="s">
        <v>277</v>
      </c>
    </row>
    <row r="11" ht="18" spans="1:1">
      <c r="A11" s="5" t="s">
        <v>279</v>
      </c>
    </row>
    <row r="12" ht="18" spans="1:1">
      <c r="A12" s="5" t="s">
        <v>281</v>
      </c>
    </row>
    <row r="13" ht="18" spans="1:1">
      <c r="A13" s="5" t="s">
        <v>283</v>
      </c>
    </row>
    <row r="14" ht="18" spans="1:1">
      <c r="A14" s="5" t="s">
        <v>285</v>
      </c>
    </row>
    <row r="15" ht="18" spans="1:1">
      <c r="A15" s="5" t="s">
        <v>287</v>
      </c>
    </row>
    <row r="16" ht="18" spans="1:1">
      <c r="A16" s="5" t="s">
        <v>289</v>
      </c>
    </row>
    <row r="17" ht="18" spans="1:1">
      <c r="A17" s="5" t="s">
        <v>291</v>
      </c>
    </row>
    <row r="18" ht="18" spans="1:1">
      <c r="A18" s="5" t="s">
        <v>293</v>
      </c>
    </row>
    <row r="19" ht="18" spans="1:1">
      <c r="A19" s="5" t="s">
        <v>295</v>
      </c>
    </row>
    <row r="20" ht="18" spans="1:1">
      <c r="A20" s="5" t="s">
        <v>297</v>
      </c>
    </row>
    <row r="21" ht="18" spans="1:1">
      <c r="A21" s="5" t="s">
        <v>299</v>
      </c>
    </row>
    <row r="22" ht="18" spans="1:1">
      <c r="A22" s="5" t="s">
        <v>301</v>
      </c>
    </row>
    <row r="23" ht="18" spans="1:1">
      <c r="A23" s="5" t="s">
        <v>303</v>
      </c>
    </row>
    <row r="24" ht="18" spans="1:1">
      <c r="A24" s="5" t="s">
        <v>305</v>
      </c>
    </row>
    <row r="25" ht="18" spans="1:1">
      <c r="A25" s="5" t="s">
        <v>307</v>
      </c>
    </row>
    <row r="26" ht="18" spans="1:1">
      <c r="A26" s="5" t="s">
        <v>309</v>
      </c>
    </row>
    <row r="27" ht="18" spans="1:1">
      <c r="A27" s="5" t="s">
        <v>311</v>
      </c>
    </row>
    <row r="28" ht="18" spans="1:1">
      <c r="A28" s="5" t="s">
        <v>313</v>
      </c>
    </row>
    <row r="29" ht="18" spans="1:1">
      <c r="A29" s="5" t="s">
        <v>315</v>
      </c>
    </row>
    <row r="30" ht="18" spans="1:1">
      <c r="A30" s="5" t="s">
        <v>317</v>
      </c>
    </row>
    <row r="31" ht="18" spans="1:1">
      <c r="A31" s="5" t="s">
        <v>319</v>
      </c>
    </row>
    <row r="32" ht="18" spans="1:1">
      <c r="A32" s="5" t="s">
        <v>321</v>
      </c>
    </row>
    <row r="33" ht="18" spans="1:1">
      <c r="A33" s="5" t="s">
        <v>323</v>
      </c>
    </row>
    <row r="34" ht="18" spans="1:1">
      <c r="A34" s="5" t="s">
        <v>325</v>
      </c>
    </row>
    <row r="35" ht="18" spans="1:1">
      <c r="A35" s="5" t="s">
        <v>327</v>
      </c>
    </row>
    <row r="36" ht="18" spans="1:1">
      <c r="A36" s="5" t="s">
        <v>329</v>
      </c>
    </row>
    <row r="37" ht="18" spans="1:1">
      <c r="A37" s="5" t="s">
        <v>331</v>
      </c>
    </row>
    <row r="38" ht="18" spans="1:1">
      <c r="A38" s="5" t="s">
        <v>333</v>
      </c>
    </row>
    <row r="39" ht="18" spans="1:1">
      <c r="A39" s="5" t="s">
        <v>335</v>
      </c>
    </row>
    <row r="40" ht="18" spans="1:1">
      <c r="A40" s="5" t="s">
        <v>337</v>
      </c>
    </row>
    <row r="41" ht="18" spans="1:1">
      <c r="A41" s="5" t="s">
        <v>339</v>
      </c>
    </row>
    <row r="42" ht="18" spans="1:1">
      <c r="A42" s="5" t="s">
        <v>341</v>
      </c>
    </row>
    <row r="43" ht="18" spans="1:1">
      <c r="A43" s="5" t="s">
        <v>343</v>
      </c>
    </row>
    <row r="44" ht="18" spans="1:1">
      <c r="A44" s="5" t="s">
        <v>345</v>
      </c>
    </row>
    <row r="45" ht="18" spans="1:1">
      <c r="A45" s="5" t="s">
        <v>347</v>
      </c>
    </row>
    <row r="46" ht="18" spans="1:1">
      <c r="A46" s="5" t="s">
        <v>349</v>
      </c>
    </row>
    <row r="47" ht="18" spans="1:1">
      <c r="A47" s="5" t="s">
        <v>351</v>
      </c>
    </row>
    <row r="48" ht="18" spans="1:1">
      <c r="A48" s="5" t="s">
        <v>353</v>
      </c>
    </row>
    <row r="49" ht="18" spans="1:1">
      <c r="A49" s="5" t="s">
        <v>355</v>
      </c>
    </row>
    <row r="50" ht="18" spans="1:1">
      <c r="A50" s="5" t="s">
        <v>357</v>
      </c>
    </row>
    <row r="51" ht="18" spans="1:1">
      <c r="A51" s="5" t="s">
        <v>359</v>
      </c>
    </row>
    <row r="52" ht="18" spans="1:1">
      <c r="A52" s="5" t="s">
        <v>361</v>
      </c>
    </row>
    <row r="53" ht="18" spans="1:1">
      <c r="A53" s="5" t="s">
        <v>363</v>
      </c>
    </row>
    <row r="54" ht="18" spans="1:1">
      <c r="A54" s="5" t="s">
        <v>365</v>
      </c>
    </row>
    <row r="55" ht="18" spans="1:1">
      <c r="A55" s="5" t="s">
        <v>367</v>
      </c>
    </row>
    <row r="56" ht="18" spans="1:1">
      <c r="A56" s="5" t="s">
        <v>369</v>
      </c>
    </row>
    <row r="57" ht="18" spans="1:1">
      <c r="A57" s="5" t="s">
        <v>371</v>
      </c>
    </row>
    <row r="58" ht="18" spans="1:1">
      <c r="A58" s="5" t="s">
        <v>373</v>
      </c>
    </row>
    <row r="59" ht="18" spans="1:1">
      <c r="A59" s="5" t="s">
        <v>375</v>
      </c>
    </row>
    <row r="60" ht="18" spans="1:1">
      <c r="A60" s="5" t="s">
        <v>377</v>
      </c>
    </row>
    <row r="61" ht="18" spans="1:1">
      <c r="A61" s="5" t="s">
        <v>379</v>
      </c>
    </row>
    <row r="62" ht="18" spans="1:1">
      <c r="A62" s="5" t="s">
        <v>381</v>
      </c>
    </row>
    <row r="63" ht="18" spans="1:1">
      <c r="A63" s="5" t="s">
        <v>383</v>
      </c>
    </row>
    <row r="64" ht="18" spans="1:1">
      <c r="A64" s="5" t="s">
        <v>385</v>
      </c>
    </row>
    <row r="65" ht="18" spans="1:1">
      <c r="A65" s="5" t="s">
        <v>387</v>
      </c>
    </row>
    <row r="66" ht="18" spans="1:1">
      <c r="A66" s="5" t="s">
        <v>389</v>
      </c>
    </row>
    <row r="67" ht="18" spans="1:1">
      <c r="A67" s="5" t="s">
        <v>391</v>
      </c>
    </row>
    <row r="68" ht="18" spans="1:1">
      <c r="A68" s="5" t="s">
        <v>393</v>
      </c>
    </row>
    <row r="69" ht="18" spans="1:1">
      <c r="A69" s="5" t="s">
        <v>395</v>
      </c>
    </row>
    <row r="70" ht="18" spans="1:1">
      <c r="A70" s="5" t="s">
        <v>519</v>
      </c>
    </row>
    <row r="71" ht="18" spans="1:1">
      <c r="A71" s="5" t="s">
        <v>399</v>
      </c>
    </row>
    <row r="72" ht="18" spans="1:1">
      <c r="A72" s="5" t="s">
        <v>401</v>
      </c>
    </row>
    <row r="73" ht="18" spans="1:1">
      <c r="A73" s="5" t="s">
        <v>403</v>
      </c>
    </row>
    <row r="74" ht="18" spans="1:1">
      <c r="A74" s="5" t="s">
        <v>405</v>
      </c>
    </row>
    <row r="75" ht="18" spans="1:1">
      <c r="A75" s="5" t="s">
        <v>407</v>
      </c>
    </row>
    <row r="76" ht="18" spans="1:1">
      <c r="A76" s="5" t="s">
        <v>409</v>
      </c>
    </row>
    <row r="77" ht="18" spans="1:1">
      <c r="A77" s="5" t="s">
        <v>411</v>
      </c>
    </row>
    <row r="78" ht="18" spans="1:1">
      <c r="A78" s="5" t="s">
        <v>413</v>
      </c>
    </row>
    <row r="79" ht="18" spans="1:1">
      <c r="A79" s="5" t="s">
        <v>415</v>
      </c>
    </row>
    <row r="80" ht="18" spans="1:1">
      <c r="A80" s="5" t="s">
        <v>417</v>
      </c>
    </row>
    <row r="81" ht="18" spans="1:1">
      <c r="A81" s="5" t="s">
        <v>419</v>
      </c>
    </row>
    <row r="82" ht="18" spans="1:1">
      <c r="A82" s="5" t="s">
        <v>421</v>
      </c>
    </row>
    <row r="83" ht="18" spans="1:1">
      <c r="A83" s="5" t="s">
        <v>423</v>
      </c>
    </row>
    <row r="84" ht="18" spans="1:1">
      <c r="A84" s="5" t="s">
        <v>425</v>
      </c>
    </row>
    <row r="85" ht="18" spans="1:1">
      <c r="A85" s="5" t="s">
        <v>427</v>
      </c>
    </row>
    <row r="86" ht="18" spans="1:1">
      <c r="A86" s="5" t="s">
        <v>429</v>
      </c>
    </row>
    <row r="87" ht="18" spans="1:1">
      <c r="A87" s="5" t="s">
        <v>431</v>
      </c>
    </row>
    <row r="88" ht="18" spans="1:1">
      <c r="A88" s="5" t="s">
        <v>433</v>
      </c>
    </row>
    <row r="89" ht="18" spans="1:1">
      <c r="A89" s="5" t="s">
        <v>435</v>
      </c>
    </row>
    <row r="90" ht="18" spans="1:1">
      <c r="A90" s="5" t="s">
        <v>437</v>
      </c>
    </row>
    <row r="91" ht="18" spans="1:1">
      <c r="A91" s="5" t="s">
        <v>439</v>
      </c>
    </row>
    <row r="92" ht="18" spans="1:1">
      <c r="A92" s="5" t="s">
        <v>441</v>
      </c>
    </row>
    <row r="93" ht="18" spans="1:1">
      <c r="A93" s="5" t="s">
        <v>443</v>
      </c>
    </row>
    <row r="94" ht="18" spans="1:1">
      <c r="A94" s="5" t="s">
        <v>445</v>
      </c>
    </row>
    <row r="95" ht="18" spans="1:1">
      <c r="A95" s="5" t="s">
        <v>447</v>
      </c>
    </row>
    <row r="96" ht="18" spans="1:1">
      <c r="A96" s="5" t="s">
        <v>449</v>
      </c>
    </row>
    <row r="97" ht="18" spans="1:1">
      <c r="A97" s="5" t="s">
        <v>451</v>
      </c>
    </row>
    <row r="98" ht="18" spans="1:1">
      <c r="A98" s="5" t="s">
        <v>453</v>
      </c>
    </row>
    <row r="99" ht="18" spans="1:1">
      <c r="A99" s="5" t="s">
        <v>455</v>
      </c>
    </row>
    <row r="100" ht="18" spans="1:1">
      <c r="A100" s="5" t="s">
        <v>457</v>
      </c>
    </row>
    <row r="101" ht="18" spans="1:1">
      <c r="A101" s="5" t="s">
        <v>459</v>
      </c>
    </row>
    <row r="102" ht="18" spans="1:1">
      <c r="A102" s="5" t="s">
        <v>461</v>
      </c>
    </row>
    <row r="103" ht="18" spans="1:1">
      <c r="A103" s="5" t="s">
        <v>463</v>
      </c>
    </row>
    <row r="104" ht="18" spans="1:1">
      <c r="A104" s="5" t="s">
        <v>465</v>
      </c>
    </row>
    <row r="105" ht="18" spans="1:1">
      <c r="A105" s="5" t="s">
        <v>467</v>
      </c>
    </row>
    <row r="106" ht="18" spans="1:1">
      <c r="A106" s="5" t="s">
        <v>469</v>
      </c>
    </row>
    <row r="107" ht="18" spans="1:1">
      <c r="A107" s="5" t="s">
        <v>471</v>
      </c>
    </row>
    <row r="108" ht="18" spans="1:1">
      <c r="A108" s="5" t="s">
        <v>473</v>
      </c>
    </row>
    <row r="109" ht="18" spans="1:1">
      <c r="A109" s="5" t="s">
        <v>475</v>
      </c>
    </row>
    <row r="110" ht="18" spans="1:1">
      <c r="A110" s="5" t="s">
        <v>477</v>
      </c>
    </row>
    <row r="111" ht="18" spans="1:1">
      <c r="A111" s="5" t="s">
        <v>479</v>
      </c>
    </row>
    <row r="112" ht="18" spans="1:1">
      <c r="A112" s="5" t="s">
        <v>481</v>
      </c>
    </row>
    <row r="113" ht="18" spans="1:1">
      <c r="A113" s="5" t="s">
        <v>483</v>
      </c>
    </row>
    <row r="114" ht="18" spans="1:1">
      <c r="A114" s="5" t="s">
        <v>485</v>
      </c>
    </row>
    <row r="115" ht="18" spans="1:1">
      <c r="A115" s="5" t="s">
        <v>487</v>
      </c>
    </row>
    <row r="116" ht="18" spans="1:1">
      <c r="A116" s="5" t="s">
        <v>489</v>
      </c>
    </row>
    <row r="117" ht="18" spans="1:1">
      <c r="A117" s="5" t="s">
        <v>491</v>
      </c>
    </row>
    <row r="118" ht="18" spans="1:1">
      <c r="A118" s="5" t="s">
        <v>493</v>
      </c>
    </row>
    <row r="119" ht="18" spans="1:1">
      <c r="A119" s="5" t="s">
        <v>495</v>
      </c>
    </row>
    <row r="120" ht="18" spans="1:1">
      <c r="A120" s="5" t="s">
        <v>497</v>
      </c>
    </row>
    <row r="121" ht="18" spans="1:1">
      <c r="A121" s="5" t="s">
        <v>499</v>
      </c>
    </row>
    <row r="122" ht="18" spans="1:1">
      <c r="A122" s="5" t="s">
        <v>501</v>
      </c>
    </row>
    <row r="123" ht="18" spans="1:1">
      <c r="A123" s="5" t="s">
        <v>503</v>
      </c>
    </row>
    <row r="124" ht="18" spans="1:1">
      <c r="A124" s="5" t="s">
        <v>505</v>
      </c>
    </row>
    <row r="125" ht="18" spans="1:1">
      <c r="A125" s="5" t="s">
        <v>507</v>
      </c>
    </row>
    <row r="126" ht="18" spans="1:1">
      <c r="A126" s="5" t="s">
        <v>509</v>
      </c>
    </row>
    <row r="127" ht="18" spans="1:1">
      <c r="A127" s="5" t="s">
        <v>511</v>
      </c>
    </row>
    <row r="128" ht="18" spans="1:1">
      <c r="A128" s="5" t="s">
        <v>513</v>
      </c>
    </row>
    <row r="129" ht="18" spans="1:1">
      <c r="A129" s="5" t="s">
        <v>515</v>
      </c>
    </row>
    <row r="130" ht="18" spans="1:1">
      <c r="A130" s="5" t="s">
        <v>520</v>
      </c>
    </row>
    <row r="131" ht="18" spans="1:1">
      <c r="A131" s="5" t="s">
        <v>521</v>
      </c>
    </row>
    <row r="132" ht="18" spans="1:1">
      <c r="A132" s="13"/>
    </row>
    <row r="133" ht="18" spans="1:1">
      <c r="A133" s="13"/>
    </row>
    <row r="134" ht="18" spans="1:1">
      <c r="A134" s="13"/>
    </row>
    <row r="135" ht="18" spans="1:1">
      <c r="A135" s="13"/>
    </row>
    <row r="136" ht="18" spans="1:1">
      <c r="A136" s="13"/>
    </row>
    <row r="137" ht="18" spans="1:1">
      <c r="A137" s="13"/>
    </row>
    <row r="138" ht="18" spans="1:1">
      <c r="A138" s="13"/>
    </row>
    <row r="139" ht="18" spans="1:1">
      <c r="A139" s="13"/>
    </row>
    <row r="140" ht="18" spans="1:1">
      <c r="A140" s="13"/>
    </row>
    <row r="141" ht="18" spans="1:1">
      <c r="A141" s="13"/>
    </row>
    <row r="142" ht="18" spans="1:1">
      <c r="A142" s="13"/>
    </row>
    <row r="143" ht="18" spans="1:1">
      <c r="A143" s="13"/>
    </row>
    <row r="144" ht="18" spans="1:1">
      <c r="A144" s="13"/>
    </row>
    <row r="145" ht="18" spans="1:1">
      <c r="A145" s="13"/>
    </row>
    <row r="146" ht="18" spans="1:1">
      <c r="A146" s="13"/>
    </row>
    <row r="147" ht="18" spans="1:1">
      <c r="A147" s="13"/>
    </row>
    <row r="148" ht="18" spans="1:1">
      <c r="A148" s="13"/>
    </row>
    <row r="149" ht="18" spans="1:1">
      <c r="A149" s="13"/>
    </row>
    <row r="150" ht="18" spans="1:1">
      <c r="A150" s="13"/>
    </row>
    <row r="151" ht="18" spans="1:1">
      <c r="A151" s="13"/>
    </row>
    <row r="152" ht="18" spans="1:1">
      <c r="A152" s="1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5"/>
  <sheetViews>
    <sheetView tabSelected="1" workbookViewId="0">
      <selection activeCell="D14" sqref="D14"/>
    </sheetView>
  </sheetViews>
  <sheetFormatPr defaultColWidth="9" defaultRowHeight="13.5" outlineLevelCol="4"/>
  <cols>
    <col min="1" max="1" width="63" customWidth="1"/>
    <col min="2" max="2" width="21.25" customWidth="1"/>
    <col min="3" max="3" width="26" customWidth="1"/>
    <col min="4" max="4" width="68.5" customWidth="1"/>
    <col min="5" max="5" width="43.75" customWidth="1"/>
  </cols>
  <sheetData>
    <row r="1" ht="18" spans="1:5">
      <c r="A1" s="2" t="s">
        <v>522</v>
      </c>
      <c r="B1" s="3" t="str">
        <f>LEFT(A1,FIND("""",A1)-1)</f>
        <v>步进频率</v>
      </c>
      <c r="C1" t="s">
        <v>1</v>
      </c>
      <c r="D1" s="4" t="s">
        <v>3</v>
      </c>
      <c r="E1" t="str">
        <f>"#define "&amp;B1&amp;" """&amp;D1&amp;""""</f>
        <v>#define 步进频率 "\x01\x02\x03\x04"</v>
      </c>
    </row>
    <row r="2" ht="18" spans="1:5">
      <c r="A2" s="5" t="s">
        <v>523</v>
      </c>
      <c r="B2" s="3" t="str">
        <f t="shared" ref="B2:B33" si="0">LEFT(A2,FIND("""",A2)-1)</f>
        <v>接收数字亚音</v>
      </c>
      <c r="C2" t="s">
        <v>5</v>
      </c>
      <c r="D2" s="4" t="s">
        <v>524</v>
      </c>
      <c r="E2" t="str">
        <f t="shared" ref="E2:E33" si="1">"#define "&amp;B2&amp;" """&amp;D2&amp;""""</f>
        <v>#define 接收数字亚音 "\x05\x06\x07\x08\x09\x0B"</v>
      </c>
    </row>
    <row r="3" ht="18" spans="1:5">
      <c r="A3" s="5" t="s">
        <v>525</v>
      </c>
      <c r="B3" s="3" t="str">
        <f t="shared" si="0"/>
        <v>接收模拟亚音</v>
      </c>
      <c r="C3" t="s">
        <v>8</v>
      </c>
      <c r="D3" s="4" t="s">
        <v>526</v>
      </c>
      <c r="E3" t="str">
        <f t="shared" si="1"/>
        <v>#define 接收模拟亚音 "\x05\x06\x0C\x0D\x09\x0B"</v>
      </c>
    </row>
    <row r="4" ht="18" spans="1:5">
      <c r="A4" s="5" t="s">
        <v>527</v>
      </c>
      <c r="B4" s="3" t="str">
        <f t="shared" si="0"/>
        <v>发送数字亚音</v>
      </c>
      <c r="C4" t="s">
        <v>11</v>
      </c>
      <c r="D4" s="4" t="s">
        <v>528</v>
      </c>
      <c r="E4" t="str">
        <f t="shared" si="1"/>
        <v>#define 发送数字亚音 "\x0E\x0F\x07\x08\x09\x0B"</v>
      </c>
    </row>
    <row r="5" ht="18" spans="1:5">
      <c r="A5" s="5" t="s">
        <v>529</v>
      </c>
      <c r="B5" s="3" t="str">
        <f t="shared" si="0"/>
        <v>发送模拟亚音</v>
      </c>
      <c r="C5" t="s">
        <v>14</v>
      </c>
      <c r="D5" s="4" t="s">
        <v>530</v>
      </c>
      <c r="E5" t="str">
        <f t="shared" si="1"/>
        <v>#define 发送模拟亚音 "\x0E\x0F\x0C\x0D\x09\x0B"</v>
      </c>
    </row>
    <row r="6" ht="18" spans="1:5">
      <c r="A6" s="5" t="s">
        <v>531</v>
      </c>
      <c r="B6" s="3" t="str">
        <f t="shared" si="0"/>
        <v>频差方向</v>
      </c>
      <c r="C6" t="s">
        <v>17</v>
      </c>
      <c r="D6" s="4" t="s">
        <v>532</v>
      </c>
      <c r="E6" t="str">
        <f t="shared" si="1"/>
        <v>#define 频差方向 "\x03\x10\x11\x12"</v>
      </c>
    </row>
    <row r="7" ht="18" spans="1:5">
      <c r="A7" s="5" t="s">
        <v>533</v>
      </c>
      <c r="B7" s="3" t="str">
        <f t="shared" si="0"/>
        <v>频差频率</v>
      </c>
      <c r="C7" t="s">
        <v>20</v>
      </c>
      <c r="D7" s="4" t="s">
        <v>534</v>
      </c>
      <c r="E7" t="str">
        <f t="shared" si="1"/>
        <v>#define 频差频率 "\x03\x10\x03\x04"</v>
      </c>
    </row>
    <row r="8" ht="18" spans="1:5">
      <c r="A8" s="5" t="s">
        <v>535</v>
      </c>
      <c r="B8" s="3" t="str">
        <f t="shared" si="0"/>
        <v>加密通话</v>
      </c>
      <c r="C8" t="s">
        <v>23</v>
      </c>
      <c r="D8" s="4" t="s">
        <v>536</v>
      </c>
      <c r="E8" t="str">
        <f t="shared" si="1"/>
        <v>#define 加密通话 "\x13\x14\x15\x16"</v>
      </c>
    </row>
    <row r="9" ht="18" spans="1:5">
      <c r="A9" s="5" t="s">
        <v>537</v>
      </c>
      <c r="B9" s="3" t="str">
        <f t="shared" si="0"/>
        <v>遇忙禁发</v>
      </c>
      <c r="C9" t="s">
        <v>26</v>
      </c>
      <c r="D9" s="4" t="s">
        <v>538</v>
      </c>
      <c r="E9" t="str">
        <f t="shared" si="1"/>
        <v>#define 遇忙禁发 "\x17\x18\x19\x0E"</v>
      </c>
    </row>
    <row r="10" ht="18" spans="1:5">
      <c r="A10" s="5" t="s">
        <v>539</v>
      </c>
      <c r="B10" s="3" t="str">
        <f t="shared" si="0"/>
        <v>压扩</v>
      </c>
      <c r="C10" t="s">
        <v>29</v>
      </c>
      <c r="D10" s="4" t="s">
        <v>540</v>
      </c>
      <c r="E10" t="str">
        <f t="shared" si="1"/>
        <v>#define 压扩 "\x1A\x1B"</v>
      </c>
    </row>
    <row r="11" ht="18" spans="1:5">
      <c r="A11" s="5" t="s">
        <v>541</v>
      </c>
      <c r="B11" s="3" t="str">
        <f t="shared" si="0"/>
        <v>存置信道</v>
      </c>
      <c r="C11" t="s">
        <v>32</v>
      </c>
      <c r="D11" s="4" t="s">
        <v>542</v>
      </c>
      <c r="E11" t="str">
        <f t="shared" si="1"/>
        <v>#define 存置信道 "\x1C\x1D\x1E\x1F"</v>
      </c>
    </row>
    <row r="12" ht="18" spans="1:5">
      <c r="A12" s="5" t="s">
        <v>543</v>
      </c>
      <c r="B12" s="3" t="str">
        <f t="shared" si="0"/>
        <v>删除信道</v>
      </c>
      <c r="C12" t="s">
        <v>35</v>
      </c>
      <c r="D12" s="4" t="s">
        <v>544</v>
      </c>
      <c r="E12" t="str">
        <f t="shared" si="1"/>
        <v>#define 删除信道 "\x7F\x80\x1E\x1F"</v>
      </c>
    </row>
    <row r="13" ht="18" spans="1:5">
      <c r="A13" s="5" t="s">
        <v>545</v>
      </c>
      <c r="B13" s="3" t="str">
        <f t="shared" si="0"/>
        <v>命名信道</v>
      </c>
      <c r="C13" t="s">
        <v>38</v>
      </c>
      <c r="D13" s="4" t="s">
        <v>546</v>
      </c>
      <c r="E13" t="str">
        <f t="shared" si="1"/>
        <v>#define 命名信道 "\x81\x82\x1E\x1F"</v>
      </c>
    </row>
    <row r="14" ht="18" spans="1:5">
      <c r="A14" s="5" t="s">
        <v>547</v>
      </c>
      <c r="B14" s="3" t="str">
        <f t="shared" si="0"/>
        <v>信道扫描列表</v>
      </c>
      <c r="C14" t="s">
        <v>41</v>
      </c>
      <c r="D14" s="4" t="s">
        <v>548</v>
      </c>
      <c r="E14" t="str">
        <f t="shared" si="1"/>
        <v>#define 信道扫描列表 "\x1E\x1F\x83\x84\x85\x86"</v>
      </c>
    </row>
    <row r="15" ht="18" spans="1:5">
      <c r="A15" s="5" t="s">
        <v>549</v>
      </c>
      <c r="B15" s="3" t="str">
        <f t="shared" si="0"/>
        <v>扫描列表1</v>
      </c>
      <c r="C15" t="s">
        <v>550</v>
      </c>
      <c r="D15" s="4" t="s">
        <v>551</v>
      </c>
      <c r="E15" t="str">
        <f t="shared" si="1"/>
        <v>#define 扫描列表1 "\x83\x84\x85\x86\x31"</v>
      </c>
    </row>
    <row r="16" ht="18" spans="1:5">
      <c r="A16" s="5" t="s">
        <v>552</v>
      </c>
      <c r="B16" s="3" t="str">
        <f t="shared" si="0"/>
        <v>扫描列表2</v>
      </c>
      <c r="C16" t="s">
        <v>553</v>
      </c>
      <c r="D16" s="4" t="s">
        <v>554</v>
      </c>
      <c r="E16" t="str">
        <f t="shared" si="1"/>
        <v>#define 扫描列表2 "\x83\x84\x85\x86\x32"</v>
      </c>
    </row>
    <row r="17" ht="18" spans="1:5">
      <c r="A17" s="5" t="s">
        <v>555</v>
      </c>
      <c r="B17" s="3" t="str">
        <f t="shared" si="0"/>
        <v>搜索恢复模式</v>
      </c>
      <c r="C17" t="s">
        <v>50</v>
      </c>
      <c r="D17" s="4" t="s">
        <v>556</v>
      </c>
      <c r="E17" t="str">
        <f t="shared" si="1"/>
        <v>#define 搜索恢复模式 "\x87\x88\x89\x8A\x0C\x8B"</v>
      </c>
    </row>
    <row r="18" ht="18" spans="1:5">
      <c r="A18" s="5" t="s">
        <v>557</v>
      </c>
      <c r="B18" s="3" t="str">
        <f t="shared" si="0"/>
        <v>发送超时</v>
      </c>
      <c r="C18" t="s">
        <v>53</v>
      </c>
      <c r="D18" s="4" t="s">
        <v>558</v>
      </c>
      <c r="E18" t="str">
        <f t="shared" si="1"/>
        <v>#define 发送超时 "\x0E\x0F\x8C\x8D"</v>
      </c>
    </row>
    <row r="19" ht="18" spans="1:5">
      <c r="A19" s="5" t="s">
        <v>559</v>
      </c>
      <c r="B19" s="3" t="str">
        <f t="shared" si="0"/>
        <v>省电模式</v>
      </c>
      <c r="C19" t="s">
        <v>56</v>
      </c>
      <c r="D19" s="4" t="s">
        <v>560</v>
      </c>
      <c r="E19" t="str">
        <f t="shared" si="1"/>
        <v>#define 省电模式 "\x8E\x8F\x0C\x8B"</v>
      </c>
    </row>
    <row r="20" ht="18" spans="1:5">
      <c r="A20" s="5" t="s">
        <v>561</v>
      </c>
      <c r="B20" s="3" t="str">
        <f t="shared" si="0"/>
        <v>麦克风增益</v>
      </c>
      <c r="C20" t="s">
        <v>59</v>
      </c>
      <c r="D20" s="4" t="s">
        <v>562</v>
      </c>
      <c r="E20" t="str">
        <f t="shared" si="1"/>
        <v>#define 麦克风增益 "\x90\x91\x92\x93\x94"</v>
      </c>
    </row>
    <row r="21" ht="18" spans="1:5">
      <c r="A21" s="5" t="s">
        <v>563</v>
      </c>
      <c r="B21" s="3" t="str">
        <f t="shared" si="0"/>
        <v>信道显示模式</v>
      </c>
      <c r="C21" t="s">
        <v>62</v>
      </c>
      <c r="D21" s="4" t="s">
        <v>564</v>
      </c>
      <c r="E21" t="str">
        <f t="shared" si="1"/>
        <v>#define 信道显示模式 "\x1E\x1F\x95\x96\x0C\x8B"</v>
      </c>
    </row>
    <row r="22" ht="18" spans="1:5">
      <c r="A22" s="5" t="s">
        <v>565</v>
      </c>
      <c r="B22" s="3" t="str">
        <f t="shared" si="0"/>
        <v>开机显示</v>
      </c>
      <c r="C22" t="s">
        <v>65</v>
      </c>
      <c r="D22" s="4" t="s">
        <v>566</v>
      </c>
      <c r="E22" t="str">
        <f t="shared" si="1"/>
        <v>#define 开机显示 "\x97\x98\x95\x96"</v>
      </c>
    </row>
    <row r="23" ht="18" spans="1:5">
      <c r="A23" s="5" t="s">
        <v>567</v>
      </c>
      <c r="B23" s="3" t="str">
        <f t="shared" si="0"/>
        <v>自动背光</v>
      </c>
      <c r="C23" t="s">
        <v>68</v>
      </c>
      <c r="D23" s="4" t="s">
        <v>568</v>
      </c>
      <c r="E23" t="str">
        <f t="shared" si="1"/>
        <v>#define 自动背光 "\x99\x9A\x9B\x9C"</v>
      </c>
    </row>
    <row r="24" ht="18" spans="1:5">
      <c r="A24" s="6" t="s">
        <v>569</v>
      </c>
      <c r="B24" s="3" t="str">
        <f>LEFT(A24,FIND("""",A24)-1)</f>
        <v>背光亮度</v>
      </c>
      <c r="C24" t="s">
        <v>570</v>
      </c>
      <c r="D24" s="4" t="s">
        <v>571</v>
      </c>
      <c r="E24" t="str">
        <f t="shared" si="1"/>
        <v>#define 背光亮度 "\x9B\x9C\x9D\x9E"</v>
      </c>
    </row>
    <row r="25" ht="18" spans="1:5">
      <c r="A25" s="5" t="s">
        <v>572</v>
      </c>
      <c r="B25" s="3" t="str">
        <f>LEFT(A25,FIND("""",A25)-1)</f>
        <v>发送结束音</v>
      </c>
      <c r="C25" t="s">
        <v>77</v>
      </c>
      <c r="D25" s="4" t="s">
        <v>573</v>
      </c>
      <c r="E25" t="str">
        <f t="shared" si="1"/>
        <v>#define 发送结束音 "\x0E\x0F\x9F\xA0\x0B"</v>
      </c>
    </row>
    <row r="26" ht="18" spans="1:5">
      <c r="A26" s="5" t="s">
        <v>574</v>
      </c>
      <c r="B26" s="3" t="str">
        <f>LEFT(A26,FIND("""",A26)-1)</f>
        <v>尾音消除</v>
      </c>
      <c r="C26" t="s">
        <v>80</v>
      </c>
      <c r="D26" s="4" t="s">
        <v>575</v>
      </c>
      <c r="E26" t="str">
        <f t="shared" si="1"/>
        <v>#define 尾音消除 "\xA1\x0B\xA2\x80"</v>
      </c>
    </row>
    <row r="27" ht="18" spans="1:5">
      <c r="A27" s="5" t="s">
        <v>576</v>
      </c>
      <c r="B27" s="3" t="str">
        <f>LEFT(A27,FIND("""",A27)-1)</f>
        <v>过中继尾音消除</v>
      </c>
      <c r="C27" t="s">
        <v>83</v>
      </c>
      <c r="D27" s="4" t="s">
        <v>577</v>
      </c>
      <c r="E27" t="str">
        <f t="shared" si="1"/>
        <v>#define 过中继尾音消除 "\xA3\xA4\xA5\xA1\x0B\xA2\x80"</v>
      </c>
    </row>
    <row r="28" ht="18" spans="1:5">
      <c r="A28" s="6" t="s">
        <v>578</v>
      </c>
      <c r="B28" s="3" t="str">
        <f>LEFT(A28,FIND("""",A28)-1)</f>
        <v>按键即呼</v>
      </c>
      <c r="C28" t="s">
        <v>579</v>
      </c>
      <c r="D28" s="4" t="s">
        <v>580</v>
      </c>
      <c r="E28" t="str">
        <f t="shared" si="1"/>
        <v>#define 按键即呼 "\xA6\xA7\xA8\xA9"</v>
      </c>
    </row>
    <row r="29" ht="18" spans="1:5">
      <c r="A29" s="5" t="s">
        <v>581</v>
      </c>
      <c r="B29" s="3" t="str">
        <f>LEFT(A29,FIND("""",A29)-1)</f>
        <v>身份码</v>
      </c>
      <c r="C29" t="s">
        <v>89</v>
      </c>
      <c r="D29" s="4" t="s">
        <v>582</v>
      </c>
      <c r="E29" t="str">
        <f t="shared" si="1"/>
        <v>#define 身份码 "\xAA\xAB\xAC"</v>
      </c>
    </row>
    <row r="30" ht="18" spans="1:5">
      <c r="A30" s="7" t="s">
        <v>583</v>
      </c>
      <c r="B30" s="3" t="str">
        <f>LEFT(A30,FIND("""",A30)-1)</f>
        <v>DTMF上线码</v>
      </c>
      <c r="C30" t="s">
        <v>584</v>
      </c>
      <c r="D30" s="4" t="s">
        <v>585</v>
      </c>
      <c r="E30" t="str">
        <f t="shared" si="1"/>
        <v>#define DTMF上线码 "\x44\x54\x4D\x46\xAD\xAE\xAC"</v>
      </c>
    </row>
    <row r="31" ht="18" spans="1:5">
      <c r="A31" s="7" t="s">
        <v>586</v>
      </c>
      <c r="B31" s="3" t="str">
        <f>LEFT(A31,FIND("""",A31)-1)</f>
        <v>DTMF下线码</v>
      </c>
      <c r="C31" t="s">
        <v>587</v>
      </c>
      <c r="D31" s="4" t="s">
        <v>588</v>
      </c>
      <c r="E31" t="str">
        <f t="shared" si="1"/>
        <v>#define DTMF下线码 "\x44\x54\x4D\x46\xAF\xAE\xAC"</v>
      </c>
    </row>
    <row r="32" ht="18" spans="1:5">
      <c r="A32" s="7" t="s">
        <v>589</v>
      </c>
      <c r="B32" s="3" t="str">
        <f>LEFT(A32,FIND("""",A32)-1)</f>
        <v>DTMF发送</v>
      </c>
      <c r="C32" t="s">
        <v>590</v>
      </c>
      <c r="D32" s="4" t="s">
        <v>591</v>
      </c>
      <c r="E32" t="str">
        <f t="shared" si="1"/>
        <v>#define DTMF发送 "\x44\x54\x4D\x46\x0E\x0F"</v>
      </c>
    </row>
    <row r="33" ht="18" spans="1:5">
      <c r="A33" s="7" t="s">
        <v>592</v>
      </c>
      <c r="B33" s="3" t="str">
        <f t="shared" ref="B33:B64" si="2">LEFT(A33,FIND("""",A33)-1)</f>
        <v>DTMF侧音</v>
      </c>
      <c r="C33" t="s">
        <v>593</v>
      </c>
      <c r="D33" s="4" t="s">
        <v>594</v>
      </c>
      <c r="E33" t="str">
        <f t="shared" si="1"/>
        <v>#define DTMF侧音 "\x44\x54\x4D\x46\xB0\x0B"</v>
      </c>
    </row>
    <row r="34" ht="18" spans="1:5">
      <c r="A34" s="7" t="s">
        <v>595</v>
      </c>
      <c r="B34" s="3" t="str">
        <f t="shared" si="2"/>
        <v>DTMF响应</v>
      </c>
      <c r="C34" t="s">
        <v>596</v>
      </c>
      <c r="D34" s="4" t="s">
        <v>597</v>
      </c>
      <c r="E34" t="str">
        <f t="shared" ref="E34:E65" si="3">"#define "&amp;B34&amp;" """&amp;D34&amp;""""</f>
        <v>#define DTMF响应 "\x44\x54\x4D\x46\xB1\xB2"</v>
      </c>
    </row>
    <row r="35" ht="18" spans="1:5">
      <c r="A35" s="7" t="s">
        <v>598</v>
      </c>
      <c r="B35" s="3" t="str">
        <f t="shared" si="2"/>
        <v>DTMF复位</v>
      </c>
      <c r="C35" t="s">
        <v>599</v>
      </c>
      <c r="D35" s="4" t="s">
        <v>600</v>
      </c>
      <c r="E35" t="str">
        <f t="shared" si="3"/>
        <v>#define DTMF复位 "\x44\x54\x4D\x46\x8A\xB3"</v>
      </c>
    </row>
    <row r="36" ht="18" spans="1:5">
      <c r="A36" s="7" t="s">
        <v>601</v>
      </c>
      <c r="B36" s="3" t="str">
        <f t="shared" si="2"/>
        <v>DTMF预载波</v>
      </c>
      <c r="C36" t="s">
        <v>602</v>
      </c>
      <c r="D36" s="4" t="s">
        <v>603</v>
      </c>
      <c r="E36" t="str">
        <f t="shared" si="3"/>
        <v>#define DTMF预载波 "\x44\x54\x4D\x46\xB4\xB5\xB6"</v>
      </c>
    </row>
    <row r="37" ht="18" spans="1:5">
      <c r="A37" s="7" t="s">
        <v>604</v>
      </c>
      <c r="B37" s="3" t="str">
        <f t="shared" si="2"/>
        <v>DTMF联系人</v>
      </c>
      <c r="C37" t="s">
        <v>605</v>
      </c>
      <c r="D37" s="4" t="s">
        <v>606</v>
      </c>
      <c r="E37" t="str">
        <f t="shared" si="3"/>
        <v>#define DTMF联系人 "\x44\x54\x4D\x46\xB7\xB8\xB9"</v>
      </c>
    </row>
    <row r="38" ht="18" spans="1:5">
      <c r="A38" s="7" t="s">
        <v>607</v>
      </c>
      <c r="B38" s="3" t="str">
        <f t="shared" si="2"/>
        <v>DTMF显示</v>
      </c>
      <c r="C38" t="s">
        <v>608</v>
      </c>
      <c r="D38" s="4" t="s">
        <v>609</v>
      </c>
      <c r="E38" t="str">
        <f t="shared" si="3"/>
        <v>#define DTMF显示 "\x44\x54\x4D\x46\x95\x96"</v>
      </c>
    </row>
    <row r="39" ht="18" spans="1:5">
      <c r="A39" s="7" t="s">
        <v>610</v>
      </c>
      <c r="B39" s="3" t="str">
        <f t="shared" si="2"/>
        <v>AM自动增益</v>
      </c>
      <c r="C39" t="s">
        <v>611</v>
      </c>
      <c r="D39" s="4" t="s">
        <v>612</v>
      </c>
      <c r="E39" t="str">
        <f t="shared" si="3"/>
        <v>#define AM自动增益 "\x41\x4D\x99\x9A\x93\x94"</v>
      </c>
    </row>
    <row r="40" ht="18" spans="1:5">
      <c r="A40" s="5" t="s">
        <v>613</v>
      </c>
      <c r="B40" s="3" t="str">
        <f t="shared" si="2"/>
        <v>收发模式</v>
      </c>
      <c r="C40" t="s">
        <v>122</v>
      </c>
      <c r="D40" s="4" t="s">
        <v>614</v>
      </c>
      <c r="E40" t="str">
        <f t="shared" si="3"/>
        <v>#define 收发模式 "\x06\x0E\x0C\x8B"</v>
      </c>
    </row>
    <row r="41" ht="18" spans="1:5">
      <c r="A41" s="5" t="s">
        <v>615</v>
      </c>
      <c r="B41" s="3" t="str">
        <f t="shared" si="2"/>
        <v>静噪等级</v>
      </c>
      <c r="C41" t="s">
        <v>125</v>
      </c>
      <c r="D41" s="4" t="s">
        <v>616</v>
      </c>
      <c r="E41" t="str">
        <f t="shared" si="3"/>
        <v>#define 静噪等级 "\xBA\xBB\xBC\xBD"</v>
      </c>
    </row>
    <row r="42" ht="18" spans="1:5">
      <c r="A42" s="5" t="s">
        <v>617</v>
      </c>
      <c r="B42" s="3" t="str">
        <f t="shared" si="2"/>
        <v>频段解锁</v>
      </c>
      <c r="C42" t="s">
        <v>128</v>
      </c>
      <c r="D42" s="4" t="s">
        <v>618</v>
      </c>
      <c r="E42" t="str">
        <f t="shared" si="3"/>
        <v>#define 频段解锁 "\x03\xBE\xBF\xC0"</v>
      </c>
    </row>
    <row r="43" s="1" customFormat="1" ht="18" spans="1:5">
      <c r="A43" s="8" t="s">
        <v>619</v>
      </c>
      <c r="B43" s="9" t="str">
        <f t="shared" si="2"/>
        <v>两百M发射</v>
      </c>
      <c r="C43" s="10" t="s">
        <v>620</v>
      </c>
      <c r="D43" s="4" t="s">
        <v>621</v>
      </c>
      <c r="E43" t="str">
        <f t="shared" si="3"/>
        <v>#define 两百M发射 "\x32\x30\x30\x4D\x0E\xC1"</v>
      </c>
    </row>
    <row r="44" s="1" customFormat="1" ht="18" spans="1:5">
      <c r="A44" s="8" t="s">
        <v>622</v>
      </c>
      <c r="B44" s="9" t="str">
        <f t="shared" si="2"/>
        <v>三百五十M发射</v>
      </c>
      <c r="C44" s="10" t="s">
        <v>623</v>
      </c>
      <c r="D44" s="4" t="s">
        <v>624</v>
      </c>
      <c r="E44" t="str">
        <f t="shared" si="3"/>
        <v>#define 三百五十M发射 "\x33\x35\x30\x4D\x0E\xC1"</v>
      </c>
    </row>
    <row r="45" s="1" customFormat="1" ht="18" spans="1:5">
      <c r="A45" s="8" t="s">
        <v>625</v>
      </c>
      <c r="B45" s="9" t="str">
        <f t="shared" si="2"/>
        <v>五百M发射</v>
      </c>
      <c r="C45" s="10" t="s">
        <v>626</v>
      </c>
      <c r="D45" s="4" t="s">
        <v>627</v>
      </c>
      <c r="E45" t="str">
        <f t="shared" si="3"/>
        <v>#define 五百M发射 "\x35\x30\x30\x4D\x0E\xC1"</v>
      </c>
    </row>
    <row r="46" s="1" customFormat="1" ht="18" spans="1:5">
      <c r="A46" s="8" t="s">
        <v>628</v>
      </c>
      <c r="B46" s="9" t="str">
        <f t="shared" si="2"/>
        <v>三百五十M接收</v>
      </c>
      <c r="C46" s="10" t="s">
        <v>629</v>
      </c>
      <c r="D46" s="4" t="s">
        <v>136</v>
      </c>
      <c r="E46" t="str">
        <f t="shared" si="3"/>
        <v>#define 三百五十M接收 "\x33\x35\x30\x4D\x05\x06"</v>
      </c>
    </row>
    <row r="47" ht="18" spans="1:5">
      <c r="A47" s="5" t="s">
        <v>630</v>
      </c>
      <c r="B47" s="3" t="str">
        <f>LEFT(A47,FIND("""",A47)-1)</f>
        <v>电池调压</v>
      </c>
      <c r="C47" s="3" t="s">
        <v>144</v>
      </c>
      <c r="D47" s="4" t="s">
        <v>631</v>
      </c>
      <c r="E47" t="str">
        <f t="shared" si="3"/>
        <v>#define 电池调压 "\x8F\xC2\xC3\x1A"</v>
      </c>
    </row>
    <row r="48" ht="18" spans="1:5">
      <c r="A48" s="5" t="s">
        <v>632</v>
      </c>
      <c r="B48" s="3" t="str">
        <f t="shared" si="2"/>
        <v>电池大小</v>
      </c>
      <c r="C48" s="3" t="s">
        <v>147</v>
      </c>
      <c r="D48" s="4" t="s">
        <v>633</v>
      </c>
      <c r="E48" t="str">
        <f t="shared" si="3"/>
        <v>#define 电池大小 "\x8F\xC2\xC4\xC5"</v>
      </c>
    </row>
    <row r="49" ht="18" spans="1:5">
      <c r="A49" s="5" t="s">
        <v>634</v>
      </c>
      <c r="B49" s="3" t="str">
        <f t="shared" si="2"/>
        <v>参数复位</v>
      </c>
      <c r="C49" s="3" t="s">
        <v>150</v>
      </c>
      <c r="D49" s="4" t="s">
        <v>635</v>
      </c>
      <c r="E49" t="str">
        <f t="shared" si="3"/>
        <v>#define 参数复位 "\xC6\x07\x8A\xB3"</v>
      </c>
    </row>
    <row r="50" s="1" customFormat="1" ht="18" spans="1:5">
      <c r="A50" s="8" t="s">
        <v>636</v>
      </c>
      <c r="B50" s="9" t="str">
        <f t="shared" si="2"/>
        <v>发送等于接收</v>
      </c>
      <c r="C50" s="9" t="s">
        <v>637</v>
      </c>
      <c r="D50" s="4" t="s">
        <v>638</v>
      </c>
      <c r="E50" t="str">
        <f t="shared" si="3"/>
        <v>#define 发送等于接收 "\x0E\x0F\x3D\x05\x06"</v>
      </c>
    </row>
    <row r="51" s="1" customFormat="1" ht="36" spans="1:5">
      <c r="A51" s="8" t="s">
        <v>639</v>
      </c>
      <c r="B51" s="9" t="str">
        <f t="shared" si="2"/>
        <v>发送等于接收加偏移</v>
      </c>
      <c r="C51" s="11" t="s">
        <v>640</v>
      </c>
      <c r="D51" s="4" t="s">
        <v>641</v>
      </c>
      <c r="E51" t="str">
        <f t="shared" si="3"/>
        <v>#define 发送等于接收加偏移 "\x0E\x0F\x3D\n\x05\x06\x2B\xC7\xC8"</v>
      </c>
    </row>
    <row r="52" s="1" customFormat="1" ht="36" spans="1:5">
      <c r="A52" s="8" t="s">
        <v>642</v>
      </c>
      <c r="B52" s="9" t="str">
        <f t="shared" si="2"/>
        <v>发送等于接收减偏移</v>
      </c>
      <c r="C52" s="11" t="s">
        <v>643</v>
      </c>
      <c r="D52" s="4" t="s">
        <v>644</v>
      </c>
      <c r="E52" t="str">
        <f t="shared" si="3"/>
        <v>#define 发送等于接收减偏移 "\x0E\x0F\x3D\n\x05\x06\x2D\xC7\xC8"</v>
      </c>
    </row>
    <row r="53" ht="18" spans="1:5">
      <c r="A53" s="5" t="s">
        <v>645</v>
      </c>
      <c r="B53" s="3" t="str">
        <f t="shared" si="2"/>
        <v>关闭</v>
      </c>
      <c r="C53" t="s">
        <v>161</v>
      </c>
      <c r="D53" s="4" t="s">
        <v>646</v>
      </c>
      <c r="E53" t="str">
        <f t="shared" si="3"/>
        <v>#define 关闭 "\xC9\xCA"</v>
      </c>
    </row>
    <row r="54" ht="18" spans="1:5">
      <c r="A54" s="5" t="s">
        <v>647</v>
      </c>
      <c r="B54" s="3" t="str">
        <f t="shared" si="2"/>
        <v>开启</v>
      </c>
      <c r="C54" t="s">
        <v>164</v>
      </c>
      <c r="D54" s="4" t="s">
        <v>648</v>
      </c>
      <c r="E54" t="str">
        <f t="shared" si="3"/>
        <v>#define 开启 "\x97\xCB"</v>
      </c>
    </row>
    <row r="55" s="1" customFormat="1" ht="18" spans="1:5">
      <c r="A55" s="8" t="s">
        <v>649</v>
      </c>
      <c r="B55" s="9" t="str">
        <f t="shared" si="2"/>
        <v>一级</v>
      </c>
      <c r="C55" s="10" t="s">
        <v>650</v>
      </c>
      <c r="D55" s="4" t="s">
        <v>651</v>
      </c>
      <c r="E55" t="str">
        <f t="shared" si="3"/>
        <v>#define 一级 "\x31\x20\xBD"</v>
      </c>
    </row>
    <row r="56" s="1" customFormat="1" ht="18" spans="1:5">
      <c r="A56" s="8" t="s">
        <v>652</v>
      </c>
      <c r="B56" s="9" t="str">
        <f t="shared" si="2"/>
        <v>二级</v>
      </c>
      <c r="C56" s="10" t="s">
        <v>653</v>
      </c>
      <c r="D56" s="4" t="s">
        <v>654</v>
      </c>
      <c r="E56" t="str">
        <f t="shared" si="3"/>
        <v>#define 二级 "\x32\x20\xBD"</v>
      </c>
    </row>
    <row r="57" s="1" customFormat="1" ht="18" spans="1:5">
      <c r="A57" s="8" t="s">
        <v>655</v>
      </c>
      <c r="B57" s="9" t="str">
        <f t="shared" si="2"/>
        <v>三级</v>
      </c>
      <c r="C57" s="10" t="s">
        <v>656</v>
      </c>
      <c r="D57" s="4" t="s">
        <v>657</v>
      </c>
      <c r="E57" t="str">
        <f t="shared" si="3"/>
        <v>#define 三级 "\x33\x20\xBD"</v>
      </c>
    </row>
    <row r="58" s="1" customFormat="1" ht="18" spans="1:5">
      <c r="A58" s="8" t="s">
        <v>658</v>
      </c>
      <c r="B58" s="9" t="str">
        <f t="shared" si="2"/>
        <v>四级</v>
      </c>
      <c r="C58" s="10" t="s">
        <v>659</v>
      </c>
      <c r="D58" s="4" t="s">
        <v>660</v>
      </c>
      <c r="E58" t="str">
        <f t="shared" si="3"/>
        <v>#define 四级 "\x34\x20\xBD"</v>
      </c>
    </row>
    <row r="59" s="1" customFormat="1" ht="18" spans="1:5">
      <c r="A59" s="8" t="s">
        <v>661</v>
      </c>
      <c r="B59" s="9" t="str">
        <f t="shared" si="2"/>
        <v>三十秒</v>
      </c>
      <c r="C59" s="10" t="s">
        <v>662</v>
      </c>
      <c r="D59" s="4" t="s">
        <v>663</v>
      </c>
      <c r="E59" t="str">
        <f t="shared" si="3"/>
        <v>#define 三十秒 "\x33\x30\x20\xCC"</v>
      </c>
    </row>
    <row r="60" s="1" customFormat="1" ht="18" spans="1:5">
      <c r="A60" s="8" t="s">
        <v>664</v>
      </c>
      <c r="B60" s="9" t="str">
        <f t="shared" si="2"/>
        <v>一分</v>
      </c>
      <c r="C60" s="10" t="s">
        <v>665</v>
      </c>
      <c r="D60" s="4" t="s">
        <v>666</v>
      </c>
      <c r="E60" t="str">
        <f t="shared" si="3"/>
        <v>#define 一分 "\x31\x20\xCD"</v>
      </c>
    </row>
    <row r="61" s="1" customFormat="1" ht="18" spans="1:5">
      <c r="A61" s="8" t="s">
        <v>667</v>
      </c>
      <c r="B61" s="9" t="str">
        <f t="shared" si="2"/>
        <v>两分</v>
      </c>
      <c r="C61" s="10" t="s">
        <v>668</v>
      </c>
      <c r="D61" s="4" t="s">
        <v>669</v>
      </c>
      <c r="E61" t="str">
        <f t="shared" si="3"/>
        <v>#define 两分 "\x32\x20\xCD"</v>
      </c>
    </row>
    <row r="62" s="1" customFormat="1" ht="18" spans="1:5">
      <c r="A62" s="8" t="s">
        <v>670</v>
      </c>
      <c r="B62" s="9" t="str">
        <f t="shared" si="2"/>
        <v>三分</v>
      </c>
      <c r="C62" s="10" t="s">
        <v>671</v>
      </c>
      <c r="D62" s="4" t="s">
        <v>672</v>
      </c>
      <c r="E62" t="str">
        <f t="shared" si="3"/>
        <v>#define 三分 "\x33\x20\xCD"</v>
      </c>
    </row>
    <row r="63" s="1" customFormat="1" ht="18" spans="1:5">
      <c r="A63" s="8" t="s">
        <v>673</v>
      </c>
      <c r="B63" s="9" t="str">
        <f t="shared" si="2"/>
        <v>四分</v>
      </c>
      <c r="C63" s="10" t="s">
        <v>674</v>
      </c>
      <c r="D63" s="4" t="s">
        <v>675</v>
      </c>
      <c r="E63" t="str">
        <f t="shared" si="3"/>
        <v>#define 四分 "\x34\x20\xCD"</v>
      </c>
    </row>
    <row r="64" s="1" customFormat="1" ht="18" spans="1:5">
      <c r="A64" s="8" t="s">
        <v>676</v>
      </c>
      <c r="B64" s="9" t="str">
        <f t="shared" si="2"/>
        <v>五分</v>
      </c>
      <c r="C64" s="10" t="s">
        <v>677</v>
      </c>
      <c r="D64" s="4" t="s">
        <v>678</v>
      </c>
      <c r="E64" t="str">
        <f t="shared" si="3"/>
        <v>#define 五分 "\x35\x20\xCD"</v>
      </c>
    </row>
    <row r="65" s="1" customFormat="1" ht="18" spans="1:5">
      <c r="A65" s="8" t="s">
        <v>679</v>
      </c>
      <c r="B65" s="9" t="str">
        <f t="shared" ref="B65:B96" si="4">LEFT(A65,FIND("""",A65)-1)</f>
        <v>六分</v>
      </c>
      <c r="C65" s="10" t="s">
        <v>680</v>
      </c>
      <c r="D65" s="4" t="s">
        <v>681</v>
      </c>
      <c r="E65" t="str">
        <f t="shared" si="3"/>
        <v>#define 六分 "\x36\x20\xCD"</v>
      </c>
    </row>
    <row r="66" s="1" customFormat="1" ht="18" spans="1:5">
      <c r="A66" s="8" t="s">
        <v>682</v>
      </c>
      <c r="B66" s="9" t="str">
        <f t="shared" si="4"/>
        <v>七分</v>
      </c>
      <c r="C66" s="10" t="s">
        <v>683</v>
      </c>
      <c r="D66" s="4" t="s">
        <v>684</v>
      </c>
      <c r="E66" t="str">
        <f t="shared" ref="E66:E97" si="5">"#define "&amp;B66&amp;" """&amp;D66&amp;""""</f>
        <v>#define 七分 "\x37\x20\xCD"</v>
      </c>
    </row>
    <row r="67" s="1" customFormat="1" ht="18" spans="1:5">
      <c r="A67" s="8" t="s">
        <v>685</v>
      </c>
      <c r="B67" s="9" t="str">
        <f t="shared" si="4"/>
        <v>八分</v>
      </c>
      <c r="C67" s="10" t="s">
        <v>686</v>
      </c>
      <c r="D67" s="4" t="s">
        <v>687</v>
      </c>
      <c r="E67" t="str">
        <f t="shared" si="5"/>
        <v>#define 八分 "\x38\x20\xCD"</v>
      </c>
    </row>
    <row r="68" s="1" customFormat="1" ht="18" spans="1:5">
      <c r="A68" s="8" t="s">
        <v>688</v>
      </c>
      <c r="B68" s="9" t="str">
        <f t="shared" si="4"/>
        <v>九分</v>
      </c>
      <c r="C68" s="10" t="s">
        <v>689</v>
      </c>
      <c r="D68" s="4" t="s">
        <v>690</v>
      </c>
      <c r="E68" t="str">
        <f t="shared" si="5"/>
        <v>#define 九分 "\x39\x20\xCD"</v>
      </c>
    </row>
    <row r="69" s="1" customFormat="1" ht="18" spans="1:5">
      <c r="A69" s="8" t="s">
        <v>691</v>
      </c>
      <c r="B69" s="9" t="str">
        <f t="shared" si="4"/>
        <v>十五分</v>
      </c>
      <c r="C69" s="10" t="s">
        <v>692</v>
      </c>
      <c r="D69" s="4" t="s">
        <v>693</v>
      </c>
      <c r="E69" t="str">
        <f t="shared" si="5"/>
        <v>#define 十五分 "\x31\x35\x20\xCD"</v>
      </c>
    </row>
    <row r="70" ht="18" spans="1:5">
      <c r="A70" s="5" t="s">
        <v>694</v>
      </c>
      <c r="B70" s="3" t="str">
        <f t="shared" si="4"/>
        <v>主信道接收发射</v>
      </c>
      <c r="C70" s="12" t="s">
        <v>167</v>
      </c>
      <c r="D70" s="4" t="s">
        <v>695</v>
      </c>
      <c r="E70" t="str">
        <f t="shared" si="5"/>
        <v>#define 主信道接收发射 "\xCE\x1E\x1F\n\x05\x06\x0E\xC1"</v>
      </c>
    </row>
    <row r="71" ht="18" spans="1:5">
      <c r="A71" s="5" t="s">
        <v>696</v>
      </c>
      <c r="B71" s="3" t="str">
        <f t="shared" si="4"/>
        <v>双信道接收</v>
      </c>
      <c r="C71" s="12" t="s">
        <v>170</v>
      </c>
      <c r="D71" s="4" t="s">
        <v>697</v>
      </c>
      <c r="E71" t="str">
        <f t="shared" si="5"/>
        <v>#define 双信道接收 "\xCF\x1E\x1F\n\x05\x06"</v>
      </c>
    </row>
    <row r="72" ht="36" spans="1:5">
      <c r="A72" s="5" t="s">
        <v>698</v>
      </c>
      <c r="B72" s="3" t="str">
        <f t="shared" si="4"/>
        <v>主信道发射副信道接收</v>
      </c>
      <c r="C72" s="12" t="s">
        <v>173</v>
      </c>
      <c r="D72" s="4" t="s">
        <v>699</v>
      </c>
      <c r="E72" t="str">
        <f t="shared" si="5"/>
        <v>#define 主信道发射副信道接收 "\xCE\x1E\x1F\x0E\xC1\n\xD0\x1E\x1F\x05\x06"</v>
      </c>
    </row>
    <row r="73" ht="36" spans="1:5">
      <c r="A73" s="5" t="s">
        <v>700</v>
      </c>
      <c r="B73" s="3" t="str">
        <f t="shared" si="4"/>
        <v>主信道发射双信道接收</v>
      </c>
      <c r="C73" s="12" t="s">
        <v>176</v>
      </c>
      <c r="D73" s="4" t="s">
        <v>701</v>
      </c>
      <c r="E73" t="str">
        <f t="shared" si="5"/>
        <v>#define 主信道发射双信道接收 "\xCE\x1E\x1F\x0E\xC1\n\xCF\x1E\x1F\x05\x06"</v>
      </c>
    </row>
    <row r="74" ht="36" spans="1:5">
      <c r="A74" s="5" t="s">
        <v>702</v>
      </c>
      <c r="B74" s="3" t="str">
        <f t="shared" si="4"/>
        <v>遇信号5秒后搜索</v>
      </c>
      <c r="C74" s="12" t="s">
        <v>703</v>
      </c>
      <c r="D74" s="4" t="s">
        <v>704</v>
      </c>
      <c r="E74" t="str">
        <f t="shared" si="5"/>
        <v>#define 遇信号5秒后搜索 "\x17\x1E\xD1\n\x35\xCC\xD2\x87\x88"</v>
      </c>
    </row>
    <row r="75" ht="18" spans="1:5">
      <c r="A75" s="5" t="s">
        <v>705</v>
      </c>
      <c r="B75" s="3" t="str">
        <f t="shared" si="4"/>
        <v>信号停止后搜索</v>
      </c>
      <c r="C75" s="12" t="s">
        <v>182</v>
      </c>
      <c r="D75" s="4" t="s">
        <v>706</v>
      </c>
      <c r="E75" t="str">
        <f t="shared" si="5"/>
        <v>#define 信号停止后搜索 "\x1E\xD1\xD3\xD4\xD2\n\x87\x88"</v>
      </c>
    </row>
    <row r="76" ht="36" spans="1:5">
      <c r="A76" s="5" t="s">
        <v>707</v>
      </c>
      <c r="B76" s="3" t="str">
        <f t="shared" si="4"/>
        <v>遇信号后停止搜索</v>
      </c>
      <c r="C76" s="12" t="s">
        <v>185</v>
      </c>
      <c r="D76" s="4" t="s">
        <v>708</v>
      </c>
      <c r="E76" t="str">
        <f t="shared" si="5"/>
        <v>#define 遇信号后停止搜索 "\x17\x1E\xD1\xD2\n\xD3\xD4\x87\x88"</v>
      </c>
    </row>
    <row r="77" ht="18" spans="1:5">
      <c r="A77" s="5" t="s">
        <v>709</v>
      </c>
      <c r="B77" s="3" t="str">
        <f t="shared" si="4"/>
        <v>频率</v>
      </c>
      <c r="C77" t="s">
        <v>188</v>
      </c>
      <c r="D77" s="4" t="s">
        <v>189</v>
      </c>
      <c r="E77" t="str">
        <f t="shared" si="5"/>
        <v>#define 频率 "\x03\x04"</v>
      </c>
    </row>
    <row r="78" ht="18" spans="1:5">
      <c r="A78" s="5" t="s">
        <v>710</v>
      </c>
      <c r="B78" s="3" t="str">
        <f t="shared" si="4"/>
        <v>信道号</v>
      </c>
      <c r="C78" t="s">
        <v>191</v>
      </c>
      <c r="D78" s="4" t="s">
        <v>711</v>
      </c>
      <c r="E78" t="str">
        <f t="shared" si="5"/>
        <v>#define 信道号 "\x1E\x1F\xD1"</v>
      </c>
    </row>
    <row r="79" ht="18" spans="1:5">
      <c r="A79" s="5" t="s">
        <v>712</v>
      </c>
      <c r="B79" s="3" t="str">
        <f t="shared" si="4"/>
        <v>名称</v>
      </c>
      <c r="C79" t="s">
        <v>194</v>
      </c>
      <c r="D79" s="4" t="s">
        <v>713</v>
      </c>
      <c r="E79" t="str">
        <f t="shared" si="5"/>
        <v>#define 名称 "\x82\xD5"</v>
      </c>
    </row>
    <row r="80" s="1" customFormat="1" ht="18" spans="1:5">
      <c r="A80" s="8" t="s">
        <v>714</v>
      </c>
      <c r="B80" s="9" t="str">
        <f>LEFT(A80,FIND("""",A80)-1)</f>
        <v>名称加频率</v>
      </c>
      <c r="C80" s="11" t="s">
        <v>715</v>
      </c>
      <c r="D80" s="4" t="s">
        <v>716</v>
      </c>
      <c r="E80" t="str">
        <f t="shared" si="5"/>
        <v>#define 名称加频率 "\x82\xD5\x2B\n\x03\x04"</v>
      </c>
    </row>
    <row r="81" ht="18" spans="1:5">
      <c r="A81" s="5" t="s">
        <v>717</v>
      </c>
      <c r="B81" s="3" t="str">
        <f t="shared" si="4"/>
        <v>不响应</v>
      </c>
      <c r="C81" t="s">
        <v>200</v>
      </c>
      <c r="D81" s="4" t="s">
        <v>718</v>
      </c>
      <c r="E81" t="str">
        <f t="shared" si="5"/>
        <v>#define 不响应 "\xD6\xB1\xB2"</v>
      </c>
    </row>
    <row r="82" ht="18" spans="1:5">
      <c r="A82" s="5" t="s">
        <v>719</v>
      </c>
      <c r="B82" s="3" t="str">
        <f t="shared" si="4"/>
        <v>本地响铃</v>
      </c>
      <c r="C82" t="s">
        <v>203</v>
      </c>
      <c r="D82" s="4" t="s">
        <v>720</v>
      </c>
      <c r="E82" t="str">
        <f t="shared" si="5"/>
        <v>#define 本地响铃 "\xD7\xD8\xB1\xD9"</v>
      </c>
    </row>
    <row r="83" ht="18" spans="1:5">
      <c r="A83" s="5" t="s">
        <v>721</v>
      </c>
      <c r="B83" s="3" t="str">
        <f t="shared" si="4"/>
        <v>回复响应</v>
      </c>
      <c r="C83" t="s">
        <v>206</v>
      </c>
      <c r="D83" s="4" t="s">
        <v>722</v>
      </c>
      <c r="E83" t="str">
        <f t="shared" si="5"/>
        <v>#define 回复响应 "\xDA\x8A\xB1\xB2"</v>
      </c>
    </row>
    <row r="84" s="1" customFormat="1" ht="36" spans="1:5">
      <c r="A84" s="8" t="s">
        <v>723</v>
      </c>
      <c r="B84" s="9" t="str">
        <f>LEFT(A84,FIND("""",A84)-1)</f>
        <v>本地响铃回复响应</v>
      </c>
      <c r="C84" s="11" t="s">
        <v>724</v>
      </c>
      <c r="D84" s="4" t="s">
        <v>725</v>
      </c>
      <c r="E84" t="str">
        <f t="shared" si="5"/>
        <v>#define 本地响铃回复响应 "\xD7\xD8\xB1\xD9\n\xDA\x8A\xB1\xB2"</v>
      </c>
    </row>
    <row r="85" ht="18" spans="1:5">
      <c r="A85" s="5" t="s">
        <v>726</v>
      </c>
      <c r="B85" s="3" t="str">
        <f t="shared" si="4"/>
        <v>不发送</v>
      </c>
      <c r="C85" t="s">
        <v>211</v>
      </c>
      <c r="D85" s="4" t="s">
        <v>727</v>
      </c>
      <c r="E85" t="str">
        <f t="shared" si="5"/>
        <v>#define 不发送 "\xD6\x0E\x0F"</v>
      </c>
    </row>
    <row r="86" ht="18" spans="1:5">
      <c r="A86" s="5" t="s">
        <v>728</v>
      </c>
      <c r="B86" s="3" t="str">
        <f t="shared" si="4"/>
        <v>上线码</v>
      </c>
      <c r="C86" t="s">
        <v>214</v>
      </c>
      <c r="D86" s="4" t="s">
        <v>729</v>
      </c>
      <c r="E86" t="str">
        <f t="shared" si="5"/>
        <v>#define 上线码 "\xAD\xAE\xAC"</v>
      </c>
    </row>
    <row r="87" ht="18" spans="1:5">
      <c r="A87" s="5" t="s">
        <v>730</v>
      </c>
      <c r="B87" s="3" t="str">
        <f t="shared" si="4"/>
        <v>下线码</v>
      </c>
      <c r="C87" t="s">
        <v>217</v>
      </c>
      <c r="D87" s="4" t="s">
        <v>731</v>
      </c>
      <c r="E87" t="str">
        <f t="shared" si="5"/>
        <v>#define 下线码 "\xAF\xAE\xAC"</v>
      </c>
    </row>
    <row r="88" s="1" customFormat="1" ht="18" spans="1:5">
      <c r="A88" s="8" t="s">
        <v>732</v>
      </c>
      <c r="B88" s="9" t="str">
        <f t="shared" si="4"/>
        <v>上线加下线码</v>
      </c>
      <c r="C88" s="10" t="s">
        <v>733</v>
      </c>
      <c r="D88" s="4" t="s">
        <v>734</v>
      </c>
      <c r="E88" t="str">
        <f t="shared" si="5"/>
        <v>#define 上线加下线码 "\xAD\xAE\x2B\xAF\xAE\xAC"</v>
      </c>
    </row>
    <row r="89" ht="18" spans="1:5">
      <c r="A89" s="7" t="s">
        <v>735</v>
      </c>
      <c r="B89" s="3" t="str">
        <f t="shared" si="4"/>
        <v>Quindar码</v>
      </c>
      <c r="C89" t="s">
        <v>736</v>
      </c>
      <c r="D89" s="4" t="s">
        <v>737</v>
      </c>
      <c r="E89" t="str">
        <f t="shared" si="5"/>
        <v>#define Quindar码 "\x51\x75\x69\x6E\x64\x61\x72\xAC"</v>
      </c>
    </row>
    <row r="90" ht="18" spans="1:5">
      <c r="A90" s="5" t="s">
        <v>738</v>
      </c>
      <c r="B90" s="3" t="str">
        <f t="shared" si="4"/>
        <v>关闭结束音</v>
      </c>
      <c r="C90" t="s">
        <v>225</v>
      </c>
      <c r="D90" s="4" t="s">
        <v>739</v>
      </c>
      <c r="E90" t="str">
        <f t="shared" si="5"/>
        <v>#define 关闭结束音 "\xC9\xCA\x9F\xA0\x0B"</v>
      </c>
    </row>
    <row r="91" ht="18" spans="1:5">
      <c r="A91" s="7" t="s">
        <v>740</v>
      </c>
      <c r="B91" s="3" t="str">
        <f t="shared" si="4"/>
        <v>ROGER结束音</v>
      </c>
      <c r="C91" t="s">
        <v>228</v>
      </c>
      <c r="D91" s="4" t="s">
        <v>741</v>
      </c>
      <c r="E91" t="str">
        <f t="shared" si="5"/>
        <v>#define ROGER结束音 "\x52\x4F\x47\x45\x52\x9F\xA0\x0B"</v>
      </c>
    </row>
    <row r="92" ht="18" spans="1:5">
      <c r="A92" s="7" t="s">
        <v>742</v>
      </c>
      <c r="B92" s="3" t="str">
        <f t="shared" si="4"/>
        <v>MDC蛙叫</v>
      </c>
      <c r="C92" t="s">
        <v>743</v>
      </c>
      <c r="D92" s="4" t="s">
        <v>744</v>
      </c>
      <c r="E92" t="str">
        <f t="shared" si="5"/>
        <v>#define MDC蛙叫 "\x4D\x44\x43\xDB\xDC"</v>
      </c>
    </row>
    <row r="93" ht="18" spans="1:5">
      <c r="A93" s="5" t="s">
        <v>745</v>
      </c>
      <c r="B93" s="3" t="str">
        <f t="shared" si="4"/>
        <v>除信道参数</v>
      </c>
      <c r="C93" t="s">
        <v>234</v>
      </c>
      <c r="D93" s="4" t="s">
        <v>746</v>
      </c>
      <c r="E93" t="str">
        <f t="shared" si="5"/>
        <v>#define 除信道参数 "\x80\x1E\x1F\xC6\x07"</v>
      </c>
    </row>
    <row r="94" ht="18" spans="1:5">
      <c r="A94" s="5" t="s">
        <v>747</v>
      </c>
      <c r="B94" s="3" t="str">
        <f t="shared" si="4"/>
        <v>全部参数</v>
      </c>
      <c r="C94" t="s">
        <v>237</v>
      </c>
      <c r="D94" s="4" t="s">
        <v>748</v>
      </c>
      <c r="E94" t="str">
        <f t="shared" si="5"/>
        <v>#define 全部参数 "\xDD\xDE\xC6\x07"</v>
      </c>
    </row>
    <row r="95" ht="18" spans="1:5">
      <c r="A95" s="5" t="s">
        <v>749</v>
      </c>
      <c r="B95" s="3" t="str">
        <f t="shared" si="4"/>
        <v>禁用全部</v>
      </c>
      <c r="C95" t="s">
        <v>240</v>
      </c>
      <c r="D95" s="4" t="s">
        <v>750</v>
      </c>
      <c r="E95" t="str">
        <f t="shared" si="5"/>
        <v>#define 禁用全部 "\x19\xDF\xDD\xDE"</v>
      </c>
    </row>
    <row r="96" ht="18" spans="1:5">
      <c r="A96" s="5" t="s">
        <v>751</v>
      </c>
      <c r="B96" s="3" t="str">
        <f t="shared" si="4"/>
        <v>解锁全部</v>
      </c>
      <c r="C96" t="s">
        <v>243</v>
      </c>
      <c r="D96" s="4" t="s">
        <v>752</v>
      </c>
      <c r="E96" t="str">
        <f t="shared" si="5"/>
        <v>#define 解锁全部 "\xBF\xC0\xDD\xDE"</v>
      </c>
    </row>
    <row r="97" s="1" customFormat="1" ht="18" spans="1:5">
      <c r="A97" s="8" t="s">
        <v>753</v>
      </c>
      <c r="B97" s="9" t="str">
        <f t="shared" ref="B97:B115" si="6">LEFT(A97,FIND("""",A97)-1)</f>
        <v>五秒</v>
      </c>
      <c r="C97" s="10" t="s">
        <v>754</v>
      </c>
      <c r="D97" s="4" t="s">
        <v>755</v>
      </c>
      <c r="E97" t="str">
        <f t="shared" si="5"/>
        <v>#define 五秒 "\x35\x20\xCC"</v>
      </c>
    </row>
    <row r="98" s="1" customFormat="1" ht="18" spans="1:5">
      <c r="A98" s="8" t="s">
        <v>756</v>
      </c>
      <c r="B98" s="9" t="str">
        <f t="shared" si="6"/>
        <v>十秒</v>
      </c>
      <c r="C98" s="10" t="s">
        <v>757</v>
      </c>
      <c r="D98" s="4" t="s">
        <v>758</v>
      </c>
      <c r="E98" t="str">
        <f t="shared" ref="E98:E115" si="7">"#define "&amp;B98&amp;" """&amp;D98&amp;""""</f>
        <v>#define 十秒 "\x31\x30\x20\xCC"</v>
      </c>
    </row>
    <row r="99" s="1" customFormat="1" ht="18" spans="1:5">
      <c r="A99" s="8" t="s">
        <v>759</v>
      </c>
      <c r="B99" s="9" t="str">
        <f t="shared" si="6"/>
        <v>二十秒</v>
      </c>
      <c r="C99" s="10" t="s">
        <v>760</v>
      </c>
      <c r="D99" s="4" t="s">
        <v>761</v>
      </c>
      <c r="E99" t="str">
        <f t="shared" si="7"/>
        <v>#define 二十秒 "\x32\x30\x20\xCC"</v>
      </c>
    </row>
    <row r="100" ht="18" spans="1:5">
      <c r="A100" s="5" t="s">
        <v>762</v>
      </c>
      <c r="B100" s="3" t="str">
        <f t="shared" si="6"/>
        <v>发送时</v>
      </c>
      <c r="C100" t="s">
        <v>246</v>
      </c>
      <c r="D100" s="4" t="s">
        <v>763</v>
      </c>
      <c r="E100" t="str">
        <f t="shared" si="7"/>
        <v>#define 发送时 "\x0E\x0F\x8D"</v>
      </c>
    </row>
    <row r="101" ht="18" spans="1:5">
      <c r="A101" s="5" t="s">
        <v>764</v>
      </c>
      <c r="B101" s="3" t="str">
        <f t="shared" si="6"/>
        <v>接收时</v>
      </c>
      <c r="C101" t="s">
        <v>249</v>
      </c>
      <c r="D101" s="4" t="s">
        <v>765</v>
      </c>
      <c r="E101" t="str">
        <f t="shared" si="7"/>
        <v>#define 接收时 "\x05\x06\x8D"</v>
      </c>
    </row>
    <row r="102" s="1" customFormat="1" ht="18" spans="1:5">
      <c r="A102" s="8" t="s">
        <v>766</v>
      </c>
      <c r="B102" s="9" t="str">
        <f t="shared" si="6"/>
        <v>发送接收时</v>
      </c>
      <c r="C102" s="10" t="s">
        <v>767</v>
      </c>
      <c r="D102" s="4" t="s">
        <v>768</v>
      </c>
      <c r="E102" t="str">
        <f t="shared" si="7"/>
        <v>#define 发送接收时 "\x0E\x0F\x2F\x05\x06\x8D"</v>
      </c>
    </row>
    <row r="103" ht="18" spans="1:5">
      <c r="A103" s="5" t="s">
        <v>769</v>
      </c>
      <c r="B103" s="3" t="str">
        <f t="shared" si="6"/>
        <v>全部</v>
      </c>
      <c r="C103" t="s">
        <v>770</v>
      </c>
      <c r="D103" s="4" t="s">
        <v>771</v>
      </c>
      <c r="E103" t="str">
        <f t="shared" si="7"/>
        <v>#define 全部 "\xDD\xDE"</v>
      </c>
    </row>
    <row r="104" ht="18" spans="1:5">
      <c r="A104" s="5" t="s">
        <v>772</v>
      </c>
      <c r="B104" s="3" t="str">
        <f t="shared" si="6"/>
        <v>扫描</v>
      </c>
      <c r="C104" t="s">
        <v>773</v>
      </c>
      <c r="D104" s="4" t="s">
        <v>774</v>
      </c>
      <c r="E104" t="str">
        <f t="shared" si="7"/>
        <v>#define 扫描 "\x83\x84"</v>
      </c>
    </row>
    <row r="105" ht="18" spans="1:5">
      <c r="A105" s="5" t="s">
        <v>775</v>
      </c>
      <c r="B105" s="3" t="str">
        <f t="shared" si="6"/>
        <v>低电压</v>
      </c>
      <c r="C105" t="s">
        <v>776</v>
      </c>
      <c r="D105" s="4" t="s">
        <v>777</v>
      </c>
      <c r="E105" t="str">
        <f t="shared" si="7"/>
        <v>#define 低电压 "\xE0\x8F\x1A"</v>
      </c>
    </row>
    <row r="106" s="1" customFormat="1" ht="18" spans="1:5">
      <c r="A106" s="8" t="s">
        <v>778</v>
      </c>
      <c r="B106" s="9" t="str">
        <f t="shared" si="6"/>
        <v>长按井键解锁</v>
      </c>
      <c r="C106" s="10" t="s">
        <v>779</v>
      </c>
      <c r="D106" s="4" t="s">
        <v>780</v>
      </c>
      <c r="E106" t="str">
        <f t="shared" si="7"/>
        <v>#define 长按井键解锁 "\xE1\xA6\x20\x23\x20\xA7\xBF\xC0"</v>
      </c>
    </row>
    <row r="107" ht="18" spans="1:5">
      <c r="A107" s="5" t="s">
        <v>781</v>
      </c>
      <c r="B107" s="3" t="str">
        <f t="shared" si="6"/>
        <v>遇忙</v>
      </c>
      <c r="C107" t="s">
        <v>782</v>
      </c>
      <c r="D107" s="4" t="s">
        <v>783</v>
      </c>
      <c r="E107" t="str">
        <f t="shared" si="7"/>
        <v>#define 遇忙 "\x17\x18"</v>
      </c>
    </row>
    <row r="108" ht="18" spans="1:5">
      <c r="A108" s="5" t="s">
        <v>784</v>
      </c>
      <c r="B108" s="3" t="str">
        <f t="shared" si="6"/>
        <v>禁止发射</v>
      </c>
      <c r="C108" t="s">
        <v>785</v>
      </c>
      <c r="D108" s="4" t="s">
        <v>786</v>
      </c>
      <c r="E108" t="str">
        <f t="shared" si="7"/>
        <v>#define 禁止发射 "\x19\xD4\x0E\xC1"</v>
      </c>
    </row>
    <row r="109" ht="18" spans="1:5">
      <c r="A109" s="5" t="s">
        <v>557</v>
      </c>
      <c r="B109" s="3" t="str">
        <f t="shared" si="6"/>
        <v>发送超时</v>
      </c>
      <c r="C109" t="s">
        <v>53</v>
      </c>
      <c r="D109" s="4" t="s">
        <v>558</v>
      </c>
      <c r="E109" t="str">
        <f t="shared" si="7"/>
        <v>#define 发送超时 "\x0E\x0F\x8C\x8D"</v>
      </c>
    </row>
    <row r="110" ht="18" spans="1:5">
      <c r="A110" s="5" t="s">
        <v>787</v>
      </c>
      <c r="B110" s="3" t="str">
        <f t="shared" si="6"/>
        <v>高电压</v>
      </c>
      <c r="C110" t="s">
        <v>788</v>
      </c>
      <c r="D110" s="4" t="s">
        <v>789</v>
      </c>
      <c r="E110" t="str">
        <f t="shared" si="7"/>
        <v>#define 高电压 "\xE2\x8F\x1A"</v>
      </c>
    </row>
    <row r="111" s="1" customFormat="1" ht="18" spans="1:5">
      <c r="A111" s="8" t="s">
        <v>790</v>
      </c>
      <c r="B111" s="9" t="str">
        <f t="shared" si="6"/>
        <v>按EXIT键</v>
      </c>
      <c r="C111" s="10" t="s">
        <v>791</v>
      </c>
      <c r="D111" s="4" t="s">
        <v>792</v>
      </c>
      <c r="E111" t="str">
        <f t="shared" si="7"/>
        <v>#define 按EXIT键 "\xA6\x20\x45\x58\x49\x54\x20\xA7"</v>
      </c>
    </row>
    <row r="112" ht="18" spans="1:5">
      <c r="A112" s="5" t="s">
        <v>793</v>
      </c>
      <c r="B112" s="3" t="str">
        <f t="shared" si="6"/>
        <v>全部按键</v>
      </c>
      <c r="C112" t="s">
        <v>794</v>
      </c>
      <c r="D112" s="4" t="s">
        <v>795</v>
      </c>
      <c r="E112" t="str">
        <f t="shared" si="7"/>
        <v>#define 全部按键 "\xDD\xDE\xA6\xA7"</v>
      </c>
    </row>
    <row r="113" ht="18" spans="1:5">
      <c r="A113" s="5" t="s">
        <v>796</v>
      </c>
      <c r="B113" s="3" t="str">
        <f t="shared" si="6"/>
        <v>解锁</v>
      </c>
      <c r="C113" t="s">
        <v>797</v>
      </c>
      <c r="D113" s="4" t="s">
        <v>798</v>
      </c>
      <c r="E113" t="str">
        <f t="shared" si="7"/>
        <v>#define 解锁 "\xBF\xC0"</v>
      </c>
    </row>
    <row r="114" s="1" customFormat="1" ht="18" spans="1:5">
      <c r="A114" s="8" t="s">
        <v>799</v>
      </c>
      <c r="B114" s="9" t="str">
        <f t="shared" si="6"/>
        <v>存置问</v>
      </c>
      <c r="C114" s="10" t="s">
        <v>800</v>
      </c>
      <c r="D114" s="4" t="s">
        <v>801</v>
      </c>
      <c r="E114" t="str">
        <f t="shared" si="7"/>
        <v>#define 存置问 "\x1C\x1D\x3F"</v>
      </c>
    </row>
    <row r="115" s="1" customFormat="1" ht="18" spans="1:5">
      <c r="A115" s="8" t="s">
        <v>802</v>
      </c>
      <c r="B115" s="9" t="str">
        <f t="shared" si="6"/>
        <v>存置了</v>
      </c>
      <c r="C115" s="10" t="s">
        <v>803</v>
      </c>
      <c r="D115" s="4" t="s">
        <v>804</v>
      </c>
      <c r="E115" t="str">
        <f t="shared" si="7"/>
        <v>#define 存置了 "\x1C\x1D\x3A"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RUPC</dc:creator>
  <cp:lastModifiedBy>Tycoon</cp:lastModifiedBy>
  <dcterms:created xsi:type="dcterms:W3CDTF">2023-11-17T01:09:00Z</dcterms:created>
  <dcterms:modified xsi:type="dcterms:W3CDTF">2023-11-30T14:18:35Z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674DB7DF67E84160932A1847098A45CF_11</vt:lpwstr>
  </property>
  <property fmtid="{D5CDD505-2E9C-101B-9397-08002B2CF9AE}" pid="3" name="KSOProductBuildVer">
    <vt:lpwstr>2052-12.1.0.15990</vt:lpwstr>
  </property>
</Properties>
</file>