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50762\Downloads\"/>
    </mc:Choice>
  </mc:AlternateContent>
  <xr:revisionPtr revIDLastSave="0" documentId="8_{95D8B757-6939-48BC-B4E3-505697FC4BE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7" sheetId="1" r:id="rId1"/>
    <sheet name="student_performance_data(2)" sheetId="2" r:id="rId2"/>
    <sheet name="Summary" sheetId="3" r:id="rId3"/>
    <sheet name="Gender %" sheetId="4" r:id="rId4"/>
    <sheet name="PartTimeJob %" sheetId="5" r:id="rId5"/>
    <sheet name="Extra %" sheetId="6" r:id="rId6"/>
    <sheet name="Model Performance" sheetId="7" r:id="rId7"/>
    <sheet name="Tabls de Frecuancias y Clases" sheetId="9" r:id="rId8"/>
    <sheet name="Histogramas" sheetId="8" r:id="rId9"/>
  </sheets>
  <definedNames>
    <definedName name="_xlcn.WorksheetConnection_student_performance_datanarreglado.xlsxTabla11" hidden="1">Tabla1[]</definedName>
    <definedName name="_xlcn.WorksheetConnection_student_performance_datanarreglado.xlsxTabla4121" hidden="1">Tabla412</definedName>
    <definedName name="_xlcn.WorksheetConnection_student_performance_datanarreglado.xlsxTabla49131" hidden="1">Tabla4913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3" i="2" l="1"/>
  <c r="H193" i="2" s="1"/>
  <c r="F95" i="2"/>
  <c r="H95" i="2" s="1"/>
  <c r="F319" i="2"/>
  <c r="H319" i="2" s="1"/>
  <c r="F476" i="2"/>
  <c r="H476" i="2" s="1"/>
  <c r="F96" i="2"/>
  <c r="H96" i="2" s="1"/>
  <c r="F76" i="2"/>
  <c r="H76" i="2" s="1"/>
  <c r="F469" i="2"/>
  <c r="H469" i="2" s="1"/>
  <c r="F309" i="2"/>
  <c r="H309" i="2" s="1"/>
  <c r="F439" i="2"/>
  <c r="H439" i="2" s="1"/>
  <c r="F496" i="2"/>
  <c r="H496" i="2" s="1"/>
  <c r="F308" i="2"/>
  <c r="H308" i="2" s="1"/>
  <c r="F155" i="2"/>
  <c r="H155" i="2" s="1"/>
  <c r="F247" i="2"/>
  <c r="H247" i="2" s="1"/>
  <c r="F387" i="2"/>
  <c r="H387" i="2" s="1"/>
  <c r="F245" i="2"/>
  <c r="H245" i="2" s="1"/>
  <c r="F229" i="2"/>
  <c r="H229" i="2" s="1"/>
  <c r="F73" i="2"/>
  <c r="H73" i="2" s="1"/>
  <c r="F337" i="2"/>
  <c r="H337" i="2" s="1"/>
  <c r="F293" i="2"/>
  <c r="H293" i="2" s="1"/>
  <c r="F312" i="2"/>
  <c r="H312" i="2" s="1"/>
  <c r="F238" i="2"/>
  <c r="H238" i="2" s="1"/>
  <c r="F499" i="2"/>
  <c r="H499" i="2" s="1"/>
  <c r="F444" i="2"/>
  <c r="H444" i="2" s="1"/>
  <c r="F298" i="2"/>
  <c r="H298" i="2" s="1"/>
  <c r="F455" i="2"/>
  <c r="H455" i="2" s="1"/>
  <c r="F69" i="2"/>
  <c r="H69" i="2" s="1"/>
  <c r="F205" i="2"/>
  <c r="H205" i="2" s="1"/>
  <c r="F79" i="2"/>
  <c r="H79" i="2" s="1"/>
  <c r="F377" i="2"/>
  <c r="H377" i="2" s="1"/>
  <c r="F426" i="2"/>
  <c r="H426" i="2" s="1"/>
  <c r="F42" i="2"/>
  <c r="H42" i="2" s="1"/>
  <c r="F40" i="2"/>
  <c r="H40" i="2" s="1"/>
  <c r="F72" i="2"/>
  <c r="H72" i="2" s="1"/>
  <c r="F291" i="2"/>
  <c r="H291" i="2" s="1"/>
  <c r="F350" i="2"/>
  <c r="H350" i="2" s="1"/>
  <c r="F257" i="2"/>
  <c r="H257" i="2" s="1"/>
  <c r="F214" i="2"/>
  <c r="H214" i="2" s="1"/>
  <c r="F89" i="2"/>
  <c r="H89" i="2" s="1"/>
  <c r="F248" i="2"/>
  <c r="H248" i="2" s="1"/>
  <c r="F220" i="2"/>
  <c r="H220" i="2" s="1"/>
  <c r="F47" i="2"/>
  <c r="H47" i="2" s="1"/>
  <c r="F454" i="2"/>
  <c r="H454" i="2" s="1"/>
  <c r="F228" i="2"/>
  <c r="H228" i="2" s="1"/>
  <c r="F117" i="2"/>
  <c r="H117" i="2" s="1"/>
  <c r="F265" i="2"/>
  <c r="H265" i="2" s="1"/>
  <c r="F52" i="2"/>
  <c r="H52" i="2" s="1"/>
  <c r="F151" i="2"/>
  <c r="H151" i="2" s="1"/>
  <c r="F260" i="2"/>
  <c r="H260" i="2" s="1"/>
  <c r="F365" i="2"/>
  <c r="H365" i="2" s="1"/>
  <c r="F198" i="2"/>
  <c r="H198" i="2" s="1"/>
  <c r="F361" i="2"/>
  <c r="H361" i="2" s="1"/>
  <c r="F482" i="2"/>
  <c r="H482" i="2" s="1"/>
  <c r="F280" i="2"/>
  <c r="H280" i="2" s="1"/>
  <c r="F272" i="2"/>
  <c r="H272" i="2" s="1"/>
  <c r="F132" i="2"/>
  <c r="H132" i="2" s="1"/>
  <c r="F477" i="2"/>
  <c r="H477" i="2" s="1"/>
  <c r="F172" i="2"/>
  <c r="H172" i="2" s="1"/>
  <c r="F338" i="2"/>
  <c r="H338" i="2" s="1"/>
  <c r="F147" i="2"/>
  <c r="H147" i="2" s="1"/>
  <c r="F58" i="2"/>
  <c r="H58" i="2" s="1"/>
  <c r="F332" i="2"/>
  <c r="H332" i="2" s="1"/>
  <c r="F224" i="2"/>
  <c r="H224" i="2" s="1"/>
  <c r="F490" i="2"/>
  <c r="H490" i="2" s="1"/>
  <c r="F407" i="2"/>
  <c r="H407" i="2" s="1"/>
  <c r="F381" i="2"/>
  <c r="H381" i="2" s="1"/>
  <c r="F201" i="2"/>
  <c r="H201" i="2" s="1"/>
  <c r="F45" i="2"/>
  <c r="H45" i="2" s="1"/>
  <c r="F310" i="2"/>
  <c r="H310" i="2" s="1"/>
  <c r="F15" i="2"/>
  <c r="H15" i="2" s="1"/>
  <c r="F149" i="2"/>
  <c r="H149" i="2" s="1"/>
  <c r="F8" i="2"/>
  <c r="H8" i="2" s="1"/>
  <c r="F353" i="2"/>
  <c r="H353" i="2" s="1"/>
  <c r="F327" i="2"/>
  <c r="H327" i="2" s="1"/>
  <c r="F492" i="2"/>
  <c r="H492" i="2" s="1"/>
  <c r="F59" i="2"/>
  <c r="H59" i="2" s="1"/>
  <c r="F495" i="2"/>
  <c r="H495" i="2" s="1"/>
  <c r="F92" i="2"/>
  <c r="H92" i="2" s="1"/>
  <c r="F450" i="2"/>
  <c r="H450" i="2" s="1"/>
  <c r="F66" i="2"/>
  <c r="H66" i="2" s="1"/>
  <c r="F331" i="2"/>
  <c r="H331" i="2" s="1"/>
  <c r="F195" i="2"/>
  <c r="H195" i="2" s="1"/>
  <c r="F266" i="2"/>
  <c r="H266" i="2" s="1"/>
  <c r="F53" i="2"/>
  <c r="H53" i="2" s="1"/>
  <c r="F438" i="2"/>
  <c r="H438" i="2" s="1"/>
  <c r="F241" i="2"/>
  <c r="H241" i="2" s="1"/>
  <c r="F105" i="2"/>
  <c r="H105" i="2" s="1"/>
  <c r="F175" i="2"/>
  <c r="H175" i="2" s="1"/>
  <c r="F181" i="2"/>
  <c r="H181" i="2" s="1"/>
  <c r="F459" i="2"/>
  <c r="H459" i="2" s="1"/>
  <c r="F478" i="2"/>
  <c r="H478" i="2" s="1"/>
  <c r="F376" i="2"/>
  <c r="H376" i="2" s="1"/>
  <c r="F271" i="2"/>
  <c r="H271" i="2" s="1"/>
  <c r="F6" i="2"/>
  <c r="H6" i="2" s="1"/>
  <c r="F239" i="2"/>
  <c r="H239" i="2" s="1"/>
  <c r="F250" i="2"/>
  <c r="H250" i="2" s="1"/>
  <c r="F340" i="2"/>
  <c r="H340" i="2" s="1"/>
  <c r="F124" i="2"/>
  <c r="H124" i="2" s="1"/>
  <c r="F344" i="2"/>
  <c r="H344" i="2" s="1"/>
  <c r="F41" i="2"/>
  <c r="H41" i="2" s="1"/>
  <c r="F333" i="2"/>
  <c r="H333" i="2" s="1"/>
  <c r="F236" i="2"/>
  <c r="H236" i="2" s="1"/>
  <c r="F70" i="2"/>
  <c r="H70" i="2" s="1"/>
  <c r="F83" i="2"/>
  <c r="H83" i="2" s="1"/>
  <c r="F115" i="2"/>
  <c r="H115" i="2" s="1"/>
  <c r="F130" i="2"/>
  <c r="H130" i="2" s="1"/>
  <c r="F473" i="2"/>
  <c r="H473" i="2" s="1"/>
  <c r="F31" i="2"/>
  <c r="H31" i="2" s="1"/>
  <c r="F97" i="2"/>
  <c r="H97" i="2" s="1"/>
  <c r="F413" i="2"/>
  <c r="H413" i="2" s="1"/>
  <c r="F212" i="2"/>
  <c r="H212" i="2" s="1"/>
  <c r="F4" i="2"/>
  <c r="H4" i="2" s="1"/>
  <c r="F174" i="2"/>
  <c r="H174" i="2" s="1"/>
  <c r="F54" i="2"/>
  <c r="H54" i="2" s="1"/>
  <c r="F369" i="2"/>
  <c r="H369" i="2" s="1"/>
  <c r="F135" i="2"/>
  <c r="H135" i="2" s="1"/>
  <c r="F465" i="2"/>
  <c r="H465" i="2" s="1"/>
  <c r="F463" i="2"/>
  <c r="H463" i="2" s="1"/>
  <c r="F440" i="2"/>
  <c r="H440" i="2" s="1"/>
  <c r="F317" i="2"/>
  <c r="H317" i="2" s="1"/>
  <c r="F497" i="2"/>
  <c r="H497" i="2" s="1"/>
  <c r="F391" i="2"/>
  <c r="H391" i="2" s="1"/>
  <c r="F290" i="2"/>
  <c r="H290" i="2" s="1"/>
  <c r="F286" i="2"/>
  <c r="H286" i="2" s="1"/>
  <c r="F10" i="2"/>
  <c r="H10" i="2" s="1"/>
  <c r="F306" i="2"/>
  <c r="H306" i="2" s="1"/>
  <c r="F321" i="2"/>
  <c r="H321" i="2" s="1"/>
  <c r="F211" i="2"/>
  <c r="H211" i="2" s="1"/>
  <c r="F232" i="2"/>
  <c r="H232" i="2" s="1"/>
  <c r="F491" i="2"/>
  <c r="H491" i="2" s="1"/>
  <c r="F297" i="2"/>
  <c r="H297" i="2" s="1"/>
  <c r="F294" i="2"/>
  <c r="H294" i="2" s="1"/>
  <c r="F34" i="2"/>
  <c r="H34" i="2" s="1"/>
  <c r="F43" i="2"/>
  <c r="H43" i="2" s="1"/>
  <c r="F27" i="2"/>
  <c r="H27" i="2" s="1"/>
  <c r="F431" i="2"/>
  <c r="H431" i="2" s="1"/>
  <c r="F126" i="2"/>
  <c r="H126" i="2" s="1"/>
  <c r="F343" i="2"/>
  <c r="H343" i="2" s="1"/>
  <c r="F131" i="2"/>
  <c r="H131" i="2" s="1"/>
  <c r="F217" i="2"/>
  <c r="H217" i="2" s="1"/>
  <c r="F384" i="2"/>
  <c r="H384" i="2" s="1"/>
  <c r="F9" i="2"/>
  <c r="H9" i="2" s="1"/>
  <c r="F430" i="2"/>
  <c r="H430" i="2" s="1"/>
  <c r="F154" i="2"/>
  <c r="H154" i="2" s="1"/>
  <c r="F189" i="2"/>
  <c r="H189" i="2" s="1"/>
  <c r="F111" i="2"/>
  <c r="H111" i="2" s="1"/>
  <c r="F299" i="2"/>
  <c r="H299" i="2" s="1"/>
  <c r="F140" i="2"/>
  <c r="H140" i="2" s="1"/>
  <c r="F230" i="2"/>
  <c r="H230" i="2" s="1"/>
  <c r="F36" i="2"/>
  <c r="H36" i="2" s="1"/>
  <c r="F402" i="2"/>
  <c r="H402" i="2" s="1"/>
  <c r="F398" i="2"/>
  <c r="H398" i="2" s="1"/>
  <c r="F304" i="2"/>
  <c r="H304" i="2" s="1"/>
  <c r="F25" i="2"/>
  <c r="H25" i="2" s="1"/>
  <c r="F103" i="2"/>
  <c r="H103" i="2" s="1"/>
  <c r="F108" i="2"/>
  <c r="H108" i="2" s="1"/>
  <c r="F274" i="2"/>
  <c r="H274" i="2" s="1"/>
  <c r="F222" i="2"/>
  <c r="H222" i="2" s="1"/>
  <c r="F464" i="2"/>
  <c r="H464" i="2" s="1"/>
  <c r="F501" i="2"/>
  <c r="H501" i="2" s="1"/>
  <c r="F98" i="2"/>
  <c r="H98" i="2" s="1"/>
  <c r="F167" i="2"/>
  <c r="H167" i="2" s="1"/>
  <c r="F356" i="2"/>
  <c r="H356" i="2" s="1"/>
  <c r="F26" i="2"/>
  <c r="H26" i="2" s="1"/>
  <c r="F129" i="2"/>
  <c r="H129" i="2" s="1"/>
  <c r="F168" i="2"/>
  <c r="H168" i="2" s="1"/>
  <c r="F301" i="2"/>
  <c r="H301" i="2" s="1"/>
  <c r="F358" i="2"/>
  <c r="H358" i="2" s="1"/>
  <c r="F394" i="2"/>
  <c r="H394" i="2" s="1"/>
  <c r="F148" i="2"/>
  <c r="H148" i="2" s="1"/>
  <c r="F145" i="2"/>
  <c r="H145" i="2" s="1"/>
  <c r="F84" i="2"/>
  <c r="H84" i="2" s="1"/>
  <c r="F81" i="2"/>
  <c r="H81" i="2" s="1"/>
  <c r="F472" i="2"/>
  <c r="H472" i="2" s="1"/>
  <c r="F468" i="2"/>
  <c r="H468" i="2" s="1"/>
  <c r="F46" i="2"/>
  <c r="H46" i="2" s="1"/>
  <c r="F279" i="2"/>
  <c r="H279" i="2" s="1"/>
  <c r="F107" i="2"/>
  <c r="H107" i="2" s="1"/>
  <c r="F30" i="2"/>
  <c r="H30" i="2" s="1"/>
  <c r="F373" i="2"/>
  <c r="H373" i="2" s="1"/>
  <c r="F284" i="2"/>
  <c r="H284" i="2" s="1"/>
  <c r="F346" i="2"/>
  <c r="H346" i="2" s="1"/>
  <c r="F67" i="2"/>
  <c r="H67" i="2" s="1"/>
  <c r="F437" i="2"/>
  <c r="H437" i="2" s="1"/>
  <c r="F112" i="2"/>
  <c r="H112" i="2" s="1"/>
  <c r="F389" i="2"/>
  <c r="H389" i="2" s="1"/>
  <c r="F485" i="2"/>
  <c r="H485" i="2" s="1"/>
  <c r="F237" i="2"/>
  <c r="H237" i="2" s="1"/>
  <c r="F354" i="2"/>
  <c r="H354" i="2" s="1"/>
  <c r="F364" i="2"/>
  <c r="H364" i="2" s="1"/>
  <c r="F137" i="2"/>
  <c r="H137" i="2" s="1"/>
  <c r="F436" i="2"/>
  <c r="H436" i="2" s="1"/>
  <c r="F375" i="2"/>
  <c r="H375" i="2" s="1"/>
  <c r="F199" i="2"/>
  <c r="H199" i="2" s="1"/>
  <c r="F13" i="2"/>
  <c r="H13" i="2" s="1"/>
  <c r="F262" i="2"/>
  <c r="H262" i="2" s="1"/>
  <c r="F470" i="2"/>
  <c r="H470" i="2" s="1"/>
  <c r="F273" i="2"/>
  <c r="H273" i="2" s="1"/>
  <c r="F235" i="2"/>
  <c r="H235" i="2" s="1"/>
  <c r="F493" i="2"/>
  <c r="H493" i="2" s="1"/>
  <c r="F487" i="2"/>
  <c r="H487" i="2" s="1"/>
  <c r="F246" i="2"/>
  <c r="H246" i="2" s="1"/>
  <c r="F326" i="2"/>
  <c r="H326" i="2" s="1"/>
  <c r="F12" i="2"/>
  <c r="H12" i="2" s="1"/>
  <c r="F296" i="2"/>
  <c r="H296" i="2" s="1"/>
  <c r="F113" i="2"/>
  <c r="H113" i="2" s="1"/>
  <c r="F190" i="2"/>
  <c r="H190" i="2" s="1"/>
  <c r="F355" i="2"/>
  <c r="H355" i="2" s="1"/>
  <c r="F449" i="2"/>
  <c r="H449" i="2" s="1"/>
  <c r="F316" i="2"/>
  <c r="H316" i="2" s="1"/>
  <c r="F371" i="2"/>
  <c r="H371" i="2" s="1"/>
  <c r="F295" i="2"/>
  <c r="H295" i="2" s="1"/>
  <c r="F425" i="2"/>
  <c r="H425" i="2" s="1"/>
  <c r="F213" i="2"/>
  <c r="H213" i="2" s="1"/>
  <c r="F374" i="2"/>
  <c r="H374" i="2" s="1"/>
  <c r="F11" i="2"/>
  <c r="H11" i="2" s="1"/>
  <c r="F467" i="2"/>
  <c r="H467" i="2" s="1"/>
  <c r="F19" i="2"/>
  <c r="H19" i="2" s="1"/>
  <c r="F443" i="2"/>
  <c r="H443" i="2" s="1"/>
  <c r="F164" i="2"/>
  <c r="H164" i="2" s="1"/>
  <c r="F330" i="2"/>
  <c r="H330" i="2" s="1"/>
  <c r="F267" i="2"/>
  <c r="H267" i="2" s="1"/>
  <c r="F314" i="2"/>
  <c r="H314" i="2" s="1"/>
  <c r="F462" i="2"/>
  <c r="H462" i="2" s="1"/>
  <c r="F320" i="2"/>
  <c r="H320" i="2" s="1"/>
  <c r="F408" i="2"/>
  <c r="H408" i="2" s="1"/>
  <c r="F94" i="2"/>
  <c r="H94" i="2" s="1"/>
  <c r="F261" i="2"/>
  <c r="H261" i="2" s="1"/>
  <c r="F328" i="2"/>
  <c r="H328" i="2" s="1"/>
  <c r="F233" i="2"/>
  <c r="H233" i="2" s="1"/>
  <c r="F409" i="2"/>
  <c r="H409" i="2" s="1"/>
  <c r="F441" i="2"/>
  <c r="H441" i="2" s="1"/>
  <c r="F341" i="2"/>
  <c r="H341" i="2" s="1"/>
  <c r="F419" i="2"/>
  <c r="H419" i="2" s="1"/>
  <c r="F90" i="2"/>
  <c r="H90" i="2" s="1"/>
  <c r="F255" i="2"/>
  <c r="H255" i="2" s="1"/>
  <c r="F414" i="2"/>
  <c r="H414" i="2" s="1"/>
  <c r="F142" i="2"/>
  <c r="H142" i="2" s="1"/>
  <c r="F202" i="2"/>
  <c r="H202" i="2" s="1"/>
  <c r="F412" i="2"/>
  <c r="H412" i="2" s="1"/>
  <c r="F134" i="2"/>
  <c r="H134" i="2" s="1"/>
  <c r="F102" i="2"/>
  <c r="H102" i="2" s="1"/>
  <c r="F187" i="2"/>
  <c r="H187" i="2" s="1"/>
  <c r="F282" i="2"/>
  <c r="H282" i="2" s="1"/>
  <c r="F146" i="2"/>
  <c r="H146" i="2" s="1"/>
  <c r="F460" i="2"/>
  <c r="H460" i="2" s="1"/>
  <c r="F99" i="2"/>
  <c r="H99" i="2" s="1"/>
  <c r="F288" i="2"/>
  <c r="H288" i="2" s="1"/>
  <c r="F218" i="2"/>
  <c r="H218" i="2" s="1"/>
  <c r="F253" i="2"/>
  <c r="H253" i="2" s="1"/>
  <c r="F234" i="2"/>
  <c r="H234" i="2" s="1"/>
  <c r="F489" i="2"/>
  <c r="H489" i="2" s="1"/>
  <c r="F188" i="2"/>
  <c r="H188" i="2" s="1"/>
  <c r="F109" i="2"/>
  <c r="H109" i="2" s="1"/>
  <c r="F347" i="2"/>
  <c r="H347" i="2" s="1"/>
  <c r="F500" i="2"/>
  <c r="H500" i="2" s="1"/>
  <c r="F302" i="2"/>
  <c r="H302" i="2" s="1"/>
  <c r="F49" i="2"/>
  <c r="H49" i="2" s="1"/>
  <c r="F18" i="2"/>
  <c r="H18" i="2" s="1"/>
  <c r="F62" i="2"/>
  <c r="H62" i="2" s="1"/>
  <c r="F38" i="2"/>
  <c r="H38" i="2" s="1"/>
  <c r="F14" i="2"/>
  <c r="H14" i="2" s="1"/>
  <c r="F276" i="2"/>
  <c r="H276" i="2" s="1"/>
  <c r="F209" i="2"/>
  <c r="H209" i="2" s="1"/>
  <c r="F446" i="2"/>
  <c r="H446" i="2" s="1"/>
  <c r="F315" i="2"/>
  <c r="H315" i="2" s="1"/>
  <c r="F318" i="2"/>
  <c r="H318" i="2" s="1"/>
  <c r="F123" i="2"/>
  <c r="H123" i="2" s="1"/>
  <c r="F448" i="2"/>
  <c r="H448" i="2" s="1"/>
  <c r="F221" i="2"/>
  <c r="H221" i="2" s="1"/>
  <c r="F392" i="2"/>
  <c r="H392" i="2" s="1"/>
  <c r="F335" i="2"/>
  <c r="H335" i="2" s="1"/>
  <c r="F116" i="2"/>
  <c r="H116" i="2" s="1"/>
  <c r="F427" i="2"/>
  <c r="H427" i="2" s="1"/>
  <c r="F352" i="2"/>
  <c r="H352" i="2" s="1"/>
  <c r="F162" i="2"/>
  <c r="H162" i="2" s="1"/>
  <c r="F178" i="2"/>
  <c r="H178" i="2" s="1"/>
  <c r="F208" i="2"/>
  <c r="H208" i="2" s="1"/>
  <c r="F179" i="2"/>
  <c r="H179" i="2" s="1"/>
  <c r="F127" i="2"/>
  <c r="H127" i="2" s="1"/>
  <c r="F197" i="2"/>
  <c r="H197" i="2" s="1"/>
  <c r="F160" i="2"/>
  <c r="H160" i="2" s="1"/>
  <c r="F207" i="2"/>
  <c r="H207" i="2" s="1"/>
  <c r="F435" i="2"/>
  <c r="H435" i="2" s="1"/>
  <c r="F399" i="2"/>
  <c r="H399" i="2" s="1"/>
  <c r="F32" i="2"/>
  <c r="H32" i="2" s="1"/>
  <c r="F68" i="2"/>
  <c r="H68" i="2" s="1"/>
  <c r="F139" i="2"/>
  <c r="H139" i="2" s="1"/>
  <c r="F252" i="2"/>
  <c r="H252" i="2" s="1"/>
  <c r="F143" i="2"/>
  <c r="H143" i="2" s="1"/>
  <c r="F404" i="2"/>
  <c r="H404" i="2" s="1"/>
  <c r="F242" i="2"/>
  <c r="H242" i="2" s="1"/>
  <c r="F305" i="2"/>
  <c r="H305" i="2" s="1"/>
  <c r="F87" i="2"/>
  <c r="H87" i="2" s="1"/>
  <c r="F186" i="2"/>
  <c r="H186" i="2" s="1"/>
  <c r="F401" i="2"/>
  <c r="H401" i="2" s="1"/>
  <c r="F362" i="2"/>
  <c r="H362" i="2" s="1"/>
  <c r="F157" i="2"/>
  <c r="H157" i="2" s="1"/>
  <c r="F16" i="2"/>
  <c r="H16" i="2" s="1"/>
  <c r="F183" i="2"/>
  <c r="H183" i="2" s="1"/>
  <c r="F184" i="2"/>
  <c r="H184" i="2" s="1"/>
  <c r="F345" i="2"/>
  <c r="H345" i="2" s="1"/>
  <c r="F453" i="2"/>
  <c r="H453" i="2" s="1"/>
  <c r="F367" i="2"/>
  <c r="H367" i="2" s="1"/>
  <c r="F156" i="2"/>
  <c r="H156" i="2" s="1"/>
  <c r="F481" i="2"/>
  <c r="H481" i="2" s="1"/>
  <c r="F240" i="2"/>
  <c r="H240" i="2" s="1"/>
  <c r="F445" i="2"/>
  <c r="H445" i="2" s="1"/>
  <c r="F121" i="2"/>
  <c r="H121" i="2" s="1"/>
  <c r="F256" i="2"/>
  <c r="H256" i="2" s="1"/>
  <c r="F5" i="2"/>
  <c r="H5" i="2" s="1"/>
  <c r="F20" i="2"/>
  <c r="H20" i="2" s="1"/>
  <c r="F85" i="2"/>
  <c r="H85" i="2" s="1"/>
  <c r="F243" i="2"/>
  <c r="H243" i="2" s="1"/>
  <c r="F461" i="2"/>
  <c r="H461" i="2" s="1"/>
  <c r="F432" i="2"/>
  <c r="H432" i="2" s="1"/>
  <c r="F323" i="2"/>
  <c r="H323" i="2" s="1"/>
  <c r="F307" i="2"/>
  <c r="H307" i="2" s="1"/>
  <c r="F382" i="2"/>
  <c r="H382" i="2" s="1"/>
  <c r="F366" i="2"/>
  <c r="H366" i="2" s="1"/>
  <c r="F390" i="2"/>
  <c r="H390" i="2" s="1"/>
  <c r="F21" i="2"/>
  <c r="H21" i="2" s="1"/>
  <c r="F285" i="2"/>
  <c r="H285" i="2" s="1"/>
  <c r="F270" i="2"/>
  <c r="H270" i="2" s="1"/>
  <c r="F57" i="2"/>
  <c r="H57" i="2" s="1"/>
  <c r="F101" i="2"/>
  <c r="H101" i="2" s="1"/>
  <c r="F287" i="2"/>
  <c r="H287" i="2" s="1"/>
  <c r="F342" i="2"/>
  <c r="H342" i="2" s="1"/>
  <c r="F60" i="2"/>
  <c r="H60" i="2" s="1"/>
  <c r="F385" i="2"/>
  <c r="H385" i="2" s="1"/>
  <c r="F100" i="2"/>
  <c r="H100" i="2" s="1"/>
  <c r="F434" i="2"/>
  <c r="H434" i="2" s="1"/>
  <c r="F403" i="2"/>
  <c r="H403" i="2" s="1"/>
  <c r="F50" i="2"/>
  <c r="H50" i="2" s="1"/>
  <c r="F410" i="2"/>
  <c r="H410" i="2" s="1"/>
  <c r="F194" i="2"/>
  <c r="H194" i="2" s="1"/>
  <c r="F159" i="2"/>
  <c r="H159" i="2" s="1"/>
  <c r="F370" i="2"/>
  <c r="H370" i="2" s="1"/>
  <c r="F458" i="2"/>
  <c r="H458" i="2" s="1"/>
  <c r="F488" i="2"/>
  <c r="H488" i="2" s="1"/>
  <c r="F7" i="2"/>
  <c r="H7" i="2" s="1"/>
  <c r="F428" i="2"/>
  <c r="H428" i="2" s="1"/>
  <c r="F405" i="2"/>
  <c r="H405" i="2" s="1"/>
  <c r="F322" i="2"/>
  <c r="H322" i="2" s="1"/>
  <c r="F203" i="2"/>
  <c r="H203" i="2" s="1"/>
  <c r="F259" i="2"/>
  <c r="H259" i="2" s="1"/>
  <c r="F165" i="2"/>
  <c r="H165" i="2" s="1"/>
  <c r="F204" i="2"/>
  <c r="H204" i="2" s="1"/>
  <c r="F161" i="2"/>
  <c r="H161" i="2" s="1"/>
  <c r="F182" i="2"/>
  <c r="H182" i="2" s="1"/>
  <c r="F480" i="2"/>
  <c r="H480" i="2" s="1"/>
  <c r="F61" i="2"/>
  <c r="H61" i="2" s="1"/>
  <c r="F474" i="2"/>
  <c r="H474" i="2" s="1"/>
  <c r="F268" i="2"/>
  <c r="H268" i="2" s="1"/>
  <c r="F351" i="2"/>
  <c r="H351" i="2" s="1"/>
  <c r="F173" i="2"/>
  <c r="H173" i="2" s="1"/>
  <c r="F120" i="2"/>
  <c r="H120" i="2" s="1"/>
  <c r="F110" i="2"/>
  <c r="H110" i="2" s="1"/>
  <c r="F423" i="2"/>
  <c r="H423" i="2" s="1"/>
  <c r="F372" i="2"/>
  <c r="H372" i="2" s="1"/>
  <c r="F216" i="2"/>
  <c r="H216" i="2" s="1"/>
  <c r="F275" i="2"/>
  <c r="H275" i="2" s="1"/>
  <c r="F23" i="2"/>
  <c r="H23" i="2" s="1"/>
  <c r="F177" i="2"/>
  <c r="H177" i="2" s="1"/>
  <c r="F150" i="2"/>
  <c r="H150" i="2" s="1"/>
  <c r="F51" i="2"/>
  <c r="H51" i="2" s="1"/>
  <c r="F452" i="2"/>
  <c r="H452" i="2" s="1"/>
  <c r="F281" i="2"/>
  <c r="H281" i="2" s="1"/>
  <c r="F329" i="2"/>
  <c r="H329" i="2" s="1"/>
  <c r="F191" i="2"/>
  <c r="H191" i="2" s="1"/>
  <c r="F192" i="2"/>
  <c r="H192" i="2" s="1"/>
  <c r="F368" i="2"/>
  <c r="H368" i="2" s="1"/>
  <c r="F311" i="2"/>
  <c r="H311" i="2" s="1"/>
  <c r="F251" i="2"/>
  <c r="H251" i="2" s="1"/>
  <c r="F2" i="2"/>
  <c r="H2" i="2" s="1"/>
  <c r="N5" i="2" s="1"/>
  <c r="F158" i="2"/>
  <c r="H158" i="2" s="1"/>
  <c r="F64" i="2"/>
  <c r="H64" i="2" s="1"/>
  <c r="F166" i="2"/>
  <c r="H166" i="2" s="1"/>
  <c r="F486" i="2"/>
  <c r="H486" i="2" s="1"/>
  <c r="F457" i="2"/>
  <c r="H457" i="2" s="1"/>
  <c r="F136" i="2"/>
  <c r="H136" i="2" s="1"/>
  <c r="F380" i="2"/>
  <c r="H380" i="2" s="1"/>
  <c r="F206" i="2"/>
  <c r="H206" i="2" s="1"/>
  <c r="F77" i="2"/>
  <c r="H77" i="2" s="1"/>
  <c r="F22" i="2"/>
  <c r="H22" i="2" s="1"/>
  <c r="F144" i="2"/>
  <c r="H144" i="2" s="1"/>
  <c r="F388" i="2"/>
  <c r="H388" i="2" s="1"/>
  <c r="F357" i="2"/>
  <c r="H357" i="2" s="1"/>
  <c r="F200" i="2"/>
  <c r="H200" i="2" s="1"/>
  <c r="F152" i="2"/>
  <c r="H152" i="2" s="1"/>
  <c r="F141" i="2"/>
  <c r="H141" i="2" s="1"/>
  <c r="F223" i="2"/>
  <c r="H223" i="2" s="1"/>
  <c r="F125" i="2"/>
  <c r="H125" i="2" s="1"/>
  <c r="F226" i="2"/>
  <c r="H226" i="2" s="1"/>
  <c r="F17" i="2"/>
  <c r="H17" i="2" s="1"/>
  <c r="F360" i="2"/>
  <c r="H360" i="2" s="1"/>
  <c r="F264" i="2"/>
  <c r="H264" i="2" s="1"/>
  <c r="F324" i="2"/>
  <c r="H324" i="2" s="1"/>
  <c r="F169" i="2"/>
  <c r="H169" i="2" s="1"/>
  <c r="F75" i="2"/>
  <c r="H75" i="2" s="1"/>
  <c r="F383" i="2"/>
  <c r="H383" i="2" s="1"/>
  <c r="F393" i="2"/>
  <c r="H393" i="2" s="1"/>
  <c r="F348" i="2"/>
  <c r="H348" i="2" s="1"/>
  <c r="F71" i="2"/>
  <c r="H71" i="2" s="1"/>
  <c r="F359" i="2"/>
  <c r="H359" i="2" s="1"/>
  <c r="F210" i="2"/>
  <c r="H210" i="2" s="1"/>
  <c r="F278" i="2"/>
  <c r="H278" i="2" s="1"/>
  <c r="F258" i="2"/>
  <c r="H258" i="2" s="1"/>
  <c r="F456" i="2"/>
  <c r="H456" i="2" s="1"/>
  <c r="F170" i="2"/>
  <c r="H170" i="2" s="1"/>
  <c r="F29" i="2"/>
  <c r="H29" i="2" s="1"/>
  <c r="F215" i="2"/>
  <c r="H215" i="2" s="1"/>
  <c r="F386" i="2"/>
  <c r="H386" i="2" s="1"/>
  <c r="F300" i="2"/>
  <c r="H300" i="2" s="1"/>
  <c r="F254" i="2"/>
  <c r="H254" i="2" s="1"/>
  <c r="F417" i="2"/>
  <c r="H417" i="2" s="1"/>
  <c r="F56" i="2"/>
  <c r="H56" i="2" s="1"/>
  <c r="F37" i="2"/>
  <c r="H37" i="2" s="1"/>
  <c r="F292" i="2"/>
  <c r="H292" i="2" s="1"/>
  <c r="F88" i="2"/>
  <c r="H88" i="2" s="1"/>
  <c r="F219" i="2"/>
  <c r="H219" i="2" s="1"/>
  <c r="F283" i="2"/>
  <c r="H283" i="2" s="1"/>
  <c r="F313" i="2"/>
  <c r="H313" i="2" s="1"/>
  <c r="F289" i="2"/>
  <c r="H289" i="2" s="1"/>
  <c r="F349" i="2"/>
  <c r="H349" i="2" s="1"/>
  <c r="F420" i="2"/>
  <c r="H420" i="2" s="1"/>
  <c r="F325" i="2"/>
  <c r="H325" i="2" s="1"/>
  <c r="F244" i="2"/>
  <c r="H244" i="2" s="1"/>
  <c r="F406" i="2"/>
  <c r="H406" i="2" s="1"/>
  <c r="F180" i="2"/>
  <c r="H180" i="2" s="1"/>
  <c r="F28" i="2"/>
  <c r="H28" i="2" s="1"/>
  <c r="F176" i="2"/>
  <c r="H176" i="2" s="1"/>
  <c r="F104" i="2"/>
  <c r="H104" i="2" s="1"/>
  <c r="F471" i="2"/>
  <c r="H471" i="2" s="1"/>
  <c r="F65" i="2"/>
  <c r="H65" i="2" s="1"/>
  <c r="F33" i="2"/>
  <c r="H33" i="2" s="1"/>
  <c r="F44" i="2"/>
  <c r="H44" i="2" s="1"/>
  <c r="F263" i="2"/>
  <c r="H263" i="2" s="1"/>
  <c r="F442" i="2"/>
  <c r="H442" i="2" s="1"/>
  <c r="F269" i="2"/>
  <c r="H269" i="2" s="1"/>
  <c r="F415" i="2"/>
  <c r="H415" i="2" s="1"/>
  <c r="F86" i="2"/>
  <c r="H86" i="2" s="1"/>
  <c r="F39" i="2"/>
  <c r="H39" i="2" s="1"/>
  <c r="F163" i="2"/>
  <c r="H163" i="2" s="1"/>
  <c r="F378" i="2"/>
  <c r="H378" i="2" s="1"/>
  <c r="F396" i="2"/>
  <c r="H396" i="2" s="1"/>
  <c r="F171" i="2"/>
  <c r="H171" i="2" s="1"/>
  <c r="F433" i="2"/>
  <c r="H433" i="2" s="1"/>
  <c r="F411" i="2"/>
  <c r="H411" i="2" s="1"/>
  <c r="F421" i="2"/>
  <c r="H421" i="2" s="1"/>
  <c r="F303" i="2"/>
  <c r="H303" i="2" s="1"/>
  <c r="F336" i="2"/>
  <c r="H336" i="2" s="1"/>
  <c r="F74" i="2"/>
  <c r="H74" i="2" s="1"/>
  <c r="F55" i="2"/>
  <c r="H55" i="2" s="1"/>
  <c r="F379" i="2"/>
  <c r="H379" i="2" s="1"/>
  <c r="F133" i="2"/>
  <c r="H133" i="2" s="1"/>
  <c r="F78" i="2"/>
  <c r="H78" i="2" s="1"/>
  <c r="F416" i="2"/>
  <c r="H416" i="2" s="1"/>
  <c r="F498" i="2"/>
  <c r="H498" i="2" s="1"/>
  <c r="F479" i="2"/>
  <c r="H479" i="2" s="1"/>
  <c r="F429" i="2"/>
  <c r="H429" i="2" s="1"/>
  <c r="F114" i="2"/>
  <c r="H114" i="2" s="1"/>
  <c r="F418" i="2"/>
  <c r="H418" i="2" s="1"/>
  <c r="F451" i="2"/>
  <c r="H451" i="2" s="1"/>
  <c r="F484" i="2"/>
  <c r="H484" i="2" s="1"/>
  <c r="F397" i="2"/>
  <c r="H397" i="2" s="1"/>
  <c r="F466" i="2"/>
  <c r="H466" i="2" s="1"/>
  <c r="F153" i="2"/>
  <c r="H153" i="2" s="1"/>
  <c r="F424" i="2"/>
  <c r="H424" i="2" s="1"/>
  <c r="F225" i="2"/>
  <c r="H225" i="2" s="1"/>
  <c r="F227" i="2"/>
  <c r="H227" i="2" s="1"/>
  <c r="F249" i="2"/>
  <c r="H249" i="2" s="1"/>
  <c r="F395" i="2"/>
  <c r="H395" i="2" s="1"/>
  <c r="F63" i="2"/>
  <c r="H63" i="2" s="1"/>
  <c r="F196" i="2"/>
  <c r="H196" i="2" s="1"/>
  <c r="F91" i="2"/>
  <c r="H91" i="2" s="1"/>
  <c r="F400" i="2"/>
  <c r="H400" i="2" s="1"/>
  <c r="F422" i="2"/>
  <c r="H422" i="2" s="1"/>
  <c r="F494" i="2"/>
  <c r="H494" i="2" s="1"/>
  <c r="F24" i="2"/>
  <c r="H24" i="2" s="1"/>
  <c r="F3" i="2"/>
  <c r="H3" i="2" s="1"/>
  <c r="F339" i="2"/>
  <c r="H339" i="2" s="1"/>
  <c r="F185" i="2"/>
  <c r="H185" i="2" s="1"/>
  <c r="F128" i="2"/>
  <c r="H128" i="2" s="1"/>
  <c r="F48" i="2"/>
  <c r="H48" i="2" s="1"/>
  <c r="F106" i="2"/>
  <c r="H106" i="2" s="1"/>
  <c r="F231" i="2"/>
  <c r="H231" i="2" s="1"/>
  <c r="F138" i="2"/>
  <c r="H138" i="2" s="1"/>
  <c r="F82" i="2"/>
  <c r="H82" i="2" s="1"/>
  <c r="F483" i="2"/>
  <c r="H483" i="2" s="1"/>
  <c r="F334" i="2"/>
  <c r="H334" i="2" s="1"/>
  <c r="F363" i="2"/>
  <c r="H363" i="2" s="1"/>
  <c r="F93" i="2"/>
  <c r="H93" i="2" s="1"/>
  <c r="F118" i="2"/>
  <c r="H118" i="2" s="1"/>
  <c r="F277" i="2"/>
  <c r="H277" i="2" s="1"/>
  <c r="F122" i="2"/>
  <c r="H122" i="2" s="1"/>
  <c r="F119" i="2"/>
  <c r="H119" i="2" s="1"/>
  <c r="F475" i="2"/>
  <c r="H475" i="2" s="1"/>
  <c r="F447" i="2"/>
  <c r="H447" i="2" s="1"/>
  <c r="F35" i="2"/>
  <c r="H35" i="2" s="1"/>
  <c r="F80" i="2"/>
  <c r="H80" i="2" s="1"/>
  <c r="N4" i="2" l="1"/>
  <c r="J5" i="1"/>
  <c r="J4" i="1"/>
</calcChain>
</file>

<file path=xl/sharedStrings.xml><?xml version="1.0" encoding="utf-8"?>
<sst xmlns="http://schemas.openxmlformats.org/spreadsheetml/2006/main" count="2211" uniqueCount="132">
  <si>
    <t>Etiquetas de fila</t>
  </si>
  <si>
    <t>Promedio de Age</t>
  </si>
  <si>
    <t>Promedio de StudyHoursPerWeek</t>
  </si>
  <si>
    <t>Promedio de AttendanceRate</t>
  </si>
  <si>
    <t>Promedio de GPA</t>
  </si>
  <si>
    <t>Female</t>
  </si>
  <si>
    <t xml:space="preserve">Promedio de edad de las mujeres </t>
  </si>
  <si>
    <t>Arts</t>
  </si>
  <si>
    <t xml:space="preserve">Promedio de edad de los hombres  </t>
  </si>
  <si>
    <t>No job</t>
  </si>
  <si>
    <t>No ExtraCurricularActivities</t>
  </si>
  <si>
    <t>ExtraCurricularActivities</t>
  </si>
  <si>
    <t>Job</t>
  </si>
  <si>
    <t>Business</t>
  </si>
  <si>
    <t>Education</t>
  </si>
  <si>
    <t>Engineering</t>
  </si>
  <si>
    <t>Science</t>
  </si>
  <si>
    <t>Male</t>
  </si>
  <si>
    <t>Promedio No ExtraCurricularActivities</t>
  </si>
  <si>
    <t>Promedio ExtraCurricularActivities</t>
  </si>
  <si>
    <t>Total general</t>
  </si>
  <si>
    <t>StudentID</t>
  </si>
  <si>
    <t>Gender</t>
  </si>
  <si>
    <t>Age</t>
  </si>
  <si>
    <t>StudyHoursPerWeek</t>
  </si>
  <si>
    <t>AttendanceRate</t>
  </si>
  <si>
    <t>GPA</t>
  </si>
  <si>
    <t>Major</t>
  </si>
  <si>
    <t>PartTimeJob</t>
  </si>
  <si>
    <t>Yes</t>
  </si>
  <si>
    <t>No</t>
  </si>
  <si>
    <t>Metric</t>
  </si>
  <si>
    <t>Value</t>
  </si>
  <si>
    <t>Average Attendance</t>
  </si>
  <si>
    <t>Average GPA</t>
  </si>
  <si>
    <t>Percentage</t>
  </si>
  <si>
    <t>R2</t>
  </si>
  <si>
    <t>MAE</t>
  </si>
  <si>
    <t>Clase</t>
  </si>
  <si>
    <t>Frecuencia</t>
  </si>
  <si>
    <t>50.01 - 52.51</t>
  </si>
  <si>
    <t>52.51 - 55.01</t>
  </si>
  <si>
    <t>55.01 - 57.5</t>
  </si>
  <si>
    <t>57.5 - 60.0</t>
  </si>
  <si>
    <t>60.0 - 62.5</t>
  </si>
  <si>
    <t>62.5 - 65.0</t>
  </si>
  <si>
    <t>65.0 - 67.5</t>
  </si>
  <si>
    <t>67.5 - 69.99</t>
  </si>
  <si>
    <t>69.99 - 72.49</t>
  </si>
  <si>
    <t>72.49 - 74.99</t>
  </si>
  <si>
    <t>74.99 - 77.49</t>
  </si>
  <si>
    <t>77.49 - 79.99</t>
  </si>
  <si>
    <t>79.99 - 82.48</t>
  </si>
  <si>
    <t>82.48 - 84.98</t>
  </si>
  <si>
    <t>84.98 - 87.48</t>
  </si>
  <si>
    <t>87.48 - 89.98</t>
  </si>
  <si>
    <t>89.98 - 92.48</t>
  </si>
  <si>
    <t>92.48 - 94.97</t>
  </si>
  <si>
    <t>94.97 - 97.47</t>
  </si>
  <si>
    <t>97.47 - 99.97</t>
  </si>
  <si>
    <t>2.0 - 2.1</t>
  </si>
  <si>
    <t>2.1 - 2.2</t>
  </si>
  <si>
    <t>2.2 - 2.3</t>
  </si>
  <si>
    <t>2.3 - 2.4</t>
  </si>
  <si>
    <t>2.4 - 2.5</t>
  </si>
  <si>
    <t>2.5 - 2.6</t>
  </si>
  <si>
    <t>2.6 - 2.7</t>
  </si>
  <si>
    <t>2.7 - 2.8</t>
  </si>
  <si>
    <t>2.8 - 2.9</t>
  </si>
  <si>
    <t>2.9 - 3.0</t>
  </si>
  <si>
    <t>3.0 - 3.09</t>
  </si>
  <si>
    <t>3.09 - 3.19</t>
  </si>
  <si>
    <t>3.19 - 3.29</t>
  </si>
  <si>
    <t>3.29 - 3.39</t>
  </si>
  <si>
    <t>3.39 - 3.49</t>
  </si>
  <si>
    <t>3.49 - 3.59</t>
  </si>
  <si>
    <t>3.59 - 3.69</t>
  </si>
  <si>
    <t>3.69 - 3.79</t>
  </si>
  <si>
    <t>3.79 - 3.89</t>
  </si>
  <si>
    <t>3.89 - 3.99</t>
  </si>
  <si>
    <t>1.0 - 2.9</t>
  </si>
  <si>
    <t>2.9 - 4.8</t>
  </si>
  <si>
    <t>4.8 - 6.7</t>
  </si>
  <si>
    <t>6.7 - 8.6</t>
  </si>
  <si>
    <t>8.6 - 10.5</t>
  </si>
  <si>
    <t>10.5 - 12.4</t>
  </si>
  <si>
    <t>12.4 - 14.3</t>
  </si>
  <si>
    <t>14.3 - 16.2</t>
  </si>
  <si>
    <t>16.2 - 18.1</t>
  </si>
  <si>
    <t>18.1 - 20.0</t>
  </si>
  <si>
    <t>20.0 - 21.9</t>
  </si>
  <si>
    <t>21.9 - 23.8</t>
  </si>
  <si>
    <t>23.8 - 25.7</t>
  </si>
  <si>
    <t>25.7 - 27.6</t>
  </si>
  <si>
    <t>27.6 - 29.5</t>
  </si>
  <si>
    <t>29.5 - 31.4</t>
  </si>
  <si>
    <t>31.4 - 33.3</t>
  </si>
  <si>
    <t>33.3 - 35.2</t>
  </si>
  <si>
    <t>35.2 - 37.1</t>
  </si>
  <si>
    <t>37.1 - 39.0</t>
  </si>
  <si>
    <t>18.0 - 18.3</t>
  </si>
  <si>
    <t>18.3 - 18.6</t>
  </si>
  <si>
    <t>18.6 - 18.9</t>
  </si>
  <si>
    <t>18.9 - 19.2</t>
  </si>
  <si>
    <t>19.2 - 19.5</t>
  </si>
  <si>
    <t>19.5 - 19.8</t>
  </si>
  <si>
    <t>19.8 - 20.1</t>
  </si>
  <si>
    <t>20.1 - 20.4</t>
  </si>
  <si>
    <t>20.4 - 20.7</t>
  </si>
  <si>
    <t>20.7 - 21.0</t>
  </si>
  <si>
    <t>21.0 - 21.3</t>
  </si>
  <si>
    <t>21.3 - 21.6</t>
  </si>
  <si>
    <t>21.6 - 21.9</t>
  </si>
  <si>
    <t>21.9 - 22.2</t>
  </si>
  <si>
    <t>22.2 - 22.5</t>
  </si>
  <si>
    <t>22.5 - 22.8</t>
  </si>
  <si>
    <t>22.8 - 23.1</t>
  </si>
  <si>
    <t>23.1 - 23.4</t>
  </si>
  <si>
    <t>23.4 - 23.7</t>
  </si>
  <si>
    <t>23.7 - 24.0</t>
  </si>
  <si>
    <t>Tasa de asistencia</t>
  </si>
  <si>
    <t>Horas de estudio por semana</t>
  </si>
  <si>
    <t>Edad</t>
  </si>
  <si>
    <t>GPA Pred</t>
  </si>
  <si>
    <t>GPA Real</t>
  </si>
  <si>
    <t>%Error</t>
  </si>
  <si>
    <t xml:space="preserve"> Promedio del GPA predictivo: </t>
  </si>
  <si>
    <t>Porcentaje  de error promedio %</t>
  </si>
  <si>
    <t>Resultados</t>
  </si>
  <si>
    <t>Valores</t>
  </si>
  <si>
    <t xml:space="preserve">Formula propuesta para la prediccion del GPA , a base d e los patrones anteriores </t>
  </si>
  <si>
    <t>(0.028 * D2) + (0.018 * E2) - (0.005 * C2) +
SI(ESPACIOS(B2)="Faemale"; 0.12; -0.08) +
SI(ESPACIOS(J2)="Yes"; -0.08; 0.04) +
SI(ESPACIOS(K2)="Yes"; 0.18; -0.12) +
SI(ESPACIOS(I2)="Business"; 0.15;
 SI(ESPACIOS(I2)="Education"; 0.08;
 SI(ESPACIOS(I2)="Engineering"; -0.12;
 SI(ESPACIOS(I2)="Science"; -0.06; 0)
))) + 0.42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</si>
</sst>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Porcentaje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Av</a:t>
            </a:r>
            <a:r>
              <a:rPr lang="es-PA" baseline="0"/>
              <a:t> Attendance vs Av GPA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7171296296296298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67-4C68-9D18-C1DE703A0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67-4C68-9D18-C1DE703A0E8A}"/>
              </c:ext>
            </c:extLst>
          </c:dPt>
          <c:cat>
            <c:strRef>
              <c:f>Summary!$C$2:$C$3</c:f>
              <c:strCache>
                <c:ptCount val="2"/>
                <c:pt idx="0">
                  <c:v>Average Attendance</c:v>
                </c:pt>
                <c:pt idx="1">
                  <c:v>Average GPA</c:v>
                </c:pt>
              </c:strCache>
            </c:strRef>
          </c:cat>
          <c:val>
            <c:numRef>
              <c:f>Summary!$D$2:$D$3</c:f>
              <c:numCache>
                <c:formatCode>General</c:formatCode>
                <c:ptCount val="2"/>
                <c:pt idx="0">
                  <c:v>74.990380000000002</c:v>
                </c:pt>
                <c:pt idx="1">
                  <c:v>2.98516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1-43EB-BB97-5BFFFA9D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Gender</a:t>
            </a:r>
            <a:r>
              <a:rPr lang="es-PA" baseline="0"/>
              <a:t> %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BEB-456F-A1BF-C2E77B339B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BEB-456F-A1BF-C2E77B339BBE}"/>
              </c:ext>
            </c:extLst>
          </c:dPt>
          <c:cat>
            <c:strRef>
              <c:f>'Gender %'!$C$2:$C$3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%'!$D$2:$D$3</c:f>
              <c:numCache>
                <c:formatCode>General</c:formatCode>
                <c:ptCount val="2"/>
                <c:pt idx="0">
                  <c:v>51.2</c:v>
                </c:pt>
                <c:pt idx="1">
                  <c:v>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6-463D-BBE3-A7AA93C96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Part</a:t>
            </a:r>
            <a:r>
              <a:rPr lang="es-PA" baseline="0"/>
              <a:t> Time Job</a:t>
            </a: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FB-4B56-BF61-4380B16501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FB-4B56-BF61-4380B165010B}"/>
              </c:ext>
            </c:extLst>
          </c:dPt>
          <c:cat>
            <c:strRef>
              <c:f>'PartTimeJob %'!$C$2:$C$3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'PartTimeJob %'!$D$2:$D$3</c:f>
              <c:numCache>
                <c:formatCode>General</c:formatCode>
                <c:ptCount val="2"/>
                <c:pt idx="0">
                  <c:v>53.6</c:v>
                </c:pt>
                <c:pt idx="1">
                  <c:v>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7-4E4A-BE71-87EAFDBC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Porcentaje</a:t>
            </a:r>
            <a:r>
              <a:rPr lang="es-PA" baseline="0"/>
              <a:t> de Extracurricular</a:t>
            </a:r>
          </a:p>
          <a:p>
            <a:pPr>
              <a:defRPr/>
            </a:pPr>
            <a:endParaRPr lang="es-P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298-4014-AFD0-F5445C7A3E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98-4014-AFD0-F5445C7A3ECF}"/>
              </c:ext>
            </c:extLst>
          </c:dPt>
          <c:cat>
            <c:strRef>
              <c:f>'Extra %'!$C$2:$C$3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'Extra %'!$D$2:$D$3</c:f>
              <c:numCache>
                <c:formatCode>General</c:formatCode>
                <c:ptCount val="2"/>
                <c:pt idx="0">
                  <c:v>52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8-47CA-ACDC-275E79820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6</xdr:row>
      <xdr:rowOff>64770</xdr:rowOff>
    </xdr:from>
    <xdr:to>
      <xdr:col>7</xdr:col>
      <xdr:colOff>198120</xdr:colOff>
      <xdr:row>21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85B8C7-2A26-4990-6FC3-27FE41419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4</xdr:row>
      <xdr:rowOff>163830</xdr:rowOff>
    </xdr:from>
    <xdr:to>
      <xdr:col>9</xdr:col>
      <xdr:colOff>152400</xdr:colOff>
      <xdr:row>19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2351E7-EBF0-60F2-71B9-288EE6E19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5</xdr:row>
      <xdr:rowOff>163830</xdr:rowOff>
    </xdr:from>
    <xdr:to>
      <xdr:col>10</xdr:col>
      <xdr:colOff>91440</xdr:colOff>
      <xdr:row>20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838F67-7D63-44B2-88DA-70E269318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6B0668-168D-B50D-A511-7DB03BC0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0000" cy="1524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 Julián Mercado Cerrud" refreshedDate="45864.421064699083" createdVersion="8" refreshedVersion="8" minRefreshableVersion="3" recordCount="500" xr:uid="{00000000-000A-0000-FFFF-FFFFAF000000}">
  <cacheSource type="worksheet">
    <worksheetSource name="Tabla1"/>
  </cacheSource>
  <cacheFields count="9">
    <cacheField name="StudentID" numFmtId="0">
      <sharedItems containsSemiMixedTypes="0" containsString="0" containsNumber="1" containsInteger="1" minValue="1" maxValue="500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24"/>
    </cacheField>
    <cacheField name="StudyHoursPerWeek" numFmtId="0">
      <sharedItems containsSemiMixedTypes="0" containsString="0" containsNumber="1" containsInteger="1" minValue="1" maxValue="39"/>
    </cacheField>
    <cacheField name="AttendanceRate" numFmtId="0">
      <sharedItems containsSemiMixedTypes="0" containsString="0" containsNumber="1" minValue="50.01" maxValue="99.97"/>
    </cacheField>
    <cacheField name="GPA" numFmtId="0">
      <sharedItems containsSemiMixedTypes="0" containsString="0" containsNumber="1" minValue="2" maxValue="3.99"/>
    </cacheField>
    <cacheField name="Major" numFmtId="0">
      <sharedItems count="5">
        <s v="Education"/>
        <s v="Business"/>
        <s v="Arts"/>
        <s v="Engineering"/>
        <s v="Science"/>
      </sharedItems>
    </cacheField>
    <cacheField name="PartTimeJob" numFmtId="0">
      <sharedItems count="2">
        <s v="Yes"/>
        <s v="No"/>
      </sharedItems>
    </cacheField>
    <cacheField name="ExtraCurricularActivitie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00">
  <r>
    <n v="5"/>
    <x v="0"/>
    <n v="18"/>
    <n v="19"/>
    <n v="74.87"/>
    <n v="2.31"/>
    <x v="0"/>
    <x v="0"/>
    <x v="0"/>
  </r>
  <r>
    <n v="8"/>
    <x v="0"/>
    <n v="18"/>
    <n v="14"/>
    <n v="57"/>
    <n v="2.51"/>
    <x v="0"/>
    <x v="1"/>
    <x v="0"/>
  </r>
  <r>
    <n v="25"/>
    <x v="1"/>
    <n v="18"/>
    <n v="5"/>
    <n v="53.41"/>
    <n v="2.7"/>
    <x v="1"/>
    <x v="0"/>
    <x v="0"/>
  </r>
  <r>
    <n v="26"/>
    <x v="1"/>
    <n v="18"/>
    <n v="30"/>
    <n v="91.84999999999999"/>
    <n v="2.32"/>
    <x v="2"/>
    <x v="0"/>
    <x v="0"/>
  </r>
  <r>
    <n v="27"/>
    <x v="1"/>
    <n v="18"/>
    <n v="30"/>
    <n v="71.86"/>
    <n v="3.21"/>
    <x v="1"/>
    <x v="1"/>
    <x v="0"/>
  </r>
  <r>
    <n v="37"/>
    <x v="1"/>
    <n v="18"/>
    <n v="38"/>
    <n v="76.98999999999999"/>
    <n v="3.85"/>
    <x v="2"/>
    <x v="1"/>
    <x v="1"/>
  </r>
  <r>
    <n v="42"/>
    <x v="0"/>
    <n v="18"/>
    <n v="30"/>
    <n v="57.73"/>
    <n v="3.74"/>
    <x v="3"/>
    <x v="0"/>
    <x v="0"/>
  </r>
  <r>
    <n v="46"/>
    <x v="1"/>
    <n v="18"/>
    <n v="38"/>
    <n v="67.58"/>
    <n v="2.66"/>
    <x v="0"/>
    <x v="1"/>
    <x v="1"/>
  </r>
  <r>
    <n v="60"/>
    <x v="0"/>
    <n v="18"/>
    <n v="24"/>
    <n v="89.5"/>
    <n v="3"/>
    <x v="1"/>
    <x v="0"/>
    <x v="1"/>
  </r>
  <r>
    <n v="69"/>
    <x v="1"/>
    <n v="18"/>
    <n v="31"/>
    <n v="81.86"/>
    <n v="2.49"/>
    <x v="1"/>
    <x v="0"/>
    <x v="0"/>
  </r>
  <r>
    <n v="78"/>
    <x v="1"/>
    <n v="18"/>
    <n v="3"/>
    <n v="99.97"/>
    <n v="3.79"/>
    <x v="4"/>
    <x v="0"/>
    <x v="0"/>
  </r>
  <r>
    <n v="100"/>
    <x v="0"/>
    <n v="18"/>
    <n v="22"/>
    <n v="70.22"/>
    <n v="3.72"/>
    <x v="2"/>
    <x v="1"/>
    <x v="1"/>
  </r>
  <r>
    <n v="113"/>
    <x v="1"/>
    <n v="18"/>
    <n v="23"/>
    <n v="59.27"/>
    <n v="2.01"/>
    <x v="0"/>
    <x v="0"/>
    <x v="1"/>
  </r>
  <r>
    <n v="116"/>
    <x v="1"/>
    <n v="18"/>
    <n v="2"/>
    <n v="53.5"/>
    <n v="3.19"/>
    <x v="0"/>
    <x v="0"/>
    <x v="1"/>
  </r>
  <r>
    <n v="119"/>
    <x v="1"/>
    <n v="18"/>
    <n v="7"/>
    <n v="54.43"/>
    <n v="2.35"/>
    <x v="2"/>
    <x v="0"/>
    <x v="1"/>
  </r>
  <r>
    <n v="124"/>
    <x v="0"/>
    <n v="18"/>
    <n v="35"/>
    <n v="69.91"/>
    <n v="2.51"/>
    <x v="0"/>
    <x v="1"/>
    <x v="0"/>
  </r>
  <r>
    <n v="127"/>
    <x v="1"/>
    <n v="18"/>
    <n v="37"/>
    <n v="76.13"/>
    <n v="3.7"/>
    <x v="4"/>
    <x v="1"/>
    <x v="1"/>
  </r>
  <r>
    <n v="141"/>
    <x v="1"/>
    <n v="18"/>
    <n v="10"/>
    <n v="97.81999999999999"/>
    <n v="2.41"/>
    <x v="3"/>
    <x v="1"/>
    <x v="1"/>
  </r>
  <r>
    <n v="147"/>
    <x v="0"/>
    <n v="18"/>
    <n v="8"/>
    <n v="80.04000000000001"/>
    <n v="2.55"/>
    <x v="0"/>
    <x v="0"/>
    <x v="1"/>
  </r>
  <r>
    <n v="159"/>
    <x v="0"/>
    <n v="18"/>
    <n v="6"/>
    <n v="51.84"/>
    <n v="3.55"/>
    <x v="4"/>
    <x v="0"/>
    <x v="0"/>
  </r>
  <r>
    <n v="176"/>
    <x v="1"/>
    <n v="18"/>
    <n v="28"/>
    <n v="51.74"/>
    <n v="2.91"/>
    <x v="4"/>
    <x v="0"/>
    <x v="1"/>
  </r>
  <r>
    <n v="182"/>
    <x v="0"/>
    <n v="18"/>
    <n v="38"/>
    <n v="73.83"/>
    <n v="2.89"/>
    <x v="3"/>
    <x v="0"/>
    <x v="1"/>
  </r>
  <r>
    <n v="190"/>
    <x v="1"/>
    <n v="18"/>
    <n v="26"/>
    <n v="62.63"/>
    <n v="2.82"/>
    <x v="2"/>
    <x v="1"/>
    <x v="1"/>
  </r>
  <r>
    <n v="191"/>
    <x v="0"/>
    <n v="18"/>
    <n v="4"/>
    <n v="50.25"/>
    <n v="2.85"/>
    <x v="2"/>
    <x v="1"/>
    <x v="1"/>
  </r>
  <r>
    <n v="198"/>
    <x v="1"/>
    <n v="18"/>
    <n v="26"/>
    <n v="99.56999999999999"/>
    <n v="2.24"/>
    <x v="1"/>
    <x v="1"/>
    <x v="0"/>
  </r>
  <r>
    <n v="199"/>
    <x v="0"/>
    <n v="18"/>
    <n v="14"/>
    <n v="53.08"/>
    <n v="3.95"/>
    <x v="3"/>
    <x v="1"/>
    <x v="0"/>
  </r>
  <r>
    <n v="214"/>
    <x v="0"/>
    <n v="18"/>
    <n v="2"/>
    <n v="61.93"/>
    <n v="2.45"/>
    <x v="4"/>
    <x v="0"/>
    <x v="1"/>
  </r>
  <r>
    <n v="223"/>
    <x v="1"/>
    <n v="18"/>
    <n v="24"/>
    <n v="50.26"/>
    <n v="3.75"/>
    <x v="1"/>
    <x v="0"/>
    <x v="0"/>
  </r>
  <r>
    <n v="233"/>
    <x v="1"/>
    <n v="18"/>
    <n v="12"/>
    <n v="66.31999999999999"/>
    <n v="3.35"/>
    <x v="4"/>
    <x v="0"/>
    <x v="1"/>
  </r>
  <r>
    <n v="236"/>
    <x v="1"/>
    <n v="18"/>
    <n v="1"/>
    <n v="68.83"/>
    <n v="2.28"/>
    <x v="4"/>
    <x v="0"/>
    <x v="0"/>
  </r>
  <r>
    <n v="240"/>
    <x v="1"/>
    <n v="18"/>
    <n v="11"/>
    <n v="64.17"/>
    <n v="2.05"/>
    <x v="3"/>
    <x v="0"/>
    <x v="1"/>
  </r>
  <r>
    <n v="242"/>
    <x v="0"/>
    <n v="18"/>
    <n v="14"/>
    <n v="71.61"/>
    <n v="2.45"/>
    <x v="3"/>
    <x v="0"/>
    <x v="1"/>
  </r>
  <r>
    <n v="246"/>
    <x v="1"/>
    <n v="18"/>
    <n v="37"/>
    <n v="87.68000000000001"/>
    <n v="3.15"/>
    <x v="4"/>
    <x v="1"/>
    <x v="0"/>
  </r>
  <r>
    <n v="252"/>
    <x v="0"/>
    <n v="18"/>
    <n v="25"/>
    <n v="88.55"/>
    <n v="3.66"/>
    <x v="0"/>
    <x v="1"/>
    <x v="1"/>
  </r>
  <r>
    <n v="256"/>
    <x v="0"/>
    <n v="18"/>
    <n v="39"/>
    <n v="53.73"/>
    <n v="3.33"/>
    <x v="2"/>
    <x v="1"/>
    <x v="0"/>
  </r>
  <r>
    <n v="258"/>
    <x v="1"/>
    <n v="18"/>
    <n v="32"/>
    <n v="99.51000000000001"/>
    <n v="2.96"/>
    <x v="1"/>
    <x v="0"/>
    <x v="0"/>
  </r>
  <r>
    <n v="260"/>
    <x v="0"/>
    <n v="18"/>
    <n v="33"/>
    <n v="72.3"/>
    <n v="2.47"/>
    <x v="2"/>
    <x v="0"/>
    <x v="1"/>
  </r>
  <r>
    <n v="261"/>
    <x v="0"/>
    <n v="18"/>
    <n v="23"/>
    <n v="82.38"/>
    <n v="2.16"/>
    <x v="4"/>
    <x v="0"/>
    <x v="0"/>
  </r>
  <r>
    <n v="264"/>
    <x v="0"/>
    <n v="18"/>
    <n v="25"/>
    <n v="53.28"/>
    <n v="3.19"/>
    <x v="3"/>
    <x v="0"/>
    <x v="0"/>
  </r>
  <r>
    <n v="269"/>
    <x v="0"/>
    <n v="18"/>
    <n v="39"/>
    <n v="50.05"/>
    <n v="2"/>
    <x v="1"/>
    <x v="0"/>
    <x v="1"/>
  </r>
  <r>
    <n v="273"/>
    <x v="1"/>
    <n v="18"/>
    <n v="7"/>
    <n v="55.11"/>
    <n v="2.77"/>
    <x v="4"/>
    <x v="0"/>
    <x v="1"/>
  </r>
  <r>
    <n v="276"/>
    <x v="1"/>
    <n v="18"/>
    <n v="29"/>
    <n v="91.3"/>
    <n v="2.42"/>
    <x v="2"/>
    <x v="1"/>
    <x v="1"/>
  </r>
  <r>
    <n v="289"/>
    <x v="0"/>
    <n v="18"/>
    <n v="22"/>
    <n v="88"/>
    <n v="3.27"/>
    <x v="2"/>
    <x v="1"/>
    <x v="1"/>
  </r>
  <r>
    <n v="296"/>
    <x v="1"/>
    <n v="18"/>
    <n v="13"/>
    <n v="93.41"/>
    <n v="3.45"/>
    <x v="2"/>
    <x v="0"/>
    <x v="0"/>
  </r>
  <r>
    <n v="315"/>
    <x v="0"/>
    <n v="18"/>
    <n v="20"/>
    <n v="79.92"/>
    <n v="3.67"/>
    <x v="3"/>
    <x v="0"/>
    <x v="0"/>
  </r>
  <r>
    <n v="319"/>
    <x v="0"/>
    <n v="18"/>
    <n v="6"/>
    <n v="61.28"/>
    <n v="2.09"/>
    <x v="4"/>
    <x v="0"/>
    <x v="0"/>
  </r>
  <r>
    <n v="326"/>
    <x v="1"/>
    <n v="18"/>
    <n v="18"/>
    <n v="57.48"/>
    <n v="2.25"/>
    <x v="4"/>
    <x v="0"/>
    <x v="0"/>
  </r>
  <r>
    <n v="337"/>
    <x v="0"/>
    <n v="18"/>
    <n v="9"/>
    <n v="87.45999999999999"/>
    <n v="3.32"/>
    <x v="2"/>
    <x v="1"/>
    <x v="0"/>
  </r>
  <r>
    <n v="340"/>
    <x v="1"/>
    <n v="18"/>
    <n v="22"/>
    <n v="78.55"/>
    <n v="2.15"/>
    <x v="4"/>
    <x v="1"/>
    <x v="0"/>
  </r>
  <r>
    <n v="343"/>
    <x v="0"/>
    <n v="18"/>
    <n v="1"/>
    <n v="60.52"/>
    <n v="2.51"/>
    <x v="1"/>
    <x v="0"/>
    <x v="1"/>
  </r>
  <r>
    <n v="372"/>
    <x v="1"/>
    <n v="18"/>
    <n v="24"/>
    <n v="74.22"/>
    <n v="3.1"/>
    <x v="3"/>
    <x v="1"/>
    <x v="0"/>
  </r>
  <r>
    <n v="374"/>
    <x v="1"/>
    <n v="18"/>
    <n v="29"/>
    <n v="77.65000000000001"/>
    <n v="2.14"/>
    <x v="3"/>
    <x v="0"/>
    <x v="0"/>
  </r>
  <r>
    <n v="379"/>
    <x v="1"/>
    <n v="18"/>
    <n v="7"/>
    <n v="58.2"/>
    <n v="3.56"/>
    <x v="2"/>
    <x v="1"/>
    <x v="1"/>
  </r>
  <r>
    <n v="382"/>
    <x v="1"/>
    <n v="18"/>
    <n v="20"/>
    <n v="79.66"/>
    <n v="3.33"/>
    <x v="0"/>
    <x v="1"/>
    <x v="1"/>
  </r>
  <r>
    <n v="383"/>
    <x v="1"/>
    <n v="18"/>
    <n v="22"/>
    <n v="82.51000000000001"/>
    <n v="2.02"/>
    <x v="0"/>
    <x v="0"/>
    <x v="0"/>
  </r>
  <r>
    <n v="384"/>
    <x v="0"/>
    <n v="18"/>
    <n v="28"/>
    <n v="73.95999999999999"/>
    <n v="2.51"/>
    <x v="1"/>
    <x v="1"/>
    <x v="0"/>
  </r>
  <r>
    <n v="404"/>
    <x v="0"/>
    <n v="18"/>
    <n v="30"/>
    <n v="58.71"/>
    <n v="3.1"/>
    <x v="4"/>
    <x v="0"/>
    <x v="0"/>
  </r>
  <r>
    <n v="407"/>
    <x v="1"/>
    <n v="18"/>
    <n v="1"/>
    <n v="92.31"/>
    <n v="2.55"/>
    <x v="0"/>
    <x v="0"/>
    <x v="0"/>
  </r>
  <r>
    <n v="408"/>
    <x v="1"/>
    <n v="18"/>
    <n v="8"/>
    <n v="81.44"/>
    <n v="3.86"/>
    <x v="2"/>
    <x v="1"/>
    <x v="0"/>
  </r>
  <r>
    <n v="412"/>
    <x v="1"/>
    <n v="18"/>
    <n v="32"/>
    <n v="77.17"/>
    <n v="3.98"/>
    <x v="2"/>
    <x v="0"/>
    <x v="0"/>
  </r>
  <r>
    <n v="418"/>
    <x v="1"/>
    <n v="18"/>
    <n v="23"/>
    <n v="79.89"/>
    <n v="3.27"/>
    <x v="0"/>
    <x v="0"/>
    <x v="0"/>
  </r>
  <r>
    <n v="436"/>
    <x v="1"/>
    <n v="18"/>
    <n v="32"/>
    <n v="71.86"/>
    <n v="2.68"/>
    <x v="3"/>
    <x v="1"/>
    <x v="1"/>
  </r>
  <r>
    <n v="441"/>
    <x v="0"/>
    <n v="18"/>
    <n v="4"/>
    <n v="83.13"/>
    <n v="2.21"/>
    <x v="2"/>
    <x v="0"/>
    <x v="1"/>
  </r>
  <r>
    <n v="442"/>
    <x v="1"/>
    <n v="18"/>
    <n v="37"/>
    <n v="54.76"/>
    <n v="2.3"/>
    <x v="2"/>
    <x v="1"/>
    <x v="0"/>
  </r>
  <r>
    <n v="443"/>
    <x v="0"/>
    <n v="18"/>
    <n v="21"/>
    <n v="82.61"/>
    <n v="2.19"/>
    <x v="0"/>
    <x v="1"/>
    <x v="1"/>
  </r>
  <r>
    <n v="458"/>
    <x v="1"/>
    <n v="18"/>
    <n v="2"/>
    <n v="57.29"/>
    <n v="3.63"/>
    <x v="4"/>
    <x v="1"/>
    <x v="0"/>
  </r>
  <r>
    <n v="467"/>
    <x v="1"/>
    <n v="18"/>
    <n v="20"/>
    <n v="76.68000000000001"/>
    <n v="2.02"/>
    <x v="2"/>
    <x v="1"/>
    <x v="1"/>
  </r>
  <r>
    <n v="469"/>
    <x v="0"/>
    <n v="18"/>
    <n v="37"/>
    <n v="85.27"/>
    <n v="3.52"/>
    <x v="3"/>
    <x v="1"/>
    <x v="0"/>
  </r>
  <r>
    <n v="472"/>
    <x v="1"/>
    <n v="18"/>
    <n v="9"/>
    <n v="77.91"/>
    <n v="3.68"/>
    <x v="2"/>
    <x v="1"/>
    <x v="1"/>
  </r>
  <r>
    <n v="477"/>
    <x v="0"/>
    <n v="18"/>
    <n v="17"/>
    <n v="61.56"/>
    <n v="3.29"/>
    <x v="1"/>
    <x v="0"/>
    <x v="0"/>
  </r>
  <r>
    <n v="481"/>
    <x v="1"/>
    <n v="18"/>
    <n v="32"/>
    <n v="59"/>
    <n v="3.33"/>
    <x v="0"/>
    <x v="0"/>
    <x v="0"/>
  </r>
  <r>
    <n v="483"/>
    <x v="0"/>
    <n v="18"/>
    <n v="17"/>
    <n v="55.17"/>
    <n v="2.36"/>
    <x v="1"/>
    <x v="0"/>
    <x v="1"/>
  </r>
  <r>
    <n v="485"/>
    <x v="0"/>
    <n v="18"/>
    <n v="9"/>
    <n v="84.41"/>
    <n v="2.33"/>
    <x v="3"/>
    <x v="0"/>
    <x v="1"/>
  </r>
  <r>
    <n v="488"/>
    <x v="1"/>
    <n v="18"/>
    <n v="39"/>
    <n v="84.3"/>
    <n v="2.8"/>
    <x v="1"/>
    <x v="0"/>
    <x v="1"/>
  </r>
  <r>
    <n v="493"/>
    <x v="0"/>
    <n v="18"/>
    <n v="29"/>
    <n v="62.71"/>
    <n v="2.45"/>
    <x v="0"/>
    <x v="0"/>
    <x v="0"/>
  </r>
  <r>
    <n v="7"/>
    <x v="0"/>
    <n v="19"/>
    <n v="21"/>
    <n v="55.33"/>
    <n v="3.93"/>
    <x v="2"/>
    <x v="1"/>
    <x v="0"/>
  </r>
  <r>
    <n v="9"/>
    <x v="0"/>
    <n v="19"/>
    <n v="9"/>
    <n v="63.18"/>
    <n v="3.32"/>
    <x v="1"/>
    <x v="1"/>
    <x v="0"/>
  </r>
  <r>
    <n v="12"/>
    <x v="0"/>
    <n v="19"/>
    <n v="4"/>
    <n v="62.54"/>
    <n v="2.04"/>
    <x v="4"/>
    <x v="1"/>
    <x v="1"/>
  </r>
  <r>
    <n v="15"/>
    <x v="1"/>
    <n v="19"/>
    <n v="34"/>
    <n v="78.66"/>
    <n v="3.73"/>
    <x v="2"/>
    <x v="0"/>
    <x v="1"/>
  </r>
  <r>
    <n v="19"/>
    <x v="1"/>
    <n v="19"/>
    <n v="39"/>
    <n v="71.09999999999999"/>
    <n v="3.84"/>
    <x v="3"/>
    <x v="0"/>
    <x v="1"/>
  </r>
  <r>
    <n v="22"/>
    <x v="0"/>
    <n v="19"/>
    <n v="3"/>
    <n v="59.22"/>
    <n v="3.65"/>
    <x v="3"/>
    <x v="1"/>
    <x v="0"/>
  </r>
  <r>
    <n v="23"/>
    <x v="1"/>
    <n v="19"/>
    <n v="12"/>
    <n v="54.52"/>
    <n v="3.33"/>
    <x v="3"/>
    <x v="1"/>
    <x v="1"/>
  </r>
  <r>
    <n v="24"/>
    <x v="1"/>
    <n v="19"/>
    <n v="1"/>
    <n v="88.55"/>
    <n v="3.15"/>
    <x v="1"/>
    <x v="0"/>
    <x v="1"/>
  </r>
  <r>
    <n v="32"/>
    <x v="0"/>
    <n v="19"/>
    <n v="21"/>
    <n v="69.83"/>
    <n v="2.18"/>
    <x v="3"/>
    <x v="0"/>
    <x v="1"/>
  </r>
  <r>
    <n v="34"/>
    <x v="1"/>
    <n v="19"/>
    <n v="2"/>
    <n v="56.75"/>
    <n v="2.22"/>
    <x v="0"/>
    <x v="0"/>
    <x v="1"/>
  </r>
  <r>
    <n v="36"/>
    <x v="0"/>
    <n v="19"/>
    <n v="39"/>
    <n v="63.5"/>
    <n v="3.53"/>
    <x v="4"/>
    <x v="0"/>
    <x v="1"/>
  </r>
  <r>
    <n v="40"/>
    <x v="0"/>
    <n v="19"/>
    <n v="34"/>
    <n v="92.31999999999999"/>
    <n v="3.76"/>
    <x v="3"/>
    <x v="0"/>
    <x v="1"/>
  </r>
  <r>
    <n v="54"/>
    <x v="1"/>
    <n v="19"/>
    <n v="4"/>
    <n v="98.38"/>
    <n v="2.89"/>
    <x v="0"/>
    <x v="0"/>
    <x v="0"/>
  </r>
  <r>
    <n v="55"/>
    <x v="0"/>
    <n v="19"/>
    <n v="10"/>
    <n v="50.26"/>
    <n v="2.03"/>
    <x v="1"/>
    <x v="0"/>
    <x v="1"/>
  </r>
  <r>
    <n v="61"/>
    <x v="0"/>
    <n v="19"/>
    <n v="5"/>
    <n v="84.53"/>
    <n v="3.08"/>
    <x v="4"/>
    <x v="0"/>
    <x v="1"/>
  </r>
  <r>
    <n v="66"/>
    <x v="1"/>
    <n v="19"/>
    <n v="11"/>
    <n v="81.95"/>
    <n v="2.22"/>
    <x v="3"/>
    <x v="0"/>
    <x v="0"/>
  </r>
  <r>
    <n v="67"/>
    <x v="1"/>
    <n v="19"/>
    <n v="23"/>
    <n v="87.95"/>
    <n v="2.3"/>
    <x v="1"/>
    <x v="0"/>
    <x v="0"/>
  </r>
  <r>
    <n v="71"/>
    <x v="1"/>
    <n v="19"/>
    <n v="16"/>
    <n v="95.17"/>
    <n v="2.79"/>
    <x v="1"/>
    <x v="1"/>
    <x v="1"/>
  </r>
  <r>
    <n v="95"/>
    <x v="1"/>
    <n v="19"/>
    <n v="14"/>
    <n v="78.03"/>
    <n v="2.8"/>
    <x v="3"/>
    <x v="0"/>
    <x v="1"/>
  </r>
  <r>
    <n v="97"/>
    <x v="1"/>
    <n v="19"/>
    <n v="27"/>
    <n v="94.25"/>
    <n v="3.65"/>
    <x v="1"/>
    <x v="1"/>
    <x v="1"/>
  </r>
  <r>
    <n v="104"/>
    <x v="1"/>
    <n v="19"/>
    <n v="36"/>
    <n v="83.08"/>
    <n v="3.59"/>
    <x v="0"/>
    <x v="1"/>
    <x v="1"/>
  </r>
  <r>
    <n v="106"/>
    <x v="1"/>
    <n v="19"/>
    <n v="8"/>
    <n v="76.01000000000001"/>
    <n v="3.84"/>
    <x v="4"/>
    <x v="1"/>
    <x v="0"/>
  </r>
  <r>
    <n v="108"/>
    <x v="1"/>
    <n v="19"/>
    <n v="15"/>
    <n v="93.83"/>
    <n v="2.17"/>
    <x v="3"/>
    <x v="1"/>
    <x v="1"/>
  </r>
  <r>
    <n v="117"/>
    <x v="0"/>
    <n v="19"/>
    <n v="26"/>
    <n v="50.47"/>
    <n v="3.59"/>
    <x v="3"/>
    <x v="1"/>
    <x v="0"/>
  </r>
  <r>
    <n v="118"/>
    <x v="1"/>
    <n v="19"/>
    <n v="14"/>
    <n v="52.63"/>
    <n v="3.29"/>
    <x v="2"/>
    <x v="0"/>
    <x v="1"/>
  </r>
  <r>
    <n v="121"/>
    <x v="1"/>
    <n v="19"/>
    <n v="23"/>
    <n v="73.98999999999999"/>
    <n v="3.81"/>
    <x v="0"/>
    <x v="1"/>
    <x v="0"/>
  </r>
  <r>
    <n v="137"/>
    <x v="0"/>
    <n v="19"/>
    <n v="13"/>
    <n v="52.26"/>
    <n v="3.07"/>
    <x v="1"/>
    <x v="1"/>
    <x v="1"/>
  </r>
  <r>
    <n v="154"/>
    <x v="0"/>
    <n v="19"/>
    <n v="37"/>
    <n v="61.53"/>
    <n v="2.68"/>
    <x v="2"/>
    <x v="1"/>
    <x v="0"/>
  </r>
  <r>
    <n v="155"/>
    <x v="0"/>
    <n v="19"/>
    <n v="33"/>
    <n v="91.53"/>
    <n v="3.64"/>
    <x v="0"/>
    <x v="1"/>
    <x v="1"/>
  </r>
  <r>
    <n v="164"/>
    <x v="1"/>
    <n v="19"/>
    <n v="31"/>
    <n v="60.82"/>
    <n v="2.73"/>
    <x v="1"/>
    <x v="1"/>
    <x v="0"/>
  </r>
  <r>
    <n v="165"/>
    <x v="1"/>
    <n v="19"/>
    <n v="24"/>
    <n v="75.91"/>
    <n v="2.69"/>
    <x v="4"/>
    <x v="1"/>
    <x v="0"/>
  </r>
  <r>
    <n v="169"/>
    <x v="0"/>
    <n v="19"/>
    <n v="37"/>
    <n v="75.76000000000001"/>
    <n v="3.34"/>
    <x v="1"/>
    <x v="1"/>
    <x v="0"/>
  </r>
  <r>
    <n v="172"/>
    <x v="0"/>
    <n v="19"/>
    <n v="31"/>
    <n v="94.87"/>
    <n v="2.54"/>
    <x v="0"/>
    <x v="1"/>
    <x v="0"/>
  </r>
  <r>
    <n v="173"/>
    <x v="0"/>
    <n v="19"/>
    <n v="6"/>
    <n v="73.17"/>
    <n v="3.19"/>
    <x v="3"/>
    <x v="0"/>
    <x v="0"/>
  </r>
  <r>
    <n v="175"/>
    <x v="1"/>
    <n v="19"/>
    <n v="20"/>
    <n v="87.39"/>
    <n v="2.46"/>
    <x v="1"/>
    <x v="0"/>
    <x v="0"/>
  </r>
  <r>
    <n v="181"/>
    <x v="0"/>
    <n v="19"/>
    <n v="30"/>
    <n v="63.65"/>
    <n v="3.99"/>
    <x v="1"/>
    <x v="0"/>
    <x v="1"/>
  </r>
  <r>
    <n v="187"/>
    <x v="1"/>
    <n v="19"/>
    <n v="26"/>
    <n v="96.58"/>
    <n v="3.27"/>
    <x v="3"/>
    <x v="0"/>
    <x v="0"/>
  </r>
  <r>
    <n v="200"/>
    <x v="0"/>
    <n v="19"/>
    <n v="38"/>
    <n v="94.15000000000001"/>
    <n v="2.04"/>
    <x v="1"/>
    <x v="0"/>
    <x v="1"/>
  </r>
  <r>
    <n v="208"/>
    <x v="1"/>
    <n v="19"/>
    <n v="10"/>
    <n v="76.06"/>
    <n v="3.73"/>
    <x v="1"/>
    <x v="0"/>
    <x v="0"/>
  </r>
  <r>
    <n v="211"/>
    <x v="0"/>
    <n v="19"/>
    <n v="10"/>
    <n v="57.87"/>
    <n v="2.32"/>
    <x v="0"/>
    <x v="1"/>
    <x v="0"/>
  </r>
  <r>
    <n v="215"/>
    <x v="0"/>
    <n v="19"/>
    <n v="20"/>
    <n v="96.5"/>
    <n v="2.68"/>
    <x v="2"/>
    <x v="0"/>
    <x v="1"/>
  </r>
  <r>
    <n v="217"/>
    <x v="1"/>
    <n v="19"/>
    <n v="37"/>
    <n v="84.95"/>
    <n v="2.69"/>
    <x v="1"/>
    <x v="0"/>
    <x v="0"/>
  </r>
  <r>
    <n v="218"/>
    <x v="0"/>
    <n v="19"/>
    <n v="9"/>
    <n v="59.46"/>
    <n v="2.48"/>
    <x v="3"/>
    <x v="0"/>
    <x v="0"/>
  </r>
  <r>
    <n v="219"/>
    <x v="1"/>
    <n v="19"/>
    <n v="17"/>
    <n v="94.08"/>
    <n v="3.02"/>
    <x v="0"/>
    <x v="1"/>
    <x v="0"/>
  </r>
  <r>
    <n v="221"/>
    <x v="0"/>
    <n v="19"/>
    <n v="11"/>
    <n v="73.27"/>
    <n v="2.56"/>
    <x v="2"/>
    <x v="1"/>
    <x v="0"/>
  </r>
  <r>
    <n v="226"/>
    <x v="1"/>
    <n v="19"/>
    <n v="30"/>
    <n v="95.44"/>
    <n v="3.15"/>
    <x v="1"/>
    <x v="0"/>
    <x v="0"/>
  </r>
  <r>
    <n v="228"/>
    <x v="1"/>
    <n v="19"/>
    <n v="5"/>
    <n v="77.81"/>
    <n v="2.78"/>
    <x v="3"/>
    <x v="0"/>
    <x v="1"/>
  </r>
  <r>
    <n v="238"/>
    <x v="1"/>
    <n v="19"/>
    <n v="29"/>
    <n v="90.93000000000001"/>
    <n v="3.64"/>
    <x v="2"/>
    <x v="0"/>
    <x v="1"/>
  </r>
  <r>
    <n v="245"/>
    <x v="0"/>
    <n v="19"/>
    <n v="21"/>
    <n v="58.97"/>
    <n v="3.87"/>
    <x v="1"/>
    <x v="0"/>
    <x v="0"/>
  </r>
  <r>
    <n v="283"/>
    <x v="1"/>
    <n v="19"/>
    <n v="38"/>
    <n v="98.16"/>
    <n v="2.15"/>
    <x v="2"/>
    <x v="0"/>
    <x v="1"/>
  </r>
  <r>
    <n v="300"/>
    <x v="1"/>
    <n v="19"/>
    <n v="15"/>
    <n v="77.16"/>
    <n v="2.71"/>
    <x v="1"/>
    <x v="1"/>
    <x v="0"/>
  </r>
  <r>
    <n v="301"/>
    <x v="0"/>
    <n v="19"/>
    <n v="29"/>
    <n v="57.96"/>
    <n v="3.05"/>
    <x v="3"/>
    <x v="1"/>
    <x v="0"/>
  </r>
  <r>
    <n v="305"/>
    <x v="1"/>
    <n v="19"/>
    <n v="4"/>
    <n v="72.68000000000001"/>
    <n v="3.93"/>
    <x v="3"/>
    <x v="0"/>
    <x v="1"/>
  </r>
  <r>
    <n v="312"/>
    <x v="0"/>
    <n v="19"/>
    <n v="26"/>
    <n v="59.27"/>
    <n v="2.38"/>
    <x v="1"/>
    <x v="1"/>
    <x v="0"/>
  </r>
  <r>
    <n v="316"/>
    <x v="1"/>
    <n v="19"/>
    <n v="11"/>
    <n v="80.37"/>
    <n v="3.26"/>
    <x v="2"/>
    <x v="0"/>
    <x v="1"/>
  </r>
  <r>
    <n v="317"/>
    <x v="0"/>
    <n v="19"/>
    <n v="10"/>
    <n v="62.38"/>
    <n v="2.4"/>
    <x v="1"/>
    <x v="0"/>
    <x v="0"/>
  </r>
  <r>
    <n v="325"/>
    <x v="1"/>
    <n v="19"/>
    <n v="13"/>
    <n v="99.22"/>
    <n v="2.3"/>
    <x v="2"/>
    <x v="1"/>
    <x v="1"/>
  </r>
  <r>
    <n v="327"/>
    <x v="0"/>
    <n v="19"/>
    <n v="25"/>
    <n v="73.23"/>
    <n v="3.73"/>
    <x v="1"/>
    <x v="1"/>
    <x v="0"/>
  </r>
  <r>
    <n v="329"/>
    <x v="1"/>
    <n v="19"/>
    <n v="12"/>
    <n v="69.78"/>
    <n v="3.3"/>
    <x v="2"/>
    <x v="0"/>
    <x v="1"/>
  </r>
  <r>
    <n v="330"/>
    <x v="1"/>
    <n v="19"/>
    <n v="36"/>
    <n v="98.73"/>
    <n v="3.62"/>
    <x v="2"/>
    <x v="0"/>
    <x v="1"/>
  </r>
  <r>
    <n v="356"/>
    <x v="0"/>
    <n v="19"/>
    <n v="35"/>
    <n v="84.66"/>
    <n v="2.1"/>
    <x v="3"/>
    <x v="0"/>
    <x v="0"/>
  </r>
  <r>
    <n v="357"/>
    <x v="1"/>
    <n v="19"/>
    <n v="25"/>
    <n v="91.06999999999999"/>
    <n v="2.08"/>
    <x v="3"/>
    <x v="1"/>
    <x v="0"/>
  </r>
  <r>
    <n v="364"/>
    <x v="1"/>
    <n v="19"/>
    <n v="27"/>
    <n v="80.83"/>
    <n v="2.78"/>
    <x v="3"/>
    <x v="1"/>
    <x v="0"/>
  </r>
  <r>
    <n v="367"/>
    <x v="1"/>
    <n v="19"/>
    <n v="17"/>
    <n v="96.76000000000001"/>
    <n v="3.94"/>
    <x v="1"/>
    <x v="0"/>
    <x v="1"/>
  </r>
  <r>
    <n v="388"/>
    <x v="0"/>
    <n v="19"/>
    <n v="13"/>
    <n v="87.20999999999999"/>
    <n v="2.96"/>
    <x v="3"/>
    <x v="1"/>
    <x v="1"/>
  </r>
  <r>
    <n v="405"/>
    <x v="1"/>
    <n v="19"/>
    <n v="38"/>
    <n v="98.04000000000001"/>
    <n v="2.78"/>
    <x v="1"/>
    <x v="1"/>
    <x v="1"/>
  </r>
  <r>
    <n v="421"/>
    <x v="1"/>
    <n v="19"/>
    <n v="7"/>
    <n v="99.61"/>
    <n v="3.5"/>
    <x v="4"/>
    <x v="1"/>
    <x v="1"/>
  </r>
  <r>
    <n v="426"/>
    <x v="0"/>
    <n v="19"/>
    <n v="24"/>
    <n v="91.8"/>
    <n v="3.51"/>
    <x v="3"/>
    <x v="0"/>
    <x v="0"/>
  </r>
  <r>
    <n v="429"/>
    <x v="0"/>
    <n v="19"/>
    <n v="37"/>
    <n v="70.27"/>
    <n v="3.46"/>
    <x v="0"/>
    <x v="0"/>
    <x v="1"/>
  </r>
  <r>
    <n v="430"/>
    <x v="1"/>
    <n v="19"/>
    <n v="3"/>
    <n v="80.09"/>
    <n v="2.22"/>
    <x v="1"/>
    <x v="1"/>
    <x v="1"/>
  </r>
  <r>
    <n v="432"/>
    <x v="1"/>
    <n v="19"/>
    <n v="28"/>
    <n v="68.64"/>
    <n v="2.18"/>
    <x v="2"/>
    <x v="1"/>
    <x v="1"/>
  </r>
  <r>
    <n v="454"/>
    <x v="1"/>
    <n v="19"/>
    <n v="19"/>
    <n v="72.09999999999999"/>
    <n v="3.76"/>
    <x v="4"/>
    <x v="1"/>
    <x v="1"/>
  </r>
  <r>
    <n v="459"/>
    <x v="0"/>
    <n v="19"/>
    <n v="1"/>
    <n v="72.47"/>
    <n v="3.23"/>
    <x v="2"/>
    <x v="0"/>
    <x v="0"/>
  </r>
  <r>
    <n v="460"/>
    <x v="0"/>
    <n v="19"/>
    <n v="5"/>
    <n v="79.39"/>
    <n v="3.38"/>
    <x v="3"/>
    <x v="0"/>
    <x v="1"/>
  </r>
  <r>
    <n v="462"/>
    <x v="0"/>
    <n v="19"/>
    <n v="11"/>
    <n v="62.63"/>
    <n v="3.08"/>
    <x v="0"/>
    <x v="1"/>
    <x v="0"/>
  </r>
  <r>
    <n v="470"/>
    <x v="1"/>
    <n v="19"/>
    <n v="38"/>
    <n v="72.31999999999999"/>
    <n v="3.36"/>
    <x v="0"/>
    <x v="0"/>
    <x v="0"/>
  </r>
  <r>
    <n v="475"/>
    <x v="0"/>
    <n v="19"/>
    <n v="22"/>
    <n v="99.33"/>
    <n v="2.25"/>
    <x v="0"/>
    <x v="0"/>
    <x v="0"/>
  </r>
  <r>
    <n v="484"/>
    <x v="1"/>
    <n v="19"/>
    <n v="14"/>
    <n v="79.23"/>
    <n v="2.06"/>
    <x v="0"/>
    <x v="0"/>
    <x v="0"/>
  </r>
  <r>
    <n v="6"/>
    <x v="1"/>
    <n v="20"/>
    <n v="17"/>
    <n v="86.01000000000001"/>
    <n v="2.47"/>
    <x v="1"/>
    <x v="0"/>
    <x v="0"/>
  </r>
  <r>
    <n v="13"/>
    <x v="0"/>
    <n v="20"/>
    <n v="1"/>
    <n v="81.65000000000001"/>
    <n v="2.49"/>
    <x v="1"/>
    <x v="1"/>
    <x v="0"/>
  </r>
  <r>
    <n v="21"/>
    <x v="1"/>
    <n v="20"/>
    <n v="34"/>
    <n v="97.93000000000001"/>
    <n v="3.88"/>
    <x v="0"/>
    <x v="0"/>
    <x v="0"/>
  </r>
  <r>
    <n v="28"/>
    <x v="1"/>
    <n v="20"/>
    <n v="17"/>
    <n v="95.78"/>
    <n v="2.64"/>
    <x v="2"/>
    <x v="1"/>
    <x v="0"/>
  </r>
  <r>
    <n v="35"/>
    <x v="1"/>
    <n v="20"/>
    <n v="11"/>
    <n v="74.19"/>
    <n v="3.3"/>
    <x v="4"/>
    <x v="1"/>
    <x v="1"/>
  </r>
  <r>
    <n v="50"/>
    <x v="1"/>
    <n v="20"/>
    <n v="30"/>
    <n v="72.98"/>
    <n v="2.76"/>
    <x v="4"/>
    <x v="0"/>
    <x v="0"/>
  </r>
  <r>
    <n v="59"/>
    <x v="0"/>
    <n v="20"/>
    <n v="20"/>
    <n v="98.09999999999999"/>
    <n v="3.52"/>
    <x v="0"/>
    <x v="1"/>
    <x v="1"/>
  </r>
  <r>
    <n v="75"/>
    <x v="0"/>
    <n v="20"/>
    <n v="25"/>
    <n v="83.5"/>
    <n v="3.04"/>
    <x v="1"/>
    <x v="1"/>
    <x v="1"/>
  </r>
  <r>
    <n v="91"/>
    <x v="1"/>
    <n v="20"/>
    <n v="5"/>
    <n v="76.12"/>
    <n v="3.06"/>
    <x v="1"/>
    <x v="1"/>
    <x v="0"/>
  </r>
  <r>
    <n v="99"/>
    <x v="1"/>
    <n v="20"/>
    <n v="26"/>
    <n v="72.05"/>
    <n v="2.25"/>
    <x v="3"/>
    <x v="1"/>
    <x v="1"/>
  </r>
  <r>
    <n v="102"/>
    <x v="1"/>
    <n v="20"/>
    <n v="17"/>
    <n v="90.2"/>
    <n v="2.37"/>
    <x v="2"/>
    <x v="0"/>
    <x v="0"/>
  </r>
  <r>
    <n v="135"/>
    <x v="0"/>
    <n v="20"/>
    <n v="25"/>
    <n v="63.86"/>
    <n v="3.74"/>
    <x v="0"/>
    <x v="0"/>
    <x v="0"/>
  </r>
  <r>
    <n v="138"/>
    <x v="0"/>
    <n v="20"/>
    <n v="20"/>
    <n v="55.47"/>
    <n v="2.36"/>
    <x v="4"/>
    <x v="1"/>
    <x v="1"/>
  </r>
  <r>
    <n v="174"/>
    <x v="1"/>
    <n v="20"/>
    <n v="2"/>
    <n v="81.15000000000001"/>
    <n v="3.36"/>
    <x v="4"/>
    <x v="0"/>
    <x v="0"/>
  </r>
  <r>
    <n v="184"/>
    <x v="0"/>
    <n v="20"/>
    <n v="15"/>
    <n v="92.61"/>
    <n v="3.16"/>
    <x v="1"/>
    <x v="1"/>
    <x v="1"/>
  </r>
  <r>
    <n v="188"/>
    <x v="0"/>
    <n v="20"/>
    <n v="5"/>
    <n v="86.76000000000001"/>
    <n v="3.51"/>
    <x v="2"/>
    <x v="1"/>
    <x v="1"/>
  </r>
  <r>
    <n v="193"/>
    <x v="0"/>
    <n v="20"/>
    <n v="20"/>
    <n v="52.44"/>
    <n v="2"/>
    <x v="2"/>
    <x v="0"/>
    <x v="0"/>
  </r>
  <r>
    <n v="194"/>
    <x v="0"/>
    <n v="20"/>
    <n v="33"/>
    <n v="76.63"/>
    <n v="2.6"/>
    <x v="2"/>
    <x v="0"/>
    <x v="1"/>
  </r>
  <r>
    <n v="197"/>
    <x v="1"/>
    <n v="20"/>
    <n v="1"/>
    <n v="94.72"/>
    <n v="2.77"/>
    <x v="1"/>
    <x v="0"/>
    <x v="0"/>
  </r>
  <r>
    <n v="201"/>
    <x v="0"/>
    <n v="20"/>
    <n v="37"/>
    <n v="75.8"/>
    <n v="3.47"/>
    <x v="0"/>
    <x v="0"/>
    <x v="0"/>
  </r>
  <r>
    <n v="210"/>
    <x v="0"/>
    <n v="20"/>
    <n v="23"/>
    <n v="62.26"/>
    <n v="3.01"/>
    <x v="2"/>
    <x v="0"/>
    <x v="0"/>
  </r>
  <r>
    <n v="212"/>
    <x v="0"/>
    <n v="20"/>
    <n v="2"/>
    <n v="58.02"/>
    <n v="2.13"/>
    <x v="2"/>
    <x v="0"/>
    <x v="0"/>
  </r>
  <r>
    <n v="222"/>
    <x v="0"/>
    <n v="20"/>
    <n v="15"/>
    <n v="93.95"/>
    <n v="3.88"/>
    <x v="0"/>
    <x v="0"/>
    <x v="1"/>
  </r>
  <r>
    <n v="230"/>
    <x v="0"/>
    <n v="20"/>
    <n v="11"/>
    <n v="62.93"/>
    <n v="2.79"/>
    <x v="0"/>
    <x v="0"/>
    <x v="0"/>
  </r>
  <r>
    <n v="241"/>
    <x v="1"/>
    <n v="20"/>
    <n v="37"/>
    <n v="50.92"/>
    <n v="2.31"/>
    <x v="2"/>
    <x v="0"/>
    <x v="0"/>
  </r>
  <r>
    <n v="243"/>
    <x v="1"/>
    <n v="20"/>
    <n v="30"/>
    <n v="92.01000000000001"/>
    <n v="3.91"/>
    <x v="1"/>
    <x v="0"/>
    <x v="0"/>
  </r>
  <r>
    <n v="257"/>
    <x v="0"/>
    <n v="20"/>
    <n v="14"/>
    <n v="92.62"/>
    <n v="2.24"/>
    <x v="1"/>
    <x v="1"/>
    <x v="0"/>
  </r>
  <r>
    <n v="267"/>
    <x v="1"/>
    <n v="20"/>
    <n v="2"/>
    <n v="90.94"/>
    <n v="2.56"/>
    <x v="2"/>
    <x v="1"/>
    <x v="1"/>
  </r>
  <r>
    <n v="268"/>
    <x v="1"/>
    <n v="20"/>
    <n v="14"/>
    <n v="62.63"/>
    <n v="3.7"/>
    <x v="1"/>
    <x v="1"/>
    <x v="0"/>
  </r>
  <r>
    <n v="274"/>
    <x v="1"/>
    <n v="20"/>
    <n v="8"/>
    <n v="92.70999999999999"/>
    <n v="3.13"/>
    <x v="3"/>
    <x v="1"/>
    <x v="0"/>
  </r>
  <r>
    <n v="282"/>
    <x v="1"/>
    <n v="20"/>
    <n v="29"/>
    <n v="93.40000000000001"/>
    <n v="2.34"/>
    <x v="4"/>
    <x v="1"/>
    <x v="1"/>
  </r>
  <r>
    <n v="287"/>
    <x v="0"/>
    <n v="20"/>
    <n v="33"/>
    <n v="92.87"/>
    <n v="3.38"/>
    <x v="1"/>
    <x v="0"/>
    <x v="0"/>
  </r>
  <r>
    <n v="291"/>
    <x v="0"/>
    <n v="20"/>
    <n v="10"/>
    <n v="65.59999999999999"/>
    <n v="2.47"/>
    <x v="3"/>
    <x v="1"/>
    <x v="1"/>
  </r>
  <r>
    <n v="307"/>
    <x v="1"/>
    <n v="20"/>
    <n v="2"/>
    <n v="50.89"/>
    <n v="2.27"/>
    <x v="2"/>
    <x v="1"/>
    <x v="0"/>
  </r>
  <r>
    <n v="310"/>
    <x v="1"/>
    <n v="20"/>
    <n v="36"/>
    <n v="95.59"/>
    <n v="3.16"/>
    <x v="0"/>
    <x v="0"/>
    <x v="1"/>
  </r>
  <r>
    <n v="311"/>
    <x v="1"/>
    <n v="20"/>
    <n v="36"/>
    <n v="98.38"/>
    <n v="3.36"/>
    <x v="1"/>
    <x v="0"/>
    <x v="1"/>
  </r>
  <r>
    <n v="328"/>
    <x v="0"/>
    <n v="20"/>
    <n v="33"/>
    <n v="84.02"/>
    <n v="2.49"/>
    <x v="0"/>
    <x v="1"/>
    <x v="0"/>
  </r>
  <r>
    <n v="335"/>
    <x v="1"/>
    <n v="20"/>
    <n v="28"/>
    <n v="95.39"/>
    <n v="2.27"/>
    <x v="4"/>
    <x v="0"/>
    <x v="1"/>
  </r>
  <r>
    <n v="350"/>
    <x v="0"/>
    <n v="20"/>
    <n v="15"/>
    <n v="54.13"/>
    <n v="3.78"/>
    <x v="1"/>
    <x v="0"/>
    <x v="0"/>
  </r>
  <r>
    <n v="355"/>
    <x v="1"/>
    <n v="20"/>
    <n v="26"/>
    <n v="60.04"/>
    <n v="2.89"/>
    <x v="1"/>
    <x v="0"/>
    <x v="1"/>
  </r>
  <r>
    <n v="358"/>
    <x v="1"/>
    <n v="20"/>
    <n v="26"/>
    <n v="52.06"/>
    <n v="3.49"/>
    <x v="3"/>
    <x v="0"/>
    <x v="1"/>
  </r>
  <r>
    <n v="361"/>
    <x v="1"/>
    <n v="20"/>
    <n v="2"/>
    <n v="56.21"/>
    <n v="2.21"/>
    <x v="2"/>
    <x v="1"/>
    <x v="1"/>
  </r>
  <r>
    <n v="375"/>
    <x v="0"/>
    <n v="20"/>
    <n v="22"/>
    <n v="79.87"/>
    <n v="2.85"/>
    <x v="0"/>
    <x v="1"/>
    <x v="0"/>
  </r>
  <r>
    <n v="397"/>
    <x v="1"/>
    <n v="20"/>
    <n v="16"/>
    <n v="74.66"/>
    <n v="3.23"/>
    <x v="4"/>
    <x v="0"/>
    <x v="1"/>
  </r>
  <r>
    <n v="401"/>
    <x v="1"/>
    <n v="20"/>
    <n v="14"/>
    <n v="70.92"/>
    <n v="3.2"/>
    <x v="1"/>
    <x v="0"/>
    <x v="0"/>
  </r>
  <r>
    <n v="402"/>
    <x v="1"/>
    <n v="20"/>
    <n v="2"/>
    <n v="60.18"/>
    <n v="2.19"/>
    <x v="3"/>
    <x v="0"/>
    <x v="1"/>
  </r>
  <r>
    <n v="416"/>
    <x v="0"/>
    <n v="20"/>
    <n v="34"/>
    <n v="69.78"/>
    <n v="2.52"/>
    <x v="1"/>
    <x v="0"/>
    <x v="1"/>
  </r>
  <r>
    <n v="419"/>
    <x v="1"/>
    <n v="20"/>
    <n v="28"/>
    <n v="89.65000000000001"/>
    <n v="2.44"/>
    <x v="2"/>
    <x v="0"/>
    <x v="1"/>
  </r>
  <r>
    <n v="438"/>
    <x v="1"/>
    <n v="20"/>
    <n v="14"/>
    <n v="70.25"/>
    <n v="3.52"/>
    <x v="0"/>
    <x v="0"/>
    <x v="0"/>
  </r>
  <r>
    <n v="451"/>
    <x v="1"/>
    <n v="20"/>
    <n v="23"/>
    <n v="61.85"/>
    <n v="3.76"/>
    <x v="1"/>
    <x v="1"/>
    <x v="1"/>
  </r>
  <r>
    <n v="455"/>
    <x v="0"/>
    <n v="20"/>
    <n v="36"/>
    <n v="66.54000000000001"/>
    <n v="3.32"/>
    <x v="0"/>
    <x v="1"/>
    <x v="1"/>
  </r>
  <r>
    <n v="463"/>
    <x v="1"/>
    <n v="20"/>
    <n v="2"/>
    <n v="67.95999999999999"/>
    <n v="3.05"/>
    <x v="3"/>
    <x v="0"/>
    <x v="1"/>
  </r>
  <r>
    <n v="473"/>
    <x v="0"/>
    <n v="20"/>
    <n v="34"/>
    <n v="77"/>
    <n v="2.94"/>
    <x v="2"/>
    <x v="0"/>
    <x v="1"/>
  </r>
  <r>
    <n v="479"/>
    <x v="0"/>
    <n v="20"/>
    <n v="30"/>
    <n v="82"/>
    <n v="2.43"/>
    <x v="1"/>
    <x v="0"/>
    <x v="0"/>
  </r>
  <r>
    <n v="480"/>
    <x v="1"/>
    <n v="20"/>
    <n v="23"/>
    <n v="61.24"/>
    <n v="2.28"/>
    <x v="0"/>
    <x v="1"/>
    <x v="1"/>
  </r>
  <r>
    <n v="486"/>
    <x v="1"/>
    <n v="20"/>
    <n v="2"/>
    <n v="69.87"/>
    <n v="2.36"/>
    <x v="0"/>
    <x v="0"/>
    <x v="1"/>
  </r>
  <r>
    <n v="498"/>
    <x v="1"/>
    <n v="20"/>
    <n v="6"/>
    <n v="56.64"/>
    <n v="3.2"/>
    <x v="4"/>
    <x v="1"/>
    <x v="1"/>
  </r>
  <r>
    <n v="39"/>
    <x v="0"/>
    <n v="21"/>
    <n v="38"/>
    <n v="92.08"/>
    <n v="3.8"/>
    <x v="2"/>
    <x v="0"/>
    <x v="0"/>
  </r>
  <r>
    <n v="43"/>
    <x v="1"/>
    <n v="21"/>
    <n v="15"/>
    <n v="81.17"/>
    <n v="2.75"/>
    <x v="2"/>
    <x v="1"/>
    <x v="0"/>
  </r>
  <r>
    <n v="45"/>
    <x v="1"/>
    <n v="21"/>
    <n v="34"/>
    <n v="67.22"/>
    <n v="3.3"/>
    <x v="2"/>
    <x v="1"/>
    <x v="0"/>
  </r>
  <r>
    <n v="49"/>
    <x v="1"/>
    <n v="21"/>
    <n v="15"/>
    <n v="79.91"/>
    <n v="3.13"/>
    <x v="2"/>
    <x v="0"/>
    <x v="0"/>
  </r>
  <r>
    <n v="53"/>
    <x v="0"/>
    <n v="21"/>
    <n v="29"/>
    <n v="50.12"/>
    <n v="3.09"/>
    <x v="0"/>
    <x v="0"/>
    <x v="1"/>
  </r>
  <r>
    <n v="70"/>
    <x v="1"/>
    <n v="21"/>
    <n v="11"/>
    <n v="99.03"/>
    <n v="2.95"/>
    <x v="1"/>
    <x v="1"/>
    <x v="0"/>
  </r>
  <r>
    <n v="76"/>
    <x v="1"/>
    <n v="21"/>
    <n v="3"/>
    <n v="52.21"/>
    <n v="3.64"/>
    <x v="0"/>
    <x v="1"/>
    <x v="0"/>
  </r>
  <r>
    <n v="80"/>
    <x v="1"/>
    <n v="21"/>
    <n v="29"/>
    <n v="73.66"/>
    <n v="3.91"/>
    <x v="2"/>
    <x v="0"/>
    <x v="1"/>
  </r>
  <r>
    <n v="81"/>
    <x v="0"/>
    <n v="21"/>
    <n v="32"/>
    <n v="65.64"/>
    <n v="3.31"/>
    <x v="1"/>
    <x v="0"/>
    <x v="1"/>
  </r>
  <r>
    <n v="82"/>
    <x v="1"/>
    <n v="21"/>
    <n v="19"/>
    <n v="56.03"/>
    <n v="2.76"/>
    <x v="4"/>
    <x v="1"/>
    <x v="1"/>
  </r>
  <r>
    <n v="85"/>
    <x v="0"/>
    <n v="21"/>
    <n v="18"/>
    <n v="55.76"/>
    <n v="2.39"/>
    <x v="0"/>
    <x v="1"/>
    <x v="0"/>
  </r>
  <r>
    <n v="88"/>
    <x v="0"/>
    <n v="21"/>
    <n v="21"/>
    <n v="87.25"/>
    <n v="3.05"/>
    <x v="0"/>
    <x v="1"/>
    <x v="0"/>
  </r>
  <r>
    <n v="93"/>
    <x v="1"/>
    <n v="21"/>
    <n v="26"/>
    <n v="82.51000000000001"/>
    <n v="2.18"/>
    <x v="4"/>
    <x v="0"/>
    <x v="0"/>
  </r>
  <r>
    <n v="96"/>
    <x v="1"/>
    <n v="21"/>
    <n v="26"/>
    <n v="74.05"/>
    <n v="3.95"/>
    <x v="0"/>
    <x v="0"/>
    <x v="1"/>
  </r>
  <r>
    <n v="103"/>
    <x v="1"/>
    <n v="21"/>
    <n v="26"/>
    <n v="76.92"/>
    <n v="2.59"/>
    <x v="1"/>
    <x v="0"/>
    <x v="0"/>
  </r>
  <r>
    <n v="114"/>
    <x v="1"/>
    <n v="21"/>
    <n v="14"/>
    <n v="69.2"/>
    <n v="3.28"/>
    <x v="2"/>
    <x v="0"/>
    <x v="1"/>
  </r>
  <r>
    <n v="136"/>
    <x v="0"/>
    <n v="21"/>
    <n v="17"/>
    <n v="95.52"/>
    <n v="2.95"/>
    <x v="4"/>
    <x v="0"/>
    <x v="1"/>
  </r>
  <r>
    <n v="144"/>
    <x v="1"/>
    <n v="21"/>
    <n v="36"/>
    <n v="79.43000000000001"/>
    <n v="3.26"/>
    <x v="4"/>
    <x v="1"/>
    <x v="0"/>
  </r>
  <r>
    <n v="151"/>
    <x v="0"/>
    <n v="21"/>
    <n v="26"/>
    <n v="53.25"/>
    <n v="2.89"/>
    <x v="4"/>
    <x v="0"/>
    <x v="0"/>
  </r>
  <r>
    <n v="153"/>
    <x v="0"/>
    <n v="21"/>
    <n v="6"/>
    <n v="91.89"/>
    <n v="2.03"/>
    <x v="4"/>
    <x v="0"/>
    <x v="1"/>
  </r>
  <r>
    <n v="158"/>
    <x v="1"/>
    <n v="21"/>
    <n v="6"/>
    <n v="69.2"/>
    <n v="3.81"/>
    <x v="2"/>
    <x v="0"/>
    <x v="1"/>
  </r>
  <r>
    <n v="168"/>
    <x v="0"/>
    <n v="21"/>
    <n v="31"/>
    <n v="63.01"/>
    <n v="3.66"/>
    <x v="0"/>
    <x v="0"/>
    <x v="0"/>
  </r>
  <r>
    <n v="170"/>
    <x v="1"/>
    <n v="21"/>
    <n v="36"/>
    <n v="74.56"/>
    <n v="2.14"/>
    <x v="1"/>
    <x v="0"/>
    <x v="0"/>
  </r>
  <r>
    <n v="179"/>
    <x v="0"/>
    <n v="21"/>
    <n v="15"/>
    <n v="72.87"/>
    <n v="2.76"/>
    <x v="3"/>
    <x v="0"/>
    <x v="0"/>
  </r>
  <r>
    <n v="183"/>
    <x v="1"/>
    <n v="21"/>
    <n v="2"/>
    <n v="52.22"/>
    <n v="2.67"/>
    <x v="4"/>
    <x v="1"/>
    <x v="1"/>
  </r>
  <r>
    <n v="185"/>
    <x v="0"/>
    <n v="21"/>
    <n v="11"/>
    <n v="51.77"/>
    <n v="2.18"/>
    <x v="2"/>
    <x v="0"/>
    <x v="0"/>
  </r>
  <r>
    <n v="186"/>
    <x v="0"/>
    <n v="21"/>
    <n v="8"/>
    <n v="66.45"/>
    <n v="3.92"/>
    <x v="1"/>
    <x v="0"/>
    <x v="0"/>
  </r>
  <r>
    <n v="189"/>
    <x v="0"/>
    <n v="21"/>
    <n v="6"/>
    <n v="64.06999999999999"/>
    <n v="2.34"/>
    <x v="4"/>
    <x v="1"/>
    <x v="0"/>
  </r>
  <r>
    <n v="196"/>
    <x v="1"/>
    <n v="21"/>
    <n v="12"/>
    <n v="55.47"/>
    <n v="2.95"/>
    <x v="4"/>
    <x v="0"/>
    <x v="0"/>
  </r>
  <r>
    <n v="202"/>
    <x v="1"/>
    <n v="21"/>
    <n v="11"/>
    <n v="95.33"/>
    <n v="3.54"/>
    <x v="0"/>
    <x v="1"/>
    <x v="0"/>
  </r>
  <r>
    <n v="205"/>
    <x v="1"/>
    <n v="21"/>
    <n v="3"/>
    <n v="77.19"/>
    <n v="2.19"/>
    <x v="4"/>
    <x v="1"/>
    <x v="1"/>
  </r>
  <r>
    <n v="225"/>
    <x v="1"/>
    <n v="21"/>
    <n v="35"/>
    <n v="61.43"/>
    <n v="3.57"/>
    <x v="3"/>
    <x v="0"/>
    <x v="0"/>
  </r>
  <r>
    <n v="232"/>
    <x v="1"/>
    <n v="21"/>
    <n v="34"/>
    <n v="54.2"/>
    <n v="3.26"/>
    <x v="0"/>
    <x v="0"/>
    <x v="0"/>
  </r>
  <r>
    <n v="237"/>
    <x v="1"/>
    <n v="21"/>
    <n v="22"/>
    <n v="50.45"/>
    <n v="2.42"/>
    <x v="2"/>
    <x v="1"/>
    <x v="1"/>
  </r>
  <r>
    <n v="244"/>
    <x v="0"/>
    <n v="21"/>
    <n v="35"/>
    <n v="69.61"/>
    <n v="3.15"/>
    <x v="3"/>
    <x v="1"/>
    <x v="1"/>
  </r>
  <r>
    <n v="251"/>
    <x v="1"/>
    <n v="21"/>
    <n v="4"/>
    <n v="58.32"/>
    <n v="3.8"/>
    <x v="1"/>
    <x v="1"/>
    <x v="0"/>
  </r>
  <r>
    <n v="263"/>
    <x v="0"/>
    <n v="21"/>
    <n v="33"/>
    <n v="69.18000000000001"/>
    <n v="2.24"/>
    <x v="1"/>
    <x v="1"/>
    <x v="1"/>
  </r>
  <r>
    <n v="270"/>
    <x v="0"/>
    <n v="21"/>
    <n v="6"/>
    <n v="57.95"/>
    <n v="2.04"/>
    <x v="4"/>
    <x v="0"/>
    <x v="0"/>
  </r>
  <r>
    <n v="271"/>
    <x v="1"/>
    <n v="21"/>
    <n v="6"/>
    <n v="73.43000000000001"/>
    <n v="3.21"/>
    <x v="0"/>
    <x v="1"/>
    <x v="1"/>
  </r>
  <r>
    <n v="275"/>
    <x v="0"/>
    <n v="21"/>
    <n v="15"/>
    <n v="76.34999999999999"/>
    <n v="2.38"/>
    <x v="0"/>
    <x v="0"/>
    <x v="0"/>
  </r>
  <r>
    <n v="278"/>
    <x v="1"/>
    <n v="21"/>
    <n v="30"/>
    <n v="92"/>
    <n v="3.51"/>
    <x v="4"/>
    <x v="0"/>
    <x v="1"/>
  </r>
  <r>
    <n v="281"/>
    <x v="1"/>
    <n v="21"/>
    <n v="36"/>
    <n v="56.57"/>
    <n v="2.86"/>
    <x v="4"/>
    <x v="0"/>
    <x v="1"/>
  </r>
  <r>
    <n v="288"/>
    <x v="0"/>
    <n v="21"/>
    <n v="4"/>
    <n v="98.23"/>
    <n v="3.24"/>
    <x v="2"/>
    <x v="1"/>
    <x v="1"/>
  </r>
  <r>
    <n v="290"/>
    <x v="1"/>
    <n v="21"/>
    <n v="2"/>
    <n v="72.11"/>
    <n v="2.46"/>
    <x v="2"/>
    <x v="0"/>
    <x v="0"/>
  </r>
  <r>
    <n v="293"/>
    <x v="0"/>
    <n v="21"/>
    <n v="10"/>
    <n v="86.22"/>
    <n v="2.35"/>
    <x v="0"/>
    <x v="1"/>
    <x v="0"/>
  </r>
  <r>
    <n v="314"/>
    <x v="0"/>
    <n v="21"/>
    <n v="5"/>
    <n v="50.06"/>
    <n v="2.65"/>
    <x v="3"/>
    <x v="0"/>
    <x v="1"/>
  </r>
  <r>
    <n v="318"/>
    <x v="0"/>
    <n v="21"/>
    <n v="38"/>
    <n v="77.92"/>
    <n v="2.13"/>
    <x v="0"/>
    <x v="1"/>
    <x v="1"/>
  </r>
  <r>
    <n v="339"/>
    <x v="1"/>
    <n v="21"/>
    <n v="14"/>
    <n v="55.14"/>
    <n v="3.62"/>
    <x v="2"/>
    <x v="0"/>
    <x v="0"/>
  </r>
  <r>
    <n v="345"/>
    <x v="0"/>
    <n v="21"/>
    <n v="21"/>
    <n v="88.79000000000001"/>
    <n v="3.65"/>
    <x v="0"/>
    <x v="0"/>
    <x v="1"/>
  </r>
  <r>
    <n v="346"/>
    <x v="0"/>
    <n v="21"/>
    <n v="26"/>
    <n v="97.06"/>
    <n v="2.99"/>
    <x v="3"/>
    <x v="0"/>
    <x v="0"/>
  </r>
  <r>
    <n v="348"/>
    <x v="1"/>
    <n v="21"/>
    <n v="23"/>
    <n v="76.70999999999999"/>
    <n v="2.9"/>
    <x v="1"/>
    <x v="1"/>
    <x v="0"/>
  </r>
  <r>
    <n v="352"/>
    <x v="0"/>
    <n v="21"/>
    <n v="9"/>
    <n v="67.89"/>
    <n v="3.76"/>
    <x v="1"/>
    <x v="0"/>
    <x v="0"/>
  </r>
  <r>
    <n v="365"/>
    <x v="0"/>
    <n v="21"/>
    <n v="34"/>
    <n v="80.65000000000001"/>
    <n v="2.92"/>
    <x v="2"/>
    <x v="0"/>
    <x v="1"/>
  </r>
  <r>
    <n v="368"/>
    <x v="1"/>
    <n v="21"/>
    <n v="24"/>
    <n v="97.37"/>
    <n v="3.88"/>
    <x v="2"/>
    <x v="0"/>
    <x v="0"/>
  </r>
  <r>
    <n v="369"/>
    <x v="0"/>
    <n v="21"/>
    <n v="25"/>
    <n v="81.27"/>
    <n v="3.57"/>
    <x v="1"/>
    <x v="1"/>
    <x v="1"/>
  </r>
  <r>
    <n v="377"/>
    <x v="1"/>
    <n v="21"/>
    <n v="28"/>
    <n v="74.05"/>
    <n v="3.03"/>
    <x v="1"/>
    <x v="1"/>
    <x v="0"/>
  </r>
  <r>
    <n v="381"/>
    <x v="1"/>
    <n v="21"/>
    <n v="20"/>
    <n v="86.23999999999999"/>
    <n v="3.95"/>
    <x v="0"/>
    <x v="1"/>
    <x v="0"/>
  </r>
  <r>
    <n v="389"/>
    <x v="0"/>
    <n v="21"/>
    <n v="30"/>
    <n v="93.59"/>
    <n v="3.79"/>
    <x v="0"/>
    <x v="1"/>
    <x v="1"/>
  </r>
  <r>
    <n v="398"/>
    <x v="1"/>
    <n v="21"/>
    <n v="19"/>
    <n v="54.08"/>
    <n v="2.31"/>
    <x v="3"/>
    <x v="1"/>
    <x v="1"/>
  </r>
  <r>
    <n v="400"/>
    <x v="0"/>
    <n v="21"/>
    <n v="1"/>
    <n v="61.03"/>
    <n v="2.22"/>
    <x v="1"/>
    <x v="0"/>
    <x v="0"/>
  </r>
  <r>
    <n v="403"/>
    <x v="0"/>
    <n v="21"/>
    <n v="28"/>
    <n v="92.02"/>
    <n v="2.75"/>
    <x v="2"/>
    <x v="0"/>
    <x v="0"/>
  </r>
  <r>
    <n v="420"/>
    <x v="1"/>
    <n v="21"/>
    <n v="32"/>
    <n v="82.75"/>
    <n v="3.96"/>
    <x v="1"/>
    <x v="1"/>
    <x v="1"/>
  </r>
  <r>
    <n v="423"/>
    <x v="1"/>
    <n v="21"/>
    <n v="8"/>
    <n v="67.95999999999999"/>
    <n v="2.36"/>
    <x v="2"/>
    <x v="1"/>
    <x v="0"/>
  </r>
  <r>
    <n v="424"/>
    <x v="0"/>
    <n v="21"/>
    <n v="1"/>
    <n v="69.19"/>
    <n v="2.11"/>
    <x v="3"/>
    <x v="1"/>
    <x v="0"/>
  </r>
  <r>
    <n v="427"/>
    <x v="0"/>
    <n v="21"/>
    <n v="23"/>
    <n v="61.79"/>
    <n v="2.54"/>
    <x v="4"/>
    <x v="1"/>
    <x v="0"/>
  </r>
  <r>
    <n v="428"/>
    <x v="1"/>
    <n v="21"/>
    <n v="8"/>
    <n v="88.8"/>
    <n v="3.08"/>
    <x v="3"/>
    <x v="0"/>
    <x v="0"/>
  </r>
  <r>
    <n v="431"/>
    <x v="0"/>
    <n v="21"/>
    <n v="33"/>
    <n v="81.63"/>
    <n v="3.37"/>
    <x v="4"/>
    <x v="0"/>
    <x v="1"/>
  </r>
  <r>
    <n v="433"/>
    <x v="0"/>
    <n v="21"/>
    <n v="8"/>
    <n v="75.63"/>
    <n v="3.93"/>
    <x v="2"/>
    <x v="1"/>
    <x v="0"/>
  </r>
  <r>
    <n v="434"/>
    <x v="1"/>
    <n v="21"/>
    <n v="34"/>
    <n v="70.65000000000001"/>
    <n v="2.98"/>
    <x v="1"/>
    <x v="0"/>
    <x v="1"/>
  </r>
  <r>
    <n v="437"/>
    <x v="1"/>
    <n v="21"/>
    <n v="24"/>
    <n v="54.87"/>
    <n v="2.83"/>
    <x v="3"/>
    <x v="1"/>
    <x v="1"/>
  </r>
  <r>
    <n v="445"/>
    <x v="1"/>
    <n v="21"/>
    <n v="31"/>
    <n v="69.95"/>
    <n v="3.75"/>
    <x v="3"/>
    <x v="1"/>
    <x v="0"/>
  </r>
  <r>
    <n v="447"/>
    <x v="0"/>
    <n v="21"/>
    <n v="7"/>
    <n v="50.45"/>
    <n v="2.32"/>
    <x v="0"/>
    <x v="0"/>
    <x v="0"/>
  </r>
  <r>
    <n v="492"/>
    <x v="0"/>
    <n v="21"/>
    <n v="26"/>
    <n v="79.01000000000001"/>
    <n v="2.21"/>
    <x v="2"/>
    <x v="0"/>
    <x v="1"/>
  </r>
  <r>
    <n v="2"/>
    <x v="1"/>
    <n v="22"/>
    <n v="37"/>
    <n v="74.90000000000001"/>
    <n v="2.32"/>
    <x v="0"/>
    <x v="1"/>
    <x v="0"/>
  </r>
  <r>
    <n v="3"/>
    <x v="0"/>
    <n v="22"/>
    <n v="10"/>
    <n v="53.36"/>
    <n v="2.38"/>
    <x v="1"/>
    <x v="1"/>
    <x v="0"/>
  </r>
  <r>
    <n v="31"/>
    <x v="0"/>
    <n v="22"/>
    <n v="37"/>
    <n v="97.47"/>
    <n v="3.5"/>
    <x v="0"/>
    <x v="1"/>
    <x v="1"/>
  </r>
  <r>
    <n v="38"/>
    <x v="0"/>
    <n v="22"/>
    <n v="34"/>
    <n v="58.1"/>
    <n v="2.88"/>
    <x v="0"/>
    <x v="1"/>
    <x v="1"/>
  </r>
  <r>
    <n v="44"/>
    <x v="1"/>
    <n v="22"/>
    <n v="27"/>
    <n v="73.70999999999999"/>
    <n v="2.59"/>
    <x v="0"/>
    <x v="0"/>
    <x v="0"/>
  </r>
  <r>
    <n v="64"/>
    <x v="0"/>
    <n v="22"/>
    <n v="2"/>
    <n v="97.91"/>
    <n v="3.83"/>
    <x v="2"/>
    <x v="0"/>
    <x v="1"/>
  </r>
  <r>
    <n v="77"/>
    <x v="1"/>
    <n v="22"/>
    <n v="32"/>
    <n v="79.41"/>
    <n v="2.86"/>
    <x v="1"/>
    <x v="0"/>
    <x v="0"/>
  </r>
  <r>
    <n v="79"/>
    <x v="0"/>
    <n v="22"/>
    <n v="27"/>
    <n v="77.79000000000001"/>
    <n v="2.14"/>
    <x v="1"/>
    <x v="0"/>
    <x v="0"/>
  </r>
  <r>
    <n v="83"/>
    <x v="0"/>
    <n v="22"/>
    <n v="21"/>
    <n v="86.55"/>
    <n v="2.39"/>
    <x v="4"/>
    <x v="1"/>
    <x v="0"/>
  </r>
  <r>
    <n v="87"/>
    <x v="1"/>
    <n v="22"/>
    <n v="22"/>
    <n v="89.77"/>
    <n v="3.23"/>
    <x v="3"/>
    <x v="1"/>
    <x v="1"/>
  </r>
  <r>
    <n v="94"/>
    <x v="1"/>
    <n v="22"/>
    <n v="34"/>
    <n v="68.23"/>
    <n v="3.44"/>
    <x v="2"/>
    <x v="0"/>
    <x v="1"/>
  </r>
  <r>
    <n v="107"/>
    <x v="1"/>
    <n v="22"/>
    <n v="35"/>
    <n v="71.34"/>
    <n v="2.85"/>
    <x v="1"/>
    <x v="0"/>
    <x v="1"/>
  </r>
  <r>
    <n v="109"/>
    <x v="1"/>
    <n v="22"/>
    <n v="22"/>
    <n v="70.88"/>
    <n v="3.63"/>
    <x v="0"/>
    <x v="0"/>
    <x v="0"/>
  </r>
  <r>
    <n v="115"/>
    <x v="0"/>
    <n v="22"/>
    <n v="24"/>
    <n v="96.63"/>
    <n v="3.03"/>
    <x v="4"/>
    <x v="1"/>
    <x v="0"/>
  </r>
  <r>
    <n v="125"/>
    <x v="0"/>
    <n v="22"/>
    <n v="15"/>
    <n v="54.58"/>
    <n v="2.6"/>
    <x v="3"/>
    <x v="1"/>
    <x v="1"/>
  </r>
  <r>
    <n v="126"/>
    <x v="1"/>
    <n v="22"/>
    <n v="25"/>
    <n v="66.81999999999999"/>
    <n v="3.46"/>
    <x v="3"/>
    <x v="1"/>
    <x v="1"/>
  </r>
  <r>
    <n v="128"/>
    <x v="0"/>
    <n v="22"/>
    <n v="28"/>
    <n v="86.61"/>
    <n v="3.34"/>
    <x v="0"/>
    <x v="0"/>
    <x v="0"/>
  </r>
  <r>
    <n v="131"/>
    <x v="1"/>
    <n v="22"/>
    <n v="17"/>
    <n v="64.84999999999999"/>
    <n v="2.3"/>
    <x v="3"/>
    <x v="0"/>
    <x v="0"/>
  </r>
  <r>
    <n v="133"/>
    <x v="0"/>
    <n v="22"/>
    <n v="22"/>
    <n v="85.78"/>
    <n v="2.31"/>
    <x v="3"/>
    <x v="1"/>
    <x v="0"/>
  </r>
  <r>
    <n v="139"/>
    <x v="0"/>
    <n v="22"/>
    <n v="25"/>
    <n v="69.58"/>
    <n v="2.62"/>
    <x v="2"/>
    <x v="0"/>
    <x v="0"/>
  </r>
  <r>
    <n v="142"/>
    <x v="0"/>
    <n v="22"/>
    <n v="3"/>
    <n v="89.90000000000001"/>
    <n v="3.28"/>
    <x v="3"/>
    <x v="1"/>
    <x v="0"/>
  </r>
  <r>
    <n v="145"/>
    <x v="1"/>
    <n v="22"/>
    <n v="22"/>
    <n v="99.12"/>
    <n v="2.12"/>
    <x v="3"/>
    <x v="1"/>
    <x v="0"/>
  </r>
  <r>
    <n v="152"/>
    <x v="0"/>
    <n v="22"/>
    <n v="34"/>
    <n v="70.08"/>
    <n v="3.45"/>
    <x v="4"/>
    <x v="1"/>
    <x v="0"/>
  </r>
  <r>
    <n v="156"/>
    <x v="1"/>
    <n v="22"/>
    <n v="22"/>
    <n v="56.02"/>
    <n v="3.21"/>
    <x v="1"/>
    <x v="1"/>
    <x v="1"/>
  </r>
  <r>
    <n v="162"/>
    <x v="0"/>
    <n v="22"/>
    <n v="11"/>
    <n v="90.04000000000001"/>
    <n v="3.19"/>
    <x v="3"/>
    <x v="1"/>
    <x v="0"/>
  </r>
  <r>
    <n v="167"/>
    <x v="1"/>
    <n v="22"/>
    <n v="3"/>
    <n v="76.25"/>
    <n v="2.88"/>
    <x v="1"/>
    <x v="1"/>
    <x v="0"/>
  </r>
  <r>
    <n v="177"/>
    <x v="0"/>
    <n v="22"/>
    <n v="11"/>
    <n v="94.75"/>
    <n v="2.38"/>
    <x v="3"/>
    <x v="1"/>
    <x v="0"/>
  </r>
  <r>
    <n v="178"/>
    <x v="0"/>
    <n v="22"/>
    <n v="4"/>
    <n v="93.01000000000001"/>
    <n v="2.1"/>
    <x v="4"/>
    <x v="1"/>
    <x v="1"/>
  </r>
  <r>
    <n v="192"/>
    <x v="0"/>
    <n v="22"/>
    <n v="19"/>
    <n v="84.79000000000001"/>
    <n v="3.64"/>
    <x v="0"/>
    <x v="0"/>
    <x v="0"/>
  </r>
  <r>
    <n v="195"/>
    <x v="0"/>
    <n v="22"/>
    <n v="20"/>
    <n v="98.11"/>
    <n v="3.96"/>
    <x v="1"/>
    <x v="0"/>
    <x v="1"/>
  </r>
  <r>
    <n v="203"/>
    <x v="0"/>
    <n v="22"/>
    <n v="36"/>
    <n v="78.56999999999999"/>
    <n v="2.49"/>
    <x v="3"/>
    <x v="1"/>
    <x v="0"/>
  </r>
  <r>
    <n v="204"/>
    <x v="0"/>
    <n v="22"/>
    <n v="13"/>
    <n v="83.11"/>
    <n v="3.34"/>
    <x v="4"/>
    <x v="1"/>
    <x v="1"/>
  </r>
  <r>
    <n v="209"/>
    <x v="1"/>
    <n v="22"/>
    <n v="5"/>
    <n v="93.41"/>
    <n v="3.22"/>
    <x v="4"/>
    <x v="0"/>
    <x v="1"/>
  </r>
  <r>
    <n v="216"/>
    <x v="0"/>
    <n v="22"/>
    <n v="1"/>
    <n v="55.29"/>
    <n v="2.76"/>
    <x v="3"/>
    <x v="0"/>
    <x v="1"/>
  </r>
  <r>
    <n v="227"/>
    <x v="0"/>
    <n v="22"/>
    <n v="31"/>
    <n v="50.06"/>
    <n v="3.13"/>
    <x v="2"/>
    <x v="1"/>
    <x v="1"/>
  </r>
  <r>
    <n v="229"/>
    <x v="0"/>
    <n v="22"/>
    <n v="14"/>
    <n v="87.83"/>
    <n v="3"/>
    <x v="0"/>
    <x v="1"/>
    <x v="0"/>
  </r>
  <r>
    <n v="231"/>
    <x v="1"/>
    <n v="22"/>
    <n v="9"/>
    <n v="59.66"/>
    <n v="3.08"/>
    <x v="0"/>
    <x v="1"/>
    <x v="0"/>
  </r>
  <r>
    <n v="234"/>
    <x v="1"/>
    <n v="22"/>
    <n v="35"/>
    <n v="77.98999999999999"/>
    <n v="3.06"/>
    <x v="1"/>
    <x v="1"/>
    <x v="0"/>
  </r>
  <r>
    <n v="235"/>
    <x v="1"/>
    <n v="22"/>
    <n v="35"/>
    <n v="55.79"/>
    <n v="3.44"/>
    <x v="1"/>
    <x v="0"/>
    <x v="1"/>
  </r>
  <r>
    <n v="239"/>
    <x v="0"/>
    <n v="22"/>
    <n v="8"/>
    <n v="56.42"/>
    <n v="2.65"/>
    <x v="0"/>
    <x v="1"/>
    <x v="0"/>
  </r>
  <r>
    <n v="250"/>
    <x v="0"/>
    <n v="22"/>
    <n v="26"/>
    <n v="97.36"/>
    <n v="2.28"/>
    <x v="0"/>
    <x v="0"/>
    <x v="1"/>
  </r>
  <r>
    <n v="254"/>
    <x v="0"/>
    <n v="22"/>
    <n v="18"/>
    <n v="73.68000000000001"/>
    <n v="3.91"/>
    <x v="1"/>
    <x v="1"/>
    <x v="1"/>
  </r>
  <r>
    <n v="266"/>
    <x v="1"/>
    <n v="22"/>
    <n v="33"/>
    <n v="68.59"/>
    <n v="3.75"/>
    <x v="4"/>
    <x v="0"/>
    <x v="1"/>
  </r>
  <r>
    <n v="272"/>
    <x v="1"/>
    <n v="22"/>
    <n v="3"/>
    <n v="97.22"/>
    <n v="2.73"/>
    <x v="1"/>
    <x v="0"/>
    <x v="1"/>
  </r>
  <r>
    <n v="285"/>
    <x v="1"/>
    <n v="22"/>
    <n v="37"/>
    <n v="86.56"/>
    <n v="2.53"/>
    <x v="3"/>
    <x v="1"/>
    <x v="0"/>
  </r>
  <r>
    <n v="286"/>
    <x v="0"/>
    <n v="22"/>
    <n v="27"/>
    <n v="95.48"/>
    <n v="2.36"/>
    <x v="0"/>
    <x v="0"/>
    <x v="0"/>
  </r>
  <r>
    <n v="292"/>
    <x v="0"/>
    <n v="22"/>
    <n v="5"/>
    <n v="66.04000000000001"/>
    <n v="2.44"/>
    <x v="1"/>
    <x v="1"/>
    <x v="0"/>
  </r>
  <r>
    <n v="294"/>
    <x v="1"/>
    <n v="22"/>
    <n v="33"/>
    <n v="87.29000000000001"/>
    <n v="3.31"/>
    <x v="4"/>
    <x v="1"/>
    <x v="0"/>
  </r>
  <r>
    <n v="298"/>
    <x v="0"/>
    <n v="22"/>
    <n v="36"/>
    <n v="78.14"/>
    <n v="2.81"/>
    <x v="3"/>
    <x v="1"/>
    <x v="1"/>
  </r>
  <r>
    <n v="299"/>
    <x v="0"/>
    <n v="22"/>
    <n v="24"/>
    <n v="73.58"/>
    <n v="3.31"/>
    <x v="1"/>
    <x v="1"/>
    <x v="1"/>
  </r>
  <r>
    <n v="306"/>
    <x v="0"/>
    <n v="22"/>
    <n v="12"/>
    <n v="76.52"/>
    <n v="2.5"/>
    <x v="0"/>
    <x v="0"/>
    <x v="0"/>
  </r>
  <r>
    <n v="309"/>
    <x v="1"/>
    <n v="22"/>
    <n v="31"/>
    <n v="64.70999999999999"/>
    <n v="3.58"/>
    <x v="0"/>
    <x v="1"/>
    <x v="1"/>
  </r>
  <r>
    <n v="320"/>
    <x v="1"/>
    <n v="22"/>
    <n v="8"/>
    <n v="58.04"/>
    <n v="2.74"/>
    <x v="2"/>
    <x v="0"/>
    <x v="1"/>
  </r>
  <r>
    <n v="324"/>
    <x v="1"/>
    <n v="22"/>
    <n v="26"/>
    <n v="71.66"/>
    <n v="2.53"/>
    <x v="2"/>
    <x v="0"/>
    <x v="1"/>
  </r>
  <r>
    <n v="331"/>
    <x v="0"/>
    <n v="22"/>
    <n v="4"/>
    <n v="86.09"/>
    <n v="3.23"/>
    <x v="2"/>
    <x v="0"/>
    <x v="0"/>
  </r>
  <r>
    <n v="332"/>
    <x v="0"/>
    <n v="22"/>
    <n v="5"/>
    <n v="82.84999999999999"/>
    <n v="3.72"/>
    <x v="1"/>
    <x v="0"/>
    <x v="1"/>
  </r>
  <r>
    <n v="333"/>
    <x v="1"/>
    <n v="22"/>
    <n v="37"/>
    <n v="87.84999999999999"/>
    <n v="2.78"/>
    <x v="3"/>
    <x v="1"/>
    <x v="1"/>
  </r>
  <r>
    <n v="336"/>
    <x v="1"/>
    <n v="22"/>
    <n v="31"/>
    <n v="86.20999999999999"/>
    <n v="2.2"/>
    <x v="3"/>
    <x v="0"/>
    <x v="1"/>
  </r>
  <r>
    <n v="344"/>
    <x v="1"/>
    <n v="22"/>
    <n v="37"/>
    <n v="67.3"/>
    <n v="3.56"/>
    <x v="1"/>
    <x v="0"/>
    <x v="1"/>
  </r>
  <r>
    <n v="351"/>
    <x v="1"/>
    <n v="22"/>
    <n v="21"/>
    <n v="91.23"/>
    <n v="2.9"/>
    <x v="2"/>
    <x v="1"/>
    <x v="1"/>
  </r>
  <r>
    <n v="362"/>
    <x v="0"/>
    <n v="22"/>
    <n v="7"/>
    <n v="94.81"/>
    <n v="2.07"/>
    <x v="0"/>
    <x v="1"/>
    <x v="0"/>
  </r>
  <r>
    <n v="363"/>
    <x v="0"/>
    <n v="22"/>
    <n v="18"/>
    <n v="79.73999999999999"/>
    <n v="3.02"/>
    <x v="2"/>
    <x v="1"/>
    <x v="1"/>
  </r>
  <r>
    <n v="370"/>
    <x v="0"/>
    <n v="22"/>
    <n v="7"/>
    <n v="89.17"/>
    <n v="2.71"/>
    <x v="1"/>
    <x v="1"/>
    <x v="0"/>
  </r>
  <r>
    <n v="376"/>
    <x v="1"/>
    <n v="22"/>
    <n v="26"/>
    <n v="89.19"/>
    <n v="2.17"/>
    <x v="3"/>
    <x v="1"/>
    <x v="0"/>
  </r>
  <r>
    <n v="386"/>
    <x v="1"/>
    <n v="22"/>
    <n v="1"/>
    <n v="66.45"/>
    <n v="2.14"/>
    <x v="2"/>
    <x v="0"/>
    <x v="0"/>
  </r>
  <r>
    <n v="390"/>
    <x v="0"/>
    <n v="22"/>
    <n v="23"/>
    <n v="71.68000000000001"/>
    <n v="2.64"/>
    <x v="0"/>
    <x v="1"/>
    <x v="0"/>
  </r>
  <r>
    <n v="391"/>
    <x v="0"/>
    <n v="22"/>
    <n v="19"/>
    <n v="52.18"/>
    <n v="2.25"/>
    <x v="3"/>
    <x v="0"/>
    <x v="1"/>
  </r>
  <r>
    <n v="392"/>
    <x v="0"/>
    <n v="22"/>
    <n v="32"/>
    <n v="58.08"/>
    <n v="2.95"/>
    <x v="0"/>
    <x v="1"/>
    <x v="1"/>
  </r>
  <r>
    <n v="394"/>
    <x v="1"/>
    <n v="22"/>
    <n v="29"/>
    <n v="82.66"/>
    <n v="2.97"/>
    <x v="1"/>
    <x v="1"/>
    <x v="1"/>
  </r>
  <r>
    <n v="396"/>
    <x v="1"/>
    <n v="22"/>
    <n v="30"/>
    <n v="77.12"/>
    <n v="3.04"/>
    <x v="3"/>
    <x v="0"/>
    <x v="0"/>
  </r>
  <r>
    <n v="399"/>
    <x v="1"/>
    <n v="22"/>
    <n v="18"/>
    <n v="70.16"/>
    <n v="2.09"/>
    <x v="0"/>
    <x v="0"/>
    <x v="0"/>
  </r>
  <r>
    <n v="413"/>
    <x v="1"/>
    <n v="22"/>
    <n v="10"/>
    <n v="75.7"/>
    <n v="3.34"/>
    <x v="1"/>
    <x v="1"/>
    <x v="1"/>
  </r>
  <r>
    <n v="425"/>
    <x v="1"/>
    <n v="22"/>
    <n v="3"/>
    <n v="73.29000000000001"/>
    <n v="2.64"/>
    <x v="3"/>
    <x v="1"/>
    <x v="0"/>
  </r>
  <r>
    <n v="435"/>
    <x v="1"/>
    <n v="22"/>
    <n v="35"/>
    <n v="53.46"/>
    <n v="2.3"/>
    <x v="4"/>
    <x v="0"/>
    <x v="1"/>
  </r>
  <r>
    <n v="444"/>
    <x v="1"/>
    <n v="22"/>
    <n v="14"/>
    <n v="65.61"/>
    <n v="3.15"/>
    <x v="1"/>
    <x v="1"/>
    <x v="0"/>
  </r>
  <r>
    <n v="446"/>
    <x v="0"/>
    <n v="22"/>
    <n v="18"/>
    <n v="92.90000000000001"/>
    <n v="2.87"/>
    <x v="0"/>
    <x v="0"/>
    <x v="0"/>
  </r>
  <r>
    <n v="448"/>
    <x v="1"/>
    <n v="22"/>
    <n v="10"/>
    <n v="79.42"/>
    <n v="3.12"/>
    <x v="3"/>
    <x v="1"/>
    <x v="0"/>
  </r>
  <r>
    <n v="449"/>
    <x v="0"/>
    <n v="22"/>
    <n v="7"/>
    <n v="79.94"/>
    <n v="3.62"/>
    <x v="3"/>
    <x v="1"/>
    <x v="1"/>
  </r>
  <r>
    <n v="452"/>
    <x v="1"/>
    <n v="22"/>
    <n v="21"/>
    <n v="61.73"/>
    <n v="2.56"/>
    <x v="1"/>
    <x v="1"/>
    <x v="1"/>
  </r>
  <r>
    <n v="456"/>
    <x v="0"/>
    <n v="22"/>
    <n v="29"/>
    <n v="72.44"/>
    <n v="2.62"/>
    <x v="0"/>
    <x v="1"/>
    <x v="0"/>
  </r>
  <r>
    <n v="464"/>
    <x v="0"/>
    <n v="22"/>
    <n v="3"/>
    <n v="68.97"/>
    <n v="3.7"/>
    <x v="3"/>
    <x v="0"/>
    <x v="1"/>
  </r>
  <r>
    <n v="465"/>
    <x v="1"/>
    <n v="22"/>
    <n v="23"/>
    <n v="80.28"/>
    <n v="3.68"/>
    <x v="3"/>
    <x v="1"/>
    <x v="0"/>
  </r>
  <r>
    <n v="474"/>
    <x v="1"/>
    <n v="22"/>
    <n v="35"/>
    <n v="51.71"/>
    <n v="3"/>
    <x v="0"/>
    <x v="0"/>
    <x v="1"/>
  </r>
  <r>
    <n v="482"/>
    <x v="1"/>
    <n v="22"/>
    <n v="17"/>
    <n v="54.43"/>
    <n v="2"/>
    <x v="0"/>
    <x v="0"/>
    <x v="0"/>
  </r>
  <r>
    <n v="489"/>
    <x v="0"/>
    <n v="22"/>
    <n v="9"/>
    <n v="50.87"/>
    <n v="3.75"/>
    <x v="4"/>
    <x v="1"/>
    <x v="1"/>
  </r>
  <r>
    <n v="494"/>
    <x v="1"/>
    <n v="22"/>
    <n v="34"/>
    <n v="76.09"/>
    <n v="3.41"/>
    <x v="3"/>
    <x v="1"/>
    <x v="0"/>
  </r>
  <r>
    <n v="496"/>
    <x v="0"/>
    <n v="22"/>
    <n v="37"/>
    <n v="76.61"/>
    <n v="2.97"/>
    <x v="4"/>
    <x v="1"/>
    <x v="0"/>
  </r>
  <r>
    <n v="499"/>
    <x v="0"/>
    <n v="22"/>
    <n v="18"/>
    <n v="57.18"/>
    <n v="2.05"/>
    <x v="1"/>
    <x v="1"/>
    <x v="1"/>
  </r>
  <r>
    <n v="11"/>
    <x v="0"/>
    <n v="23"/>
    <n v="13"/>
    <n v="86.61"/>
    <n v="2.75"/>
    <x v="3"/>
    <x v="0"/>
    <x v="0"/>
  </r>
  <r>
    <n v="14"/>
    <x v="0"/>
    <n v="23"/>
    <n v="32"/>
    <n v="74.70999999999999"/>
    <n v="3.66"/>
    <x v="3"/>
    <x v="0"/>
    <x v="0"/>
  </r>
  <r>
    <n v="17"/>
    <x v="1"/>
    <n v="23"/>
    <n v="31"/>
    <n v="70.22"/>
    <n v="2.23"/>
    <x v="2"/>
    <x v="0"/>
    <x v="1"/>
  </r>
  <r>
    <n v="29"/>
    <x v="1"/>
    <n v="23"/>
    <n v="23"/>
    <n v="86.08"/>
    <n v="3.73"/>
    <x v="3"/>
    <x v="1"/>
    <x v="0"/>
  </r>
  <r>
    <n v="47"/>
    <x v="1"/>
    <n v="23"/>
    <n v="33"/>
    <n v="70.64"/>
    <n v="3.26"/>
    <x v="2"/>
    <x v="1"/>
    <x v="1"/>
  </r>
  <r>
    <n v="48"/>
    <x v="0"/>
    <n v="23"/>
    <n v="24"/>
    <n v="85.25"/>
    <n v="3.22"/>
    <x v="4"/>
    <x v="1"/>
    <x v="0"/>
  </r>
  <r>
    <n v="58"/>
    <x v="0"/>
    <n v="23"/>
    <n v="17"/>
    <n v="90.37"/>
    <n v="3.29"/>
    <x v="4"/>
    <x v="0"/>
    <x v="0"/>
  </r>
  <r>
    <n v="63"/>
    <x v="0"/>
    <n v="23"/>
    <n v="6"/>
    <n v="54.34"/>
    <n v="3.69"/>
    <x v="4"/>
    <x v="0"/>
    <x v="1"/>
  </r>
  <r>
    <n v="65"/>
    <x v="0"/>
    <n v="23"/>
    <n v="13"/>
    <n v="87.92"/>
    <n v="3.63"/>
    <x v="3"/>
    <x v="0"/>
    <x v="1"/>
  </r>
  <r>
    <n v="68"/>
    <x v="0"/>
    <n v="23"/>
    <n v="16"/>
    <n v="86.20999999999999"/>
    <n v="3.05"/>
    <x v="3"/>
    <x v="1"/>
    <x v="0"/>
  </r>
  <r>
    <n v="72"/>
    <x v="1"/>
    <n v="23"/>
    <n v="8"/>
    <n v="82.33"/>
    <n v="3.1"/>
    <x v="3"/>
    <x v="0"/>
    <x v="1"/>
  </r>
  <r>
    <n v="74"/>
    <x v="1"/>
    <n v="23"/>
    <n v="4"/>
    <n v="52.58"/>
    <n v="3.43"/>
    <x v="3"/>
    <x v="0"/>
    <x v="1"/>
  </r>
  <r>
    <n v="86"/>
    <x v="0"/>
    <n v="23"/>
    <n v="28"/>
    <n v="71.09"/>
    <n v="2.33"/>
    <x v="1"/>
    <x v="1"/>
    <x v="1"/>
  </r>
  <r>
    <n v="89"/>
    <x v="1"/>
    <n v="23"/>
    <n v="6"/>
    <n v="52.74"/>
    <n v="3.34"/>
    <x v="1"/>
    <x v="0"/>
    <x v="1"/>
  </r>
  <r>
    <n v="98"/>
    <x v="1"/>
    <n v="23"/>
    <n v="9"/>
    <n v="76.51000000000001"/>
    <n v="3.04"/>
    <x v="4"/>
    <x v="0"/>
    <x v="1"/>
  </r>
  <r>
    <n v="110"/>
    <x v="0"/>
    <n v="23"/>
    <n v="14"/>
    <n v="73.09999999999999"/>
    <n v="2.75"/>
    <x v="4"/>
    <x v="1"/>
    <x v="1"/>
  </r>
  <r>
    <n v="122"/>
    <x v="0"/>
    <n v="23"/>
    <n v="18"/>
    <n v="79.04000000000001"/>
    <n v="3.54"/>
    <x v="1"/>
    <x v="0"/>
    <x v="1"/>
  </r>
  <r>
    <n v="123"/>
    <x v="1"/>
    <n v="23"/>
    <n v="38"/>
    <n v="63.58"/>
    <n v="3.11"/>
    <x v="3"/>
    <x v="0"/>
    <x v="0"/>
  </r>
  <r>
    <n v="132"/>
    <x v="0"/>
    <n v="23"/>
    <n v="39"/>
    <n v="92.64"/>
    <n v="2.85"/>
    <x v="3"/>
    <x v="0"/>
    <x v="1"/>
  </r>
  <r>
    <n v="140"/>
    <x v="0"/>
    <n v="23"/>
    <n v="4"/>
    <n v="56.22"/>
    <n v="2.46"/>
    <x v="3"/>
    <x v="1"/>
    <x v="1"/>
  </r>
  <r>
    <n v="143"/>
    <x v="1"/>
    <n v="23"/>
    <n v="18"/>
    <n v="62.95"/>
    <n v="2.51"/>
    <x v="4"/>
    <x v="1"/>
    <x v="1"/>
  </r>
  <r>
    <n v="148"/>
    <x v="0"/>
    <n v="23"/>
    <n v="19"/>
    <n v="95.19"/>
    <n v="3.19"/>
    <x v="0"/>
    <x v="0"/>
    <x v="0"/>
  </r>
  <r>
    <n v="149"/>
    <x v="0"/>
    <n v="23"/>
    <n v="37"/>
    <n v="99.45999999999999"/>
    <n v="3.35"/>
    <x v="4"/>
    <x v="1"/>
    <x v="1"/>
  </r>
  <r>
    <n v="150"/>
    <x v="1"/>
    <n v="23"/>
    <n v="6"/>
    <n v="87.17"/>
    <n v="2.89"/>
    <x v="3"/>
    <x v="0"/>
    <x v="0"/>
  </r>
  <r>
    <n v="160"/>
    <x v="1"/>
    <n v="23"/>
    <n v="4"/>
    <n v="97.86"/>
    <n v="2.53"/>
    <x v="2"/>
    <x v="0"/>
    <x v="1"/>
  </r>
  <r>
    <n v="161"/>
    <x v="0"/>
    <n v="23"/>
    <n v="30"/>
    <n v="91.31"/>
    <n v="3.29"/>
    <x v="2"/>
    <x v="1"/>
    <x v="0"/>
  </r>
  <r>
    <n v="166"/>
    <x v="0"/>
    <n v="23"/>
    <n v="9"/>
    <n v="79.86"/>
    <n v="3.23"/>
    <x v="1"/>
    <x v="0"/>
    <x v="1"/>
  </r>
  <r>
    <n v="207"/>
    <x v="1"/>
    <n v="23"/>
    <n v="6"/>
    <n v="86.7"/>
    <n v="3.58"/>
    <x v="1"/>
    <x v="0"/>
    <x v="1"/>
  </r>
  <r>
    <n v="220"/>
    <x v="0"/>
    <n v="23"/>
    <n v="9"/>
    <n v="98.06999999999999"/>
    <n v="3.65"/>
    <x v="1"/>
    <x v="1"/>
    <x v="0"/>
  </r>
  <r>
    <n v="249"/>
    <x v="0"/>
    <n v="23"/>
    <n v="14"/>
    <n v="88.54000000000001"/>
    <n v="3.21"/>
    <x v="2"/>
    <x v="0"/>
    <x v="1"/>
  </r>
  <r>
    <n v="259"/>
    <x v="1"/>
    <n v="23"/>
    <n v="38"/>
    <n v="83.8"/>
    <n v="3.01"/>
    <x v="3"/>
    <x v="0"/>
    <x v="1"/>
  </r>
  <r>
    <n v="262"/>
    <x v="1"/>
    <n v="23"/>
    <n v="15"/>
    <n v="79.72"/>
    <n v="3.55"/>
    <x v="1"/>
    <x v="1"/>
    <x v="1"/>
  </r>
  <r>
    <n v="265"/>
    <x v="0"/>
    <n v="23"/>
    <n v="17"/>
    <n v="91.08"/>
    <n v="3.87"/>
    <x v="0"/>
    <x v="0"/>
    <x v="1"/>
  </r>
  <r>
    <n v="279"/>
    <x v="0"/>
    <n v="23"/>
    <n v="39"/>
    <n v="88.64"/>
    <n v="3.24"/>
    <x v="3"/>
    <x v="1"/>
    <x v="0"/>
  </r>
  <r>
    <n v="303"/>
    <x v="0"/>
    <n v="23"/>
    <n v="5"/>
    <n v="54.56"/>
    <n v="2.35"/>
    <x v="1"/>
    <x v="1"/>
    <x v="0"/>
  </r>
  <r>
    <n v="321"/>
    <x v="1"/>
    <n v="23"/>
    <n v="23"/>
    <n v="82.58"/>
    <n v="2.53"/>
    <x v="3"/>
    <x v="1"/>
    <x v="1"/>
  </r>
  <r>
    <n v="323"/>
    <x v="1"/>
    <n v="23"/>
    <n v="12"/>
    <n v="79.51000000000001"/>
    <n v="3"/>
    <x v="2"/>
    <x v="0"/>
    <x v="1"/>
  </r>
  <r>
    <n v="334"/>
    <x v="0"/>
    <n v="23"/>
    <n v="8"/>
    <n v="97.63"/>
    <n v="3.91"/>
    <x v="3"/>
    <x v="0"/>
    <x v="1"/>
  </r>
  <r>
    <n v="338"/>
    <x v="0"/>
    <n v="23"/>
    <n v="29"/>
    <n v="57.3"/>
    <n v="3.89"/>
    <x v="2"/>
    <x v="0"/>
    <x v="0"/>
  </r>
  <r>
    <n v="347"/>
    <x v="0"/>
    <n v="23"/>
    <n v="36"/>
    <n v="53.62"/>
    <n v="2.77"/>
    <x v="2"/>
    <x v="1"/>
    <x v="0"/>
  </r>
  <r>
    <n v="353"/>
    <x v="0"/>
    <n v="23"/>
    <n v="9"/>
    <n v="66.09999999999999"/>
    <n v="2.21"/>
    <x v="0"/>
    <x v="0"/>
    <x v="0"/>
  </r>
  <r>
    <n v="360"/>
    <x v="0"/>
    <n v="23"/>
    <n v="38"/>
    <n v="97.58"/>
    <n v="3.6"/>
    <x v="3"/>
    <x v="0"/>
    <x v="0"/>
  </r>
  <r>
    <n v="366"/>
    <x v="0"/>
    <n v="23"/>
    <n v="27"/>
    <n v="64.94"/>
    <n v="3.98"/>
    <x v="3"/>
    <x v="1"/>
    <x v="0"/>
  </r>
  <r>
    <n v="378"/>
    <x v="0"/>
    <n v="23"/>
    <n v="21"/>
    <n v="52.04"/>
    <n v="3.8"/>
    <x v="2"/>
    <x v="0"/>
    <x v="0"/>
  </r>
  <r>
    <n v="385"/>
    <x v="0"/>
    <n v="23"/>
    <n v="7"/>
    <n v="80.79000000000001"/>
    <n v="2.52"/>
    <x v="0"/>
    <x v="0"/>
    <x v="1"/>
  </r>
  <r>
    <n v="387"/>
    <x v="0"/>
    <n v="23"/>
    <n v="32"/>
    <n v="73.51000000000001"/>
    <n v="3.92"/>
    <x v="1"/>
    <x v="0"/>
    <x v="0"/>
  </r>
  <r>
    <n v="395"/>
    <x v="0"/>
    <n v="23"/>
    <n v="29"/>
    <n v="66.62"/>
    <n v="3.84"/>
    <x v="2"/>
    <x v="0"/>
    <x v="1"/>
  </r>
  <r>
    <n v="409"/>
    <x v="1"/>
    <n v="23"/>
    <n v="29"/>
    <n v="86.77"/>
    <n v="3.35"/>
    <x v="1"/>
    <x v="1"/>
    <x v="0"/>
  </r>
  <r>
    <n v="414"/>
    <x v="0"/>
    <n v="23"/>
    <n v="10"/>
    <n v="79.40000000000001"/>
    <n v="2.63"/>
    <x v="1"/>
    <x v="0"/>
    <x v="0"/>
  </r>
  <r>
    <n v="415"/>
    <x v="0"/>
    <n v="23"/>
    <n v="19"/>
    <n v="51.47"/>
    <n v="3.76"/>
    <x v="1"/>
    <x v="1"/>
    <x v="1"/>
  </r>
  <r>
    <n v="422"/>
    <x v="1"/>
    <n v="23"/>
    <n v="29"/>
    <n v="64.19"/>
    <n v="3.12"/>
    <x v="4"/>
    <x v="1"/>
    <x v="0"/>
  </r>
  <r>
    <n v="439"/>
    <x v="0"/>
    <n v="23"/>
    <n v="32"/>
    <n v="79.65000000000001"/>
    <n v="3.49"/>
    <x v="0"/>
    <x v="0"/>
    <x v="0"/>
  </r>
  <r>
    <n v="450"/>
    <x v="1"/>
    <n v="23"/>
    <n v="33"/>
    <n v="69.83"/>
    <n v="3.48"/>
    <x v="2"/>
    <x v="1"/>
    <x v="0"/>
  </r>
  <r>
    <n v="453"/>
    <x v="1"/>
    <n v="23"/>
    <n v="19"/>
    <n v="94.19"/>
    <n v="2.39"/>
    <x v="3"/>
    <x v="1"/>
    <x v="1"/>
  </r>
  <r>
    <n v="461"/>
    <x v="1"/>
    <n v="23"/>
    <n v="20"/>
    <n v="97.43000000000001"/>
    <n v="2.75"/>
    <x v="3"/>
    <x v="1"/>
    <x v="0"/>
  </r>
  <r>
    <n v="468"/>
    <x v="0"/>
    <n v="23"/>
    <n v="5"/>
    <n v="89.09"/>
    <n v="3.5"/>
    <x v="2"/>
    <x v="1"/>
    <x v="0"/>
  </r>
  <r>
    <n v="478"/>
    <x v="1"/>
    <n v="23"/>
    <n v="10"/>
    <n v="52.58"/>
    <n v="3.56"/>
    <x v="2"/>
    <x v="0"/>
    <x v="0"/>
  </r>
  <r>
    <n v="491"/>
    <x v="1"/>
    <n v="23"/>
    <n v="4"/>
    <n v="98.65000000000001"/>
    <n v="3.45"/>
    <x v="3"/>
    <x v="0"/>
    <x v="1"/>
  </r>
  <r>
    <n v="497"/>
    <x v="0"/>
    <n v="23"/>
    <n v="11"/>
    <n v="56.29"/>
    <n v="3.2"/>
    <x v="4"/>
    <x v="1"/>
    <x v="0"/>
  </r>
  <r>
    <n v="1"/>
    <x v="0"/>
    <n v="24"/>
    <n v="37"/>
    <n v="90.75"/>
    <n v="3.47"/>
    <x v="2"/>
    <x v="0"/>
    <x v="0"/>
  </r>
  <r>
    <n v="4"/>
    <x v="0"/>
    <n v="24"/>
    <n v="10"/>
    <n v="70.26000000000001"/>
    <n v="3.46"/>
    <x v="4"/>
    <x v="0"/>
    <x v="0"/>
  </r>
  <r>
    <n v="10"/>
    <x v="1"/>
    <n v="24"/>
    <n v="1"/>
    <n v="63.32"/>
    <n v="3.96"/>
    <x v="3"/>
    <x v="0"/>
    <x v="1"/>
  </r>
  <r>
    <n v="16"/>
    <x v="0"/>
    <n v="24"/>
    <n v="28"/>
    <n v="91.91"/>
    <n v="3.54"/>
    <x v="1"/>
    <x v="0"/>
    <x v="0"/>
  </r>
  <r>
    <n v="18"/>
    <x v="1"/>
    <n v="24"/>
    <n v="8"/>
    <n v="88.55"/>
    <n v="3.59"/>
    <x v="2"/>
    <x v="1"/>
    <x v="1"/>
  </r>
  <r>
    <n v="20"/>
    <x v="0"/>
    <n v="24"/>
    <n v="26"/>
    <n v="67.69"/>
    <n v="3.2"/>
    <x v="1"/>
    <x v="0"/>
    <x v="0"/>
  </r>
  <r>
    <n v="30"/>
    <x v="1"/>
    <n v="24"/>
    <n v="15"/>
    <n v="80.52"/>
    <n v="3.99"/>
    <x v="4"/>
    <x v="0"/>
    <x v="1"/>
  </r>
  <r>
    <n v="33"/>
    <x v="1"/>
    <n v="24"/>
    <n v="14"/>
    <n v="97.7"/>
    <n v="2.58"/>
    <x v="1"/>
    <x v="0"/>
    <x v="0"/>
  </r>
  <r>
    <n v="41"/>
    <x v="0"/>
    <n v="24"/>
    <n v="18"/>
    <n v="97.76000000000001"/>
    <n v="2.63"/>
    <x v="0"/>
    <x v="1"/>
    <x v="0"/>
  </r>
  <r>
    <n v="51"/>
    <x v="0"/>
    <n v="24"/>
    <n v="17"/>
    <n v="53.8"/>
    <n v="3.1"/>
    <x v="2"/>
    <x v="1"/>
    <x v="1"/>
  </r>
  <r>
    <n v="52"/>
    <x v="1"/>
    <n v="24"/>
    <n v="5"/>
    <n v="53.89"/>
    <n v="3.19"/>
    <x v="0"/>
    <x v="1"/>
    <x v="0"/>
  </r>
  <r>
    <n v="56"/>
    <x v="1"/>
    <n v="24"/>
    <n v="17"/>
    <n v="55.15"/>
    <n v="3.17"/>
    <x v="3"/>
    <x v="0"/>
    <x v="0"/>
  </r>
  <r>
    <n v="57"/>
    <x v="1"/>
    <n v="24"/>
    <n v="10"/>
    <n v="65.73"/>
    <n v="2.34"/>
    <x v="0"/>
    <x v="0"/>
    <x v="1"/>
  </r>
  <r>
    <n v="62"/>
    <x v="0"/>
    <n v="24"/>
    <n v="34"/>
    <n v="76.06999999999999"/>
    <n v="3.9"/>
    <x v="1"/>
    <x v="1"/>
    <x v="1"/>
  </r>
  <r>
    <n v="73"/>
    <x v="0"/>
    <n v="24"/>
    <n v="4"/>
    <n v="84.66"/>
    <n v="3.49"/>
    <x v="1"/>
    <x v="1"/>
    <x v="1"/>
  </r>
  <r>
    <n v="84"/>
    <x v="1"/>
    <n v="24"/>
    <n v="5"/>
    <n v="59.63"/>
    <n v="2.96"/>
    <x v="3"/>
    <x v="1"/>
    <x v="1"/>
  </r>
  <r>
    <n v="90"/>
    <x v="1"/>
    <n v="24"/>
    <n v="1"/>
    <n v="72.76000000000001"/>
    <n v="3.86"/>
    <x v="2"/>
    <x v="0"/>
    <x v="1"/>
  </r>
  <r>
    <n v="92"/>
    <x v="1"/>
    <n v="24"/>
    <n v="12"/>
    <n v="82.23"/>
    <n v="3.16"/>
    <x v="4"/>
    <x v="1"/>
    <x v="1"/>
  </r>
  <r>
    <n v="101"/>
    <x v="0"/>
    <n v="24"/>
    <n v="30"/>
    <n v="78.62"/>
    <n v="3.6"/>
    <x v="4"/>
    <x v="1"/>
    <x v="1"/>
  </r>
  <r>
    <n v="105"/>
    <x v="1"/>
    <n v="24"/>
    <n v="1"/>
    <n v="86.89"/>
    <n v="2.37"/>
    <x v="4"/>
    <x v="1"/>
    <x v="1"/>
  </r>
  <r>
    <n v="111"/>
    <x v="1"/>
    <n v="24"/>
    <n v="26"/>
    <n v="99.52"/>
    <n v="3.05"/>
    <x v="0"/>
    <x v="1"/>
    <x v="1"/>
  </r>
  <r>
    <n v="112"/>
    <x v="0"/>
    <n v="24"/>
    <n v="28"/>
    <n v="50.01"/>
    <n v="2.22"/>
    <x v="4"/>
    <x v="1"/>
    <x v="0"/>
  </r>
  <r>
    <n v="120"/>
    <x v="0"/>
    <n v="24"/>
    <n v="3"/>
    <n v="51.88"/>
    <n v="2.72"/>
    <x v="3"/>
    <x v="0"/>
    <x v="0"/>
  </r>
  <r>
    <n v="129"/>
    <x v="1"/>
    <n v="24"/>
    <n v="10"/>
    <n v="50.17"/>
    <n v="3.62"/>
    <x v="1"/>
    <x v="0"/>
    <x v="0"/>
  </r>
  <r>
    <n v="130"/>
    <x v="1"/>
    <n v="24"/>
    <n v="39"/>
    <n v="73.37"/>
    <n v="3.53"/>
    <x v="4"/>
    <x v="0"/>
    <x v="0"/>
  </r>
  <r>
    <n v="134"/>
    <x v="0"/>
    <n v="24"/>
    <n v="26"/>
    <n v="79.45999999999999"/>
    <n v="2.47"/>
    <x v="0"/>
    <x v="0"/>
    <x v="1"/>
  </r>
  <r>
    <n v="146"/>
    <x v="0"/>
    <n v="24"/>
    <n v="34"/>
    <n v="94.20999999999999"/>
    <n v="2.28"/>
    <x v="4"/>
    <x v="1"/>
    <x v="1"/>
  </r>
  <r>
    <n v="157"/>
    <x v="0"/>
    <n v="24"/>
    <n v="21"/>
    <n v="52.35"/>
    <n v="2.67"/>
    <x v="1"/>
    <x v="0"/>
    <x v="1"/>
  </r>
  <r>
    <n v="163"/>
    <x v="1"/>
    <n v="24"/>
    <n v="30"/>
    <n v="81.48999999999999"/>
    <n v="2.8"/>
    <x v="0"/>
    <x v="0"/>
    <x v="1"/>
  </r>
  <r>
    <n v="171"/>
    <x v="1"/>
    <n v="24"/>
    <n v="24"/>
    <n v="99.81999999999999"/>
    <n v="3.28"/>
    <x v="2"/>
    <x v="1"/>
    <x v="1"/>
  </r>
  <r>
    <n v="180"/>
    <x v="0"/>
    <n v="24"/>
    <n v="6"/>
    <n v="69.56"/>
    <n v="2.73"/>
    <x v="2"/>
    <x v="1"/>
    <x v="1"/>
  </r>
  <r>
    <n v="206"/>
    <x v="0"/>
    <n v="24"/>
    <n v="33"/>
    <n v="93.22"/>
    <n v="2.51"/>
    <x v="1"/>
    <x v="0"/>
    <x v="1"/>
  </r>
  <r>
    <n v="213"/>
    <x v="0"/>
    <n v="24"/>
    <n v="13"/>
    <n v="66.7"/>
    <n v="2.24"/>
    <x v="2"/>
    <x v="1"/>
    <x v="0"/>
  </r>
  <r>
    <n v="224"/>
    <x v="1"/>
    <n v="24"/>
    <n v="38"/>
    <n v="91"/>
    <n v="2.32"/>
    <x v="2"/>
    <x v="1"/>
    <x v="1"/>
  </r>
  <r>
    <n v="247"/>
    <x v="0"/>
    <n v="24"/>
    <n v="5"/>
    <n v="89.44"/>
    <n v="2.96"/>
    <x v="4"/>
    <x v="0"/>
    <x v="1"/>
  </r>
  <r>
    <n v="248"/>
    <x v="0"/>
    <n v="24"/>
    <n v="19"/>
    <n v="58.69"/>
    <n v="2.63"/>
    <x v="0"/>
    <x v="0"/>
    <x v="1"/>
  </r>
  <r>
    <n v="253"/>
    <x v="1"/>
    <n v="24"/>
    <n v="25"/>
    <n v="85.43000000000001"/>
    <n v="2.64"/>
    <x v="3"/>
    <x v="1"/>
    <x v="0"/>
  </r>
  <r>
    <n v="255"/>
    <x v="0"/>
    <n v="24"/>
    <n v="8"/>
    <n v="52.9"/>
    <n v="3.65"/>
    <x v="4"/>
    <x v="0"/>
    <x v="0"/>
  </r>
  <r>
    <n v="277"/>
    <x v="0"/>
    <n v="24"/>
    <n v="33"/>
    <n v="64.92"/>
    <n v="2.97"/>
    <x v="1"/>
    <x v="0"/>
    <x v="0"/>
  </r>
  <r>
    <n v="280"/>
    <x v="1"/>
    <n v="24"/>
    <n v="27"/>
    <n v="61.5"/>
    <n v="2.59"/>
    <x v="2"/>
    <x v="1"/>
    <x v="0"/>
  </r>
  <r>
    <n v="284"/>
    <x v="0"/>
    <n v="24"/>
    <n v="33"/>
    <n v="51.57"/>
    <n v="3.57"/>
    <x v="3"/>
    <x v="0"/>
    <x v="1"/>
  </r>
  <r>
    <n v="295"/>
    <x v="1"/>
    <n v="24"/>
    <n v="38"/>
    <n v="60.02"/>
    <n v="3.7"/>
    <x v="4"/>
    <x v="0"/>
    <x v="0"/>
  </r>
  <r>
    <n v="297"/>
    <x v="1"/>
    <n v="24"/>
    <n v="31"/>
    <n v="85.75"/>
    <n v="3.58"/>
    <x v="1"/>
    <x v="0"/>
    <x v="1"/>
  </r>
  <r>
    <n v="302"/>
    <x v="0"/>
    <n v="24"/>
    <n v="8"/>
    <n v="60.19"/>
    <n v="2.96"/>
    <x v="2"/>
    <x v="1"/>
    <x v="0"/>
  </r>
  <r>
    <n v="304"/>
    <x v="1"/>
    <n v="24"/>
    <n v="29"/>
    <n v="57.68"/>
    <n v="2.77"/>
    <x v="4"/>
    <x v="1"/>
    <x v="1"/>
  </r>
  <r>
    <n v="308"/>
    <x v="1"/>
    <n v="24"/>
    <n v="27"/>
    <n v="89.84"/>
    <n v="2.84"/>
    <x v="3"/>
    <x v="1"/>
    <x v="0"/>
  </r>
  <r>
    <n v="313"/>
    <x v="1"/>
    <n v="24"/>
    <n v="27"/>
    <n v="73.09999999999999"/>
    <n v="3.24"/>
    <x v="1"/>
    <x v="1"/>
    <x v="0"/>
  </r>
  <r>
    <n v="322"/>
    <x v="0"/>
    <n v="24"/>
    <n v="26"/>
    <n v="66.3"/>
    <n v="3.29"/>
    <x v="2"/>
    <x v="0"/>
    <x v="1"/>
  </r>
  <r>
    <n v="341"/>
    <x v="0"/>
    <n v="24"/>
    <n v="11"/>
    <n v="50.92"/>
    <n v="2.56"/>
    <x v="2"/>
    <x v="1"/>
    <x v="0"/>
  </r>
  <r>
    <n v="342"/>
    <x v="1"/>
    <n v="24"/>
    <n v="23"/>
    <n v="74.12"/>
    <n v="3.86"/>
    <x v="3"/>
    <x v="0"/>
    <x v="1"/>
  </r>
  <r>
    <n v="349"/>
    <x v="1"/>
    <n v="24"/>
    <n v="1"/>
    <n v="94.13"/>
    <n v="2.45"/>
    <x v="3"/>
    <x v="0"/>
    <x v="1"/>
  </r>
  <r>
    <n v="354"/>
    <x v="1"/>
    <n v="24"/>
    <n v="10"/>
    <n v="98.87"/>
    <n v="3.98"/>
    <x v="0"/>
    <x v="0"/>
    <x v="1"/>
  </r>
  <r>
    <n v="359"/>
    <x v="0"/>
    <n v="24"/>
    <n v="11"/>
    <n v="83.52"/>
    <n v="3.32"/>
    <x v="1"/>
    <x v="0"/>
    <x v="0"/>
  </r>
  <r>
    <n v="371"/>
    <x v="1"/>
    <n v="24"/>
    <n v="6"/>
    <n v="80.61"/>
    <n v="2.82"/>
    <x v="4"/>
    <x v="1"/>
    <x v="0"/>
  </r>
  <r>
    <n v="373"/>
    <x v="1"/>
    <n v="24"/>
    <n v="33"/>
    <n v="83.04000000000001"/>
    <n v="3.66"/>
    <x v="0"/>
    <x v="1"/>
    <x v="0"/>
  </r>
  <r>
    <n v="380"/>
    <x v="0"/>
    <n v="24"/>
    <n v="17"/>
    <n v="71.93000000000001"/>
    <n v="2.46"/>
    <x v="4"/>
    <x v="0"/>
    <x v="1"/>
  </r>
  <r>
    <n v="393"/>
    <x v="1"/>
    <n v="24"/>
    <n v="30"/>
    <n v="51.04"/>
    <n v="2.23"/>
    <x v="3"/>
    <x v="0"/>
    <x v="0"/>
  </r>
  <r>
    <n v="406"/>
    <x v="1"/>
    <n v="24"/>
    <n v="4"/>
    <n v="70.8"/>
    <n v="2.33"/>
    <x v="0"/>
    <x v="1"/>
    <x v="0"/>
  </r>
  <r>
    <n v="410"/>
    <x v="1"/>
    <n v="24"/>
    <n v="39"/>
    <n v="88.39"/>
    <n v="2.99"/>
    <x v="3"/>
    <x v="0"/>
    <x v="1"/>
  </r>
  <r>
    <n v="411"/>
    <x v="0"/>
    <n v="24"/>
    <n v="3"/>
    <n v="75.23999999999999"/>
    <n v="2.03"/>
    <x v="0"/>
    <x v="0"/>
    <x v="0"/>
  </r>
  <r>
    <n v="417"/>
    <x v="0"/>
    <n v="24"/>
    <n v="33"/>
    <n v="80.31"/>
    <n v="3.09"/>
    <x v="1"/>
    <x v="1"/>
    <x v="1"/>
  </r>
  <r>
    <n v="440"/>
    <x v="0"/>
    <n v="24"/>
    <n v="16"/>
    <n v="78.97"/>
    <n v="3.22"/>
    <x v="3"/>
    <x v="0"/>
    <x v="0"/>
  </r>
  <r>
    <n v="457"/>
    <x v="1"/>
    <n v="24"/>
    <n v="18"/>
    <n v="83.47"/>
    <n v="3.48"/>
    <x v="3"/>
    <x v="0"/>
    <x v="0"/>
  </r>
  <r>
    <n v="466"/>
    <x v="0"/>
    <n v="24"/>
    <n v="12"/>
    <n v="67.84"/>
    <n v="3.67"/>
    <x v="0"/>
    <x v="0"/>
    <x v="0"/>
  </r>
  <r>
    <n v="471"/>
    <x v="0"/>
    <n v="24"/>
    <n v="30"/>
    <n v="93.20999999999999"/>
    <n v="3.51"/>
    <x v="2"/>
    <x v="0"/>
    <x v="0"/>
  </r>
  <r>
    <n v="476"/>
    <x v="1"/>
    <n v="24"/>
    <n v="24"/>
    <n v="56.15"/>
    <n v="2.77"/>
    <x v="3"/>
    <x v="0"/>
    <x v="0"/>
  </r>
  <r>
    <n v="487"/>
    <x v="0"/>
    <n v="24"/>
    <n v="25"/>
    <n v="73.98999999999999"/>
    <n v="2.78"/>
    <x v="4"/>
    <x v="0"/>
    <x v="1"/>
  </r>
  <r>
    <n v="490"/>
    <x v="0"/>
    <n v="24"/>
    <n v="22"/>
    <n v="66.16"/>
    <n v="3.02"/>
    <x v="0"/>
    <x v="0"/>
    <x v="0"/>
  </r>
  <r>
    <n v="495"/>
    <x v="0"/>
    <n v="24"/>
    <n v="23"/>
    <n v="67.13"/>
    <n v="2.11"/>
    <x v="1"/>
    <x v="1"/>
    <x v="1"/>
  </r>
  <r>
    <n v="500"/>
    <x v="1"/>
    <n v="24"/>
    <n v="21"/>
    <n v="96.98999999999999"/>
    <n v="2.64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78" firstHeaderRow="0" firstDataRow="1" firstDataCol="1"/>
  <pivotFields count="9">
    <pivotField showAll="0"/>
    <pivotField axis="axisRow" showAll="0" countASubtotal="1">
      <items count="3">
        <item x="1"/>
        <item x="0"/>
        <item t="countA"/>
      </items>
    </pivotField>
    <pivotField dataField="1" showAll="0"/>
    <pivotField dataField="1" showAll="0"/>
    <pivotField dataField="1" showAll="0"/>
    <pivotField dataField="1" showAll="0"/>
    <pivotField axis="axisRow" showAll="0">
      <items count="6">
        <item x="2"/>
        <item x="1"/>
        <item x="0"/>
        <item x="3"/>
        <item x="4"/>
        <item t="default"/>
      </items>
    </pivotField>
    <pivotField axis="axisRow" showAll="0">
      <items count="3">
        <item n="No job" x="1"/>
        <item n="Job" x="0"/>
        <item t="default"/>
      </items>
    </pivotField>
    <pivotField axis="axisRow" showAll="0" avgSubtotal="1">
      <items count="3">
        <item n="No ExtraCurricularActivities" x="0"/>
        <item n="ExtraCurricularActivities" x="1"/>
        <item t="avg"/>
      </items>
    </pivotField>
  </pivotFields>
  <rowFields count="4">
    <field x="1"/>
    <field x="6"/>
    <field x="7"/>
    <field x="8"/>
  </rowFields>
  <rowItems count="75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 r="1">
      <x v="4"/>
    </i>
    <i r="2">
      <x/>
    </i>
    <i r="3">
      <x/>
    </i>
    <i r="3">
      <x v="1"/>
    </i>
    <i r="2">
      <x v="1"/>
    </i>
    <i r="3">
      <x/>
    </i>
    <i r="3">
      <x v="1"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 r="1">
      <x v="4"/>
    </i>
    <i r="2">
      <x/>
    </i>
    <i r="3">
      <x/>
    </i>
    <i r="3">
      <x v="1"/>
    </i>
    <i r="2">
      <x v="1"/>
    </i>
    <i r="3">
      <x/>
    </i>
    <i r="3">
      <x v="1"/>
    </i>
    <i t="avg">
      <x v="1048832"/>
      <x v="1048832"/>
      <x v="1048832"/>
      <x/>
    </i>
    <i t="avg" r="3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Age" fld="2" subtotal="average" baseField="1" baseItem="0"/>
    <dataField name="Promedio de StudyHoursPerWeek" fld="3" subtotal="average" baseField="1" baseItem="0"/>
    <dataField name="Promedio de AttendanceRate" fld="4" subtotal="average" baseField="1" baseItem="0"/>
    <dataField name="Promedio de GPA" fld="5" subtotal="average" baseField="1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K501" totalsRowShown="0">
  <autoFilter ref="A1:K501" xr:uid="{00000000-0009-0000-0100-000001000000}"/>
  <sortState xmlns:xlrd2="http://schemas.microsoft.com/office/spreadsheetml/2017/richdata2" ref="A2:K501">
    <sortCondition ref="H1:H501"/>
  </sortState>
  <tableColumns count="11">
    <tableColumn id="1" xr3:uid="{00000000-0010-0000-0000-000001000000}" name="StudentID"/>
    <tableColumn id="2" xr3:uid="{00000000-0010-0000-0000-000002000000}" name="Gender"/>
    <tableColumn id="3" xr3:uid="{00000000-0010-0000-0000-000003000000}" name="Age"/>
    <tableColumn id="4" xr3:uid="{00000000-0010-0000-0000-000004000000}" name="StudyHoursPerWeek"/>
    <tableColumn id="5" xr3:uid="{00000000-0010-0000-0000-000005000000}" name="AttendanceRate"/>
    <tableColumn id="11" xr3:uid="{E85CDD6C-6587-4A9D-8DA4-6F48B6085FC8}" name="GPA Pred" dataDxfId="1">
      <calculatedColumnFormula>(0.028 * D2) + (0.018 * E2) - (0.005 * C2) +
IF(TRIM(B2)="Faemale", 0.12, -0.08) +
IF(TRIM(J2)="Yes", -0.08, 0.04) +
IF(TRIM(K2)="Yes", 0.18, -0.12) +
IF(TRIM(I2)="Business", 0.15,
 IF(TRIM(I2)="Education", 0.08,
 IF(TRIM(I2)="Engineering", -0.12,
 IF(TRIM(I2)="Science", -0.06, 0)
))) + 0.42</calculatedColumnFormula>
    </tableColumn>
    <tableColumn id="6" xr3:uid="{00000000-0010-0000-0000-000006000000}" name="GPA Real"/>
    <tableColumn id="13" xr3:uid="{29837653-85C7-4DEA-BE2F-D6A188208D36}" name="%Error" dataDxfId="0">
      <calculatedColumnFormula>ABS(G2 - F2) / G2 * 100</calculatedColumnFormula>
    </tableColumn>
    <tableColumn id="7" xr3:uid="{00000000-0010-0000-0000-000007000000}" name="Major"/>
    <tableColumn id="8" xr3:uid="{00000000-0010-0000-0000-000008000000}" name="PartTimeJob"/>
    <tableColumn id="9" xr3:uid="{00000000-0010-0000-0000-000009000000}" name="ExtraCurricularActivit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709A35-CB6C-40D6-94E9-D0DACD6F7476}" name="Tabla3" displayName="Tabla3" ref="M3:N5" totalsRowShown="0">
  <autoFilter ref="M3:N5" xr:uid="{05709A35-CB6C-40D6-94E9-D0DACD6F7476}"/>
  <tableColumns count="2">
    <tableColumn id="1" xr3:uid="{F70092A0-8C42-44D7-BD57-16ED904EBB98}" name="Resultados"/>
    <tableColumn id="2" xr3:uid="{B02B0FE3-8CAC-498A-AC10-5E485FA8E2FD}" name="Valores">
      <calculatedColumnFormula>AVERAGE(H:H)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78"/>
  <sheetViews>
    <sheetView topLeftCell="A43" workbookViewId="0">
      <selection activeCell="G8" sqref="G8"/>
    </sheetView>
  </sheetViews>
  <sheetFormatPr baseColWidth="10" defaultRowHeight="15" x14ac:dyDescent="0.25"/>
  <cols>
    <col min="1" max="1" width="33.140625" customWidth="1"/>
    <col min="2" max="2" width="16.28515625" bestFit="1" customWidth="1"/>
    <col min="3" max="3" width="32.140625" bestFit="1" customWidth="1"/>
    <col min="4" max="4" width="27.7109375" bestFit="1" customWidth="1"/>
    <col min="5" max="5" width="16.7109375" bestFit="1" customWidth="1"/>
    <col min="7" max="11" width="12.28515625" customWidth="1"/>
  </cols>
  <sheetData>
    <row r="3" spans="1:10" x14ac:dyDescent="0.25">
      <c r="A3" s="1" t="s">
        <v>0</v>
      </c>
      <c r="B3" t="s">
        <v>1</v>
      </c>
      <c r="C3" t="s">
        <v>2</v>
      </c>
      <c r="D3" t="s">
        <v>3</v>
      </c>
      <c r="E3" t="s">
        <v>4</v>
      </c>
    </row>
    <row r="4" spans="1:10" x14ac:dyDescent="0.25">
      <c r="A4" s="2" t="s">
        <v>5</v>
      </c>
      <c r="B4">
        <v>256</v>
      </c>
      <c r="C4">
        <v>256</v>
      </c>
      <c r="D4">
        <v>256</v>
      </c>
      <c r="E4">
        <v>256</v>
      </c>
      <c r="G4" t="s">
        <v>6</v>
      </c>
      <c r="J4">
        <f>AVERAGE(GETPIVOTDATA("Promedio de Age",$A$3,"Gender","Female","Major","Arts"),GETPIVOTDATA("Promedio de Age",$A$3,"Gender","Female","Major","Business"),GETPIVOTDATA("Promedio de Age",$A$3,"Gender","Female","Major","Education"),GETPIVOTDATA("Promedio de Age",$A$3,"Gender","Female","Major","Engineering"),GETPIVOTDATA("Promedio de Age",$A$3,"Gender","Female","Major","Science"))</f>
        <v>20.773592632899732</v>
      </c>
    </row>
    <row r="5" spans="1:10" x14ac:dyDescent="0.25">
      <c r="A5" s="3" t="s">
        <v>7</v>
      </c>
      <c r="B5">
        <v>20.472727272727269</v>
      </c>
      <c r="C5">
        <v>19.45454545454545</v>
      </c>
      <c r="D5">
        <v>75.48636363636362</v>
      </c>
      <c r="E5">
        <v>2.9681818181818191</v>
      </c>
      <c r="G5" t="s">
        <v>8</v>
      </c>
      <c r="J5">
        <f>AVERAGE(GETPIVOTDATA("Promedio de Age",$A$3,"Gender","Male","Major","Arts"),GETPIVOTDATA("Promedio de Age",$A$3,"Gender","Male","Major","Business"),GETPIVOTDATA("Promedio de Age",$A$3,"Gender","Male","Major","Education"),GETPIVOTDATA("Promedio de Age",$A$3,"Gender","Male","Major","Engineering"),GETPIVOTDATA("Promedio de Age",$A$3,"Gender","Male","Major","Science"))</f>
        <v>21.146759127548599</v>
      </c>
    </row>
    <row r="6" spans="1:10" x14ac:dyDescent="0.25">
      <c r="A6" s="4" t="s">
        <v>9</v>
      </c>
      <c r="B6">
        <v>20.399999999999999</v>
      </c>
      <c r="C6">
        <v>20.04</v>
      </c>
      <c r="D6">
        <v>75.238400000000013</v>
      </c>
      <c r="E6">
        <v>2.8368000000000002</v>
      </c>
    </row>
    <row r="7" spans="1:10" x14ac:dyDescent="0.25">
      <c r="A7" s="5" t="s">
        <v>10</v>
      </c>
      <c r="B7">
        <v>20.666666666666671</v>
      </c>
      <c r="C7">
        <v>20.111111111111111</v>
      </c>
      <c r="D7">
        <v>70.061111111111103</v>
      </c>
      <c r="E7">
        <v>2.838888888888889</v>
      </c>
    </row>
    <row r="8" spans="1:10" x14ac:dyDescent="0.25">
      <c r="A8" s="5" t="s">
        <v>11</v>
      </c>
      <c r="B8">
        <v>20.25</v>
      </c>
      <c r="C8">
        <v>20</v>
      </c>
      <c r="D8">
        <v>78.150625000000005</v>
      </c>
      <c r="E8">
        <v>2.8356249999999998</v>
      </c>
    </row>
    <row r="9" spans="1:10" x14ac:dyDescent="0.25">
      <c r="A9" s="4" t="s">
        <v>12</v>
      </c>
      <c r="B9">
        <v>20.533333333333331</v>
      </c>
      <c r="C9">
        <v>18.966666666666669</v>
      </c>
      <c r="D9">
        <v>75.693000000000026</v>
      </c>
      <c r="E9">
        <v>3.077666666666667</v>
      </c>
    </row>
    <row r="10" spans="1:10" x14ac:dyDescent="0.25">
      <c r="A10" s="5" t="s">
        <v>10</v>
      </c>
      <c r="B10">
        <v>20.27272727272727</v>
      </c>
      <c r="C10">
        <v>17.72727272727273</v>
      </c>
      <c r="D10">
        <v>75.191818181818192</v>
      </c>
      <c r="E10">
        <v>3.02</v>
      </c>
    </row>
    <row r="11" spans="1:10" x14ac:dyDescent="0.25">
      <c r="A11" s="5" t="s">
        <v>11</v>
      </c>
      <c r="B11">
        <v>20.684210526315791</v>
      </c>
      <c r="C11">
        <v>19.684210526315791</v>
      </c>
      <c r="D11">
        <v>75.983157894736848</v>
      </c>
      <c r="E11">
        <v>3.1110526315789482</v>
      </c>
    </row>
    <row r="12" spans="1:10" x14ac:dyDescent="0.25">
      <c r="A12" s="3" t="s">
        <v>13</v>
      </c>
      <c r="B12">
        <v>20.578947368421051</v>
      </c>
      <c r="C12">
        <v>21.561403508771932</v>
      </c>
      <c r="D12">
        <v>78.223508771929843</v>
      </c>
      <c r="E12">
        <v>3.0766666666666671</v>
      </c>
    </row>
    <row r="13" spans="1:10" x14ac:dyDescent="0.25">
      <c r="A13" s="4" t="s">
        <v>9</v>
      </c>
      <c r="B13">
        <v>20.73076923076923</v>
      </c>
      <c r="C13">
        <v>20.42307692307692</v>
      </c>
      <c r="D13">
        <v>77.075769230769225</v>
      </c>
      <c r="E13">
        <v>3.1076923076923082</v>
      </c>
    </row>
    <row r="14" spans="1:10" x14ac:dyDescent="0.25">
      <c r="A14" s="5" t="s">
        <v>10</v>
      </c>
      <c r="B14">
        <v>20.733333333333331</v>
      </c>
      <c r="C14">
        <v>19.666666666666671</v>
      </c>
      <c r="D14">
        <v>75.732666666666674</v>
      </c>
      <c r="E14">
        <v>3.067333333333333</v>
      </c>
    </row>
    <row r="15" spans="1:10" x14ac:dyDescent="0.25">
      <c r="A15" s="5" t="s">
        <v>11</v>
      </c>
      <c r="B15">
        <v>20.72727272727273</v>
      </c>
      <c r="C15">
        <v>21.45454545454545</v>
      </c>
      <c r="D15">
        <v>78.907272727272741</v>
      </c>
      <c r="E15">
        <v>3.1627272727272731</v>
      </c>
    </row>
    <row r="16" spans="1:10" x14ac:dyDescent="0.25">
      <c r="A16" s="4" t="s">
        <v>12</v>
      </c>
      <c r="B16">
        <v>20.451612903225811</v>
      </c>
      <c r="C16">
        <v>22.516129032258061</v>
      </c>
      <c r="D16">
        <v>79.186129032258066</v>
      </c>
      <c r="E16">
        <v>3.0506451612903218</v>
      </c>
    </row>
    <row r="17" spans="1:5" x14ac:dyDescent="0.25">
      <c r="A17" s="5" t="s">
        <v>10</v>
      </c>
      <c r="B17">
        <v>19.944444444444439</v>
      </c>
      <c r="C17">
        <v>21.777777777777779</v>
      </c>
      <c r="D17">
        <v>79.958333333333343</v>
      </c>
      <c r="E17">
        <v>2.9094444444444441</v>
      </c>
    </row>
    <row r="18" spans="1:5" x14ac:dyDescent="0.25">
      <c r="A18" s="5" t="s">
        <v>11</v>
      </c>
      <c r="B18">
        <v>21.15384615384615</v>
      </c>
      <c r="C18">
        <v>23.53846153846154</v>
      </c>
      <c r="D18">
        <v>78.116923076923086</v>
      </c>
      <c r="E18">
        <v>3.2461538461538462</v>
      </c>
    </row>
    <row r="19" spans="1:5" x14ac:dyDescent="0.25">
      <c r="A19" s="3" t="s">
        <v>14</v>
      </c>
      <c r="B19">
        <v>20.658536585365859</v>
      </c>
      <c r="C19">
        <v>19.95121951219512</v>
      </c>
      <c r="D19">
        <v>74.033902439024374</v>
      </c>
      <c r="E19">
        <v>3.0170731707317082</v>
      </c>
    </row>
    <row r="20" spans="1:5" x14ac:dyDescent="0.25">
      <c r="A20" s="4" t="s">
        <v>9</v>
      </c>
      <c r="B20">
        <v>21.117647058823529</v>
      </c>
      <c r="C20">
        <v>20.117647058823529</v>
      </c>
      <c r="D20">
        <v>74.903529411764694</v>
      </c>
      <c r="E20">
        <v>3.1905882352941179</v>
      </c>
    </row>
    <row r="21" spans="1:5" x14ac:dyDescent="0.25">
      <c r="A21" s="5" t="s">
        <v>10</v>
      </c>
      <c r="B21">
        <v>21.7</v>
      </c>
      <c r="C21">
        <v>16.2</v>
      </c>
      <c r="D21">
        <v>74.413999999999987</v>
      </c>
      <c r="E21">
        <v>3.254</v>
      </c>
    </row>
    <row r="22" spans="1:5" x14ac:dyDescent="0.25">
      <c r="A22" s="5" t="s">
        <v>11</v>
      </c>
      <c r="B22">
        <v>20.285714285714281</v>
      </c>
      <c r="C22">
        <v>25.714285714285719</v>
      </c>
      <c r="D22">
        <v>75.602857142857147</v>
      </c>
      <c r="E22">
        <v>3.1</v>
      </c>
    </row>
    <row r="23" spans="1:5" x14ac:dyDescent="0.25">
      <c r="A23" s="4" t="s">
        <v>12</v>
      </c>
      <c r="B23">
        <v>20.333333333333329</v>
      </c>
      <c r="C23">
        <v>19.833333333333329</v>
      </c>
      <c r="D23">
        <v>73.417916666666656</v>
      </c>
      <c r="E23">
        <v>2.894166666666667</v>
      </c>
    </row>
    <row r="24" spans="1:5" x14ac:dyDescent="0.25">
      <c r="A24" s="5" t="s">
        <v>10</v>
      </c>
      <c r="B24">
        <v>19.857142857142861</v>
      </c>
      <c r="C24">
        <v>21.428571428571431</v>
      </c>
      <c r="D24">
        <v>75.371428571428581</v>
      </c>
      <c r="E24">
        <v>2.8892857142857151</v>
      </c>
    </row>
    <row r="25" spans="1:5" x14ac:dyDescent="0.25">
      <c r="A25" s="5" t="s">
        <v>11</v>
      </c>
      <c r="B25">
        <v>21</v>
      </c>
      <c r="C25">
        <v>17.600000000000001</v>
      </c>
      <c r="D25">
        <v>70.683000000000007</v>
      </c>
      <c r="E25">
        <v>2.9009999999999998</v>
      </c>
    </row>
    <row r="26" spans="1:5" x14ac:dyDescent="0.25">
      <c r="A26" s="3" t="s">
        <v>15</v>
      </c>
      <c r="B26">
        <v>21.483333333333331</v>
      </c>
      <c r="C26">
        <v>19.93333333333333</v>
      </c>
      <c r="D26">
        <v>77.347166666666652</v>
      </c>
      <c r="E26">
        <v>2.9048333333333329</v>
      </c>
    </row>
    <row r="27" spans="1:5" x14ac:dyDescent="0.25">
      <c r="A27" s="4" t="s">
        <v>9</v>
      </c>
      <c r="B27">
        <v>21.366666666666671</v>
      </c>
      <c r="C27">
        <v>21.833333333333329</v>
      </c>
      <c r="D27">
        <v>80.945666666666654</v>
      </c>
      <c r="E27">
        <v>2.8146666666666662</v>
      </c>
    </row>
    <row r="28" spans="1:5" x14ac:dyDescent="0.25">
      <c r="A28" s="5" t="s">
        <v>10</v>
      </c>
      <c r="B28">
        <v>21.705882352941181</v>
      </c>
      <c r="C28">
        <v>22.705882352941181</v>
      </c>
      <c r="D28">
        <v>85.205882352941174</v>
      </c>
      <c r="E28">
        <v>2.888823529411765</v>
      </c>
    </row>
    <row r="29" spans="1:5" x14ac:dyDescent="0.25">
      <c r="A29" s="5" t="s">
        <v>11</v>
      </c>
      <c r="B29">
        <v>20.92307692307692</v>
      </c>
      <c r="C29">
        <v>20.69230769230769</v>
      </c>
      <c r="D29">
        <v>75.374615384615396</v>
      </c>
      <c r="E29">
        <v>2.7176923076923081</v>
      </c>
    </row>
    <row r="30" spans="1:5" x14ac:dyDescent="0.25">
      <c r="A30" s="4" t="s">
        <v>12</v>
      </c>
      <c r="B30">
        <v>21.6</v>
      </c>
      <c r="C30">
        <v>18.033333333333331</v>
      </c>
      <c r="D30">
        <v>73.748666666666651</v>
      </c>
      <c r="E30">
        <v>2.9950000000000001</v>
      </c>
    </row>
    <row r="31" spans="1:5" x14ac:dyDescent="0.25">
      <c r="A31" s="5" t="s">
        <v>10</v>
      </c>
      <c r="B31">
        <v>21.84615384615385</v>
      </c>
      <c r="C31">
        <v>22.23076923076923</v>
      </c>
      <c r="D31">
        <v>72.687692307692302</v>
      </c>
      <c r="E31">
        <v>2.8669230769230771</v>
      </c>
    </row>
    <row r="32" spans="1:5" x14ac:dyDescent="0.25">
      <c r="A32" s="5" t="s">
        <v>11</v>
      </c>
      <c r="B32">
        <v>21.411764705882351</v>
      </c>
      <c r="C32">
        <v>14.82352941176471</v>
      </c>
      <c r="D32">
        <v>74.560000000000016</v>
      </c>
      <c r="E32">
        <v>3.092941176470589</v>
      </c>
    </row>
    <row r="33" spans="1:5" x14ac:dyDescent="0.25">
      <c r="A33" s="3" t="s">
        <v>16</v>
      </c>
      <c r="B33">
        <v>20.674418604651159</v>
      </c>
      <c r="C33">
        <v>18.90697674418605</v>
      </c>
      <c r="D33">
        <v>73.262325581395359</v>
      </c>
      <c r="E33">
        <v>3.0279069767441871</v>
      </c>
    </row>
    <row r="34" spans="1:5" x14ac:dyDescent="0.25">
      <c r="A34" s="4" t="s">
        <v>9</v>
      </c>
      <c r="B34">
        <v>20.72727272727273</v>
      </c>
      <c r="C34">
        <v>17.72727272727273</v>
      </c>
      <c r="D34">
        <v>74.2827272727273</v>
      </c>
      <c r="E34">
        <v>3.0090909090909079</v>
      </c>
    </row>
    <row r="35" spans="1:5" x14ac:dyDescent="0.25">
      <c r="A35" s="5" t="s">
        <v>10</v>
      </c>
      <c r="B35">
        <v>20.222222222222221</v>
      </c>
      <c r="C35">
        <v>21.888888888888889</v>
      </c>
      <c r="D35">
        <v>76.328888888888912</v>
      </c>
      <c r="E35">
        <v>3.1077777777777782</v>
      </c>
    </row>
    <row r="36" spans="1:5" x14ac:dyDescent="0.25">
      <c r="A36" s="5" t="s">
        <v>11</v>
      </c>
      <c r="B36">
        <v>21.07692307692308</v>
      </c>
      <c r="C36">
        <v>14.84615384615385</v>
      </c>
      <c r="D36">
        <v>72.86615384615385</v>
      </c>
      <c r="E36">
        <v>2.9407692307692308</v>
      </c>
    </row>
    <row r="37" spans="1:5" x14ac:dyDescent="0.25">
      <c r="A37" s="4" t="s">
        <v>12</v>
      </c>
      <c r="B37">
        <v>20.61904761904762</v>
      </c>
      <c r="C37">
        <v>20.142857142857139</v>
      </c>
      <c r="D37">
        <v>72.193333333333328</v>
      </c>
      <c r="E37">
        <v>3.047619047619047</v>
      </c>
    </row>
    <row r="38" spans="1:5" x14ac:dyDescent="0.25">
      <c r="A38" s="5" t="s">
        <v>10</v>
      </c>
      <c r="B38">
        <v>20.444444444444439</v>
      </c>
      <c r="C38">
        <v>18.777777777777779</v>
      </c>
      <c r="D38">
        <v>72.42</v>
      </c>
      <c r="E38">
        <v>2.9777777777777779</v>
      </c>
    </row>
    <row r="39" spans="1:5" x14ac:dyDescent="0.25">
      <c r="A39" s="5" t="s">
        <v>11</v>
      </c>
      <c r="B39">
        <v>20.75</v>
      </c>
      <c r="C39">
        <v>21.166666666666671</v>
      </c>
      <c r="D39">
        <v>72.023333333333341</v>
      </c>
      <c r="E39">
        <v>3.1</v>
      </c>
    </row>
    <row r="40" spans="1:5" x14ac:dyDescent="0.25">
      <c r="A40" s="2" t="s">
        <v>17</v>
      </c>
      <c r="B40">
        <v>244</v>
      </c>
      <c r="C40">
        <v>244</v>
      </c>
      <c r="D40">
        <v>244</v>
      </c>
      <c r="E40">
        <v>244</v>
      </c>
    </row>
    <row r="41" spans="1:5" x14ac:dyDescent="0.25">
      <c r="A41" s="3" t="s">
        <v>7</v>
      </c>
      <c r="B41">
        <v>21.133333333333329</v>
      </c>
      <c r="C41">
        <v>19.577777777777779</v>
      </c>
      <c r="D41">
        <v>72.88933333333334</v>
      </c>
      <c r="E41">
        <v>3.0546666666666669</v>
      </c>
    </row>
    <row r="42" spans="1:5" x14ac:dyDescent="0.25">
      <c r="A42" s="4" t="s">
        <v>9</v>
      </c>
      <c r="B42">
        <v>21.047619047619051</v>
      </c>
      <c r="C42">
        <v>17</v>
      </c>
      <c r="D42">
        <v>69.780952380952371</v>
      </c>
      <c r="E42">
        <v>3.1257142857142859</v>
      </c>
    </row>
    <row r="43" spans="1:5" x14ac:dyDescent="0.25">
      <c r="A43" s="5" t="s">
        <v>10</v>
      </c>
      <c r="B43">
        <v>21.25</v>
      </c>
      <c r="C43">
        <v>19</v>
      </c>
      <c r="D43">
        <v>68.231666666666655</v>
      </c>
      <c r="E43">
        <v>3.0891666666666668</v>
      </c>
    </row>
    <row r="44" spans="1:5" x14ac:dyDescent="0.25">
      <c r="A44" s="5" t="s">
        <v>11</v>
      </c>
      <c r="B44">
        <v>20.777777777777779</v>
      </c>
      <c r="C44">
        <v>14.33333333333333</v>
      </c>
      <c r="D44">
        <v>71.84666666666665</v>
      </c>
      <c r="E44">
        <v>3.1744444444444451</v>
      </c>
    </row>
    <row r="45" spans="1:5" x14ac:dyDescent="0.25">
      <c r="A45" s="4" t="s">
        <v>12</v>
      </c>
      <c r="B45">
        <v>21.208333333333329</v>
      </c>
      <c r="C45">
        <v>21.833333333333329</v>
      </c>
      <c r="D45">
        <v>75.609166666666667</v>
      </c>
      <c r="E45">
        <v>2.9925000000000002</v>
      </c>
    </row>
    <row r="46" spans="1:5" x14ac:dyDescent="0.25">
      <c r="A46" s="5" t="s">
        <v>10</v>
      </c>
      <c r="B46">
        <v>21.53846153846154</v>
      </c>
      <c r="C46">
        <v>20.69230769230769</v>
      </c>
      <c r="D46">
        <v>71.540769230769229</v>
      </c>
      <c r="E46">
        <v>3.0476923076923081</v>
      </c>
    </row>
    <row r="47" spans="1:5" x14ac:dyDescent="0.25">
      <c r="A47" s="5" t="s">
        <v>11</v>
      </c>
      <c r="B47">
        <v>20.81818181818182</v>
      </c>
      <c r="C47">
        <v>23.18181818181818</v>
      </c>
      <c r="D47">
        <v>80.417272727272717</v>
      </c>
      <c r="E47">
        <v>2.9272727272727281</v>
      </c>
    </row>
    <row r="48" spans="1:5" x14ac:dyDescent="0.25">
      <c r="A48" s="3" t="s">
        <v>13</v>
      </c>
      <c r="B48">
        <v>21.15789473684211</v>
      </c>
      <c r="C48">
        <v>19.82456140350877</v>
      </c>
      <c r="D48">
        <v>72.368947368421061</v>
      </c>
      <c r="E48">
        <v>2.9952631578947368</v>
      </c>
    </row>
    <row r="49" spans="1:5" x14ac:dyDescent="0.25">
      <c r="A49" s="4" t="s">
        <v>9</v>
      </c>
      <c r="B49">
        <v>21.34615384615385</v>
      </c>
      <c r="C49">
        <v>18.76923076923077</v>
      </c>
      <c r="D49">
        <v>72.879230769230759</v>
      </c>
      <c r="E49">
        <v>2.9449999999999998</v>
      </c>
    </row>
    <row r="50" spans="1:5" x14ac:dyDescent="0.25">
      <c r="A50" s="5" t="s">
        <v>10</v>
      </c>
      <c r="B50">
        <v>20.5</v>
      </c>
      <c r="C50">
        <v>14.66666666666667</v>
      </c>
      <c r="D50">
        <v>73.40583333333332</v>
      </c>
      <c r="E50">
        <v>2.7949999999999999</v>
      </c>
    </row>
    <row r="51" spans="1:5" x14ac:dyDescent="0.25">
      <c r="A51" s="5" t="s">
        <v>11</v>
      </c>
      <c r="B51">
        <v>22.071428571428569</v>
      </c>
      <c r="C51">
        <v>22.285714285714281</v>
      </c>
      <c r="D51">
        <v>72.42785714285715</v>
      </c>
      <c r="E51">
        <v>3.0735714285714288</v>
      </c>
    </row>
    <row r="52" spans="1:5" x14ac:dyDescent="0.25">
      <c r="A52" s="4" t="s">
        <v>12</v>
      </c>
      <c r="B52">
        <v>21</v>
      </c>
      <c r="C52">
        <v>20.70967741935484</v>
      </c>
      <c r="D52">
        <v>71.940967741935467</v>
      </c>
      <c r="E52">
        <v>3.0374193548387098</v>
      </c>
    </row>
    <row r="53" spans="1:5" x14ac:dyDescent="0.25">
      <c r="A53" s="5" t="s">
        <v>10</v>
      </c>
      <c r="B53">
        <v>21.4375</v>
      </c>
      <c r="C53">
        <v>19.4375</v>
      </c>
      <c r="D53">
        <v>71.626249999999999</v>
      </c>
      <c r="E53">
        <v>3.1731250000000002</v>
      </c>
    </row>
    <row r="54" spans="1:5" x14ac:dyDescent="0.25">
      <c r="A54" s="5" t="s">
        <v>11</v>
      </c>
      <c r="B54">
        <v>20.533333333333331</v>
      </c>
      <c r="C54">
        <v>22.06666666666667</v>
      </c>
      <c r="D54">
        <v>72.276666666666657</v>
      </c>
      <c r="E54">
        <v>2.8926666666666661</v>
      </c>
    </row>
    <row r="55" spans="1:5" x14ac:dyDescent="0.25">
      <c r="A55" s="3" t="s">
        <v>14</v>
      </c>
      <c r="B55">
        <v>21.017857142857139</v>
      </c>
      <c r="C55">
        <v>21.642857142857139</v>
      </c>
      <c r="D55">
        <v>77.413749999999979</v>
      </c>
      <c r="E55">
        <v>2.8816071428571428</v>
      </c>
    </row>
    <row r="56" spans="1:5" x14ac:dyDescent="0.25">
      <c r="A56" s="4" t="s">
        <v>9</v>
      </c>
      <c r="B56">
        <v>20.5</v>
      </c>
      <c r="C56">
        <v>23.46153846153846</v>
      </c>
      <c r="D56">
        <v>78.031923076923064</v>
      </c>
      <c r="E56">
        <v>2.818461538461539</v>
      </c>
    </row>
    <row r="57" spans="1:5" x14ac:dyDescent="0.25">
      <c r="A57" s="5" t="s">
        <v>10</v>
      </c>
      <c r="B57">
        <v>20.625</v>
      </c>
      <c r="C57">
        <v>19</v>
      </c>
      <c r="D57">
        <v>76.021250000000009</v>
      </c>
      <c r="E57">
        <v>2.6062500000000002</v>
      </c>
    </row>
    <row r="58" spans="1:5" x14ac:dyDescent="0.25">
      <c r="A58" s="5" t="s">
        <v>11</v>
      </c>
      <c r="B58">
        <v>20.3</v>
      </c>
      <c r="C58">
        <v>30.6</v>
      </c>
      <c r="D58">
        <v>81.249000000000009</v>
      </c>
      <c r="E58">
        <v>3.157999999999999</v>
      </c>
    </row>
    <row r="59" spans="1:5" x14ac:dyDescent="0.25">
      <c r="A59" s="4" t="s">
        <v>12</v>
      </c>
      <c r="B59">
        <v>21.466666666666669</v>
      </c>
      <c r="C59">
        <v>20.06666666666667</v>
      </c>
      <c r="D59">
        <v>76.878</v>
      </c>
      <c r="E59">
        <v>2.9363333333333328</v>
      </c>
    </row>
    <row r="60" spans="1:5" x14ac:dyDescent="0.25">
      <c r="A60" s="5" t="s">
        <v>10</v>
      </c>
      <c r="B60">
        <v>21.45</v>
      </c>
      <c r="C60">
        <v>19.850000000000001</v>
      </c>
      <c r="D60">
        <v>75.789500000000004</v>
      </c>
      <c r="E60">
        <v>2.8845000000000001</v>
      </c>
    </row>
    <row r="61" spans="1:5" x14ac:dyDescent="0.25">
      <c r="A61" s="5" t="s">
        <v>11</v>
      </c>
      <c r="B61">
        <v>21.5</v>
      </c>
      <c r="C61">
        <v>20.5</v>
      </c>
      <c r="D61">
        <v>79.054999999999993</v>
      </c>
      <c r="E61">
        <v>3.04</v>
      </c>
    </row>
    <row r="62" spans="1:5" x14ac:dyDescent="0.25">
      <c r="A62" s="3" t="s">
        <v>15</v>
      </c>
      <c r="B62">
        <v>20.857142857142861</v>
      </c>
      <c r="C62">
        <v>18.95918367346939</v>
      </c>
      <c r="D62">
        <v>74.136122448979577</v>
      </c>
      <c r="E62">
        <v>3.0561224489795911</v>
      </c>
    </row>
    <row r="63" spans="1:5" x14ac:dyDescent="0.25">
      <c r="A63" s="4" t="s">
        <v>9</v>
      </c>
      <c r="B63">
        <v>21.047619047619051</v>
      </c>
      <c r="C63">
        <v>18.80952380952381</v>
      </c>
      <c r="D63">
        <v>73.586666666666659</v>
      </c>
      <c r="E63">
        <v>3.0409523809523811</v>
      </c>
    </row>
    <row r="64" spans="1:5" x14ac:dyDescent="0.25">
      <c r="A64" s="5" t="s">
        <v>10</v>
      </c>
      <c r="B64">
        <v>20.928571428571431</v>
      </c>
      <c r="C64">
        <v>19.642857142857139</v>
      </c>
      <c r="D64">
        <v>75.287142857142854</v>
      </c>
      <c r="E64">
        <v>3.1278571428571431</v>
      </c>
    </row>
    <row r="65" spans="1:5" x14ac:dyDescent="0.25">
      <c r="A65" s="5" t="s">
        <v>11</v>
      </c>
      <c r="B65">
        <v>21.285714285714281</v>
      </c>
      <c r="C65">
        <v>17.142857142857139</v>
      </c>
      <c r="D65">
        <v>70.185714285714283</v>
      </c>
      <c r="E65">
        <v>2.867142857142857</v>
      </c>
    </row>
    <row r="66" spans="1:5" x14ac:dyDescent="0.25">
      <c r="A66" s="4" t="s">
        <v>12</v>
      </c>
      <c r="B66">
        <v>20.714285714285719</v>
      </c>
      <c r="C66">
        <v>19.071428571428569</v>
      </c>
      <c r="D66">
        <v>74.548214285714295</v>
      </c>
      <c r="E66">
        <v>3.067499999999999</v>
      </c>
    </row>
    <row r="67" spans="1:5" x14ac:dyDescent="0.25">
      <c r="A67" s="5" t="s">
        <v>10</v>
      </c>
      <c r="B67">
        <v>20.642857142857139</v>
      </c>
      <c r="C67">
        <v>20.857142857142861</v>
      </c>
      <c r="D67">
        <v>75.69285714285715</v>
      </c>
      <c r="E67">
        <v>3.112857142857143</v>
      </c>
    </row>
    <row r="68" spans="1:5" x14ac:dyDescent="0.25">
      <c r="A68" s="5" t="s">
        <v>11</v>
      </c>
      <c r="B68">
        <v>20.785714285714281</v>
      </c>
      <c r="C68">
        <v>17.285714285714281</v>
      </c>
      <c r="D68">
        <v>73.403571428571425</v>
      </c>
      <c r="E68">
        <v>3.0221428571428568</v>
      </c>
    </row>
    <row r="69" spans="1:5" x14ac:dyDescent="0.25">
      <c r="A69" s="3" t="s">
        <v>16</v>
      </c>
      <c r="B69">
        <v>21.567567567567568</v>
      </c>
      <c r="C69">
        <v>17.837837837837839</v>
      </c>
      <c r="D69">
        <v>72.575945945945946</v>
      </c>
      <c r="E69">
        <v>2.877297297297297</v>
      </c>
    </row>
    <row r="70" spans="1:5" x14ac:dyDescent="0.25">
      <c r="A70" s="4" t="s">
        <v>9</v>
      </c>
      <c r="B70">
        <v>22.166666666666671</v>
      </c>
      <c r="C70">
        <v>20.722222222222221</v>
      </c>
      <c r="D70">
        <v>74.314999999999998</v>
      </c>
      <c r="E70">
        <v>2.829444444444444</v>
      </c>
    </row>
    <row r="71" spans="1:5" x14ac:dyDescent="0.25">
      <c r="A71" s="5" t="s">
        <v>10</v>
      </c>
      <c r="B71">
        <v>22.222222222222221</v>
      </c>
      <c r="C71">
        <v>23.111111111111111</v>
      </c>
      <c r="D71">
        <v>71.92</v>
      </c>
      <c r="E71">
        <v>2.8177777777777768</v>
      </c>
    </row>
    <row r="72" spans="1:5" x14ac:dyDescent="0.25">
      <c r="A72" s="5" t="s">
        <v>11</v>
      </c>
      <c r="B72">
        <v>22.111111111111111</v>
      </c>
      <c r="C72">
        <v>18.333333333333329</v>
      </c>
      <c r="D72">
        <v>76.710000000000008</v>
      </c>
      <c r="E72">
        <v>2.841111111111112</v>
      </c>
    </row>
    <row r="73" spans="1:5" x14ac:dyDescent="0.25">
      <c r="A73" s="4" t="s">
        <v>12</v>
      </c>
      <c r="B73">
        <v>21</v>
      </c>
      <c r="C73">
        <v>15.10526315789474</v>
      </c>
      <c r="D73">
        <v>70.928421052631577</v>
      </c>
      <c r="E73">
        <v>2.9226315789473691</v>
      </c>
    </row>
    <row r="74" spans="1:5" x14ac:dyDescent="0.25">
      <c r="A74" s="5" t="s">
        <v>10</v>
      </c>
      <c r="B74">
        <v>20.555555555555561</v>
      </c>
      <c r="C74">
        <v>14.66666666666667</v>
      </c>
      <c r="D74">
        <v>64.326666666666668</v>
      </c>
      <c r="E74">
        <v>2.9144444444444439</v>
      </c>
    </row>
    <row r="75" spans="1:5" x14ac:dyDescent="0.25">
      <c r="A75" s="5" t="s">
        <v>11</v>
      </c>
      <c r="B75">
        <v>21.4</v>
      </c>
      <c r="C75">
        <v>15.5</v>
      </c>
      <c r="D75">
        <v>76.87</v>
      </c>
      <c r="E75">
        <v>2.930000000000001</v>
      </c>
    </row>
    <row r="76" spans="1:5" x14ac:dyDescent="0.25">
      <c r="A76" s="5" t="s">
        <v>18</v>
      </c>
      <c r="B76">
        <v>20.93461538461538</v>
      </c>
      <c r="C76">
        <v>19.838461538461541</v>
      </c>
      <c r="D76">
        <v>74.66226923076924</v>
      </c>
      <c r="E76">
        <v>2.9640000000000009</v>
      </c>
    </row>
    <row r="77" spans="1:5" x14ac:dyDescent="0.25">
      <c r="A77" s="5" t="s">
        <v>19</v>
      </c>
      <c r="B77">
        <v>20.979166666666671</v>
      </c>
      <c r="C77">
        <v>19.916666666666671</v>
      </c>
      <c r="D77">
        <v>75.345833333333331</v>
      </c>
      <c r="E77">
        <v>3.0080833333333339</v>
      </c>
    </row>
    <row r="78" spans="1:5" x14ac:dyDescent="0.25">
      <c r="A78" s="2" t="s">
        <v>20</v>
      </c>
      <c r="B78">
        <v>20.956</v>
      </c>
      <c r="C78">
        <v>19.876000000000001</v>
      </c>
      <c r="D78">
        <v>74.990380000000002</v>
      </c>
      <c r="E78">
        <v>2.98516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1"/>
  <sheetViews>
    <sheetView tabSelected="1" zoomScale="71" zoomScaleNormal="71" workbookViewId="0">
      <selection activeCell="M12" sqref="M12"/>
    </sheetView>
  </sheetViews>
  <sheetFormatPr baseColWidth="10" defaultRowHeight="15" x14ac:dyDescent="0.25"/>
  <cols>
    <col min="1" max="1" width="12.28515625" customWidth="1"/>
    <col min="4" max="4" width="21.85546875" customWidth="1"/>
    <col min="5" max="5" width="17.5703125" customWidth="1"/>
    <col min="6" max="6" width="10.140625" customWidth="1"/>
    <col min="10" max="10" width="14.140625" customWidth="1"/>
    <col min="11" max="12" width="28.7109375" customWidth="1"/>
    <col min="13" max="13" width="74.28515625" customWidth="1"/>
    <col min="14" max="14" width="14.42578125" customWidth="1"/>
    <col min="15" max="15" width="15.7109375" customWidth="1"/>
    <col min="16" max="16" width="11.7109375" bestFit="1" customWidth="1"/>
  </cols>
  <sheetData>
    <row r="1" spans="1:14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123</v>
      </c>
      <c r="G1" t="s">
        <v>124</v>
      </c>
      <c r="H1" t="s">
        <v>125</v>
      </c>
      <c r="I1" t="s">
        <v>27</v>
      </c>
      <c r="J1" t="s">
        <v>28</v>
      </c>
      <c r="K1" t="s">
        <v>11</v>
      </c>
    </row>
    <row r="2" spans="1:14" x14ac:dyDescent="0.25">
      <c r="A2">
        <v>374</v>
      </c>
      <c r="B2" t="s">
        <v>5</v>
      </c>
      <c r="C2">
        <v>18</v>
      </c>
      <c r="D2">
        <v>29</v>
      </c>
      <c r="E2">
        <v>77.650000000000006</v>
      </c>
      <c r="F2">
        <f>(0.028 * D2) + (0.018 * E2) - (0.005 * C2) +
IF(TRIM(B2)="Faemale", 0.12, -0.08) +
IF(TRIM(J2)="Yes", -0.08, 0.04) +
IF(TRIM(K2)="Yes", 0.18, -0.12) +
IF(TRIM(I2)="Business", 0.15,
 IF(TRIM(I2)="Education", 0.08,
 IF(TRIM(I2)="Engineering", -0.12,
 IF(TRIM(I2)="Science", -0.06, 0)
))) + 0.42</f>
        <v>2.1396999999999995</v>
      </c>
      <c r="G2">
        <v>2.14</v>
      </c>
      <c r="H2">
        <f>ABS(G2 - F2) / G2 * 100</f>
        <v>1.4018691588814629E-2</v>
      </c>
      <c r="I2" t="s">
        <v>15</v>
      </c>
      <c r="J2" t="s">
        <v>29</v>
      </c>
      <c r="K2" t="s">
        <v>30</v>
      </c>
      <c r="M2" s="10"/>
    </row>
    <row r="3" spans="1:14" x14ac:dyDescent="0.25">
      <c r="A3">
        <v>480</v>
      </c>
      <c r="B3" t="s">
        <v>5</v>
      </c>
      <c r="C3">
        <v>20</v>
      </c>
      <c r="D3">
        <v>23</v>
      </c>
      <c r="E3">
        <v>61.24</v>
      </c>
      <c r="F3">
        <f>(0.028 * D3) + (0.018 * E3) - (0.005 * C3) +
IF(TRIM(B3)="Faemale", 0.12, -0.08) +
IF(TRIM(J3)="Yes", -0.08, 0.04) +
IF(TRIM(K3)="Yes", 0.18, -0.12) +
IF(TRIM(I3)="Business", 0.15,
 IF(TRIM(I3)="Education", 0.08,
 IF(TRIM(I3)="Engineering", -0.12,
 IF(TRIM(I3)="Science", -0.06, 0)
))) + 0.42</f>
        <v>2.2863199999999999</v>
      </c>
      <c r="G3">
        <v>2.2799999999999998</v>
      </c>
      <c r="H3">
        <f>ABS(G3 - F3) / G3 * 100</f>
        <v>0.27719298245614488</v>
      </c>
      <c r="I3" t="s">
        <v>14</v>
      </c>
      <c r="J3" t="s">
        <v>30</v>
      </c>
      <c r="K3" t="s">
        <v>29</v>
      </c>
      <c r="M3" s="11" t="s">
        <v>128</v>
      </c>
      <c r="N3" t="s">
        <v>129</v>
      </c>
    </row>
    <row r="4" spans="1:14" x14ac:dyDescent="0.25">
      <c r="A4">
        <v>111</v>
      </c>
      <c r="B4" t="s">
        <v>5</v>
      </c>
      <c r="C4">
        <v>24</v>
      </c>
      <c r="D4">
        <v>26</v>
      </c>
      <c r="E4">
        <v>99.52</v>
      </c>
      <c r="F4">
        <f>(0.028 * D4) + (0.018 * E4) - (0.005 * C4) +
IF(TRIM(B4)="Faemale", 0.12, -0.08) +
IF(TRIM(J4)="Yes", -0.08, 0.04) +
IF(TRIM(K4)="Yes", 0.18, -0.12) +
IF(TRIM(I4)="Business", 0.15,
 IF(TRIM(I4)="Education", 0.08,
 IF(TRIM(I4)="Engineering", -0.12,
 IF(TRIM(I4)="Science", -0.06, 0)
))) + 0.42</f>
        <v>3.0393599999999998</v>
      </c>
      <c r="G4">
        <v>3.05</v>
      </c>
      <c r="H4">
        <f>ABS(G4 - F4) / G4 * 100</f>
        <v>0.34885245901639289</v>
      </c>
      <c r="I4" t="s">
        <v>14</v>
      </c>
      <c r="J4" t="s">
        <v>30</v>
      </c>
      <c r="K4" t="s">
        <v>29</v>
      </c>
      <c r="M4" s="11" t="s">
        <v>126</v>
      </c>
      <c r="N4">
        <f>AVERAGE(F:F)</f>
        <v>2.1552148399999993</v>
      </c>
    </row>
    <row r="5" spans="1:14" x14ac:dyDescent="0.25">
      <c r="A5">
        <v>310</v>
      </c>
      <c r="B5" t="s">
        <v>5</v>
      </c>
      <c r="C5">
        <v>20</v>
      </c>
      <c r="D5">
        <v>36</v>
      </c>
      <c r="E5">
        <v>95.59</v>
      </c>
      <c r="F5">
        <f>(0.028 * D5) + (0.018 * E5) - (0.005 * C5) +
IF(TRIM(B5)="Faemale", 0.12, -0.08) +
IF(TRIM(J5)="Yes", -0.08, 0.04) +
IF(TRIM(K5)="Yes", 0.18, -0.12) +
IF(TRIM(I5)="Business", 0.15,
 IF(TRIM(I5)="Education", 0.08,
 IF(TRIM(I5)="Engineering", -0.12,
 IF(TRIM(I5)="Science", -0.06, 0)
))) + 0.42</f>
        <v>3.1486200000000002</v>
      </c>
      <c r="G5">
        <v>3.16</v>
      </c>
      <c r="H5">
        <f>ABS(G5 - F5) / G5 * 100</f>
        <v>0.36012658227847927</v>
      </c>
      <c r="I5" t="s">
        <v>14</v>
      </c>
      <c r="J5" t="s">
        <v>29</v>
      </c>
      <c r="K5" t="s">
        <v>29</v>
      </c>
      <c r="M5" t="s">
        <v>127</v>
      </c>
      <c r="N5">
        <f>AVERAGE(H:H)</f>
        <v>28.835152474640342</v>
      </c>
    </row>
    <row r="6" spans="1:14" x14ac:dyDescent="0.25">
      <c r="A6">
        <v>93</v>
      </c>
      <c r="B6" t="s">
        <v>5</v>
      </c>
      <c r="C6">
        <v>21</v>
      </c>
      <c r="D6">
        <v>26</v>
      </c>
      <c r="E6">
        <v>82.51</v>
      </c>
      <c r="F6">
        <f>(0.028 * D6) + (0.018 * E6) - (0.005 * C6) +
IF(TRIM(B6)="Faemale", 0.12, -0.08) +
IF(TRIM(J6)="Yes", -0.08, 0.04) +
IF(TRIM(K6)="Yes", 0.18, -0.12) +
IF(TRIM(I6)="Business", 0.15,
 IF(TRIM(I6)="Education", 0.08,
 IF(TRIM(I6)="Engineering", -0.12,
 IF(TRIM(I6)="Science", -0.06, 0)
))) + 0.42</f>
        <v>2.1881799999999996</v>
      </c>
      <c r="G6">
        <v>2.1800000000000002</v>
      </c>
      <c r="H6">
        <f>ABS(G6 - F6) / G6 * 100</f>
        <v>0.37522935779813804</v>
      </c>
      <c r="I6" t="s">
        <v>16</v>
      </c>
      <c r="J6" t="s">
        <v>29</v>
      </c>
      <c r="K6" t="s">
        <v>30</v>
      </c>
    </row>
    <row r="7" spans="1:14" x14ac:dyDescent="0.25">
      <c r="A7">
        <v>340</v>
      </c>
      <c r="B7" t="s">
        <v>5</v>
      </c>
      <c r="C7">
        <v>18</v>
      </c>
      <c r="D7">
        <v>22</v>
      </c>
      <c r="E7">
        <v>78.55</v>
      </c>
      <c r="F7">
        <f>(0.028 * D7) + (0.018 * E7) - (0.005 * C7) +
IF(TRIM(B7)="Faemale", 0.12, -0.08) +
IF(TRIM(J7)="Yes", -0.08, 0.04) +
IF(TRIM(K7)="Yes", 0.18, -0.12) +
IF(TRIM(I7)="Business", 0.15,
 IF(TRIM(I7)="Education", 0.08,
 IF(TRIM(I7)="Engineering", -0.12,
 IF(TRIM(I7)="Science", -0.06, 0)
))) + 0.42</f>
        <v>2.1398999999999999</v>
      </c>
      <c r="G7">
        <v>2.15</v>
      </c>
      <c r="H7">
        <f>ABS(G7 - F7) / G7 * 100</f>
        <v>0.4697674418604651</v>
      </c>
      <c r="I7" t="s">
        <v>16</v>
      </c>
      <c r="J7" t="s">
        <v>30</v>
      </c>
      <c r="K7" t="s">
        <v>30</v>
      </c>
    </row>
    <row r="8" spans="1:14" x14ac:dyDescent="0.25">
      <c r="A8">
        <v>71</v>
      </c>
      <c r="B8" t="s">
        <v>5</v>
      </c>
      <c r="C8">
        <v>19</v>
      </c>
      <c r="D8">
        <v>16</v>
      </c>
      <c r="E8">
        <v>95.17</v>
      </c>
      <c r="F8">
        <f>(0.028 * D8) + (0.018 * E8) - (0.005 * C8) +
IF(TRIM(B8)="Faemale", 0.12, -0.08) +
IF(TRIM(J8)="Yes", -0.08, 0.04) +
IF(TRIM(K8)="Yes", 0.18, -0.12) +
IF(TRIM(I8)="Business", 0.15,
 IF(TRIM(I8)="Education", 0.08,
 IF(TRIM(I8)="Engineering", -0.12,
 IF(TRIM(I8)="Science", -0.06, 0)
))) + 0.42</f>
        <v>2.7760599999999998</v>
      </c>
      <c r="G8">
        <v>2.79</v>
      </c>
      <c r="H8">
        <f>ABS(G8 - F8) / G8 * 100</f>
        <v>0.49964157706094214</v>
      </c>
      <c r="I8" t="s">
        <v>13</v>
      </c>
      <c r="J8" t="s">
        <v>30</v>
      </c>
      <c r="K8" t="s">
        <v>29</v>
      </c>
    </row>
    <row r="9" spans="1:14" x14ac:dyDescent="0.25">
      <c r="A9">
        <v>141</v>
      </c>
      <c r="B9" t="s">
        <v>5</v>
      </c>
      <c r="C9">
        <v>18</v>
      </c>
      <c r="D9">
        <v>10</v>
      </c>
      <c r="E9">
        <v>97.82</v>
      </c>
      <c r="F9">
        <f>(0.028 * D9) + (0.018 * E9) - (0.005 * C9) +
IF(TRIM(B9)="Faemale", 0.12, -0.08) +
IF(TRIM(J9)="Yes", -0.08, 0.04) +
IF(TRIM(K9)="Yes", 0.18, -0.12) +
IF(TRIM(I9)="Business", 0.15,
 IF(TRIM(I9)="Education", 0.08,
 IF(TRIM(I9)="Engineering", -0.12,
 IF(TRIM(I9)="Science", -0.06, 0)
))) + 0.42</f>
        <v>2.3907599999999993</v>
      </c>
      <c r="G9">
        <v>2.41</v>
      </c>
      <c r="H9">
        <f>ABS(G9 - F9) / G9 * 100</f>
        <v>0.79834024896268918</v>
      </c>
      <c r="I9" t="s">
        <v>15</v>
      </c>
      <c r="J9" t="s">
        <v>30</v>
      </c>
      <c r="K9" t="s">
        <v>29</v>
      </c>
      <c r="M9" t="s">
        <v>130</v>
      </c>
    </row>
    <row r="10" spans="1:14" x14ac:dyDescent="0.25">
      <c r="A10">
        <v>124</v>
      </c>
      <c r="B10" t="s">
        <v>17</v>
      </c>
      <c r="C10">
        <v>18</v>
      </c>
      <c r="D10">
        <v>35</v>
      </c>
      <c r="E10">
        <v>69.91</v>
      </c>
      <c r="F10">
        <f>(0.028 * D10) + (0.018 * E10) - (0.005 * C10) +
IF(TRIM(B10)="Faemale", 0.12, -0.08) +
IF(TRIM(J10)="Yes", -0.08, 0.04) +
IF(TRIM(K10)="Yes", 0.18, -0.12) +
IF(TRIM(I10)="Business", 0.15,
 IF(TRIM(I10)="Education", 0.08,
 IF(TRIM(I10)="Engineering", -0.12,
 IF(TRIM(I10)="Science", -0.06, 0)
))) + 0.42</f>
        <v>2.4883799999999998</v>
      </c>
      <c r="G10">
        <v>2.5099999999999998</v>
      </c>
      <c r="H10">
        <f>ABS(G10 - F10) / G10 * 100</f>
        <v>0.86135458167330581</v>
      </c>
      <c r="I10" t="s">
        <v>14</v>
      </c>
      <c r="J10" t="s">
        <v>30</v>
      </c>
      <c r="K10" t="s">
        <v>30</v>
      </c>
    </row>
    <row r="11" spans="1:14" x14ac:dyDescent="0.25">
      <c r="A11">
        <v>215</v>
      </c>
      <c r="B11" t="s">
        <v>17</v>
      </c>
      <c r="C11">
        <v>19</v>
      </c>
      <c r="D11">
        <v>20</v>
      </c>
      <c r="E11">
        <v>96.5</v>
      </c>
      <c r="F11">
        <f>(0.028 * D11) + (0.018 * E11) - (0.005 * C11) +
IF(TRIM(B11)="Faemale", 0.12, -0.08) +
IF(TRIM(J11)="Yes", -0.08, 0.04) +
IF(TRIM(K11)="Yes", 0.18, -0.12) +
IF(TRIM(I11)="Business", 0.15,
 IF(TRIM(I11)="Education", 0.08,
 IF(TRIM(I11)="Engineering", -0.12,
 IF(TRIM(I11)="Science", -0.06, 0)
))) + 0.42</f>
        <v>2.6419999999999995</v>
      </c>
      <c r="G11">
        <v>2.68</v>
      </c>
      <c r="H11">
        <f>ABS(G11 - F11) / G11 * 100</f>
        <v>1.4179104477612201</v>
      </c>
      <c r="I11" t="s">
        <v>7</v>
      </c>
      <c r="J11" t="s">
        <v>29</v>
      </c>
      <c r="K11" t="s">
        <v>29</v>
      </c>
    </row>
    <row r="12" spans="1:14" ht="135" x14ac:dyDescent="0.25">
      <c r="A12">
        <v>203</v>
      </c>
      <c r="B12" t="s">
        <v>17</v>
      </c>
      <c r="C12">
        <v>22</v>
      </c>
      <c r="D12">
        <v>36</v>
      </c>
      <c r="E12">
        <v>78.569999999999993</v>
      </c>
      <c r="F12">
        <f>(0.028 * D12) + (0.018 * E12) - (0.005 * C12) +
IF(TRIM(B12)="Faemale", 0.12, -0.08) +
IF(TRIM(J12)="Yes", -0.08, 0.04) +
IF(TRIM(K12)="Yes", 0.18, -0.12) +
IF(TRIM(I12)="Business", 0.15,
 IF(TRIM(I12)="Education", 0.08,
 IF(TRIM(I12)="Engineering", -0.12,
 IF(TRIM(I12)="Science", -0.06, 0)
))) + 0.42</f>
        <v>2.4522599999999994</v>
      </c>
      <c r="G12">
        <v>2.4900000000000002</v>
      </c>
      <c r="H12">
        <f>ABS(G12 - F12) / G12 * 100</f>
        <v>1.5156626506024407</v>
      </c>
      <c r="I12" t="s">
        <v>15</v>
      </c>
      <c r="J12" t="s">
        <v>30</v>
      </c>
      <c r="K12" t="s">
        <v>30</v>
      </c>
      <c r="M12" s="12" t="s">
        <v>131</v>
      </c>
    </row>
    <row r="13" spans="1:14" x14ac:dyDescent="0.25">
      <c r="A13">
        <v>194</v>
      </c>
      <c r="B13" t="s">
        <v>17</v>
      </c>
      <c r="C13">
        <v>20</v>
      </c>
      <c r="D13">
        <v>33</v>
      </c>
      <c r="E13">
        <v>76.63</v>
      </c>
      <c r="F13">
        <f>(0.028 * D13) + (0.018 * E13) - (0.005 * C13) +
IF(TRIM(B13)="Faemale", 0.12, -0.08) +
IF(TRIM(J13)="Yes", -0.08, 0.04) +
IF(TRIM(K13)="Yes", 0.18, -0.12) +
IF(TRIM(I13)="Business", 0.15,
 IF(TRIM(I13)="Education", 0.08,
 IF(TRIM(I13)="Engineering", -0.12,
 IF(TRIM(I13)="Science", -0.06, 0)
))) + 0.42</f>
        <v>2.6433399999999998</v>
      </c>
      <c r="G13">
        <v>2.6</v>
      </c>
      <c r="H13">
        <f>ABS(G13 - F13) / G13 * 100</f>
        <v>1.6669230769230658</v>
      </c>
      <c r="I13" t="s">
        <v>7</v>
      </c>
      <c r="J13" t="s">
        <v>29</v>
      </c>
      <c r="K13" t="s">
        <v>29</v>
      </c>
    </row>
    <row r="14" spans="1:14" x14ac:dyDescent="0.25">
      <c r="A14">
        <v>261</v>
      </c>
      <c r="B14" t="s">
        <v>17</v>
      </c>
      <c r="C14">
        <v>18</v>
      </c>
      <c r="D14">
        <v>23</v>
      </c>
      <c r="E14">
        <v>82.38</v>
      </c>
      <c r="F14">
        <f>(0.028 * D14) + (0.018 * E14) - (0.005 * C14) +
IF(TRIM(B14)="Faemale", 0.12, -0.08) +
IF(TRIM(J14)="Yes", -0.08, 0.04) +
IF(TRIM(K14)="Yes", 0.18, -0.12) +
IF(TRIM(I14)="Business", 0.15,
 IF(TRIM(I14)="Education", 0.08,
 IF(TRIM(I14)="Engineering", -0.12,
 IF(TRIM(I14)="Science", -0.06, 0)
))) + 0.42</f>
        <v>2.1168399999999994</v>
      </c>
      <c r="G14">
        <v>2.16</v>
      </c>
      <c r="H14">
        <f>ABS(G14 - F14) / G14 * 100</f>
        <v>1.9981481481481829</v>
      </c>
      <c r="I14" t="s">
        <v>16</v>
      </c>
      <c r="J14" t="s">
        <v>29</v>
      </c>
      <c r="K14" t="s">
        <v>30</v>
      </c>
    </row>
    <row r="15" spans="1:14" x14ac:dyDescent="0.25">
      <c r="A15">
        <v>69</v>
      </c>
      <c r="B15" t="s">
        <v>5</v>
      </c>
      <c r="C15">
        <v>18</v>
      </c>
      <c r="D15">
        <v>31</v>
      </c>
      <c r="E15">
        <v>81.86</v>
      </c>
      <c r="F15">
        <f>(0.028 * D15) + (0.018 * E15) - (0.005 * C15) +
IF(TRIM(B15)="Faemale", 0.12, -0.08) +
IF(TRIM(J15)="Yes", -0.08, 0.04) +
IF(TRIM(K15)="Yes", 0.18, -0.12) +
IF(TRIM(I15)="Business", 0.15,
 IF(TRIM(I15)="Education", 0.08,
 IF(TRIM(I15)="Engineering", -0.12,
 IF(TRIM(I15)="Science", -0.06, 0)
))) + 0.42</f>
        <v>2.5414799999999995</v>
      </c>
      <c r="G15">
        <v>2.4900000000000002</v>
      </c>
      <c r="H15">
        <f>ABS(G15 - F15) / G15 * 100</f>
        <v>2.0674698795180442</v>
      </c>
      <c r="I15" t="s">
        <v>13</v>
      </c>
      <c r="J15" t="s">
        <v>29</v>
      </c>
      <c r="K15" t="s">
        <v>30</v>
      </c>
    </row>
    <row r="16" spans="1:14" x14ac:dyDescent="0.25">
      <c r="A16">
        <v>298</v>
      </c>
      <c r="B16" t="s">
        <v>17</v>
      </c>
      <c r="C16">
        <v>22</v>
      </c>
      <c r="D16">
        <v>36</v>
      </c>
      <c r="E16">
        <v>78.14</v>
      </c>
      <c r="F16">
        <f>(0.028 * D16) + (0.018 * E16) - (0.005 * C16) +
IF(TRIM(B16)="Faemale", 0.12, -0.08) +
IF(TRIM(J16)="Yes", -0.08, 0.04) +
IF(TRIM(K16)="Yes", 0.18, -0.12) +
IF(TRIM(I16)="Business", 0.15,
 IF(TRIM(I16)="Education", 0.08,
 IF(TRIM(I16)="Engineering", -0.12,
 IF(TRIM(I16)="Science", -0.06, 0)
))) + 0.42</f>
        <v>2.7445200000000001</v>
      </c>
      <c r="G16">
        <v>2.81</v>
      </c>
      <c r="H16">
        <f>ABS(G16 - F16) / G16 * 100</f>
        <v>2.3302491103202838</v>
      </c>
      <c r="I16" t="s">
        <v>15</v>
      </c>
      <c r="J16" t="s">
        <v>30</v>
      </c>
      <c r="K16" t="s">
        <v>29</v>
      </c>
    </row>
    <row r="17" spans="1:11" x14ac:dyDescent="0.25">
      <c r="A17">
        <v>394</v>
      </c>
      <c r="B17" t="s">
        <v>5</v>
      </c>
      <c r="C17">
        <v>22</v>
      </c>
      <c r="D17">
        <v>29</v>
      </c>
      <c r="E17">
        <v>82.66</v>
      </c>
      <c r="F17">
        <f>(0.028 * D17) + (0.018 * E17) - (0.005 * C17) +
IF(TRIM(B17)="Faemale", 0.12, -0.08) +
IF(TRIM(J17)="Yes", -0.08, 0.04) +
IF(TRIM(K17)="Yes", 0.18, -0.12) +
IF(TRIM(I17)="Business", 0.15,
 IF(TRIM(I17)="Education", 0.08,
 IF(TRIM(I17)="Engineering", -0.12,
 IF(TRIM(I17)="Science", -0.06, 0)
))) + 0.42</f>
        <v>2.89988</v>
      </c>
      <c r="G17">
        <v>2.97</v>
      </c>
      <c r="H17">
        <f>ABS(G17 - F17) / G17 * 100</f>
        <v>2.3609427609427671</v>
      </c>
      <c r="I17" t="s">
        <v>13</v>
      </c>
      <c r="J17" t="s">
        <v>30</v>
      </c>
      <c r="K17" t="s">
        <v>29</v>
      </c>
    </row>
    <row r="18" spans="1:11" x14ac:dyDescent="0.25">
      <c r="A18">
        <v>258</v>
      </c>
      <c r="B18" t="s">
        <v>5</v>
      </c>
      <c r="C18">
        <v>18</v>
      </c>
      <c r="D18">
        <v>32</v>
      </c>
      <c r="E18">
        <v>99.51</v>
      </c>
      <c r="F18">
        <f>(0.028 * D18) + (0.018 * E18) - (0.005 * C18) +
IF(TRIM(B18)="Faemale", 0.12, -0.08) +
IF(TRIM(J18)="Yes", -0.08, 0.04) +
IF(TRIM(K18)="Yes", 0.18, -0.12) +
IF(TRIM(I18)="Business", 0.15,
 IF(TRIM(I18)="Education", 0.08,
 IF(TRIM(I18)="Engineering", -0.12,
 IF(TRIM(I18)="Science", -0.06, 0)
))) + 0.42</f>
        <v>2.8871799999999999</v>
      </c>
      <c r="G18">
        <v>2.96</v>
      </c>
      <c r="H18">
        <f>ABS(G18 - F18) / G18 * 100</f>
        <v>2.4601351351351388</v>
      </c>
      <c r="I18" t="s">
        <v>13</v>
      </c>
      <c r="J18" t="s">
        <v>29</v>
      </c>
      <c r="K18" t="s">
        <v>30</v>
      </c>
    </row>
    <row r="19" spans="1:11" x14ac:dyDescent="0.25">
      <c r="A19">
        <v>217</v>
      </c>
      <c r="B19" t="s">
        <v>5</v>
      </c>
      <c r="C19">
        <v>19</v>
      </c>
      <c r="D19">
        <v>37</v>
      </c>
      <c r="E19">
        <v>84.95</v>
      </c>
      <c r="F19">
        <f>(0.028 * D19) + (0.018 * E19) - (0.005 * C19) +
IF(TRIM(B19)="Faemale", 0.12, -0.08) +
IF(TRIM(J19)="Yes", -0.08, 0.04) +
IF(TRIM(K19)="Yes", 0.18, -0.12) +
IF(TRIM(I19)="Business", 0.15,
 IF(TRIM(I19)="Education", 0.08,
 IF(TRIM(I19)="Engineering", -0.12,
 IF(TRIM(I19)="Science", -0.06, 0)
))) + 0.42</f>
        <v>2.7600999999999996</v>
      </c>
      <c r="G19">
        <v>2.69</v>
      </c>
      <c r="H19">
        <f>ABS(G19 - F19) / G19 * 100</f>
        <v>2.6059479553903202</v>
      </c>
      <c r="I19" t="s">
        <v>13</v>
      </c>
      <c r="J19" t="s">
        <v>29</v>
      </c>
      <c r="K19" t="s">
        <v>30</v>
      </c>
    </row>
    <row r="20" spans="1:11" x14ac:dyDescent="0.25">
      <c r="A20">
        <v>311</v>
      </c>
      <c r="B20" t="s">
        <v>5</v>
      </c>
      <c r="C20">
        <v>20</v>
      </c>
      <c r="D20">
        <v>36</v>
      </c>
      <c r="E20">
        <v>98.38</v>
      </c>
      <c r="F20">
        <f>(0.028 * D20) + (0.018 * E20) - (0.005 * C20) +
IF(TRIM(B20)="Faemale", 0.12, -0.08) +
IF(TRIM(J20)="Yes", -0.08, 0.04) +
IF(TRIM(K20)="Yes", 0.18, -0.12) +
IF(TRIM(I20)="Business", 0.15,
 IF(TRIM(I20)="Education", 0.08,
 IF(TRIM(I20)="Engineering", -0.12,
 IF(TRIM(I20)="Science", -0.06, 0)
))) + 0.42</f>
        <v>3.2688399999999995</v>
      </c>
      <c r="G20">
        <v>3.36</v>
      </c>
      <c r="H20">
        <f>ABS(G20 - F20) / G20 * 100</f>
        <v>2.7130952380952489</v>
      </c>
      <c r="I20" t="s">
        <v>13</v>
      </c>
      <c r="J20" t="s">
        <v>29</v>
      </c>
      <c r="K20" t="s">
        <v>29</v>
      </c>
    </row>
    <row r="21" spans="1:11" x14ac:dyDescent="0.25">
      <c r="A21">
        <v>321</v>
      </c>
      <c r="B21" t="s">
        <v>5</v>
      </c>
      <c r="C21">
        <v>23</v>
      </c>
      <c r="D21">
        <v>23</v>
      </c>
      <c r="E21">
        <v>82.58</v>
      </c>
      <c r="F21">
        <f>(0.028 * D21) + (0.018 * E21) - (0.005 * C21) +
IF(TRIM(B21)="Faemale", 0.12, -0.08) +
IF(TRIM(J21)="Yes", -0.08, 0.04) +
IF(TRIM(K21)="Yes", 0.18, -0.12) +
IF(TRIM(I21)="Business", 0.15,
 IF(TRIM(I21)="Education", 0.08,
 IF(TRIM(I21)="Engineering", -0.12,
 IF(TRIM(I21)="Science", -0.06, 0)
))) + 0.42</f>
        <v>2.4554399999999994</v>
      </c>
      <c r="G21">
        <v>2.5299999999999998</v>
      </c>
      <c r="H21">
        <f>ABS(G21 - F21) / G21 * 100</f>
        <v>2.9470355731225459</v>
      </c>
      <c r="I21" t="s">
        <v>15</v>
      </c>
      <c r="J21" t="s">
        <v>30</v>
      </c>
      <c r="K21" t="s">
        <v>29</v>
      </c>
    </row>
    <row r="22" spans="1:11" x14ac:dyDescent="0.25">
      <c r="A22">
        <v>384</v>
      </c>
      <c r="B22" t="s">
        <v>17</v>
      </c>
      <c r="C22">
        <v>18</v>
      </c>
      <c r="D22">
        <v>28</v>
      </c>
      <c r="E22">
        <v>73.959999999999994</v>
      </c>
      <c r="F22">
        <f>(0.028 * D22) + (0.018 * E22) - (0.005 * C22) +
IF(TRIM(B22)="Faemale", 0.12, -0.08) +
IF(TRIM(J22)="Yes", -0.08, 0.04) +
IF(TRIM(K22)="Yes", 0.18, -0.12) +
IF(TRIM(I22)="Business", 0.15,
 IF(TRIM(I22)="Education", 0.08,
 IF(TRIM(I22)="Engineering", -0.12,
 IF(TRIM(I22)="Science", -0.06, 0)
))) + 0.42</f>
        <v>2.4352799999999997</v>
      </c>
      <c r="G22">
        <v>2.5099999999999998</v>
      </c>
      <c r="H22">
        <f>ABS(G22 - F22) / G22 * 100</f>
        <v>2.9768924302788893</v>
      </c>
      <c r="I22" t="s">
        <v>13</v>
      </c>
      <c r="J22" t="s">
        <v>30</v>
      </c>
      <c r="K22" t="s">
        <v>30</v>
      </c>
    </row>
    <row r="23" spans="1:11" x14ac:dyDescent="0.25">
      <c r="A23">
        <v>362</v>
      </c>
      <c r="B23" t="s">
        <v>17</v>
      </c>
      <c r="C23">
        <v>22</v>
      </c>
      <c r="D23">
        <v>7</v>
      </c>
      <c r="E23">
        <v>94.81</v>
      </c>
      <c r="F23">
        <f>(0.028 * D23) + (0.018 * E23) - (0.005 * C23) +
IF(TRIM(B23)="Faemale", 0.12, -0.08) +
IF(TRIM(J23)="Yes", -0.08, 0.04) +
IF(TRIM(K23)="Yes", 0.18, -0.12) +
IF(TRIM(I23)="Business", 0.15,
 IF(TRIM(I23)="Education", 0.08,
 IF(TRIM(I23)="Engineering", -0.12,
 IF(TRIM(I23)="Science", -0.06, 0)
))) + 0.42</f>
        <v>2.1325799999999999</v>
      </c>
      <c r="G23">
        <v>2.0699999999999998</v>
      </c>
      <c r="H23">
        <f>ABS(G23 - F23) / G23 * 100</f>
        <v>3.0231884057971055</v>
      </c>
      <c r="I23" t="s">
        <v>14</v>
      </c>
      <c r="J23" t="s">
        <v>30</v>
      </c>
      <c r="K23" t="s">
        <v>30</v>
      </c>
    </row>
    <row r="24" spans="1:11" x14ac:dyDescent="0.25">
      <c r="A24">
        <v>479</v>
      </c>
      <c r="B24" t="s">
        <v>17</v>
      </c>
      <c r="C24">
        <v>20</v>
      </c>
      <c r="D24">
        <v>30</v>
      </c>
      <c r="E24">
        <v>82</v>
      </c>
      <c r="F24">
        <f>(0.028 * D24) + (0.018 * E24) - (0.005 * C24) +
IF(TRIM(B24)="Faemale", 0.12, -0.08) +
IF(TRIM(J24)="Yes", -0.08, 0.04) +
IF(TRIM(K24)="Yes", 0.18, -0.12) +
IF(TRIM(I24)="Business", 0.15,
 IF(TRIM(I24)="Education", 0.08,
 IF(TRIM(I24)="Engineering", -0.12,
 IF(TRIM(I24)="Science", -0.06, 0)
))) + 0.42</f>
        <v>2.5059999999999993</v>
      </c>
      <c r="G24">
        <v>2.4300000000000002</v>
      </c>
      <c r="H24">
        <f>ABS(G24 - F24) / G24 * 100</f>
        <v>3.1275720164608716</v>
      </c>
      <c r="I24" t="s">
        <v>13</v>
      </c>
      <c r="J24" t="s">
        <v>29</v>
      </c>
      <c r="K24" t="s">
        <v>30</v>
      </c>
    </row>
    <row r="25" spans="1:11" x14ac:dyDescent="0.25">
      <c r="A25">
        <v>153</v>
      </c>
      <c r="B25" t="s">
        <v>17</v>
      </c>
      <c r="C25">
        <v>21</v>
      </c>
      <c r="D25">
        <v>6</v>
      </c>
      <c r="E25">
        <v>91.89</v>
      </c>
      <c r="F25">
        <f>(0.028 * D25) + (0.018 * E25) - (0.005 * C25) +
IF(TRIM(B25)="Faemale", 0.12, -0.08) +
IF(TRIM(J25)="Yes", -0.08, 0.04) +
IF(TRIM(K25)="Yes", 0.18, -0.12) +
IF(TRIM(I25)="Business", 0.15,
 IF(TRIM(I25)="Education", 0.08,
 IF(TRIM(I25)="Engineering", -0.12,
 IF(TRIM(I25)="Science", -0.06, 0)
))) + 0.42</f>
        <v>2.0970199999999997</v>
      </c>
      <c r="G25">
        <v>2.0299999999999998</v>
      </c>
      <c r="H25">
        <f>ABS(G25 - F25) / G25 * 100</f>
        <v>3.3014778325123082</v>
      </c>
      <c r="I25" t="s">
        <v>16</v>
      </c>
      <c r="J25" t="s">
        <v>29</v>
      </c>
      <c r="K25" t="s">
        <v>29</v>
      </c>
    </row>
    <row r="26" spans="1:11" x14ac:dyDescent="0.25">
      <c r="A26">
        <v>163</v>
      </c>
      <c r="B26" t="s">
        <v>5</v>
      </c>
      <c r="C26">
        <v>24</v>
      </c>
      <c r="D26">
        <v>30</v>
      </c>
      <c r="E26">
        <v>81.489999999999995</v>
      </c>
      <c r="F26">
        <f>(0.028 * D26) + (0.018 * E26) - (0.005 * C26) +
IF(TRIM(B26)="Faemale", 0.12, -0.08) +
IF(TRIM(J26)="Yes", -0.08, 0.04) +
IF(TRIM(K26)="Yes", 0.18, -0.12) +
IF(TRIM(I26)="Business", 0.15,
 IF(TRIM(I26)="Education", 0.08,
 IF(TRIM(I26)="Engineering", -0.12,
 IF(TRIM(I26)="Science", -0.06, 0)
))) + 0.42</f>
        <v>2.7068199999999996</v>
      </c>
      <c r="G26">
        <v>2.8</v>
      </c>
      <c r="H26">
        <f>ABS(G26 - F26) / G26 * 100</f>
        <v>3.3278571428571526</v>
      </c>
      <c r="I26" t="s">
        <v>14</v>
      </c>
      <c r="J26" t="s">
        <v>29</v>
      </c>
      <c r="K26" t="s">
        <v>29</v>
      </c>
    </row>
    <row r="27" spans="1:11" x14ac:dyDescent="0.25">
      <c r="A27">
        <v>134</v>
      </c>
      <c r="B27" t="s">
        <v>17</v>
      </c>
      <c r="C27">
        <v>24</v>
      </c>
      <c r="D27">
        <v>26</v>
      </c>
      <c r="E27">
        <v>79.459999999999994</v>
      </c>
      <c r="F27">
        <f>(0.028 * D27) + (0.018 * E27) - (0.005 * C27) +
IF(TRIM(B27)="Faemale", 0.12, -0.08) +
IF(TRIM(J27)="Yes", -0.08, 0.04) +
IF(TRIM(K27)="Yes", 0.18, -0.12) +
IF(TRIM(I27)="Business", 0.15,
 IF(TRIM(I27)="Education", 0.08,
 IF(TRIM(I27)="Engineering", -0.12,
 IF(TRIM(I27)="Science", -0.06, 0)
))) + 0.42</f>
        <v>2.5582799999999994</v>
      </c>
      <c r="G27">
        <v>2.4700000000000002</v>
      </c>
      <c r="H27">
        <f>ABS(G27 - F27) / G27 * 100</f>
        <v>3.57408906882588</v>
      </c>
      <c r="I27" t="s">
        <v>14</v>
      </c>
      <c r="J27" t="s">
        <v>29</v>
      </c>
      <c r="K27" t="s">
        <v>29</v>
      </c>
    </row>
    <row r="28" spans="1:11" x14ac:dyDescent="0.25">
      <c r="A28">
        <v>430</v>
      </c>
      <c r="B28" t="s">
        <v>5</v>
      </c>
      <c r="C28">
        <v>19</v>
      </c>
      <c r="D28">
        <v>3</v>
      </c>
      <c r="E28">
        <v>80.09</v>
      </c>
      <c r="F28">
        <f>(0.028 * D28) + (0.018 * E28) - (0.005 * C28) +
IF(TRIM(B28)="Faemale", 0.12, -0.08) +
IF(TRIM(J28)="Yes", -0.08, 0.04) +
IF(TRIM(K28)="Yes", 0.18, -0.12) +
IF(TRIM(I28)="Business", 0.15,
 IF(TRIM(I28)="Education", 0.08,
 IF(TRIM(I28)="Engineering", -0.12,
 IF(TRIM(I28)="Science", -0.06, 0)
))) + 0.42</f>
        <v>2.1406199999999997</v>
      </c>
      <c r="G28">
        <v>2.2200000000000002</v>
      </c>
      <c r="H28">
        <f>ABS(G28 - F28) / G28 * 100</f>
        <v>3.5756756756756958</v>
      </c>
      <c r="I28" t="s">
        <v>13</v>
      </c>
      <c r="J28" t="s">
        <v>30</v>
      </c>
      <c r="K28" t="s">
        <v>29</v>
      </c>
    </row>
    <row r="29" spans="1:11" x14ac:dyDescent="0.25">
      <c r="A29">
        <v>410</v>
      </c>
      <c r="B29" t="s">
        <v>5</v>
      </c>
      <c r="C29">
        <v>24</v>
      </c>
      <c r="D29">
        <v>39</v>
      </c>
      <c r="E29">
        <v>88.39</v>
      </c>
      <c r="F29">
        <f>(0.028 * D29) + (0.018 * E29) - (0.005 * C29) +
IF(TRIM(B29)="Faemale", 0.12, -0.08) +
IF(TRIM(J29)="Yes", -0.08, 0.04) +
IF(TRIM(K29)="Yes", 0.18, -0.12) +
IF(TRIM(I29)="Business", 0.15,
 IF(TRIM(I29)="Education", 0.08,
 IF(TRIM(I29)="Engineering", -0.12,
 IF(TRIM(I29)="Science", -0.06, 0)
))) + 0.42</f>
        <v>2.8830199999999997</v>
      </c>
      <c r="G29">
        <v>2.99</v>
      </c>
      <c r="H29">
        <f>ABS(G29 - F29) / G29 * 100</f>
        <v>3.5779264214046993</v>
      </c>
      <c r="I29" t="s">
        <v>15</v>
      </c>
      <c r="J29" t="s">
        <v>29</v>
      </c>
      <c r="K29" t="s">
        <v>29</v>
      </c>
    </row>
    <row r="30" spans="1:11" x14ac:dyDescent="0.25">
      <c r="A30">
        <v>178</v>
      </c>
      <c r="B30" t="s">
        <v>17</v>
      </c>
      <c r="C30">
        <v>22</v>
      </c>
      <c r="D30">
        <v>4</v>
      </c>
      <c r="E30">
        <v>93.01</v>
      </c>
      <c r="F30">
        <f>(0.028 * D30) + (0.018 * E30) - (0.005 * C30) +
IF(TRIM(B30)="Faemale", 0.12, -0.08) +
IF(TRIM(J30)="Yes", -0.08, 0.04) +
IF(TRIM(K30)="Yes", 0.18, -0.12) +
IF(TRIM(I30)="Business", 0.15,
 IF(TRIM(I30)="Education", 0.08,
 IF(TRIM(I30)="Engineering", -0.12,
 IF(TRIM(I30)="Science", -0.06, 0)
))) + 0.42</f>
        <v>2.17618</v>
      </c>
      <c r="G30">
        <v>2.1</v>
      </c>
      <c r="H30">
        <f>ABS(G30 - F30) / G30 * 100</f>
        <v>3.6276190476190435</v>
      </c>
      <c r="I30" t="s">
        <v>16</v>
      </c>
      <c r="J30" t="s">
        <v>30</v>
      </c>
      <c r="K30" t="s">
        <v>29</v>
      </c>
    </row>
    <row r="31" spans="1:11" x14ac:dyDescent="0.25">
      <c r="A31">
        <v>107</v>
      </c>
      <c r="B31" t="s">
        <v>5</v>
      </c>
      <c r="C31">
        <v>22</v>
      </c>
      <c r="D31">
        <v>35</v>
      </c>
      <c r="E31">
        <v>71.34</v>
      </c>
      <c r="F31">
        <f>(0.028 * D31) + (0.018 * E31) - (0.005 * C31) +
IF(TRIM(B31)="Faemale", 0.12, -0.08) +
IF(TRIM(J31)="Yes", -0.08, 0.04) +
IF(TRIM(K31)="Yes", 0.18, -0.12) +
IF(TRIM(I31)="Business", 0.15,
 IF(TRIM(I31)="Education", 0.08,
 IF(TRIM(I31)="Engineering", -0.12,
 IF(TRIM(I31)="Science", -0.06, 0)
))) + 0.42</f>
        <v>2.7441200000000001</v>
      </c>
      <c r="G31">
        <v>2.85</v>
      </c>
      <c r="H31">
        <f>ABS(G31 - F31) / G31 * 100</f>
        <v>3.715087719298245</v>
      </c>
      <c r="I31" t="s">
        <v>13</v>
      </c>
      <c r="J31" t="s">
        <v>29</v>
      </c>
      <c r="K31" t="s">
        <v>29</v>
      </c>
    </row>
    <row r="32" spans="1:11" x14ac:dyDescent="0.25">
      <c r="A32">
        <v>285</v>
      </c>
      <c r="B32" t="s">
        <v>5</v>
      </c>
      <c r="C32">
        <v>22</v>
      </c>
      <c r="D32">
        <v>37</v>
      </c>
      <c r="E32">
        <v>86.56</v>
      </c>
      <c r="F32">
        <f>(0.028 * D32) + (0.018 * E32) - (0.005 * C32) +
IF(TRIM(B32)="Faemale", 0.12, -0.08) +
IF(TRIM(J32)="Yes", -0.08, 0.04) +
IF(TRIM(K32)="Yes", 0.18, -0.12) +
IF(TRIM(I32)="Business", 0.15,
 IF(TRIM(I32)="Education", 0.08,
 IF(TRIM(I32)="Engineering", -0.12,
 IF(TRIM(I32)="Science", -0.06, 0)
))) + 0.42</f>
        <v>2.6240799999999997</v>
      </c>
      <c r="G32">
        <v>2.5299999999999998</v>
      </c>
      <c r="H32">
        <f>ABS(G32 - F32) / G32 * 100</f>
        <v>3.7185770750988119</v>
      </c>
      <c r="I32" t="s">
        <v>15</v>
      </c>
      <c r="J32" t="s">
        <v>30</v>
      </c>
      <c r="K32" t="s">
        <v>30</v>
      </c>
    </row>
    <row r="33" spans="1:11" x14ac:dyDescent="0.25">
      <c r="A33">
        <v>435</v>
      </c>
      <c r="B33" t="s">
        <v>5</v>
      </c>
      <c r="C33">
        <v>22</v>
      </c>
      <c r="D33">
        <v>35</v>
      </c>
      <c r="E33">
        <v>53.46</v>
      </c>
      <c r="F33">
        <f>(0.028 * D33) + (0.018 * E33) - (0.005 * C33) +
IF(TRIM(B33)="Faemale", 0.12, -0.08) +
IF(TRIM(J33)="Yes", -0.08, 0.04) +
IF(TRIM(K33)="Yes", 0.18, -0.12) +
IF(TRIM(I33)="Business", 0.15,
 IF(TRIM(I33)="Education", 0.08,
 IF(TRIM(I33)="Engineering", -0.12,
 IF(TRIM(I33)="Science", -0.06, 0)
))) + 0.42</f>
        <v>2.2122799999999994</v>
      </c>
      <c r="G33">
        <v>2.2999999999999998</v>
      </c>
      <c r="H33">
        <f>ABS(G33 - F33) / G33 * 100</f>
        <v>3.8139130434782813</v>
      </c>
      <c r="I33" t="s">
        <v>16</v>
      </c>
      <c r="J33" t="s">
        <v>29</v>
      </c>
      <c r="K33" t="s">
        <v>29</v>
      </c>
    </row>
    <row r="34" spans="1:11" x14ac:dyDescent="0.25">
      <c r="A34">
        <v>132</v>
      </c>
      <c r="B34" t="s">
        <v>17</v>
      </c>
      <c r="C34">
        <v>23</v>
      </c>
      <c r="D34">
        <v>39</v>
      </c>
      <c r="E34">
        <v>92.64</v>
      </c>
      <c r="F34">
        <f>(0.028 * D34) + (0.018 * E34) - (0.005 * C34) +
IF(TRIM(B34)="Faemale", 0.12, -0.08) +
IF(TRIM(J34)="Yes", -0.08, 0.04) +
IF(TRIM(K34)="Yes", 0.18, -0.12) +
IF(TRIM(I34)="Business", 0.15,
 IF(TRIM(I34)="Education", 0.08,
 IF(TRIM(I34)="Engineering", -0.12,
 IF(TRIM(I34)="Science", -0.06, 0)
))) + 0.42</f>
        <v>2.9645199999999998</v>
      </c>
      <c r="G34">
        <v>2.85</v>
      </c>
      <c r="H34">
        <f>ABS(G34 - F34) / G34 * 100</f>
        <v>4.0182456140350782</v>
      </c>
      <c r="I34" t="s">
        <v>15</v>
      </c>
      <c r="J34" t="s">
        <v>29</v>
      </c>
      <c r="K34" t="s">
        <v>29</v>
      </c>
    </row>
    <row r="35" spans="1:11" x14ac:dyDescent="0.25">
      <c r="A35">
        <v>499</v>
      </c>
      <c r="B35" t="s">
        <v>17</v>
      </c>
      <c r="C35">
        <v>22</v>
      </c>
      <c r="D35">
        <v>18</v>
      </c>
      <c r="E35">
        <v>57.18</v>
      </c>
      <c r="F35">
        <f>(0.028 * D35) + (0.018 * E35) - (0.005 * C35) +
IF(TRIM(B35)="Faemale", 0.12, -0.08) +
IF(TRIM(J35)="Yes", -0.08, 0.04) +
IF(TRIM(K35)="Yes", 0.18, -0.12) +
IF(TRIM(I35)="Business", 0.15,
 IF(TRIM(I35)="Education", 0.08,
 IF(TRIM(I35)="Engineering", -0.12,
 IF(TRIM(I35)="Science", -0.06, 0)
))) + 0.42</f>
        <v>2.1332399999999998</v>
      </c>
      <c r="G35">
        <v>2.0499999999999998</v>
      </c>
      <c r="H35">
        <f>ABS(G35 - F35) / G35 * 100</f>
        <v>4.0604878048780479</v>
      </c>
      <c r="I35" t="s">
        <v>13</v>
      </c>
      <c r="J35" t="s">
        <v>30</v>
      </c>
      <c r="K35" t="s">
        <v>29</v>
      </c>
    </row>
    <row r="36" spans="1:11" x14ac:dyDescent="0.25">
      <c r="A36">
        <v>149</v>
      </c>
      <c r="B36" t="s">
        <v>17</v>
      </c>
      <c r="C36">
        <v>23</v>
      </c>
      <c r="D36">
        <v>37</v>
      </c>
      <c r="E36">
        <v>99.46</v>
      </c>
      <c r="F36">
        <f>(0.028 * D36) + (0.018 * E36) - (0.005 * C36) +
IF(TRIM(B36)="Faemale", 0.12, -0.08) +
IF(TRIM(J36)="Yes", -0.08, 0.04) +
IF(TRIM(K36)="Yes", 0.18, -0.12) +
IF(TRIM(I36)="Business", 0.15,
 IF(TRIM(I36)="Education", 0.08,
 IF(TRIM(I36)="Engineering", -0.12,
 IF(TRIM(I36)="Science", -0.06, 0)
))) + 0.42</f>
        <v>3.2112799999999995</v>
      </c>
      <c r="G36">
        <v>3.35</v>
      </c>
      <c r="H36">
        <f>ABS(G36 - F36) / G36 * 100</f>
        <v>4.1408955223880781</v>
      </c>
      <c r="I36" t="s">
        <v>16</v>
      </c>
      <c r="J36" t="s">
        <v>30</v>
      </c>
      <c r="K36" t="s">
        <v>29</v>
      </c>
    </row>
    <row r="37" spans="1:11" x14ac:dyDescent="0.25">
      <c r="A37">
        <v>417</v>
      </c>
      <c r="B37" t="s">
        <v>17</v>
      </c>
      <c r="C37">
        <v>24</v>
      </c>
      <c r="D37">
        <v>33</v>
      </c>
      <c r="E37">
        <v>80.31</v>
      </c>
      <c r="F37">
        <f>(0.028 * D37) + (0.018 * E37) - (0.005 * C37) +
IF(TRIM(B37)="Faemale", 0.12, -0.08) +
IF(TRIM(J37)="Yes", -0.08, 0.04) +
IF(TRIM(K37)="Yes", 0.18, -0.12) +
IF(TRIM(I37)="Business", 0.15,
 IF(TRIM(I37)="Education", 0.08,
 IF(TRIM(I37)="Engineering", -0.12,
 IF(TRIM(I37)="Science", -0.06, 0)
))) + 0.42</f>
        <v>2.9595799999999999</v>
      </c>
      <c r="G37">
        <v>3.09</v>
      </c>
      <c r="H37">
        <f>ABS(G37 - F37) / G37 * 100</f>
        <v>4.2207119741100323</v>
      </c>
      <c r="I37" t="s">
        <v>13</v>
      </c>
      <c r="J37" t="s">
        <v>30</v>
      </c>
      <c r="K37" t="s">
        <v>29</v>
      </c>
    </row>
    <row r="38" spans="1:11" x14ac:dyDescent="0.25">
      <c r="A38">
        <v>260</v>
      </c>
      <c r="B38" t="s">
        <v>17</v>
      </c>
      <c r="C38">
        <v>18</v>
      </c>
      <c r="D38">
        <v>33</v>
      </c>
      <c r="E38">
        <v>72.3</v>
      </c>
      <c r="F38">
        <f>(0.028 * D38) + (0.018 * E38) - (0.005 * C38) +
IF(TRIM(B38)="Faemale", 0.12, -0.08) +
IF(TRIM(J38)="Yes", -0.08, 0.04) +
IF(TRIM(K38)="Yes", 0.18, -0.12) +
IF(TRIM(I38)="Business", 0.15,
 IF(TRIM(I38)="Education", 0.08,
 IF(TRIM(I38)="Engineering", -0.12,
 IF(TRIM(I38)="Science", -0.06, 0)
))) + 0.42</f>
        <v>2.5754000000000001</v>
      </c>
      <c r="G38">
        <v>2.4700000000000002</v>
      </c>
      <c r="H38">
        <f>ABS(G38 - F38) / G38 * 100</f>
        <v>4.2672064777327909</v>
      </c>
      <c r="I38" t="s">
        <v>7</v>
      </c>
      <c r="J38" t="s">
        <v>29</v>
      </c>
      <c r="K38" t="s">
        <v>29</v>
      </c>
    </row>
    <row r="39" spans="1:11" x14ac:dyDescent="0.25">
      <c r="A39">
        <v>442</v>
      </c>
      <c r="B39" t="s">
        <v>5</v>
      </c>
      <c r="C39">
        <v>18</v>
      </c>
      <c r="D39">
        <v>37</v>
      </c>
      <c r="E39">
        <v>54.76</v>
      </c>
      <c r="F39">
        <f>(0.028 * D39) + (0.018 * E39) - (0.005 * C39) +
IF(TRIM(B39)="Faemale", 0.12, -0.08) +
IF(TRIM(J39)="Yes", -0.08, 0.04) +
IF(TRIM(K39)="Yes", 0.18, -0.12) +
IF(TRIM(I39)="Business", 0.15,
 IF(TRIM(I39)="Education", 0.08,
 IF(TRIM(I39)="Engineering", -0.12,
 IF(TRIM(I39)="Science", -0.06, 0)
))) + 0.42</f>
        <v>2.1916799999999999</v>
      </c>
      <c r="G39">
        <v>2.2999999999999998</v>
      </c>
      <c r="H39">
        <f>ABS(G39 - F39) / G39 * 100</f>
        <v>4.7095652173913027</v>
      </c>
      <c r="I39" t="s">
        <v>7</v>
      </c>
      <c r="J39" t="s">
        <v>30</v>
      </c>
      <c r="K39" t="s">
        <v>30</v>
      </c>
    </row>
    <row r="40" spans="1:11" x14ac:dyDescent="0.25">
      <c r="A40">
        <v>32</v>
      </c>
      <c r="B40" t="s">
        <v>17</v>
      </c>
      <c r="C40">
        <v>19</v>
      </c>
      <c r="D40">
        <v>21</v>
      </c>
      <c r="E40">
        <v>69.83</v>
      </c>
      <c r="F40">
        <f>(0.028 * D40) + (0.018 * E40) - (0.005 * C40) +
IF(TRIM(B40)="Faemale", 0.12, -0.08) +
IF(TRIM(J40)="Yes", -0.08, 0.04) +
IF(TRIM(K40)="Yes", 0.18, -0.12) +
IF(TRIM(I40)="Business", 0.15,
 IF(TRIM(I40)="Education", 0.08,
 IF(TRIM(I40)="Engineering", -0.12,
 IF(TRIM(I40)="Science", -0.06, 0)
))) + 0.42</f>
        <v>2.0699399999999994</v>
      </c>
      <c r="G40">
        <v>2.1800000000000002</v>
      </c>
      <c r="H40">
        <f>ABS(G40 - F40) / G40 * 100</f>
        <v>5.0486238532110415</v>
      </c>
      <c r="I40" t="s">
        <v>15</v>
      </c>
      <c r="J40" t="s">
        <v>29</v>
      </c>
      <c r="K40" t="s">
        <v>29</v>
      </c>
    </row>
    <row r="41" spans="1:11" x14ac:dyDescent="0.25">
      <c r="A41">
        <v>99</v>
      </c>
      <c r="B41" t="s">
        <v>5</v>
      </c>
      <c r="C41">
        <v>20</v>
      </c>
      <c r="D41">
        <v>26</v>
      </c>
      <c r="E41">
        <v>72.05</v>
      </c>
      <c r="F41">
        <f>(0.028 * D41) + (0.018 * E41) - (0.005 * C41) +
IF(TRIM(B41)="Faemale", 0.12, -0.08) +
IF(TRIM(J41)="Yes", -0.08, 0.04) +
IF(TRIM(K41)="Yes", 0.18, -0.12) +
IF(TRIM(I41)="Business", 0.15,
 IF(TRIM(I41)="Education", 0.08,
 IF(TRIM(I41)="Engineering", -0.12,
 IF(TRIM(I41)="Science", -0.06, 0)
))) + 0.42</f>
        <v>2.3648999999999996</v>
      </c>
      <c r="G41">
        <v>2.25</v>
      </c>
      <c r="H41">
        <f>ABS(G41 - F41) / G41 * 100</f>
        <v>5.1066666666666469</v>
      </c>
      <c r="I41" t="s">
        <v>15</v>
      </c>
      <c r="J41" t="s">
        <v>30</v>
      </c>
      <c r="K41" t="s">
        <v>29</v>
      </c>
    </row>
    <row r="42" spans="1:11" x14ac:dyDescent="0.25">
      <c r="A42">
        <v>31</v>
      </c>
      <c r="B42" t="s">
        <v>17</v>
      </c>
      <c r="C42">
        <v>22</v>
      </c>
      <c r="D42">
        <v>37</v>
      </c>
      <c r="E42">
        <v>97.47</v>
      </c>
      <c r="F42">
        <f>(0.028 * D42) + (0.018 * E42) - (0.005 * C42) +
IF(TRIM(B42)="Faemale", 0.12, -0.08) +
IF(TRIM(J42)="Yes", -0.08, 0.04) +
IF(TRIM(K42)="Yes", 0.18, -0.12) +
IF(TRIM(I42)="Business", 0.15,
 IF(TRIM(I42)="Education", 0.08,
 IF(TRIM(I42)="Engineering", -0.12,
 IF(TRIM(I42)="Science", -0.06, 0)
))) + 0.42</f>
        <v>3.3204600000000002</v>
      </c>
      <c r="G42">
        <v>3.5</v>
      </c>
      <c r="H42">
        <f>ABS(G42 - F42) / G42 * 100</f>
        <v>5.1297142857142806</v>
      </c>
      <c r="I42" t="s">
        <v>14</v>
      </c>
      <c r="J42" t="s">
        <v>30</v>
      </c>
      <c r="K42" t="s">
        <v>29</v>
      </c>
    </row>
    <row r="43" spans="1:11" x14ac:dyDescent="0.25">
      <c r="A43">
        <v>133</v>
      </c>
      <c r="B43" t="s">
        <v>17</v>
      </c>
      <c r="C43">
        <v>22</v>
      </c>
      <c r="D43">
        <v>22</v>
      </c>
      <c r="E43">
        <v>85.78</v>
      </c>
      <c r="F43">
        <f>(0.028 * D43) + (0.018 * E43) - (0.005 * C43) +
IF(TRIM(B43)="Faemale", 0.12, -0.08) +
IF(TRIM(J43)="Yes", -0.08, 0.04) +
IF(TRIM(K43)="Yes", 0.18, -0.12) +
IF(TRIM(I43)="Business", 0.15,
 IF(TRIM(I43)="Education", 0.08,
 IF(TRIM(I43)="Engineering", -0.12,
 IF(TRIM(I43)="Science", -0.06, 0)
))) + 0.42</f>
        <v>2.1900399999999998</v>
      </c>
      <c r="G43">
        <v>2.31</v>
      </c>
      <c r="H43">
        <f>ABS(G43 - F43) / G43 * 100</f>
        <v>5.1930735930736054</v>
      </c>
      <c r="I43" t="s">
        <v>15</v>
      </c>
      <c r="J43" t="s">
        <v>30</v>
      </c>
      <c r="K43" t="s">
        <v>30</v>
      </c>
    </row>
    <row r="44" spans="1:11" x14ac:dyDescent="0.25">
      <c r="A44">
        <v>436</v>
      </c>
      <c r="B44" t="s">
        <v>5</v>
      </c>
      <c r="C44">
        <v>18</v>
      </c>
      <c r="D44">
        <v>32</v>
      </c>
      <c r="E44">
        <v>71.86</v>
      </c>
      <c r="F44">
        <f>(0.028 * D44) + (0.018 * E44) - (0.005 * C44) +
IF(TRIM(B44)="Faemale", 0.12, -0.08) +
IF(TRIM(J44)="Yes", -0.08, 0.04) +
IF(TRIM(K44)="Yes", 0.18, -0.12) +
IF(TRIM(I44)="Business", 0.15,
 IF(TRIM(I44)="Education", 0.08,
 IF(TRIM(I44)="Engineering", -0.12,
 IF(TRIM(I44)="Science", -0.06, 0)
))) + 0.42</f>
        <v>2.5394800000000002</v>
      </c>
      <c r="G44">
        <v>2.68</v>
      </c>
      <c r="H44">
        <f>ABS(G44 - F44) / G44 * 100</f>
        <v>5.2432835820895507</v>
      </c>
      <c r="I44" t="s">
        <v>15</v>
      </c>
      <c r="J44" t="s">
        <v>30</v>
      </c>
      <c r="K44" t="s">
        <v>29</v>
      </c>
    </row>
    <row r="45" spans="1:11" x14ac:dyDescent="0.25">
      <c r="A45">
        <v>67</v>
      </c>
      <c r="B45" t="s">
        <v>5</v>
      </c>
      <c r="C45">
        <v>19</v>
      </c>
      <c r="D45">
        <v>23</v>
      </c>
      <c r="E45">
        <v>87.95</v>
      </c>
      <c r="F45">
        <f>(0.028 * D45) + (0.018 * E45) - (0.005 * C45) +
IF(TRIM(B45)="Faemale", 0.12, -0.08) +
IF(TRIM(J45)="Yes", -0.08, 0.04) +
IF(TRIM(K45)="Yes", 0.18, -0.12) +
IF(TRIM(I45)="Business", 0.15,
 IF(TRIM(I45)="Education", 0.08,
 IF(TRIM(I45)="Engineering", -0.12,
 IF(TRIM(I45)="Science", -0.06, 0)
))) + 0.42</f>
        <v>2.4220999999999995</v>
      </c>
      <c r="G45">
        <v>2.2999999999999998</v>
      </c>
      <c r="H45">
        <f>ABS(G45 - F45) / G45 * 100</f>
        <v>5.3086956521738982</v>
      </c>
      <c r="I45" t="s">
        <v>13</v>
      </c>
      <c r="J45" t="s">
        <v>29</v>
      </c>
      <c r="K45" t="s">
        <v>30</v>
      </c>
    </row>
    <row r="46" spans="1:11" x14ac:dyDescent="0.25">
      <c r="A46">
        <v>175</v>
      </c>
      <c r="B46" t="s">
        <v>5</v>
      </c>
      <c r="C46">
        <v>19</v>
      </c>
      <c r="D46">
        <v>20</v>
      </c>
      <c r="E46">
        <v>87.39</v>
      </c>
      <c r="F46">
        <f>(0.028 * D46) + (0.018 * E46) - (0.005 * C46) +
IF(TRIM(B46)="Faemale", 0.12, -0.08) +
IF(TRIM(J46)="Yes", -0.08, 0.04) +
IF(TRIM(K46)="Yes", 0.18, -0.12) +
IF(TRIM(I46)="Business", 0.15,
 IF(TRIM(I46)="Education", 0.08,
 IF(TRIM(I46)="Engineering", -0.12,
 IF(TRIM(I46)="Science", -0.06, 0)
))) + 0.42</f>
        <v>2.3280199999999995</v>
      </c>
      <c r="G46">
        <v>2.46</v>
      </c>
      <c r="H46">
        <f>ABS(G46 - F46) / G46 * 100</f>
        <v>5.365040650406522</v>
      </c>
      <c r="I46" t="s">
        <v>13</v>
      </c>
      <c r="J46" t="s">
        <v>29</v>
      </c>
      <c r="K46" t="s">
        <v>30</v>
      </c>
    </row>
    <row r="47" spans="1:11" x14ac:dyDescent="0.25">
      <c r="A47">
        <v>41</v>
      </c>
      <c r="B47" t="s">
        <v>17</v>
      </c>
      <c r="C47">
        <v>24</v>
      </c>
      <c r="D47">
        <v>18</v>
      </c>
      <c r="E47">
        <v>97.76</v>
      </c>
      <c r="F47">
        <f>(0.028 * D47) + (0.018 * E47) - (0.005 * C47) +
IF(TRIM(B47)="Faemale", 0.12, -0.08) +
IF(TRIM(J47)="Yes", -0.08, 0.04) +
IF(TRIM(K47)="Yes", 0.18, -0.12) +
IF(TRIM(I47)="Business", 0.15,
 IF(TRIM(I47)="Education", 0.08,
 IF(TRIM(I47)="Engineering", -0.12,
 IF(TRIM(I47)="Science", -0.06, 0)
))) + 0.42</f>
        <v>2.4836799999999997</v>
      </c>
      <c r="G47">
        <v>2.63</v>
      </c>
      <c r="H47">
        <f>ABS(G47 - F47) / G47 * 100</f>
        <v>5.5634980988593243</v>
      </c>
      <c r="I47" t="s">
        <v>14</v>
      </c>
      <c r="J47" t="s">
        <v>30</v>
      </c>
      <c r="K47" t="s">
        <v>30</v>
      </c>
    </row>
    <row r="48" spans="1:11" x14ac:dyDescent="0.25">
      <c r="A48">
        <v>484</v>
      </c>
      <c r="B48" t="s">
        <v>5</v>
      </c>
      <c r="C48">
        <v>19</v>
      </c>
      <c r="D48">
        <v>14</v>
      </c>
      <c r="E48">
        <v>79.23</v>
      </c>
      <c r="F48">
        <f>(0.028 * D48) + (0.018 * E48) - (0.005 * C48) +
IF(TRIM(B48)="Faemale", 0.12, -0.08) +
IF(TRIM(J48)="Yes", -0.08, 0.04) +
IF(TRIM(K48)="Yes", 0.18, -0.12) +
IF(TRIM(I48)="Business", 0.15,
 IF(TRIM(I48)="Education", 0.08,
 IF(TRIM(I48)="Engineering", -0.12,
 IF(TRIM(I48)="Science", -0.06, 0)
))) + 0.42</f>
        <v>1.9431400000000001</v>
      </c>
      <c r="G48">
        <v>2.06</v>
      </c>
      <c r="H48">
        <f>ABS(G48 - F48) / G48 * 100</f>
        <v>5.6728155339805806</v>
      </c>
      <c r="I48" t="s">
        <v>14</v>
      </c>
      <c r="J48" t="s">
        <v>29</v>
      </c>
      <c r="K48" t="s">
        <v>30</v>
      </c>
    </row>
    <row r="49" spans="1:11" x14ac:dyDescent="0.25">
      <c r="A49">
        <v>257</v>
      </c>
      <c r="B49" t="s">
        <v>17</v>
      </c>
      <c r="C49">
        <v>20</v>
      </c>
      <c r="D49">
        <v>14</v>
      </c>
      <c r="E49">
        <v>92.62</v>
      </c>
      <c r="F49">
        <f>(0.028 * D49) + (0.018 * E49) - (0.005 * C49) +
IF(TRIM(B49)="Faemale", 0.12, -0.08) +
IF(TRIM(J49)="Yes", -0.08, 0.04) +
IF(TRIM(K49)="Yes", 0.18, -0.12) +
IF(TRIM(I49)="Business", 0.15,
 IF(TRIM(I49)="Education", 0.08,
 IF(TRIM(I49)="Engineering", -0.12,
 IF(TRIM(I49)="Science", -0.06, 0)
))) + 0.42</f>
        <v>2.3691599999999995</v>
      </c>
      <c r="G49">
        <v>2.2400000000000002</v>
      </c>
      <c r="H49">
        <f>ABS(G49 - F49) / G49 * 100</f>
        <v>5.7660714285713954</v>
      </c>
      <c r="I49" t="s">
        <v>13</v>
      </c>
      <c r="J49" t="s">
        <v>30</v>
      </c>
      <c r="K49" t="s">
        <v>30</v>
      </c>
    </row>
    <row r="50" spans="1:11" x14ac:dyDescent="0.25">
      <c r="A50">
        <v>333</v>
      </c>
      <c r="B50" t="s">
        <v>5</v>
      </c>
      <c r="C50">
        <v>22</v>
      </c>
      <c r="D50">
        <v>37</v>
      </c>
      <c r="E50">
        <v>87.85</v>
      </c>
      <c r="F50">
        <f>(0.028 * D50) + (0.018 * E50) - (0.005 * C50) +
IF(TRIM(B50)="Faemale", 0.12, -0.08) +
IF(TRIM(J50)="Yes", -0.08, 0.04) +
IF(TRIM(K50)="Yes", 0.18, -0.12) +
IF(TRIM(I50)="Business", 0.15,
 IF(TRIM(I50)="Education", 0.08,
 IF(TRIM(I50)="Engineering", -0.12,
 IF(TRIM(I50)="Science", -0.06, 0)
))) + 0.42</f>
        <v>2.9472999999999998</v>
      </c>
      <c r="G50">
        <v>2.78</v>
      </c>
      <c r="H50">
        <f>ABS(G50 - F50) / G50 * 100</f>
        <v>6.0179856115107917</v>
      </c>
      <c r="I50" t="s">
        <v>15</v>
      </c>
      <c r="J50" t="s">
        <v>30</v>
      </c>
      <c r="K50" t="s">
        <v>29</v>
      </c>
    </row>
    <row r="51" spans="1:11" x14ac:dyDescent="0.25">
      <c r="A51">
        <v>365</v>
      </c>
      <c r="B51" t="s">
        <v>17</v>
      </c>
      <c r="C51">
        <v>21</v>
      </c>
      <c r="D51">
        <v>34</v>
      </c>
      <c r="E51">
        <v>80.650000000000006</v>
      </c>
      <c r="F51">
        <f>(0.028 * D51) + (0.018 * E51) - (0.005 * C51) +
IF(TRIM(B51)="Faemale", 0.12, -0.08) +
IF(TRIM(J51)="Yes", -0.08, 0.04) +
IF(TRIM(K51)="Yes", 0.18, -0.12) +
IF(TRIM(I51)="Business", 0.15,
 IF(TRIM(I51)="Education", 0.08,
 IF(TRIM(I51)="Engineering", -0.12,
 IF(TRIM(I51)="Science", -0.06, 0)
))) + 0.42</f>
        <v>2.7387000000000001</v>
      </c>
      <c r="G51">
        <v>2.92</v>
      </c>
      <c r="H51">
        <f>ABS(G51 - F51) / G51 * 100</f>
        <v>6.2089041095890343</v>
      </c>
      <c r="I51" t="s">
        <v>7</v>
      </c>
      <c r="J51" t="s">
        <v>29</v>
      </c>
      <c r="K51" t="s">
        <v>29</v>
      </c>
    </row>
    <row r="52" spans="1:11" x14ac:dyDescent="0.25">
      <c r="A52">
        <v>46</v>
      </c>
      <c r="B52" t="s">
        <v>5</v>
      </c>
      <c r="C52">
        <v>18</v>
      </c>
      <c r="D52">
        <v>38</v>
      </c>
      <c r="E52">
        <v>67.58</v>
      </c>
      <c r="F52">
        <f>(0.028 * D52) + (0.018 * E52) - (0.005 * C52) +
IF(TRIM(B52)="Faemale", 0.12, -0.08) +
IF(TRIM(J52)="Yes", -0.08, 0.04) +
IF(TRIM(K52)="Yes", 0.18, -0.12) +
IF(TRIM(I52)="Business", 0.15,
 IF(TRIM(I52)="Education", 0.08,
 IF(TRIM(I52)="Engineering", -0.12,
 IF(TRIM(I52)="Science", -0.06, 0)
))) + 0.42</f>
        <v>2.8304400000000003</v>
      </c>
      <c r="G52">
        <v>2.66</v>
      </c>
      <c r="H52">
        <f>ABS(G52 - F52) / G52 * 100</f>
        <v>6.4075187969924867</v>
      </c>
      <c r="I52" t="s">
        <v>14</v>
      </c>
      <c r="J52" t="s">
        <v>30</v>
      </c>
      <c r="K52" t="s">
        <v>29</v>
      </c>
    </row>
    <row r="53" spans="1:11" x14ac:dyDescent="0.25">
      <c r="A53">
        <v>83</v>
      </c>
      <c r="B53" t="s">
        <v>17</v>
      </c>
      <c r="C53">
        <v>22</v>
      </c>
      <c r="D53">
        <v>21</v>
      </c>
      <c r="E53">
        <v>86.55</v>
      </c>
      <c r="F53">
        <f>(0.028 * D53) + (0.018 * E53) - (0.005 * C53) +
IF(TRIM(B53)="Faemale", 0.12, -0.08) +
IF(TRIM(J53)="Yes", -0.08, 0.04) +
IF(TRIM(K53)="Yes", 0.18, -0.12) +
IF(TRIM(I53)="Business", 0.15,
 IF(TRIM(I53)="Education", 0.08,
 IF(TRIM(I53)="Engineering", -0.12,
 IF(TRIM(I53)="Science", -0.06, 0)
))) + 0.42</f>
        <v>2.2358999999999996</v>
      </c>
      <c r="G53">
        <v>2.39</v>
      </c>
      <c r="H53">
        <f>ABS(G53 - F53) / G53 * 100</f>
        <v>6.4476987447698972</v>
      </c>
      <c r="I53" t="s">
        <v>16</v>
      </c>
      <c r="J53" t="s">
        <v>30</v>
      </c>
      <c r="K53" t="s">
        <v>30</v>
      </c>
    </row>
    <row r="54" spans="1:11" x14ac:dyDescent="0.25">
      <c r="A54">
        <v>113</v>
      </c>
      <c r="B54" t="s">
        <v>5</v>
      </c>
      <c r="C54">
        <v>18</v>
      </c>
      <c r="D54">
        <v>23</v>
      </c>
      <c r="E54">
        <v>59.27</v>
      </c>
      <c r="F54">
        <f>(0.028 * D54) + (0.018 * E54) - (0.005 * C54) +
IF(TRIM(B54)="Faemale", 0.12, -0.08) +
IF(TRIM(J54)="Yes", -0.08, 0.04) +
IF(TRIM(K54)="Yes", 0.18, -0.12) +
IF(TRIM(I54)="Business", 0.15,
 IF(TRIM(I54)="Education", 0.08,
 IF(TRIM(I54)="Engineering", -0.12,
 IF(TRIM(I54)="Science", -0.06, 0)
))) + 0.42</f>
        <v>2.1408599999999995</v>
      </c>
      <c r="G54">
        <v>2.0099999999999998</v>
      </c>
      <c r="H54">
        <f>ABS(G54 - F54) / G54 * 100</f>
        <v>6.510447761194019</v>
      </c>
      <c r="I54" t="s">
        <v>14</v>
      </c>
      <c r="J54" t="s">
        <v>29</v>
      </c>
      <c r="K54" t="s">
        <v>29</v>
      </c>
    </row>
    <row r="55" spans="1:11" x14ac:dyDescent="0.25">
      <c r="A55">
        <v>453</v>
      </c>
      <c r="B55" t="s">
        <v>5</v>
      </c>
      <c r="C55">
        <v>23</v>
      </c>
      <c r="D55">
        <v>19</v>
      </c>
      <c r="E55">
        <v>94.19</v>
      </c>
      <c r="F55">
        <f>(0.028 * D55) + (0.018 * E55) - (0.005 * C55) +
IF(TRIM(B55)="Faemale", 0.12, -0.08) +
IF(TRIM(J55)="Yes", -0.08, 0.04) +
IF(TRIM(K55)="Yes", 0.18, -0.12) +
IF(TRIM(I55)="Business", 0.15,
 IF(TRIM(I55)="Education", 0.08,
 IF(TRIM(I55)="Engineering", -0.12,
 IF(TRIM(I55)="Science", -0.06, 0)
))) + 0.42</f>
        <v>2.5524199999999997</v>
      </c>
      <c r="G55">
        <v>2.39</v>
      </c>
      <c r="H55">
        <f>ABS(G55 - F55) / G55 * 100</f>
        <v>6.7958158995815712</v>
      </c>
      <c r="I55" t="s">
        <v>15</v>
      </c>
      <c r="J55" t="s">
        <v>30</v>
      </c>
      <c r="K55" t="s">
        <v>29</v>
      </c>
    </row>
    <row r="56" spans="1:11" x14ac:dyDescent="0.25">
      <c r="A56">
        <v>416</v>
      </c>
      <c r="B56" t="s">
        <v>17</v>
      </c>
      <c r="C56">
        <v>20</v>
      </c>
      <c r="D56">
        <v>34</v>
      </c>
      <c r="E56">
        <v>69.78</v>
      </c>
      <c r="F56">
        <f>(0.028 * D56) + (0.018 * E56) - (0.005 * C56) +
IF(TRIM(B56)="Faemale", 0.12, -0.08) +
IF(TRIM(J56)="Yes", -0.08, 0.04) +
IF(TRIM(K56)="Yes", 0.18, -0.12) +
IF(TRIM(I56)="Business", 0.15,
 IF(TRIM(I56)="Education", 0.08,
 IF(TRIM(I56)="Engineering", -0.12,
 IF(TRIM(I56)="Science", -0.06, 0)
))) + 0.42</f>
        <v>2.6980399999999998</v>
      </c>
      <c r="G56">
        <v>2.52</v>
      </c>
      <c r="H56">
        <f>ABS(G56 - F56) / G56 * 100</f>
        <v>7.0650793650793551</v>
      </c>
      <c r="I56" t="s">
        <v>13</v>
      </c>
      <c r="J56" t="s">
        <v>29</v>
      </c>
      <c r="K56" t="s">
        <v>29</v>
      </c>
    </row>
    <row r="57" spans="1:11" x14ac:dyDescent="0.25">
      <c r="A57">
        <v>324</v>
      </c>
      <c r="B57" t="s">
        <v>5</v>
      </c>
      <c r="C57">
        <v>22</v>
      </c>
      <c r="D57">
        <v>26</v>
      </c>
      <c r="E57">
        <v>71.66</v>
      </c>
      <c r="F57">
        <f>(0.028 * D57) + (0.018 * E57) - (0.005 * C57) +
IF(TRIM(B57)="Faemale", 0.12, -0.08) +
IF(TRIM(J57)="Yes", -0.08, 0.04) +
IF(TRIM(K57)="Yes", 0.18, -0.12) +
IF(TRIM(I57)="Business", 0.15,
 IF(TRIM(I57)="Education", 0.08,
 IF(TRIM(I57)="Engineering", -0.12,
 IF(TRIM(I57)="Science", -0.06, 0)
))) + 0.42</f>
        <v>2.3478799999999995</v>
      </c>
      <c r="G57">
        <v>2.5299999999999998</v>
      </c>
      <c r="H57">
        <f>ABS(G57 - F57) / G57 * 100</f>
        <v>7.1984189723320267</v>
      </c>
      <c r="I57" t="s">
        <v>7</v>
      </c>
      <c r="J57" t="s">
        <v>29</v>
      </c>
      <c r="K57" t="s">
        <v>29</v>
      </c>
    </row>
    <row r="58" spans="1:11" x14ac:dyDescent="0.25">
      <c r="A58">
        <v>60</v>
      </c>
      <c r="B58" t="s">
        <v>17</v>
      </c>
      <c r="C58">
        <v>18</v>
      </c>
      <c r="D58">
        <v>24</v>
      </c>
      <c r="E58">
        <v>89.5</v>
      </c>
      <c r="F58">
        <f>(0.028 * D58) + (0.018 * E58) - (0.005 * C58) +
IF(TRIM(B58)="Faemale", 0.12, -0.08) +
IF(TRIM(J58)="Yes", -0.08, 0.04) +
IF(TRIM(K58)="Yes", 0.18, -0.12) +
IF(TRIM(I58)="Business", 0.15,
 IF(TRIM(I58)="Education", 0.08,
 IF(TRIM(I58)="Engineering", -0.12,
 IF(TRIM(I58)="Science", -0.06, 0)
))) + 0.42</f>
        <v>2.7829999999999999</v>
      </c>
      <c r="G58">
        <v>3</v>
      </c>
      <c r="H58">
        <f>ABS(G58 - F58) / G58 * 100</f>
        <v>7.2333333333333361</v>
      </c>
      <c r="I58" t="s">
        <v>13</v>
      </c>
      <c r="J58" t="s">
        <v>29</v>
      </c>
      <c r="K58" t="s">
        <v>29</v>
      </c>
    </row>
    <row r="59" spans="1:11" x14ac:dyDescent="0.25">
      <c r="A59">
        <v>75</v>
      </c>
      <c r="B59" t="s">
        <v>17</v>
      </c>
      <c r="C59">
        <v>20</v>
      </c>
      <c r="D59">
        <v>25</v>
      </c>
      <c r="E59">
        <v>83.5</v>
      </c>
      <c r="F59">
        <f>(0.028 * D59) + (0.018 * E59) - (0.005 * C59) +
IF(TRIM(B59)="Faemale", 0.12, -0.08) +
IF(TRIM(J59)="Yes", -0.08, 0.04) +
IF(TRIM(K59)="Yes", 0.18, -0.12) +
IF(TRIM(I59)="Business", 0.15,
 IF(TRIM(I59)="Education", 0.08,
 IF(TRIM(I59)="Engineering", -0.12,
 IF(TRIM(I59)="Science", -0.06, 0)
))) + 0.42</f>
        <v>2.8129999999999997</v>
      </c>
      <c r="G59">
        <v>3.04</v>
      </c>
      <c r="H59">
        <f>ABS(G59 - F59) / G59 * 100</f>
        <v>7.4671052631579053</v>
      </c>
      <c r="I59" t="s">
        <v>13</v>
      </c>
      <c r="J59" t="s">
        <v>30</v>
      </c>
      <c r="K59" t="s">
        <v>29</v>
      </c>
    </row>
    <row r="60" spans="1:11" x14ac:dyDescent="0.25">
      <c r="A60">
        <v>328</v>
      </c>
      <c r="B60" t="s">
        <v>17</v>
      </c>
      <c r="C60">
        <v>20</v>
      </c>
      <c r="D60">
        <v>33</v>
      </c>
      <c r="E60">
        <v>84.02</v>
      </c>
      <c r="F60">
        <f>(0.028 * D60) + (0.018 * E60) - (0.005 * C60) +
IF(TRIM(B60)="Faemale", 0.12, -0.08) +
IF(TRIM(J60)="Yes", -0.08, 0.04) +
IF(TRIM(K60)="Yes", 0.18, -0.12) +
IF(TRIM(I60)="Business", 0.15,
 IF(TRIM(I60)="Education", 0.08,
 IF(TRIM(I60)="Engineering", -0.12,
 IF(TRIM(I60)="Science", -0.06, 0)
))) + 0.42</f>
        <v>2.6763599999999994</v>
      </c>
      <c r="G60">
        <v>2.4900000000000002</v>
      </c>
      <c r="H60">
        <f>ABS(G60 - F60) / G60 * 100</f>
        <v>7.4843373493975571</v>
      </c>
      <c r="I60" t="s">
        <v>14</v>
      </c>
      <c r="J60" t="s">
        <v>30</v>
      </c>
      <c r="K60" t="s">
        <v>30</v>
      </c>
    </row>
    <row r="61" spans="1:11" x14ac:dyDescent="0.25">
      <c r="A61">
        <v>351</v>
      </c>
      <c r="B61" t="s">
        <v>5</v>
      </c>
      <c r="C61">
        <v>22</v>
      </c>
      <c r="D61">
        <v>21</v>
      </c>
      <c r="E61">
        <v>91.23</v>
      </c>
      <c r="F61">
        <f>(0.028 * D61) + (0.018 * E61) - (0.005 * C61) +
IF(TRIM(B61)="Faemale", 0.12, -0.08) +
IF(TRIM(J61)="Yes", -0.08, 0.04) +
IF(TRIM(K61)="Yes", 0.18, -0.12) +
IF(TRIM(I61)="Business", 0.15,
 IF(TRIM(I61)="Education", 0.08,
 IF(TRIM(I61)="Engineering", -0.12,
 IF(TRIM(I61)="Science", -0.06, 0)
))) + 0.42</f>
        <v>2.6801400000000002</v>
      </c>
      <c r="G61">
        <v>2.9</v>
      </c>
      <c r="H61">
        <f>ABS(G61 - F61) / G61 * 100</f>
        <v>7.5813793103448184</v>
      </c>
      <c r="I61" t="s">
        <v>7</v>
      </c>
      <c r="J61" t="s">
        <v>30</v>
      </c>
      <c r="K61" t="s">
        <v>29</v>
      </c>
    </row>
    <row r="62" spans="1:11" x14ac:dyDescent="0.25">
      <c r="A62">
        <v>259</v>
      </c>
      <c r="B62" t="s">
        <v>5</v>
      </c>
      <c r="C62">
        <v>23</v>
      </c>
      <c r="D62">
        <v>38</v>
      </c>
      <c r="E62">
        <v>83.8</v>
      </c>
      <c r="F62">
        <f>(0.028 * D62) + (0.018 * E62) - (0.005 * C62) +
IF(TRIM(B62)="Faemale", 0.12, -0.08) +
IF(TRIM(J62)="Yes", -0.08, 0.04) +
IF(TRIM(K62)="Yes", 0.18, -0.12) +
IF(TRIM(I62)="Business", 0.15,
 IF(TRIM(I62)="Education", 0.08,
 IF(TRIM(I62)="Engineering", -0.12,
 IF(TRIM(I62)="Science", -0.06, 0)
))) + 0.42</f>
        <v>2.7773999999999996</v>
      </c>
      <c r="G62">
        <v>3.01</v>
      </c>
      <c r="H62">
        <f>ABS(G62 - F62) / G62 * 100</f>
        <v>7.7275747508305699</v>
      </c>
      <c r="I62" t="s">
        <v>15</v>
      </c>
      <c r="J62" t="s">
        <v>29</v>
      </c>
      <c r="K62" t="s">
        <v>29</v>
      </c>
    </row>
    <row r="63" spans="1:11" x14ac:dyDescent="0.25">
      <c r="A63">
        <v>473</v>
      </c>
      <c r="B63" t="s">
        <v>17</v>
      </c>
      <c r="C63">
        <v>20</v>
      </c>
      <c r="D63">
        <v>34</v>
      </c>
      <c r="E63">
        <v>77</v>
      </c>
      <c r="F63">
        <f>(0.028 * D63) + (0.018 * E63) - (0.005 * C63) +
IF(TRIM(B63)="Faemale", 0.12, -0.08) +
IF(TRIM(J63)="Yes", -0.08, 0.04) +
IF(TRIM(K63)="Yes", 0.18, -0.12) +
IF(TRIM(I63)="Business", 0.15,
 IF(TRIM(I63)="Education", 0.08,
 IF(TRIM(I63)="Engineering", -0.12,
 IF(TRIM(I63)="Science", -0.06, 0)
))) + 0.42</f>
        <v>2.6779999999999999</v>
      </c>
      <c r="G63">
        <v>2.94</v>
      </c>
      <c r="H63">
        <f>ABS(G63 - F63) / G63 * 100</f>
        <v>8.9115646258503407</v>
      </c>
      <c r="I63" t="s">
        <v>7</v>
      </c>
      <c r="J63" t="s">
        <v>29</v>
      </c>
      <c r="K63" t="s">
        <v>29</v>
      </c>
    </row>
    <row r="64" spans="1:11" x14ac:dyDescent="0.25">
      <c r="A64">
        <v>376</v>
      </c>
      <c r="B64" t="s">
        <v>5</v>
      </c>
      <c r="C64">
        <v>22</v>
      </c>
      <c r="D64">
        <v>26</v>
      </c>
      <c r="E64">
        <v>89.19</v>
      </c>
      <c r="F64">
        <f>(0.028 * D64) + (0.018 * E64) - (0.005 * C64) +
IF(TRIM(B64)="Faemale", 0.12, -0.08) +
IF(TRIM(J64)="Yes", -0.08, 0.04) +
IF(TRIM(K64)="Yes", 0.18, -0.12) +
IF(TRIM(I64)="Business", 0.15,
 IF(TRIM(I64)="Education", 0.08,
 IF(TRIM(I64)="Engineering", -0.12,
 IF(TRIM(I64)="Science", -0.06, 0)
))) + 0.42</f>
        <v>2.3634199999999996</v>
      </c>
      <c r="G64">
        <v>2.17</v>
      </c>
      <c r="H64">
        <f>ABS(G64 - F64) / G64 * 100</f>
        <v>8.9133640552995264</v>
      </c>
      <c r="I64" t="s">
        <v>15</v>
      </c>
      <c r="J64" t="s">
        <v>30</v>
      </c>
      <c r="K64" t="s">
        <v>30</v>
      </c>
    </row>
    <row r="65" spans="1:11" x14ac:dyDescent="0.25">
      <c r="A65">
        <v>434</v>
      </c>
      <c r="B65" t="s">
        <v>5</v>
      </c>
      <c r="C65">
        <v>21</v>
      </c>
      <c r="D65">
        <v>34</v>
      </c>
      <c r="E65">
        <v>70.650000000000006</v>
      </c>
      <c r="F65">
        <f>(0.028 * D65) + (0.018 * E65) - (0.005 * C65) +
IF(TRIM(B65)="Faemale", 0.12, -0.08) +
IF(TRIM(J65)="Yes", -0.08, 0.04) +
IF(TRIM(K65)="Yes", 0.18, -0.12) +
IF(TRIM(I65)="Business", 0.15,
 IF(TRIM(I65)="Education", 0.08,
 IF(TRIM(I65)="Engineering", -0.12,
 IF(TRIM(I65)="Science", -0.06, 0)
))) + 0.42</f>
        <v>2.7086999999999999</v>
      </c>
      <c r="G65">
        <v>2.98</v>
      </c>
      <c r="H65">
        <f>ABS(G65 - F65) / G65 * 100</f>
        <v>9.1040268456375877</v>
      </c>
      <c r="I65" t="s">
        <v>13</v>
      </c>
      <c r="J65" t="s">
        <v>29</v>
      </c>
      <c r="K65" t="s">
        <v>29</v>
      </c>
    </row>
    <row r="66" spans="1:11" x14ac:dyDescent="0.25">
      <c r="A66">
        <v>79</v>
      </c>
      <c r="B66" t="s">
        <v>17</v>
      </c>
      <c r="C66">
        <v>22</v>
      </c>
      <c r="D66">
        <v>27</v>
      </c>
      <c r="E66">
        <v>77.790000000000006</v>
      </c>
      <c r="F66">
        <f>(0.028 * D66) + (0.018 * E66) - (0.005 * C66) +
IF(TRIM(B66)="Faemale", 0.12, -0.08) +
IF(TRIM(J66)="Yes", -0.08, 0.04) +
IF(TRIM(K66)="Yes", 0.18, -0.12) +
IF(TRIM(I66)="Business", 0.15,
 IF(TRIM(I66)="Education", 0.08,
 IF(TRIM(I66)="Engineering", -0.12,
 IF(TRIM(I66)="Science", -0.06, 0)
))) + 0.42</f>
        <v>2.33622</v>
      </c>
      <c r="G66">
        <v>2.14</v>
      </c>
      <c r="H66">
        <f>ABS(G66 - F66) / G66 * 100</f>
        <v>9.169158878504664</v>
      </c>
      <c r="I66" t="s">
        <v>13</v>
      </c>
      <c r="J66" t="s">
        <v>29</v>
      </c>
      <c r="K66" t="s">
        <v>30</v>
      </c>
    </row>
    <row r="67" spans="1:11" x14ac:dyDescent="0.25">
      <c r="A67">
        <v>182</v>
      </c>
      <c r="B67" t="s">
        <v>17</v>
      </c>
      <c r="C67">
        <v>18</v>
      </c>
      <c r="D67">
        <v>38</v>
      </c>
      <c r="E67">
        <v>73.83</v>
      </c>
      <c r="F67">
        <f>(0.028 * D67) + (0.018 * E67) - (0.005 * C67) +
IF(TRIM(B67)="Faemale", 0.12, -0.08) +
IF(TRIM(J67)="Yes", -0.08, 0.04) +
IF(TRIM(K67)="Yes", 0.18, -0.12) +
IF(TRIM(I67)="Business", 0.15,
 IF(TRIM(I67)="Education", 0.08,
 IF(TRIM(I67)="Engineering", -0.12,
 IF(TRIM(I67)="Science", -0.06, 0)
))) + 0.42</f>
        <v>2.6229399999999998</v>
      </c>
      <c r="G67">
        <v>2.89</v>
      </c>
      <c r="H67">
        <f>ABS(G67 - F67) / G67 * 100</f>
        <v>9.2408304498269995</v>
      </c>
      <c r="I67" t="s">
        <v>15</v>
      </c>
      <c r="J67" t="s">
        <v>29</v>
      </c>
      <c r="K67" t="s">
        <v>29</v>
      </c>
    </row>
    <row r="68" spans="1:11" x14ac:dyDescent="0.25">
      <c r="A68">
        <v>286</v>
      </c>
      <c r="B68" t="s">
        <v>17</v>
      </c>
      <c r="C68">
        <v>22</v>
      </c>
      <c r="D68">
        <v>27</v>
      </c>
      <c r="E68">
        <v>95.48</v>
      </c>
      <c r="F68">
        <f>(0.028 * D68) + (0.018 * E68) - (0.005 * C68) +
IF(TRIM(B68)="Faemale", 0.12, -0.08) +
IF(TRIM(J68)="Yes", -0.08, 0.04) +
IF(TRIM(K68)="Yes", 0.18, -0.12) +
IF(TRIM(I68)="Business", 0.15,
 IF(TRIM(I68)="Education", 0.08,
 IF(TRIM(I68)="Engineering", -0.12,
 IF(TRIM(I68)="Science", -0.06, 0)
))) + 0.42</f>
        <v>2.5846399999999998</v>
      </c>
      <c r="G68">
        <v>2.36</v>
      </c>
      <c r="H68">
        <f>ABS(G68 - F68) / G68 * 100</f>
        <v>9.5186440677966075</v>
      </c>
      <c r="I68" t="s">
        <v>14</v>
      </c>
      <c r="J68" t="s">
        <v>29</v>
      </c>
      <c r="K68" t="s">
        <v>30</v>
      </c>
    </row>
    <row r="69" spans="1:11" x14ac:dyDescent="0.25">
      <c r="A69">
        <v>26</v>
      </c>
      <c r="B69" t="s">
        <v>5</v>
      </c>
      <c r="C69">
        <v>18</v>
      </c>
      <c r="D69">
        <v>30</v>
      </c>
      <c r="E69">
        <v>91.85</v>
      </c>
      <c r="F69">
        <f>(0.028 * D69) + (0.018 * E69) - (0.005 * C69) +
IF(TRIM(B69)="Faemale", 0.12, -0.08) +
IF(TRIM(J69)="Yes", -0.08, 0.04) +
IF(TRIM(K69)="Yes", 0.18, -0.12) +
IF(TRIM(I69)="Business", 0.15,
 IF(TRIM(I69)="Education", 0.08,
 IF(TRIM(I69)="Engineering", -0.12,
 IF(TRIM(I69)="Science", -0.06, 0)
))) + 0.42</f>
        <v>2.5432999999999995</v>
      </c>
      <c r="G69">
        <v>2.3199999999999998</v>
      </c>
      <c r="H69">
        <f>ABS(G69 - F69) / G69 * 100</f>
        <v>9.624999999999984</v>
      </c>
      <c r="I69" t="s">
        <v>7</v>
      </c>
      <c r="J69" t="s">
        <v>29</v>
      </c>
      <c r="K69" t="s">
        <v>30</v>
      </c>
    </row>
    <row r="70" spans="1:11" x14ac:dyDescent="0.25">
      <c r="A70">
        <v>102</v>
      </c>
      <c r="B70" t="s">
        <v>5</v>
      </c>
      <c r="C70">
        <v>20</v>
      </c>
      <c r="D70">
        <v>17</v>
      </c>
      <c r="E70">
        <v>90.2</v>
      </c>
      <c r="F70">
        <f>(0.028 * D70) + (0.018 * E70) - (0.005 * C70) +
IF(TRIM(B70)="Faemale", 0.12, -0.08) +
IF(TRIM(J70)="Yes", -0.08, 0.04) +
IF(TRIM(K70)="Yes", 0.18, -0.12) +
IF(TRIM(I70)="Business", 0.15,
 IF(TRIM(I70)="Education", 0.08,
 IF(TRIM(I70)="Engineering", -0.12,
 IF(TRIM(I70)="Science", -0.06, 0)
))) + 0.42</f>
        <v>2.1395999999999997</v>
      </c>
      <c r="G70">
        <v>2.37</v>
      </c>
      <c r="H70">
        <f>ABS(G70 - F70) / G70 * 100</f>
        <v>9.7215189873417867</v>
      </c>
      <c r="I70" t="s">
        <v>7</v>
      </c>
      <c r="J70" t="s">
        <v>29</v>
      </c>
      <c r="K70" t="s">
        <v>30</v>
      </c>
    </row>
    <row r="71" spans="1:11" x14ac:dyDescent="0.25">
      <c r="A71">
        <v>403</v>
      </c>
      <c r="B71" t="s">
        <v>17</v>
      </c>
      <c r="C71">
        <v>21</v>
      </c>
      <c r="D71">
        <v>28</v>
      </c>
      <c r="E71">
        <v>92.02</v>
      </c>
      <c r="F71">
        <f>(0.028 * D71) + (0.018 * E71) - (0.005 * C71) +
IF(TRIM(B71)="Faemale", 0.12, -0.08) +
IF(TRIM(J71)="Yes", -0.08, 0.04) +
IF(TRIM(K71)="Yes", 0.18, -0.12) +
IF(TRIM(I71)="Business", 0.15,
 IF(TRIM(I71)="Education", 0.08,
 IF(TRIM(I71)="Engineering", -0.12,
 IF(TRIM(I71)="Science", -0.06, 0)
))) + 0.42</f>
        <v>2.4753599999999998</v>
      </c>
      <c r="G71">
        <v>2.75</v>
      </c>
      <c r="H71">
        <f>ABS(G71 - F71) / G71 * 100</f>
        <v>9.9869090909090996</v>
      </c>
      <c r="I71" t="s">
        <v>7</v>
      </c>
      <c r="J71" t="s">
        <v>29</v>
      </c>
      <c r="K71" t="s">
        <v>30</v>
      </c>
    </row>
    <row r="72" spans="1:11" x14ac:dyDescent="0.25">
      <c r="A72">
        <v>33</v>
      </c>
      <c r="B72" t="s">
        <v>5</v>
      </c>
      <c r="C72">
        <v>24</v>
      </c>
      <c r="D72">
        <v>14</v>
      </c>
      <c r="E72">
        <v>97.7</v>
      </c>
      <c r="F72">
        <f>(0.028 * D72) + (0.018 * E72) - (0.005 * C72) +
IF(TRIM(B72)="Faemale", 0.12, -0.08) +
IF(TRIM(J72)="Yes", -0.08, 0.04) +
IF(TRIM(K72)="Yes", 0.18, -0.12) +
IF(TRIM(I72)="Business", 0.15,
 IF(TRIM(I72)="Education", 0.08,
 IF(TRIM(I72)="Engineering", -0.12,
 IF(TRIM(I72)="Science", -0.06, 0)
))) + 0.42</f>
        <v>2.3205999999999993</v>
      </c>
      <c r="G72">
        <v>2.58</v>
      </c>
      <c r="H72">
        <f>ABS(G72 - F72) / G72 * 100</f>
        <v>10.054263565891501</v>
      </c>
      <c r="I72" t="s">
        <v>13</v>
      </c>
      <c r="J72" t="s">
        <v>29</v>
      </c>
      <c r="K72" t="s">
        <v>30</v>
      </c>
    </row>
    <row r="73" spans="1:11" x14ac:dyDescent="0.25">
      <c r="A73">
        <v>17</v>
      </c>
      <c r="B73" t="s">
        <v>5</v>
      </c>
      <c r="C73">
        <v>23</v>
      </c>
      <c r="D73">
        <v>31</v>
      </c>
      <c r="E73">
        <v>70.22</v>
      </c>
      <c r="F73">
        <f>(0.028 * D73) + (0.018 * E73) - (0.005 * C73) +
IF(TRIM(B73)="Faemale", 0.12, -0.08) +
IF(TRIM(J73)="Yes", -0.08, 0.04) +
IF(TRIM(K73)="Yes", 0.18, -0.12) +
IF(TRIM(I73)="Business", 0.15,
 IF(TRIM(I73)="Education", 0.08,
 IF(TRIM(I73)="Engineering", -0.12,
 IF(TRIM(I73)="Science", -0.06, 0)
))) + 0.42</f>
        <v>2.4569599999999996</v>
      </c>
      <c r="G73">
        <v>2.23</v>
      </c>
      <c r="H73">
        <f>ABS(G73 - F73) / G73 * 100</f>
        <v>10.177578475336304</v>
      </c>
      <c r="I73" t="s">
        <v>7</v>
      </c>
      <c r="J73" t="s">
        <v>29</v>
      </c>
      <c r="K73" t="s">
        <v>29</v>
      </c>
    </row>
    <row r="74" spans="1:11" x14ac:dyDescent="0.25">
      <c r="A74">
        <v>452</v>
      </c>
      <c r="B74" t="s">
        <v>5</v>
      </c>
      <c r="C74">
        <v>22</v>
      </c>
      <c r="D74">
        <v>21</v>
      </c>
      <c r="E74">
        <v>61.73</v>
      </c>
      <c r="F74">
        <f>(0.028 * D74) + (0.018 * E74) - (0.005 * C74) +
IF(TRIM(B74)="Faemale", 0.12, -0.08) +
IF(TRIM(J74)="Yes", -0.08, 0.04) +
IF(TRIM(K74)="Yes", 0.18, -0.12) +
IF(TRIM(I74)="Business", 0.15,
 IF(TRIM(I74)="Education", 0.08,
 IF(TRIM(I74)="Engineering", -0.12,
 IF(TRIM(I74)="Science", -0.06, 0)
))) + 0.42</f>
        <v>2.2991399999999995</v>
      </c>
      <c r="G74">
        <v>2.56</v>
      </c>
      <c r="H74">
        <f>ABS(G74 - F74) / G74 * 100</f>
        <v>10.189843750000021</v>
      </c>
      <c r="I74" t="s">
        <v>13</v>
      </c>
      <c r="J74" t="s">
        <v>30</v>
      </c>
      <c r="K74" t="s">
        <v>29</v>
      </c>
    </row>
    <row r="75" spans="1:11" x14ac:dyDescent="0.25">
      <c r="A75">
        <v>399</v>
      </c>
      <c r="B75" t="s">
        <v>5</v>
      </c>
      <c r="C75">
        <v>22</v>
      </c>
      <c r="D75">
        <v>18</v>
      </c>
      <c r="E75">
        <v>70.16</v>
      </c>
      <c r="F75">
        <f>(0.028 * D75) + (0.018 * E75) - (0.005 * C75) +
IF(TRIM(B75)="Faemale", 0.12, -0.08) +
IF(TRIM(J75)="Yes", -0.08, 0.04) +
IF(TRIM(K75)="Yes", 0.18, -0.12) +
IF(TRIM(I75)="Business", 0.15,
 IF(TRIM(I75)="Education", 0.08,
 IF(TRIM(I75)="Engineering", -0.12,
 IF(TRIM(I75)="Science", -0.06, 0)
))) + 0.42</f>
        <v>1.8768799999999994</v>
      </c>
      <c r="G75">
        <v>2.09</v>
      </c>
      <c r="H75">
        <f>ABS(G75 - F75) / G75 * 100</f>
        <v>10.197129186602892</v>
      </c>
      <c r="I75" t="s">
        <v>14</v>
      </c>
      <c r="J75" t="s">
        <v>29</v>
      </c>
      <c r="K75" t="s">
        <v>30</v>
      </c>
    </row>
    <row r="76" spans="1:11" x14ac:dyDescent="0.25">
      <c r="A76">
        <v>6</v>
      </c>
      <c r="B76" t="s">
        <v>5</v>
      </c>
      <c r="C76">
        <v>20</v>
      </c>
      <c r="D76">
        <v>17</v>
      </c>
      <c r="E76">
        <v>86.01</v>
      </c>
      <c r="F76">
        <f>(0.028 * D76) + (0.018 * E76) - (0.005 * C76) +
IF(TRIM(B76)="Faemale", 0.12, -0.08) +
IF(TRIM(J76)="Yes", -0.08, 0.04) +
IF(TRIM(K76)="Yes", 0.18, -0.12) +
IF(TRIM(I76)="Business", 0.15,
 IF(TRIM(I76)="Education", 0.08,
 IF(TRIM(I76)="Engineering", -0.12,
 IF(TRIM(I76)="Science", -0.06, 0)
))) + 0.42</f>
        <v>2.2141799999999994</v>
      </c>
      <c r="G76">
        <v>2.4700000000000002</v>
      </c>
      <c r="H76">
        <f>ABS(G76 - F76) / G76 * 100</f>
        <v>10.357085020242948</v>
      </c>
      <c r="I76" t="s">
        <v>13</v>
      </c>
      <c r="J76" t="s">
        <v>29</v>
      </c>
      <c r="K76" t="s">
        <v>30</v>
      </c>
    </row>
    <row r="77" spans="1:11" x14ac:dyDescent="0.25">
      <c r="A77">
        <v>383</v>
      </c>
      <c r="B77" t="s">
        <v>5</v>
      </c>
      <c r="C77">
        <v>18</v>
      </c>
      <c r="D77">
        <v>22</v>
      </c>
      <c r="E77">
        <v>82.51</v>
      </c>
      <c r="F77">
        <f>(0.028 * D77) + (0.018 * E77) - (0.005 * C77) +
IF(TRIM(B77)="Faemale", 0.12, -0.08) +
IF(TRIM(J77)="Yes", -0.08, 0.04) +
IF(TRIM(K77)="Yes", 0.18, -0.12) +
IF(TRIM(I77)="Business", 0.15,
 IF(TRIM(I77)="Education", 0.08,
 IF(TRIM(I77)="Engineering", -0.12,
 IF(TRIM(I77)="Science", -0.06, 0)
))) + 0.42</f>
        <v>2.2311799999999997</v>
      </c>
      <c r="G77">
        <v>2.02</v>
      </c>
      <c r="H77">
        <f>ABS(G77 - F77) / G77 * 100</f>
        <v>10.454455445544539</v>
      </c>
      <c r="I77" t="s">
        <v>14</v>
      </c>
      <c r="J77" t="s">
        <v>29</v>
      </c>
      <c r="K77" t="s">
        <v>30</v>
      </c>
    </row>
    <row r="78" spans="1:11" x14ac:dyDescent="0.25">
      <c r="A78">
        <v>456</v>
      </c>
      <c r="B78" t="s">
        <v>17</v>
      </c>
      <c r="C78">
        <v>22</v>
      </c>
      <c r="D78">
        <v>29</v>
      </c>
      <c r="E78">
        <v>72.44</v>
      </c>
      <c r="F78">
        <f>(0.028 * D78) + (0.018 * E78) - (0.005 * C78) +
IF(TRIM(B78)="Faemale", 0.12, -0.08) +
IF(TRIM(J78)="Yes", -0.08, 0.04) +
IF(TRIM(K78)="Yes", 0.18, -0.12) +
IF(TRIM(I78)="Business", 0.15,
 IF(TRIM(I78)="Education", 0.08,
 IF(TRIM(I78)="Engineering", -0.12,
 IF(TRIM(I78)="Science", -0.06, 0)
))) + 0.42</f>
        <v>2.34592</v>
      </c>
      <c r="G78">
        <v>2.62</v>
      </c>
      <c r="H78">
        <f>ABS(G78 - F78) / G78 * 100</f>
        <v>10.461068702290079</v>
      </c>
      <c r="I78" t="s">
        <v>14</v>
      </c>
      <c r="J78" t="s">
        <v>30</v>
      </c>
      <c r="K78" t="s">
        <v>30</v>
      </c>
    </row>
    <row r="79" spans="1:11" x14ac:dyDescent="0.25">
      <c r="A79">
        <v>28</v>
      </c>
      <c r="B79" t="s">
        <v>5</v>
      </c>
      <c r="C79">
        <v>20</v>
      </c>
      <c r="D79">
        <v>17</v>
      </c>
      <c r="E79">
        <v>95.78</v>
      </c>
      <c r="F79">
        <f>(0.028 * D79) + (0.018 * E79) - (0.005 * C79) +
IF(TRIM(B79)="Faemale", 0.12, -0.08) +
IF(TRIM(J79)="Yes", -0.08, 0.04) +
IF(TRIM(K79)="Yes", 0.18, -0.12) +
IF(TRIM(I79)="Business", 0.15,
 IF(TRIM(I79)="Education", 0.08,
 IF(TRIM(I79)="Engineering", -0.12,
 IF(TRIM(I79)="Science", -0.06, 0)
))) + 0.42</f>
        <v>2.3600399999999997</v>
      </c>
      <c r="G79">
        <v>2.64</v>
      </c>
      <c r="H79">
        <f>ABS(G79 - F79) / G79 * 100</f>
        <v>10.604545454545471</v>
      </c>
      <c r="I79" t="s">
        <v>7</v>
      </c>
      <c r="J79" t="s">
        <v>30</v>
      </c>
      <c r="K79" t="s">
        <v>30</v>
      </c>
    </row>
    <row r="80" spans="1:11" x14ac:dyDescent="0.25">
      <c r="A80">
        <v>500</v>
      </c>
      <c r="B80" t="s">
        <v>5</v>
      </c>
      <c r="C80">
        <v>24</v>
      </c>
      <c r="D80">
        <v>21</v>
      </c>
      <c r="E80">
        <v>96.99</v>
      </c>
      <c r="F80">
        <f>(0.028 * D80) + (0.018 * E80) - (0.005 * C80) +
IF(TRIM(B80)="Faemale", 0.12, -0.08) +
IF(TRIM(J80)="Yes", -0.08, 0.04) +
IF(TRIM(K80)="Yes", 0.18, -0.12) +
IF(TRIM(I80)="Business", 0.15,
 IF(TRIM(I80)="Education", 0.08,
 IF(TRIM(I80)="Engineering", -0.12,
 IF(TRIM(I80)="Science", -0.06, 0)
))) + 0.42</f>
        <v>2.3538199999999994</v>
      </c>
      <c r="G80">
        <v>2.64</v>
      </c>
      <c r="H80">
        <f>ABS(G80 - F80) / G80 * 100</f>
        <v>10.840151515151545</v>
      </c>
      <c r="I80" t="s">
        <v>15</v>
      </c>
      <c r="J80" t="s">
        <v>30</v>
      </c>
      <c r="K80" t="s">
        <v>30</v>
      </c>
    </row>
    <row r="81" spans="1:11" x14ac:dyDescent="0.25">
      <c r="A81">
        <v>172</v>
      </c>
      <c r="B81" t="s">
        <v>17</v>
      </c>
      <c r="C81">
        <v>19</v>
      </c>
      <c r="D81">
        <v>31</v>
      </c>
      <c r="E81">
        <v>94.87</v>
      </c>
      <c r="F81">
        <f>(0.028 * D81) + (0.018 * E81) - (0.005 * C81) +
IF(TRIM(B81)="Faemale", 0.12, -0.08) +
IF(TRIM(J81)="Yes", -0.08, 0.04) +
IF(TRIM(K81)="Yes", 0.18, -0.12) +
IF(TRIM(I81)="Business", 0.15,
 IF(TRIM(I81)="Education", 0.08,
 IF(TRIM(I81)="Engineering", -0.12,
 IF(TRIM(I81)="Science", -0.06, 0)
))) + 0.42</f>
        <v>2.8206599999999997</v>
      </c>
      <c r="G81">
        <v>2.54</v>
      </c>
      <c r="H81">
        <f>ABS(G81 - F81) / G81 * 100</f>
        <v>11.049606299212586</v>
      </c>
      <c r="I81" t="s">
        <v>14</v>
      </c>
      <c r="J81" t="s">
        <v>30</v>
      </c>
      <c r="K81" t="s">
        <v>30</v>
      </c>
    </row>
    <row r="82" spans="1:11" x14ac:dyDescent="0.25">
      <c r="A82">
        <v>488</v>
      </c>
      <c r="B82" t="s">
        <v>5</v>
      </c>
      <c r="C82">
        <v>18</v>
      </c>
      <c r="D82">
        <v>39</v>
      </c>
      <c r="E82">
        <v>84.3</v>
      </c>
      <c r="F82">
        <f>(0.028 * D82) + (0.018 * E82) - (0.005 * C82) +
IF(TRIM(B82)="Faemale", 0.12, -0.08) +
IF(TRIM(J82)="Yes", -0.08, 0.04) +
IF(TRIM(K82)="Yes", 0.18, -0.12) +
IF(TRIM(I82)="Business", 0.15,
 IF(TRIM(I82)="Education", 0.08,
 IF(TRIM(I82)="Engineering", -0.12,
 IF(TRIM(I82)="Science", -0.06, 0)
))) + 0.42</f>
        <v>3.1093999999999999</v>
      </c>
      <c r="G82">
        <v>2.8</v>
      </c>
      <c r="H82">
        <f>ABS(G82 - F82) / G82 * 100</f>
        <v>11.050000000000006</v>
      </c>
      <c r="I82" t="s">
        <v>13</v>
      </c>
      <c r="J82" t="s">
        <v>29</v>
      </c>
      <c r="K82" t="s">
        <v>29</v>
      </c>
    </row>
    <row r="83" spans="1:11" x14ac:dyDescent="0.25">
      <c r="A83">
        <v>103</v>
      </c>
      <c r="B83" t="s">
        <v>5</v>
      </c>
      <c r="C83">
        <v>21</v>
      </c>
      <c r="D83">
        <v>26</v>
      </c>
      <c r="E83">
        <v>76.92</v>
      </c>
      <c r="F83">
        <f>(0.028 * D83) + (0.018 * E83) - (0.005 * C83) +
IF(TRIM(B83)="Faemale", 0.12, -0.08) +
IF(TRIM(J83)="Yes", -0.08, 0.04) +
IF(TRIM(K83)="Yes", 0.18, -0.12) +
IF(TRIM(I83)="Business", 0.15,
 IF(TRIM(I83)="Education", 0.08,
 IF(TRIM(I83)="Engineering", -0.12,
 IF(TRIM(I83)="Science", -0.06, 0)
))) + 0.42</f>
        <v>2.2975599999999998</v>
      </c>
      <c r="G83">
        <v>2.59</v>
      </c>
      <c r="H83">
        <f>ABS(G83 - F83) / G83 * 100</f>
        <v>11.291119691119693</v>
      </c>
      <c r="I83" t="s">
        <v>13</v>
      </c>
      <c r="J83" t="s">
        <v>29</v>
      </c>
      <c r="K83" t="s">
        <v>30</v>
      </c>
    </row>
    <row r="84" spans="1:11" x14ac:dyDescent="0.25">
      <c r="A84">
        <v>171</v>
      </c>
      <c r="B84" t="s">
        <v>5</v>
      </c>
      <c r="C84">
        <v>24</v>
      </c>
      <c r="D84">
        <v>24</v>
      </c>
      <c r="E84">
        <v>99.82</v>
      </c>
      <c r="F84">
        <f>(0.028 * D84) + (0.018 * E84) - (0.005 * C84) +
IF(TRIM(B84)="Faemale", 0.12, -0.08) +
IF(TRIM(J84)="Yes", -0.08, 0.04) +
IF(TRIM(K84)="Yes", 0.18, -0.12) +
IF(TRIM(I84)="Business", 0.15,
 IF(TRIM(I84)="Education", 0.08,
 IF(TRIM(I84)="Engineering", -0.12,
 IF(TRIM(I84)="Science", -0.06, 0)
))) + 0.42</f>
        <v>2.9087599999999996</v>
      </c>
      <c r="G84">
        <v>3.28</v>
      </c>
      <c r="H84">
        <f>ABS(G84 - F84) / G84 * 100</f>
        <v>11.318292682926836</v>
      </c>
      <c r="I84" t="s">
        <v>7</v>
      </c>
      <c r="J84" t="s">
        <v>30</v>
      </c>
      <c r="K84" t="s">
        <v>29</v>
      </c>
    </row>
    <row r="85" spans="1:11" x14ac:dyDescent="0.25">
      <c r="A85">
        <v>312</v>
      </c>
      <c r="B85" t="s">
        <v>17</v>
      </c>
      <c r="C85">
        <v>19</v>
      </c>
      <c r="D85">
        <v>26</v>
      </c>
      <c r="E85">
        <v>59.27</v>
      </c>
      <c r="F85">
        <f>(0.028 * D85) + (0.018 * E85) - (0.005 * C85) +
IF(TRIM(B85)="Faemale", 0.12, -0.08) +
IF(TRIM(J85)="Yes", -0.08, 0.04) +
IF(TRIM(K85)="Yes", 0.18, -0.12) +
IF(TRIM(I85)="Business", 0.15,
 IF(TRIM(I85)="Education", 0.08,
 IF(TRIM(I85)="Engineering", -0.12,
 IF(TRIM(I85)="Science", -0.06, 0)
))) + 0.42</f>
        <v>2.1098599999999998</v>
      </c>
      <c r="G85">
        <v>2.38</v>
      </c>
      <c r="H85">
        <f>ABS(G85 - F85) / G85 * 100</f>
        <v>11.350420168067229</v>
      </c>
      <c r="I85" t="s">
        <v>13</v>
      </c>
      <c r="J85" t="s">
        <v>30</v>
      </c>
      <c r="K85" t="s">
        <v>30</v>
      </c>
    </row>
    <row r="86" spans="1:11" x14ac:dyDescent="0.25">
      <c r="A86">
        <v>441</v>
      </c>
      <c r="B86" t="s">
        <v>17</v>
      </c>
      <c r="C86">
        <v>18</v>
      </c>
      <c r="D86">
        <v>4</v>
      </c>
      <c r="E86">
        <v>83.13</v>
      </c>
      <c r="F86">
        <f>(0.028 * D86) + (0.018 * E86) - (0.005 * C86) +
IF(TRIM(B86)="Faemale", 0.12, -0.08) +
IF(TRIM(J86)="Yes", -0.08, 0.04) +
IF(TRIM(K86)="Yes", 0.18, -0.12) +
IF(TRIM(I86)="Business", 0.15,
 IF(TRIM(I86)="Education", 0.08,
 IF(TRIM(I86)="Engineering", -0.12,
 IF(TRIM(I86)="Science", -0.06, 0)
))) + 0.42</f>
        <v>1.9583399999999995</v>
      </c>
      <c r="G86">
        <v>2.21</v>
      </c>
      <c r="H86">
        <f>ABS(G86 - F86) / G86 * 100</f>
        <v>11.387330316742101</v>
      </c>
      <c r="I86" t="s">
        <v>7</v>
      </c>
      <c r="J86" t="s">
        <v>29</v>
      </c>
      <c r="K86" t="s">
        <v>29</v>
      </c>
    </row>
    <row r="87" spans="1:11" x14ac:dyDescent="0.25">
      <c r="A87">
        <v>293</v>
      </c>
      <c r="B87" t="s">
        <v>17</v>
      </c>
      <c r="C87">
        <v>21</v>
      </c>
      <c r="D87">
        <v>10</v>
      </c>
      <c r="E87">
        <v>86.22</v>
      </c>
      <c r="F87">
        <f>(0.028 * D87) + (0.018 * E87) - (0.005 * C87) +
IF(TRIM(B87)="Faemale", 0.12, -0.08) +
IF(TRIM(J87)="Yes", -0.08, 0.04) +
IF(TRIM(K87)="Yes", 0.18, -0.12) +
IF(TRIM(I87)="Business", 0.15,
 IF(TRIM(I87)="Education", 0.08,
 IF(TRIM(I87)="Engineering", -0.12,
 IF(TRIM(I87)="Science", -0.06, 0)
))) + 0.42</f>
        <v>2.0669599999999999</v>
      </c>
      <c r="G87">
        <v>2.35</v>
      </c>
      <c r="H87">
        <f>ABS(G87 - F87) / G87 * 100</f>
        <v>12.044255319148943</v>
      </c>
      <c r="I87" t="s">
        <v>14</v>
      </c>
      <c r="J87" t="s">
        <v>30</v>
      </c>
      <c r="K87" t="s">
        <v>30</v>
      </c>
    </row>
    <row r="88" spans="1:11" x14ac:dyDescent="0.25">
      <c r="A88">
        <v>419</v>
      </c>
      <c r="B88" t="s">
        <v>5</v>
      </c>
      <c r="C88">
        <v>20</v>
      </c>
      <c r="D88">
        <v>28</v>
      </c>
      <c r="E88">
        <v>89.65</v>
      </c>
      <c r="F88">
        <f>(0.028 * D88) + (0.018 * E88) - (0.005 * C88) +
IF(TRIM(B88)="Faemale", 0.12, -0.08) +
IF(TRIM(J88)="Yes", -0.08, 0.04) +
IF(TRIM(K88)="Yes", 0.18, -0.12) +
IF(TRIM(I88)="Business", 0.15,
 IF(TRIM(I88)="Education", 0.08,
 IF(TRIM(I88)="Engineering", -0.12,
 IF(TRIM(I88)="Science", -0.06, 0)
))) + 0.42</f>
        <v>2.7376999999999998</v>
      </c>
      <c r="G88">
        <v>2.44</v>
      </c>
      <c r="H88">
        <f>ABS(G88 - F88) / G88 * 100</f>
        <v>12.200819672131141</v>
      </c>
      <c r="I88" t="s">
        <v>7</v>
      </c>
      <c r="J88" t="s">
        <v>29</v>
      </c>
      <c r="K88" t="s">
        <v>29</v>
      </c>
    </row>
    <row r="89" spans="1:11" x14ac:dyDescent="0.25">
      <c r="A89">
        <v>38</v>
      </c>
      <c r="B89" t="s">
        <v>17</v>
      </c>
      <c r="C89">
        <v>22</v>
      </c>
      <c r="D89">
        <v>34</v>
      </c>
      <c r="E89">
        <v>58.1</v>
      </c>
      <c r="F89">
        <f>(0.028 * D89) + (0.018 * E89) - (0.005 * C89) +
IF(TRIM(B89)="Faemale", 0.12, -0.08) +
IF(TRIM(J89)="Yes", -0.08, 0.04) +
IF(TRIM(K89)="Yes", 0.18, -0.12) +
IF(TRIM(I89)="Business", 0.15,
 IF(TRIM(I89)="Education", 0.08,
 IF(TRIM(I89)="Engineering", -0.12,
 IF(TRIM(I89)="Science", -0.06, 0)
))) + 0.42</f>
        <v>2.5277999999999996</v>
      </c>
      <c r="G89">
        <v>2.88</v>
      </c>
      <c r="H89">
        <f>ABS(G89 - F89) / G89 * 100</f>
        <v>12.229166666666677</v>
      </c>
      <c r="I89" t="s">
        <v>14</v>
      </c>
      <c r="J89" t="s">
        <v>30</v>
      </c>
      <c r="K89" t="s">
        <v>29</v>
      </c>
    </row>
    <row r="90" spans="1:11" x14ac:dyDescent="0.25">
      <c r="A90">
        <v>234</v>
      </c>
      <c r="B90" t="s">
        <v>5</v>
      </c>
      <c r="C90">
        <v>22</v>
      </c>
      <c r="D90">
        <v>35</v>
      </c>
      <c r="E90">
        <v>77.989999999999995</v>
      </c>
      <c r="F90">
        <f>(0.028 * D90) + (0.018 * E90) - (0.005 * C90) +
IF(TRIM(B90)="Faemale", 0.12, -0.08) +
IF(TRIM(J90)="Yes", -0.08, 0.04) +
IF(TRIM(K90)="Yes", 0.18, -0.12) +
IF(TRIM(I90)="Business", 0.15,
 IF(TRIM(I90)="Education", 0.08,
 IF(TRIM(I90)="Engineering", -0.12,
 IF(TRIM(I90)="Science", -0.06, 0)
))) + 0.42</f>
        <v>2.6838199999999999</v>
      </c>
      <c r="G90">
        <v>3.06</v>
      </c>
      <c r="H90">
        <f>ABS(G90 - F90) / G90 * 100</f>
        <v>12.293464052287588</v>
      </c>
      <c r="I90" t="s">
        <v>13</v>
      </c>
      <c r="J90" t="s">
        <v>30</v>
      </c>
      <c r="K90" t="s">
        <v>30</v>
      </c>
    </row>
    <row r="91" spans="1:11" x14ac:dyDescent="0.25">
      <c r="A91">
        <v>475</v>
      </c>
      <c r="B91" t="s">
        <v>17</v>
      </c>
      <c r="C91">
        <v>19</v>
      </c>
      <c r="D91">
        <v>22</v>
      </c>
      <c r="E91">
        <v>99.33</v>
      </c>
      <c r="F91">
        <f>(0.028 * D91) + (0.018 * E91) - (0.005 * C91) +
IF(TRIM(B91)="Faemale", 0.12, -0.08) +
IF(TRIM(J91)="Yes", -0.08, 0.04) +
IF(TRIM(K91)="Yes", 0.18, -0.12) +
IF(TRIM(I91)="Business", 0.15,
 IF(TRIM(I91)="Education", 0.08,
 IF(TRIM(I91)="Engineering", -0.12,
 IF(TRIM(I91)="Science", -0.06, 0)
))) + 0.42</f>
        <v>2.5289399999999995</v>
      </c>
      <c r="G91">
        <v>2.25</v>
      </c>
      <c r="H91">
        <f>ABS(G91 - F91) / G91 * 100</f>
        <v>12.397333333333311</v>
      </c>
      <c r="I91" t="s">
        <v>14</v>
      </c>
      <c r="J91" t="s">
        <v>29</v>
      </c>
      <c r="K91" t="s">
        <v>30</v>
      </c>
    </row>
    <row r="92" spans="1:11" x14ac:dyDescent="0.25">
      <c r="A92">
        <v>77</v>
      </c>
      <c r="B92" t="s">
        <v>5</v>
      </c>
      <c r="C92">
        <v>22</v>
      </c>
      <c r="D92">
        <v>32</v>
      </c>
      <c r="E92">
        <v>79.41</v>
      </c>
      <c r="F92">
        <f>(0.028 * D92) + (0.018 * E92) - (0.005 * C92) +
IF(TRIM(B92)="Faemale", 0.12, -0.08) +
IF(TRIM(J92)="Yes", -0.08, 0.04) +
IF(TRIM(K92)="Yes", 0.18, -0.12) +
IF(TRIM(I92)="Business", 0.15,
 IF(TRIM(I92)="Education", 0.08,
 IF(TRIM(I92)="Engineering", -0.12,
 IF(TRIM(I92)="Science", -0.06, 0)
))) + 0.42</f>
        <v>2.5053799999999997</v>
      </c>
      <c r="G92">
        <v>2.86</v>
      </c>
      <c r="H92">
        <f>ABS(G92 - F92) / G92 * 100</f>
        <v>12.399300699300705</v>
      </c>
      <c r="I92" t="s">
        <v>13</v>
      </c>
      <c r="J92" t="s">
        <v>29</v>
      </c>
      <c r="K92" t="s">
        <v>30</v>
      </c>
    </row>
    <row r="93" spans="1:11" x14ac:dyDescent="0.25">
      <c r="A93">
        <v>492</v>
      </c>
      <c r="B93" t="s">
        <v>17</v>
      </c>
      <c r="C93">
        <v>21</v>
      </c>
      <c r="D93">
        <v>26</v>
      </c>
      <c r="E93">
        <v>79.010000000000005</v>
      </c>
      <c r="F93">
        <f>(0.028 * D93) + (0.018 * E93) - (0.005 * C93) +
IF(TRIM(B93)="Faemale", 0.12, -0.08) +
IF(TRIM(J93)="Yes", -0.08, 0.04) +
IF(TRIM(K93)="Yes", 0.18, -0.12) +
IF(TRIM(I93)="Business", 0.15,
 IF(TRIM(I93)="Education", 0.08,
 IF(TRIM(I93)="Engineering", -0.12,
 IF(TRIM(I93)="Science", -0.06, 0)
))) + 0.42</f>
        <v>2.4851799999999997</v>
      </c>
      <c r="G93">
        <v>2.21</v>
      </c>
      <c r="H93">
        <f>ABS(G93 - F93) / G93 * 100</f>
        <v>12.451583710407229</v>
      </c>
      <c r="I93" t="s">
        <v>7</v>
      </c>
      <c r="J93" t="s">
        <v>29</v>
      </c>
      <c r="K93" t="s">
        <v>29</v>
      </c>
    </row>
    <row r="94" spans="1:11" x14ac:dyDescent="0.25">
      <c r="A94">
        <v>226</v>
      </c>
      <c r="B94" t="s">
        <v>5</v>
      </c>
      <c r="C94">
        <v>19</v>
      </c>
      <c r="D94">
        <v>30</v>
      </c>
      <c r="E94">
        <v>95.44</v>
      </c>
      <c r="F94">
        <f>(0.028 * D94) + (0.018 * E94) - (0.005 * C94) +
IF(TRIM(B94)="Faemale", 0.12, -0.08) +
IF(TRIM(J94)="Yes", -0.08, 0.04) +
IF(TRIM(K94)="Yes", 0.18, -0.12) +
IF(TRIM(I94)="Business", 0.15,
 IF(TRIM(I94)="Education", 0.08,
 IF(TRIM(I94)="Engineering", -0.12,
 IF(TRIM(I94)="Science", -0.06, 0)
))) + 0.42</f>
        <v>2.7529199999999991</v>
      </c>
      <c r="G94">
        <v>3.15</v>
      </c>
      <c r="H94">
        <f>ABS(G94 - F94) / G94 * 100</f>
        <v>12.605714285714312</v>
      </c>
      <c r="I94" t="s">
        <v>13</v>
      </c>
      <c r="J94" t="s">
        <v>29</v>
      </c>
      <c r="K94" t="s">
        <v>30</v>
      </c>
    </row>
    <row r="95" spans="1:11" x14ac:dyDescent="0.25">
      <c r="A95">
        <v>2</v>
      </c>
      <c r="B95" t="s">
        <v>5</v>
      </c>
      <c r="C95">
        <v>22</v>
      </c>
      <c r="D95">
        <v>37</v>
      </c>
      <c r="E95">
        <v>74.900000000000006</v>
      </c>
      <c r="F95">
        <f>(0.028 * D95) + (0.018 * E95) - (0.005 * C95) +
IF(TRIM(B95)="Faemale", 0.12, -0.08) +
IF(TRIM(J95)="Yes", -0.08, 0.04) +
IF(TRIM(K95)="Yes", 0.18, -0.12) +
IF(TRIM(I95)="Business", 0.15,
 IF(TRIM(I95)="Education", 0.08,
 IF(TRIM(I95)="Engineering", -0.12,
 IF(TRIM(I95)="Science", -0.06, 0)
))) + 0.42</f>
        <v>2.6141999999999999</v>
      </c>
      <c r="G95">
        <v>2.3199999999999998</v>
      </c>
      <c r="H95">
        <f>ABS(G95 - F95) / G95 * 100</f>
        <v>12.681034482758621</v>
      </c>
      <c r="I95" t="s">
        <v>14</v>
      </c>
      <c r="J95" t="s">
        <v>30</v>
      </c>
      <c r="K95" t="s">
        <v>30</v>
      </c>
    </row>
    <row r="96" spans="1:11" x14ac:dyDescent="0.25">
      <c r="A96">
        <v>5</v>
      </c>
      <c r="B96" t="s">
        <v>17</v>
      </c>
      <c r="C96">
        <v>18</v>
      </c>
      <c r="D96">
        <v>19</v>
      </c>
      <c r="E96">
        <v>74.87</v>
      </c>
      <c r="F96">
        <f>(0.028 * D96) + (0.018 * E96) - (0.005 * C96) +
IF(TRIM(B96)="Faemale", 0.12, -0.08) +
IF(TRIM(J96)="Yes", -0.08, 0.04) +
IF(TRIM(K96)="Yes", 0.18, -0.12) +
IF(TRIM(I96)="Business", 0.15,
 IF(TRIM(I96)="Education", 0.08,
 IF(TRIM(I96)="Engineering", -0.12,
 IF(TRIM(I96)="Science", -0.06, 0)
))) + 0.42</f>
        <v>2.0096599999999998</v>
      </c>
      <c r="G96">
        <v>2.31</v>
      </c>
      <c r="H96">
        <f>ABS(G96 - F96) / G96 * 100</f>
        <v>13.001731601731613</v>
      </c>
      <c r="I96" t="s">
        <v>14</v>
      </c>
      <c r="J96" t="s">
        <v>29</v>
      </c>
      <c r="K96" t="s">
        <v>30</v>
      </c>
    </row>
    <row r="97" spans="1:11" x14ac:dyDescent="0.25">
      <c r="A97">
        <v>108</v>
      </c>
      <c r="B97" t="s">
        <v>5</v>
      </c>
      <c r="C97">
        <v>19</v>
      </c>
      <c r="D97">
        <v>15</v>
      </c>
      <c r="E97">
        <v>93.83</v>
      </c>
      <c r="F97">
        <f>(0.028 * D97) + (0.018 * E97) - (0.005 * C97) +
IF(TRIM(B97)="Faemale", 0.12, -0.08) +
IF(TRIM(J97)="Yes", -0.08, 0.04) +
IF(TRIM(K97)="Yes", 0.18, -0.12) +
IF(TRIM(I97)="Business", 0.15,
 IF(TRIM(I97)="Education", 0.08,
 IF(TRIM(I97)="Engineering", -0.12,
 IF(TRIM(I97)="Science", -0.06, 0)
))) + 0.42</f>
        <v>2.4539399999999998</v>
      </c>
      <c r="G97">
        <v>2.17</v>
      </c>
      <c r="H97">
        <f>ABS(G97 - F97) / G97 * 100</f>
        <v>13.084792626728103</v>
      </c>
      <c r="I97" t="s">
        <v>15</v>
      </c>
      <c r="J97" t="s">
        <v>30</v>
      </c>
      <c r="K97" t="s">
        <v>29</v>
      </c>
    </row>
    <row r="98" spans="1:11" x14ac:dyDescent="0.25">
      <c r="A98">
        <v>160</v>
      </c>
      <c r="B98" t="s">
        <v>5</v>
      </c>
      <c r="C98">
        <v>23</v>
      </c>
      <c r="D98">
        <v>4</v>
      </c>
      <c r="E98">
        <v>97.86</v>
      </c>
      <c r="F98">
        <f>(0.028 * D98) + (0.018 * E98) - (0.005 * C98) +
IF(TRIM(B98)="Faemale", 0.12, -0.08) +
IF(TRIM(J98)="Yes", -0.08, 0.04) +
IF(TRIM(K98)="Yes", 0.18, -0.12) +
IF(TRIM(I98)="Business", 0.15,
 IF(TRIM(I98)="Education", 0.08,
 IF(TRIM(I98)="Engineering", -0.12,
 IF(TRIM(I98)="Science", -0.06, 0)
))) + 0.42</f>
        <v>2.19848</v>
      </c>
      <c r="G98">
        <v>2.5299999999999998</v>
      </c>
      <c r="H98">
        <f>ABS(G98 - F98) / G98 * 100</f>
        <v>13.103557312252958</v>
      </c>
      <c r="I98" t="s">
        <v>7</v>
      </c>
      <c r="J98" t="s">
        <v>29</v>
      </c>
      <c r="K98" t="s">
        <v>29</v>
      </c>
    </row>
    <row r="99" spans="1:11" x14ac:dyDescent="0.25">
      <c r="A99">
        <v>246</v>
      </c>
      <c r="B99" t="s">
        <v>5</v>
      </c>
      <c r="C99">
        <v>18</v>
      </c>
      <c r="D99">
        <v>37</v>
      </c>
      <c r="E99">
        <v>87.68</v>
      </c>
      <c r="F99">
        <f>(0.028 * D99) + (0.018 * E99) - (0.005 * C99) +
IF(TRIM(B99)="Faemale", 0.12, -0.08) +
IF(TRIM(J99)="Yes", -0.08, 0.04) +
IF(TRIM(K99)="Yes", 0.18, -0.12) +
IF(TRIM(I99)="Business", 0.15,
 IF(TRIM(I99)="Education", 0.08,
 IF(TRIM(I99)="Engineering", -0.12,
 IF(TRIM(I99)="Science", -0.06, 0)
))) + 0.42</f>
        <v>2.72424</v>
      </c>
      <c r="G99">
        <v>3.15</v>
      </c>
      <c r="H99">
        <f>ABS(G99 - F99) / G99 * 100</f>
        <v>13.516190476190474</v>
      </c>
      <c r="I99" t="s">
        <v>16</v>
      </c>
      <c r="J99" t="s">
        <v>30</v>
      </c>
      <c r="K99" t="s">
        <v>30</v>
      </c>
    </row>
    <row r="100" spans="1:11" x14ac:dyDescent="0.25">
      <c r="A100">
        <v>330</v>
      </c>
      <c r="B100" t="s">
        <v>5</v>
      </c>
      <c r="C100">
        <v>19</v>
      </c>
      <c r="D100">
        <v>36</v>
      </c>
      <c r="E100">
        <v>98.73</v>
      </c>
      <c r="F100">
        <f>(0.028 * D100) + (0.018 * E100) - (0.005 * C100) +
IF(TRIM(B100)="Faemale", 0.12, -0.08) +
IF(TRIM(J100)="Yes", -0.08, 0.04) +
IF(TRIM(K100)="Yes", 0.18, -0.12) +
IF(TRIM(I100)="Business", 0.15,
 IF(TRIM(I100)="Education", 0.08,
 IF(TRIM(I100)="Engineering", -0.12,
 IF(TRIM(I100)="Science", -0.06, 0)
))) + 0.42</f>
        <v>3.1301399999999999</v>
      </c>
      <c r="G100">
        <v>3.62</v>
      </c>
      <c r="H100">
        <f>ABS(G100 - F100) / G100 * 100</f>
        <v>13.532044198895033</v>
      </c>
      <c r="I100" t="s">
        <v>7</v>
      </c>
      <c r="J100" t="s">
        <v>29</v>
      </c>
      <c r="K100" t="s">
        <v>29</v>
      </c>
    </row>
    <row r="101" spans="1:11" x14ac:dyDescent="0.25">
      <c r="A101">
        <v>325</v>
      </c>
      <c r="B101" t="s">
        <v>5</v>
      </c>
      <c r="C101">
        <v>19</v>
      </c>
      <c r="D101">
        <v>13</v>
      </c>
      <c r="E101">
        <v>99.22</v>
      </c>
      <c r="F101">
        <f>(0.028 * D101) + (0.018 * E101) - (0.005 * C101) +
IF(TRIM(B101)="Faemale", 0.12, -0.08) +
IF(TRIM(J101)="Yes", -0.08, 0.04) +
IF(TRIM(K101)="Yes", 0.18, -0.12) +
IF(TRIM(I101)="Business", 0.15,
 IF(TRIM(I101)="Education", 0.08,
 IF(TRIM(I101)="Engineering", -0.12,
 IF(TRIM(I101)="Science", -0.06, 0)
))) + 0.42</f>
        <v>2.6149599999999995</v>
      </c>
      <c r="G101">
        <v>2.2999999999999998</v>
      </c>
      <c r="H101">
        <f>ABS(G101 - F101) / G101 * 100</f>
        <v>13.693913043478249</v>
      </c>
      <c r="I101" t="s">
        <v>7</v>
      </c>
      <c r="J101" t="s">
        <v>30</v>
      </c>
      <c r="K101" t="s">
        <v>29</v>
      </c>
    </row>
    <row r="102" spans="1:11" x14ac:dyDescent="0.25">
      <c r="A102">
        <v>241</v>
      </c>
      <c r="B102" t="s">
        <v>5</v>
      </c>
      <c r="C102">
        <v>20</v>
      </c>
      <c r="D102">
        <v>37</v>
      </c>
      <c r="E102">
        <v>50.92</v>
      </c>
      <c r="F102">
        <f>(0.028 * D102) + (0.018 * E102) - (0.005 * C102) +
IF(TRIM(B102)="Faemale", 0.12, -0.08) +
IF(TRIM(J102)="Yes", -0.08, 0.04) +
IF(TRIM(K102)="Yes", 0.18, -0.12) +
IF(TRIM(I102)="Business", 0.15,
 IF(TRIM(I102)="Education", 0.08,
 IF(TRIM(I102)="Engineering", -0.12,
 IF(TRIM(I102)="Science", -0.06, 0)
))) + 0.42</f>
        <v>1.9925599999999997</v>
      </c>
      <c r="G102">
        <v>2.31</v>
      </c>
      <c r="H102">
        <f>ABS(G102 - F102) / G102 * 100</f>
        <v>13.741991341991358</v>
      </c>
      <c r="I102" t="s">
        <v>7</v>
      </c>
      <c r="J102" t="s">
        <v>29</v>
      </c>
      <c r="K102" t="s">
        <v>30</v>
      </c>
    </row>
    <row r="103" spans="1:11" x14ac:dyDescent="0.25">
      <c r="A103">
        <v>154</v>
      </c>
      <c r="B103" t="s">
        <v>17</v>
      </c>
      <c r="C103">
        <v>19</v>
      </c>
      <c r="D103">
        <v>37</v>
      </c>
      <c r="E103">
        <v>61.53</v>
      </c>
      <c r="F103">
        <f>(0.028 * D103) + (0.018 * E103) - (0.005 * C103) +
IF(TRIM(B103)="Faemale", 0.12, -0.08) +
IF(TRIM(J103)="Yes", -0.08, 0.04) +
IF(TRIM(K103)="Yes", 0.18, -0.12) +
IF(TRIM(I103)="Business", 0.15,
 IF(TRIM(I103)="Education", 0.08,
 IF(TRIM(I103)="Engineering", -0.12,
 IF(TRIM(I103)="Science", -0.06, 0)
))) + 0.42</f>
        <v>2.3085399999999994</v>
      </c>
      <c r="G103">
        <v>2.68</v>
      </c>
      <c r="H103">
        <f>ABS(G103 - F103) / G103 * 100</f>
        <v>13.860447761194058</v>
      </c>
      <c r="I103" t="s">
        <v>7</v>
      </c>
      <c r="J103" t="s">
        <v>30</v>
      </c>
      <c r="K103" t="s">
        <v>30</v>
      </c>
    </row>
    <row r="104" spans="1:11" x14ac:dyDescent="0.25">
      <c r="A104">
        <v>432</v>
      </c>
      <c r="B104" t="s">
        <v>5</v>
      </c>
      <c r="C104">
        <v>19</v>
      </c>
      <c r="D104">
        <v>28</v>
      </c>
      <c r="E104">
        <v>68.64</v>
      </c>
      <c r="F104">
        <f>(0.028 * D104) + (0.018 * E104) - (0.005 * C104) +
IF(TRIM(B104)="Faemale", 0.12, -0.08) +
IF(TRIM(J104)="Yes", -0.08, 0.04) +
IF(TRIM(K104)="Yes", 0.18, -0.12) +
IF(TRIM(I104)="Business", 0.15,
 IF(TRIM(I104)="Education", 0.08,
 IF(TRIM(I104)="Engineering", -0.12,
 IF(TRIM(I104)="Science", -0.06, 0)
))) + 0.42</f>
        <v>2.4845199999999998</v>
      </c>
      <c r="G104">
        <v>2.1800000000000002</v>
      </c>
      <c r="H104">
        <f>ABS(G104 - F104) / G104 * 100</f>
        <v>13.968807339449526</v>
      </c>
      <c r="I104" t="s">
        <v>7</v>
      </c>
      <c r="J104" t="s">
        <v>30</v>
      </c>
      <c r="K104" t="s">
        <v>29</v>
      </c>
    </row>
    <row r="105" spans="1:11" x14ac:dyDescent="0.25">
      <c r="A105">
        <v>86</v>
      </c>
      <c r="B105" t="s">
        <v>17</v>
      </c>
      <c r="C105">
        <v>23</v>
      </c>
      <c r="D105">
        <v>28</v>
      </c>
      <c r="E105">
        <v>71.09</v>
      </c>
      <c r="F105">
        <f>(0.028 * D105) + (0.018 * E105) - (0.005 * C105) +
IF(TRIM(B105)="Faemale", 0.12, -0.08) +
IF(TRIM(J105)="Yes", -0.08, 0.04) +
IF(TRIM(K105)="Yes", 0.18, -0.12) +
IF(TRIM(I105)="Business", 0.15,
 IF(TRIM(I105)="Education", 0.08,
 IF(TRIM(I105)="Engineering", -0.12,
 IF(TRIM(I105)="Science", -0.06, 0)
))) + 0.42</f>
        <v>2.65862</v>
      </c>
      <c r="G105">
        <v>2.33</v>
      </c>
      <c r="H105">
        <f>ABS(G105 - F105) / G105 * 100</f>
        <v>14.103862660944202</v>
      </c>
      <c r="I105" t="s">
        <v>13</v>
      </c>
      <c r="J105" t="s">
        <v>30</v>
      </c>
      <c r="K105" t="s">
        <v>29</v>
      </c>
    </row>
    <row r="106" spans="1:11" x14ac:dyDescent="0.25">
      <c r="A106">
        <v>485</v>
      </c>
      <c r="B106" t="s">
        <v>17</v>
      </c>
      <c r="C106">
        <v>18</v>
      </c>
      <c r="D106">
        <v>9</v>
      </c>
      <c r="E106">
        <v>84.41</v>
      </c>
      <c r="F106">
        <f>(0.028 * D106) + (0.018 * E106) - (0.005 * C106) +
IF(TRIM(B106)="Faemale", 0.12, -0.08) +
IF(TRIM(J106)="Yes", -0.08, 0.04) +
IF(TRIM(K106)="Yes", 0.18, -0.12) +
IF(TRIM(I106)="Business", 0.15,
 IF(TRIM(I106)="Education", 0.08,
 IF(TRIM(I106)="Engineering", -0.12,
 IF(TRIM(I106)="Science", -0.06, 0)
))) + 0.42</f>
        <v>2.0013799999999993</v>
      </c>
      <c r="G106">
        <v>2.33</v>
      </c>
      <c r="H106">
        <f>ABS(G106 - F106) / G106 * 100</f>
        <v>14.103862660944239</v>
      </c>
      <c r="I106" t="s">
        <v>15</v>
      </c>
      <c r="J106" t="s">
        <v>29</v>
      </c>
      <c r="K106" t="s">
        <v>29</v>
      </c>
    </row>
    <row r="107" spans="1:11" x14ac:dyDescent="0.25">
      <c r="A107">
        <v>177</v>
      </c>
      <c r="B107" t="s">
        <v>17</v>
      </c>
      <c r="C107">
        <v>22</v>
      </c>
      <c r="D107">
        <v>11</v>
      </c>
      <c r="E107">
        <v>94.75</v>
      </c>
      <c r="F107">
        <f>(0.028 * D107) + (0.018 * E107) - (0.005 * C107) +
IF(TRIM(B107)="Faemale", 0.12, -0.08) +
IF(TRIM(J107)="Yes", -0.08, 0.04) +
IF(TRIM(K107)="Yes", 0.18, -0.12) +
IF(TRIM(I107)="Business", 0.15,
 IF(TRIM(I107)="Education", 0.08,
 IF(TRIM(I107)="Engineering", -0.12,
 IF(TRIM(I107)="Science", -0.06, 0)
))) + 0.42</f>
        <v>2.0434999999999994</v>
      </c>
      <c r="G107">
        <v>2.38</v>
      </c>
      <c r="H107">
        <f>ABS(G107 - F107) / G107 * 100</f>
        <v>14.138655462184893</v>
      </c>
      <c r="I107" t="s">
        <v>15</v>
      </c>
      <c r="J107" t="s">
        <v>30</v>
      </c>
      <c r="K107" t="s">
        <v>30</v>
      </c>
    </row>
    <row r="108" spans="1:11" x14ac:dyDescent="0.25">
      <c r="A108">
        <v>155</v>
      </c>
      <c r="B108" t="s">
        <v>17</v>
      </c>
      <c r="C108">
        <v>19</v>
      </c>
      <c r="D108">
        <v>33</v>
      </c>
      <c r="E108">
        <v>91.53</v>
      </c>
      <c r="F108">
        <f>(0.028 * D108) + (0.018 * E108) - (0.005 * C108) +
IF(TRIM(B108)="Faemale", 0.12, -0.08) +
IF(TRIM(J108)="Yes", -0.08, 0.04) +
IF(TRIM(K108)="Yes", 0.18, -0.12) +
IF(TRIM(I108)="Business", 0.15,
 IF(TRIM(I108)="Education", 0.08,
 IF(TRIM(I108)="Engineering", -0.12,
 IF(TRIM(I108)="Science", -0.06, 0)
))) + 0.42</f>
        <v>3.1165400000000001</v>
      </c>
      <c r="G108">
        <v>3.64</v>
      </c>
      <c r="H108">
        <f>ABS(G108 - F108) / G108 * 100</f>
        <v>14.38076923076923</v>
      </c>
      <c r="I108" t="s">
        <v>14</v>
      </c>
      <c r="J108" t="s">
        <v>30</v>
      </c>
      <c r="K108" t="s">
        <v>29</v>
      </c>
    </row>
    <row r="109" spans="1:11" x14ac:dyDescent="0.25">
      <c r="A109">
        <v>253</v>
      </c>
      <c r="B109" t="s">
        <v>5</v>
      </c>
      <c r="C109">
        <v>24</v>
      </c>
      <c r="D109">
        <v>25</v>
      </c>
      <c r="E109">
        <v>85.43</v>
      </c>
      <c r="F109">
        <f>(0.028 * D109) + (0.018 * E109) - (0.005 * C109) +
IF(TRIM(B109)="Faemale", 0.12, -0.08) +
IF(TRIM(J109)="Yes", -0.08, 0.04) +
IF(TRIM(K109)="Yes", 0.18, -0.12) +
IF(TRIM(I109)="Business", 0.15,
 IF(TRIM(I109)="Education", 0.08,
 IF(TRIM(I109)="Engineering", -0.12,
 IF(TRIM(I109)="Science", -0.06, 0)
))) + 0.42</f>
        <v>2.2577399999999996</v>
      </c>
      <c r="G109">
        <v>2.64</v>
      </c>
      <c r="H109">
        <f>ABS(G109 - F109) / G109 * 100</f>
        <v>14.479545454545473</v>
      </c>
      <c r="I109" t="s">
        <v>15</v>
      </c>
      <c r="J109" t="s">
        <v>30</v>
      </c>
      <c r="K109" t="s">
        <v>30</v>
      </c>
    </row>
    <row r="110" spans="1:11" x14ac:dyDescent="0.25">
      <c r="A110">
        <v>357</v>
      </c>
      <c r="B110" t="s">
        <v>5</v>
      </c>
      <c r="C110">
        <v>19</v>
      </c>
      <c r="D110">
        <v>25</v>
      </c>
      <c r="E110">
        <v>91.07</v>
      </c>
      <c r="F110">
        <f>(0.028 * D110) + (0.018 * E110) - (0.005 * C110) +
IF(TRIM(B110)="Faemale", 0.12, -0.08) +
IF(TRIM(J110)="Yes", -0.08, 0.04) +
IF(TRIM(K110)="Yes", 0.18, -0.12) +
IF(TRIM(I110)="Business", 0.15,
 IF(TRIM(I110)="Education", 0.08,
 IF(TRIM(I110)="Engineering", -0.12,
 IF(TRIM(I110)="Science", -0.06, 0)
))) + 0.42</f>
        <v>2.3842599999999994</v>
      </c>
      <c r="G110">
        <v>2.08</v>
      </c>
      <c r="H110">
        <f>ABS(G110 - F110) / G110 * 100</f>
        <v>14.627884615384582</v>
      </c>
      <c r="I110" t="s">
        <v>15</v>
      </c>
      <c r="J110" t="s">
        <v>30</v>
      </c>
      <c r="K110" t="s">
        <v>30</v>
      </c>
    </row>
    <row r="111" spans="1:11" x14ac:dyDescent="0.25">
      <c r="A111">
        <v>145</v>
      </c>
      <c r="B111" t="s">
        <v>5</v>
      </c>
      <c r="C111">
        <v>22</v>
      </c>
      <c r="D111">
        <v>22</v>
      </c>
      <c r="E111">
        <v>99.12</v>
      </c>
      <c r="F111">
        <f>(0.028 * D111) + (0.018 * E111) - (0.005 * C111) +
IF(TRIM(B111)="Faemale", 0.12, -0.08) +
IF(TRIM(J111)="Yes", -0.08, 0.04) +
IF(TRIM(K111)="Yes", 0.18, -0.12) +
IF(TRIM(I111)="Business", 0.15,
 IF(TRIM(I111)="Education", 0.08,
 IF(TRIM(I111)="Engineering", -0.12,
 IF(TRIM(I111)="Science", -0.06, 0)
))) + 0.42</f>
        <v>2.4301599999999999</v>
      </c>
      <c r="G111">
        <v>2.12</v>
      </c>
      <c r="H111">
        <f>ABS(G111 - F111) / G111 * 100</f>
        <v>14.63018867924527</v>
      </c>
      <c r="I111" t="s">
        <v>15</v>
      </c>
      <c r="J111" t="s">
        <v>30</v>
      </c>
      <c r="K111" t="s">
        <v>30</v>
      </c>
    </row>
    <row r="112" spans="1:11" x14ac:dyDescent="0.25">
      <c r="A112">
        <v>184</v>
      </c>
      <c r="B112" t="s">
        <v>17</v>
      </c>
      <c r="C112">
        <v>20</v>
      </c>
      <c r="D112">
        <v>15</v>
      </c>
      <c r="E112">
        <v>92.61</v>
      </c>
      <c r="F112">
        <f>(0.028 * D112) + (0.018 * E112) - (0.005 * C112) +
IF(TRIM(B112)="Faemale", 0.12, -0.08) +
IF(TRIM(J112)="Yes", -0.08, 0.04) +
IF(TRIM(K112)="Yes", 0.18, -0.12) +
IF(TRIM(I112)="Business", 0.15,
 IF(TRIM(I112)="Education", 0.08,
 IF(TRIM(I112)="Engineering", -0.12,
 IF(TRIM(I112)="Science", -0.06, 0)
))) + 0.42</f>
        <v>2.6969799999999999</v>
      </c>
      <c r="G112">
        <v>3.16</v>
      </c>
      <c r="H112">
        <f>ABS(G112 - F112) / G112 * 100</f>
        <v>14.652531645569628</v>
      </c>
      <c r="I112" t="s">
        <v>13</v>
      </c>
      <c r="J112" t="s">
        <v>30</v>
      </c>
      <c r="K112" t="s">
        <v>29</v>
      </c>
    </row>
    <row r="113" spans="1:11" x14ac:dyDescent="0.25">
      <c r="A113">
        <v>205</v>
      </c>
      <c r="B113" t="s">
        <v>5</v>
      </c>
      <c r="C113">
        <v>21</v>
      </c>
      <c r="D113">
        <v>3</v>
      </c>
      <c r="E113">
        <v>77.19</v>
      </c>
      <c r="F113">
        <f>(0.028 * D113) + (0.018 * E113) - (0.005 * C113) +
IF(TRIM(B113)="Faemale", 0.12, -0.08) +
IF(TRIM(J113)="Yes", -0.08, 0.04) +
IF(TRIM(K113)="Yes", 0.18, -0.12) +
IF(TRIM(I113)="Business", 0.15,
 IF(TRIM(I113)="Education", 0.08,
 IF(TRIM(I113)="Engineering", -0.12,
 IF(TRIM(I113)="Science", -0.06, 0)
))) + 0.42</f>
        <v>1.8684199999999997</v>
      </c>
      <c r="G113">
        <v>2.19</v>
      </c>
      <c r="H113">
        <f>ABS(G113 - F113) / G113 * 100</f>
        <v>14.684018264840192</v>
      </c>
      <c r="I113" t="s">
        <v>16</v>
      </c>
      <c r="J113" t="s">
        <v>30</v>
      </c>
      <c r="K113" t="s">
        <v>29</v>
      </c>
    </row>
    <row r="114" spans="1:11" x14ac:dyDescent="0.25">
      <c r="A114">
        <v>461</v>
      </c>
      <c r="B114" t="s">
        <v>5</v>
      </c>
      <c r="C114">
        <v>23</v>
      </c>
      <c r="D114">
        <v>20</v>
      </c>
      <c r="E114">
        <v>97.43</v>
      </c>
      <c r="F114">
        <f>(0.028 * D114) + (0.018 * E114) - (0.005 * C114) +
IF(TRIM(B114)="Faemale", 0.12, -0.08) +
IF(TRIM(J114)="Yes", -0.08, 0.04) +
IF(TRIM(K114)="Yes", 0.18, -0.12) +
IF(TRIM(I114)="Business", 0.15,
 IF(TRIM(I114)="Education", 0.08,
 IF(TRIM(I114)="Engineering", -0.12,
 IF(TRIM(I114)="Science", -0.06, 0)
))) + 0.42</f>
        <v>2.3387399999999996</v>
      </c>
      <c r="G114">
        <v>2.75</v>
      </c>
      <c r="H114">
        <f>ABS(G114 - F114) / G114 * 100</f>
        <v>14.954909090909105</v>
      </c>
      <c r="I114" t="s">
        <v>15</v>
      </c>
      <c r="J114" t="s">
        <v>30</v>
      </c>
      <c r="K114" t="s">
        <v>30</v>
      </c>
    </row>
    <row r="115" spans="1:11" x14ac:dyDescent="0.25">
      <c r="A115">
        <v>104</v>
      </c>
      <c r="B115" t="s">
        <v>5</v>
      </c>
      <c r="C115">
        <v>19</v>
      </c>
      <c r="D115">
        <v>36</v>
      </c>
      <c r="E115">
        <v>83.08</v>
      </c>
      <c r="F115">
        <f>(0.028 * D115) + (0.018 * E115) - (0.005 * C115) +
IF(TRIM(B115)="Faemale", 0.12, -0.08) +
IF(TRIM(J115)="Yes", -0.08, 0.04) +
IF(TRIM(K115)="Yes", 0.18, -0.12) +
IF(TRIM(I115)="Business", 0.15,
 IF(TRIM(I115)="Education", 0.08,
 IF(TRIM(I115)="Engineering", -0.12,
 IF(TRIM(I115)="Science", -0.06, 0)
))) + 0.42</f>
        <v>3.0484399999999998</v>
      </c>
      <c r="G115">
        <v>3.59</v>
      </c>
      <c r="H115">
        <f>ABS(G115 - F115) / G115 * 100</f>
        <v>15.085236768802229</v>
      </c>
      <c r="I115" t="s">
        <v>14</v>
      </c>
      <c r="J115" t="s">
        <v>30</v>
      </c>
      <c r="K115" t="s">
        <v>29</v>
      </c>
    </row>
    <row r="116" spans="1:11" x14ac:dyDescent="0.25">
      <c r="A116">
        <v>272</v>
      </c>
      <c r="B116" t="s">
        <v>5</v>
      </c>
      <c r="C116">
        <v>22</v>
      </c>
      <c r="D116">
        <v>3</v>
      </c>
      <c r="E116">
        <v>97.22</v>
      </c>
      <c r="F116">
        <f>(0.028 * D116) + (0.018 * E116) - (0.005 * C116) +
IF(TRIM(B116)="Faemale", 0.12, -0.08) +
IF(TRIM(J116)="Yes", -0.08, 0.04) +
IF(TRIM(K116)="Yes", 0.18, -0.12) +
IF(TRIM(I116)="Business", 0.15,
 IF(TRIM(I116)="Education", 0.08,
 IF(TRIM(I116)="Engineering", -0.12,
 IF(TRIM(I116)="Science", -0.06, 0)
))) + 0.42</f>
        <v>2.3139599999999994</v>
      </c>
      <c r="G116">
        <v>2.73</v>
      </c>
      <c r="H116">
        <f>ABS(G116 - F116) / G116 * 100</f>
        <v>15.239560439560462</v>
      </c>
      <c r="I116" t="s">
        <v>13</v>
      </c>
      <c r="J116" t="s">
        <v>29</v>
      </c>
      <c r="K116" t="s">
        <v>29</v>
      </c>
    </row>
    <row r="117" spans="1:11" x14ac:dyDescent="0.25">
      <c r="A117">
        <v>44</v>
      </c>
      <c r="B117" t="s">
        <v>5</v>
      </c>
      <c r="C117">
        <v>22</v>
      </c>
      <c r="D117">
        <v>27</v>
      </c>
      <c r="E117">
        <v>73.709999999999994</v>
      </c>
      <c r="F117">
        <f>(0.028 * D117) + (0.018 * E117) - (0.005 * C117) +
IF(TRIM(B117)="Faemale", 0.12, -0.08) +
IF(TRIM(J117)="Yes", -0.08, 0.04) +
IF(TRIM(K117)="Yes", 0.18, -0.12) +
IF(TRIM(I117)="Business", 0.15,
 IF(TRIM(I117)="Education", 0.08,
 IF(TRIM(I117)="Engineering", -0.12,
 IF(TRIM(I117)="Science", -0.06, 0)
))) + 0.42</f>
        <v>2.1927799999999995</v>
      </c>
      <c r="G117">
        <v>2.59</v>
      </c>
      <c r="H117">
        <f>ABS(G117 - F117) / G117 * 100</f>
        <v>15.336679536679551</v>
      </c>
      <c r="I117" t="s">
        <v>14</v>
      </c>
      <c r="J117" t="s">
        <v>29</v>
      </c>
      <c r="K117" t="s">
        <v>30</v>
      </c>
    </row>
    <row r="118" spans="1:11" x14ac:dyDescent="0.25">
      <c r="A118">
        <v>493</v>
      </c>
      <c r="B118" t="s">
        <v>17</v>
      </c>
      <c r="C118">
        <v>18</v>
      </c>
      <c r="D118">
        <v>29</v>
      </c>
      <c r="E118">
        <v>62.71</v>
      </c>
      <c r="F118">
        <f>(0.028 * D118) + (0.018 * E118) - (0.005 * C118) +
IF(TRIM(B118)="Faemale", 0.12, -0.08) +
IF(TRIM(J118)="Yes", -0.08, 0.04) +
IF(TRIM(K118)="Yes", 0.18, -0.12) +
IF(TRIM(I118)="Business", 0.15,
 IF(TRIM(I118)="Education", 0.08,
 IF(TRIM(I118)="Engineering", -0.12,
 IF(TRIM(I118)="Science", -0.06, 0)
))) + 0.42</f>
        <v>2.0707799999999996</v>
      </c>
      <c r="G118">
        <v>2.4500000000000002</v>
      </c>
      <c r="H118">
        <f>ABS(G118 - F118) / G118 * 100</f>
        <v>15.478367346938798</v>
      </c>
      <c r="I118" t="s">
        <v>14</v>
      </c>
      <c r="J118" t="s">
        <v>29</v>
      </c>
      <c r="K118" t="s">
        <v>30</v>
      </c>
    </row>
    <row r="119" spans="1:11" x14ac:dyDescent="0.25">
      <c r="A119">
        <v>496</v>
      </c>
      <c r="B119" t="s">
        <v>17</v>
      </c>
      <c r="C119">
        <v>22</v>
      </c>
      <c r="D119">
        <v>37</v>
      </c>
      <c r="E119">
        <v>76.61</v>
      </c>
      <c r="F119">
        <f>(0.028 * D119) + (0.018 * E119) - (0.005 * C119) +
IF(TRIM(B119)="Faemale", 0.12, -0.08) +
IF(TRIM(J119)="Yes", -0.08, 0.04) +
IF(TRIM(K119)="Yes", 0.18, -0.12) +
IF(TRIM(I119)="Business", 0.15,
 IF(TRIM(I119)="Education", 0.08,
 IF(TRIM(I119)="Engineering", -0.12,
 IF(TRIM(I119)="Science", -0.06, 0)
))) + 0.42</f>
        <v>2.5049799999999998</v>
      </c>
      <c r="G119">
        <v>2.97</v>
      </c>
      <c r="H119">
        <f>ABS(G119 - F119) / G119 * 100</f>
        <v>15.657239057239069</v>
      </c>
      <c r="I119" t="s">
        <v>16</v>
      </c>
      <c r="J119" t="s">
        <v>30</v>
      </c>
      <c r="K119" t="s">
        <v>30</v>
      </c>
    </row>
    <row r="120" spans="1:11" x14ac:dyDescent="0.25">
      <c r="A120">
        <v>356</v>
      </c>
      <c r="B120" t="s">
        <v>17</v>
      </c>
      <c r="C120">
        <v>19</v>
      </c>
      <c r="D120">
        <v>35</v>
      </c>
      <c r="E120">
        <v>84.66</v>
      </c>
      <c r="F120">
        <f>(0.028 * D120) + (0.018 * E120) - (0.005 * C120) +
IF(TRIM(B120)="Faemale", 0.12, -0.08) +
IF(TRIM(J120)="Yes", -0.08, 0.04) +
IF(TRIM(K120)="Yes", 0.18, -0.12) +
IF(TRIM(I120)="Business", 0.15,
 IF(TRIM(I120)="Education", 0.08,
 IF(TRIM(I120)="Engineering", -0.12,
 IF(TRIM(I120)="Science", -0.06, 0)
))) + 0.42</f>
        <v>2.428879999999999</v>
      </c>
      <c r="G120">
        <v>2.1</v>
      </c>
      <c r="H120">
        <f>ABS(G120 - F120) / G120 * 100</f>
        <v>15.660952380952331</v>
      </c>
      <c r="I120" t="s">
        <v>15</v>
      </c>
      <c r="J120" t="s">
        <v>29</v>
      </c>
      <c r="K120" t="s">
        <v>30</v>
      </c>
    </row>
    <row r="121" spans="1:11" x14ac:dyDescent="0.25">
      <c r="A121">
        <v>308</v>
      </c>
      <c r="B121" t="s">
        <v>5</v>
      </c>
      <c r="C121">
        <v>24</v>
      </c>
      <c r="D121">
        <v>27</v>
      </c>
      <c r="E121">
        <v>89.84</v>
      </c>
      <c r="F121">
        <f>(0.028 * D121) + (0.018 * E121) - (0.005 * C121) +
IF(TRIM(B121)="Faemale", 0.12, -0.08) +
IF(TRIM(J121)="Yes", -0.08, 0.04) +
IF(TRIM(K121)="Yes", 0.18, -0.12) +
IF(TRIM(I121)="Business", 0.15,
 IF(TRIM(I121)="Education", 0.08,
 IF(TRIM(I121)="Engineering", -0.12,
 IF(TRIM(I121)="Science", -0.06, 0)
))) + 0.42</f>
        <v>2.3931199999999997</v>
      </c>
      <c r="G121">
        <v>2.84</v>
      </c>
      <c r="H121">
        <f>ABS(G121 - F121) / G121 * 100</f>
        <v>15.735211267605639</v>
      </c>
      <c r="I121" t="s">
        <v>15</v>
      </c>
      <c r="J121" t="s">
        <v>30</v>
      </c>
      <c r="K121" t="s">
        <v>30</v>
      </c>
    </row>
    <row r="122" spans="1:11" x14ac:dyDescent="0.25">
      <c r="A122">
        <v>495</v>
      </c>
      <c r="B122" t="s">
        <v>17</v>
      </c>
      <c r="C122">
        <v>24</v>
      </c>
      <c r="D122">
        <v>23</v>
      </c>
      <c r="E122">
        <v>67.13</v>
      </c>
      <c r="F122">
        <f>(0.028 * D122) + (0.018 * E122) - (0.005 * C122) +
IF(TRIM(B122)="Faemale", 0.12, -0.08) +
IF(TRIM(J122)="Yes", -0.08, 0.04) +
IF(TRIM(K122)="Yes", 0.18, -0.12) +
IF(TRIM(I122)="Business", 0.15,
 IF(TRIM(I122)="Education", 0.08,
 IF(TRIM(I122)="Engineering", -0.12,
 IF(TRIM(I122)="Science", -0.06, 0)
))) + 0.42</f>
        <v>2.4423399999999997</v>
      </c>
      <c r="G122">
        <v>2.11</v>
      </c>
      <c r="H122">
        <f>ABS(G122 - F122) / G122 * 100</f>
        <v>15.750710900473926</v>
      </c>
      <c r="I122" t="s">
        <v>13</v>
      </c>
      <c r="J122" t="s">
        <v>30</v>
      </c>
      <c r="K122" t="s">
        <v>29</v>
      </c>
    </row>
    <row r="123" spans="1:11" x14ac:dyDescent="0.25">
      <c r="A123">
        <v>267</v>
      </c>
      <c r="B123" t="s">
        <v>5</v>
      </c>
      <c r="C123">
        <v>20</v>
      </c>
      <c r="D123">
        <v>2</v>
      </c>
      <c r="E123">
        <v>90.94</v>
      </c>
      <c r="F123">
        <f>(0.028 * D123) + (0.018 * E123) - (0.005 * C123) +
IF(TRIM(B123)="Faemale", 0.12, -0.08) +
IF(TRIM(J123)="Yes", -0.08, 0.04) +
IF(TRIM(K123)="Yes", 0.18, -0.12) +
IF(TRIM(I123)="Business", 0.15,
 IF(TRIM(I123)="Education", 0.08,
 IF(TRIM(I123)="Engineering", -0.12,
 IF(TRIM(I123)="Science", -0.06, 0)
))) + 0.42</f>
        <v>2.1529199999999999</v>
      </c>
      <c r="G123">
        <v>2.56</v>
      </c>
      <c r="H123">
        <f>ABS(G123 - F123) / G123 * 100</f>
        <v>15.901562500000004</v>
      </c>
      <c r="I123" t="s">
        <v>7</v>
      </c>
      <c r="J123" t="s">
        <v>30</v>
      </c>
      <c r="K123" t="s">
        <v>29</v>
      </c>
    </row>
    <row r="124" spans="1:11" x14ac:dyDescent="0.25">
      <c r="A124">
        <v>97</v>
      </c>
      <c r="B124" t="s">
        <v>5</v>
      </c>
      <c r="C124">
        <v>19</v>
      </c>
      <c r="D124">
        <v>27</v>
      </c>
      <c r="E124">
        <v>94.25</v>
      </c>
      <c r="F124">
        <f>(0.028 * D124) + (0.018 * E124) - (0.005 * C124) +
IF(TRIM(B124)="Faemale", 0.12, -0.08) +
IF(TRIM(J124)="Yes", -0.08, 0.04) +
IF(TRIM(K124)="Yes", 0.18, -0.12) +
IF(TRIM(I124)="Business", 0.15,
 IF(TRIM(I124)="Education", 0.08,
 IF(TRIM(I124)="Engineering", -0.12,
 IF(TRIM(I124)="Science", -0.06, 0)
))) + 0.42</f>
        <v>3.0674999999999994</v>
      </c>
      <c r="G124">
        <v>3.65</v>
      </c>
      <c r="H124">
        <f>ABS(G124 - F124) / G124 * 100</f>
        <v>15.958904109589053</v>
      </c>
      <c r="I124" t="s">
        <v>13</v>
      </c>
      <c r="J124" t="s">
        <v>30</v>
      </c>
      <c r="K124" t="s">
        <v>29</v>
      </c>
    </row>
    <row r="125" spans="1:11" x14ac:dyDescent="0.25">
      <c r="A125">
        <v>392</v>
      </c>
      <c r="B125" t="s">
        <v>17</v>
      </c>
      <c r="C125">
        <v>22</v>
      </c>
      <c r="D125">
        <v>32</v>
      </c>
      <c r="E125">
        <v>58.08</v>
      </c>
      <c r="F125">
        <f>(0.028 * D125) + (0.018 * E125) - (0.005 * C125) +
IF(TRIM(B125)="Faemale", 0.12, -0.08) +
IF(TRIM(J125)="Yes", -0.08, 0.04) +
IF(TRIM(K125)="Yes", 0.18, -0.12) +
IF(TRIM(I125)="Business", 0.15,
 IF(TRIM(I125)="Education", 0.08,
 IF(TRIM(I125)="Engineering", -0.12,
 IF(TRIM(I125)="Science", -0.06, 0)
))) + 0.42</f>
        <v>2.4714399999999999</v>
      </c>
      <c r="G125">
        <v>2.95</v>
      </c>
      <c r="H125">
        <f>ABS(G125 - F125) / G125 * 100</f>
        <v>16.222372881355941</v>
      </c>
      <c r="I125" t="s">
        <v>14</v>
      </c>
      <c r="J125" t="s">
        <v>30</v>
      </c>
      <c r="K125" t="s">
        <v>29</v>
      </c>
    </row>
    <row r="126" spans="1:11" x14ac:dyDescent="0.25">
      <c r="A126">
        <v>136</v>
      </c>
      <c r="B126" t="s">
        <v>17</v>
      </c>
      <c r="C126">
        <v>21</v>
      </c>
      <c r="D126">
        <v>17</v>
      </c>
      <c r="E126">
        <v>95.52</v>
      </c>
      <c r="F126">
        <f>(0.028 * D126) + (0.018 * E126) - (0.005 * C126) +
IF(TRIM(B126)="Faemale", 0.12, -0.08) +
IF(TRIM(J126)="Yes", -0.08, 0.04) +
IF(TRIM(K126)="Yes", 0.18, -0.12) +
IF(TRIM(I126)="Business", 0.15,
 IF(TRIM(I126)="Education", 0.08,
 IF(TRIM(I126)="Engineering", -0.12,
 IF(TRIM(I126)="Science", -0.06, 0)
))) + 0.42</f>
        <v>2.4703599999999999</v>
      </c>
      <c r="G126">
        <v>2.95</v>
      </c>
      <c r="H126">
        <f>ABS(G126 - F126) / G126 * 100</f>
        <v>16.258983050847466</v>
      </c>
      <c r="I126" t="s">
        <v>16</v>
      </c>
      <c r="J126" t="s">
        <v>29</v>
      </c>
      <c r="K126" t="s">
        <v>29</v>
      </c>
    </row>
    <row r="127" spans="1:11" x14ac:dyDescent="0.25">
      <c r="A127">
        <v>279</v>
      </c>
      <c r="B127" t="s">
        <v>17</v>
      </c>
      <c r="C127">
        <v>23</v>
      </c>
      <c r="D127">
        <v>39</v>
      </c>
      <c r="E127">
        <v>88.64</v>
      </c>
      <c r="F127">
        <f>(0.028 * D127) + (0.018 * E127) - (0.005 * C127) +
IF(TRIM(B127)="Faemale", 0.12, -0.08) +
IF(TRIM(J127)="Yes", -0.08, 0.04) +
IF(TRIM(K127)="Yes", 0.18, -0.12) +
IF(TRIM(I127)="Business", 0.15,
 IF(TRIM(I127)="Education", 0.08,
 IF(TRIM(I127)="Engineering", -0.12,
 IF(TRIM(I127)="Science", -0.06, 0)
))) + 0.42</f>
        <v>2.7125199999999996</v>
      </c>
      <c r="G127">
        <v>3.24</v>
      </c>
      <c r="H127">
        <f>ABS(G127 - F127) / G127 * 100</f>
        <v>16.280246913580264</v>
      </c>
      <c r="I127" t="s">
        <v>15</v>
      </c>
      <c r="J127" t="s">
        <v>30</v>
      </c>
      <c r="K127" t="s">
        <v>30</v>
      </c>
    </row>
    <row r="128" spans="1:11" x14ac:dyDescent="0.25">
      <c r="A128">
        <v>483</v>
      </c>
      <c r="B128" t="s">
        <v>17</v>
      </c>
      <c r="C128">
        <v>18</v>
      </c>
      <c r="D128">
        <v>17</v>
      </c>
      <c r="E128">
        <v>55.17</v>
      </c>
      <c r="F128">
        <f>(0.028 * D128) + (0.018 * E128) - (0.005 * C128) +
IF(TRIM(B128)="Faemale", 0.12, -0.08) +
IF(TRIM(J128)="Yes", -0.08, 0.04) +
IF(TRIM(K128)="Yes", 0.18, -0.12) +
IF(TRIM(I128)="Business", 0.15,
 IF(TRIM(I128)="Education", 0.08,
 IF(TRIM(I128)="Engineering", -0.12,
 IF(TRIM(I128)="Science", -0.06, 0)
))) + 0.42</f>
        <v>1.9690599999999996</v>
      </c>
      <c r="G128">
        <v>2.36</v>
      </c>
      <c r="H128">
        <f>ABS(G128 - F128) / G128 * 100</f>
        <v>16.565254237288148</v>
      </c>
      <c r="I128" t="s">
        <v>13</v>
      </c>
      <c r="J128" t="s">
        <v>29</v>
      </c>
      <c r="K128" t="s">
        <v>29</v>
      </c>
    </row>
    <row r="129" spans="1:11" x14ac:dyDescent="0.25">
      <c r="A129">
        <v>164</v>
      </c>
      <c r="B129" t="s">
        <v>5</v>
      </c>
      <c r="C129">
        <v>19</v>
      </c>
      <c r="D129">
        <v>31</v>
      </c>
      <c r="E129">
        <v>60.82</v>
      </c>
      <c r="F129">
        <f>(0.028 * D129) + (0.018 * E129) - (0.005 * C129) +
IF(TRIM(B129)="Faemale", 0.12, -0.08) +
IF(TRIM(J129)="Yes", -0.08, 0.04) +
IF(TRIM(K129)="Yes", 0.18, -0.12) +
IF(TRIM(I129)="Business", 0.15,
 IF(TRIM(I129)="Education", 0.08,
 IF(TRIM(I129)="Engineering", -0.12,
 IF(TRIM(I129)="Science", -0.06, 0)
))) + 0.42</f>
        <v>2.2777599999999998</v>
      </c>
      <c r="G129">
        <v>2.73</v>
      </c>
      <c r="H129">
        <f>ABS(G129 - F129) / G129 * 100</f>
        <v>16.565567765567774</v>
      </c>
      <c r="I129" t="s">
        <v>13</v>
      </c>
      <c r="J129" t="s">
        <v>30</v>
      </c>
      <c r="K129" t="s">
        <v>30</v>
      </c>
    </row>
    <row r="130" spans="1:11" x14ac:dyDescent="0.25">
      <c r="A130">
        <v>105</v>
      </c>
      <c r="B130" t="s">
        <v>5</v>
      </c>
      <c r="C130">
        <v>24</v>
      </c>
      <c r="D130">
        <v>1</v>
      </c>
      <c r="E130">
        <v>86.89</v>
      </c>
      <c r="F130">
        <f>(0.028 * D130) + (0.018 * E130) - (0.005 * C130) +
IF(TRIM(B130)="Faemale", 0.12, -0.08) +
IF(TRIM(J130)="Yes", -0.08, 0.04) +
IF(TRIM(K130)="Yes", 0.18, -0.12) +
IF(TRIM(I130)="Business", 0.15,
 IF(TRIM(I130)="Education", 0.08,
 IF(TRIM(I130)="Engineering", -0.12,
 IF(TRIM(I130)="Science", -0.06, 0)
))) + 0.42</f>
        <v>1.9720199999999999</v>
      </c>
      <c r="G130">
        <v>2.37</v>
      </c>
      <c r="H130">
        <f>ABS(G130 - F130) / G130 * 100</f>
        <v>16.792405063291149</v>
      </c>
      <c r="I130" t="s">
        <v>16</v>
      </c>
      <c r="J130" t="s">
        <v>30</v>
      </c>
      <c r="K130" t="s">
        <v>29</v>
      </c>
    </row>
    <row r="131" spans="1:11" x14ac:dyDescent="0.25">
      <c r="A131">
        <v>138</v>
      </c>
      <c r="B131" t="s">
        <v>17</v>
      </c>
      <c r="C131">
        <v>20</v>
      </c>
      <c r="D131">
        <v>20</v>
      </c>
      <c r="E131">
        <v>55.47</v>
      </c>
      <c r="F131">
        <f>(0.028 * D131) + (0.018 * E131) - (0.005 * C131) +
IF(TRIM(B131)="Faemale", 0.12, -0.08) +
IF(TRIM(J131)="Yes", -0.08, 0.04) +
IF(TRIM(K131)="Yes", 0.18, -0.12) +
IF(TRIM(I131)="Business", 0.15,
 IF(TRIM(I131)="Education", 0.08,
 IF(TRIM(I131)="Engineering", -0.12,
 IF(TRIM(I131)="Science", -0.06, 0)
))) + 0.42</f>
        <v>1.9584599999999996</v>
      </c>
      <c r="G131">
        <v>2.36</v>
      </c>
      <c r="H131">
        <f>ABS(G131 - F131) / G131 * 100</f>
        <v>17.01440677966103</v>
      </c>
      <c r="I131" t="s">
        <v>16</v>
      </c>
      <c r="J131" t="s">
        <v>30</v>
      </c>
      <c r="K131" t="s">
        <v>29</v>
      </c>
    </row>
    <row r="132" spans="1:11" x14ac:dyDescent="0.25">
      <c r="A132">
        <v>55</v>
      </c>
      <c r="B132" t="s">
        <v>17</v>
      </c>
      <c r="C132">
        <v>19</v>
      </c>
      <c r="D132">
        <v>10</v>
      </c>
      <c r="E132">
        <v>50.26</v>
      </c>
      <c r="F132">
        <f>(0.028 * D132) + (0.018 * E132) - (0.005 * C132) +
IF(TRIM(B132)="Faemale", 0.12, -0.08) +
IF(TRIM(J132)="Yes", -0.08, 0.04) +
IF(TRIM(K132)="Yes", 0.18, -0.12) +
IF(TRIM(I132)="Business", 0.15,
 IF(TRIM(I132)="Education", 0.08,
 IF(TRIM(I132)="Engineering", -0.12,
 IF(TRIM(I132)="Science", -0.06, 0)
))) + 0.42</f>
        <v>1.6796799999999998</v>
      </c>
      <c r="G132">
        <v>2.0299999999999998</v>
      </c>
      <c r="H132">
        <f>ABS(G132 - F132) / G132 * 100</f>
        <v>17.257142857142856</v>
      </c>
      <c r="I132" t="s">
        <v>13</v>
      </c>
      <c r="J132" t="s">
        <v>29</v>
      </c>
      <c r="K132" t="s">
        <v>29</v>
      </c>
    </row>
    <row r="133" spans="1:11" x14ac:dyDescent="0.25">
      <c r="A133">
        <v>455</v>
      </c>
      <c r="B133" t="s">
        <v>17</v>
      </c>
      <c r="C133">
        <v>20</v>
      </c>
      <c r="D133">
        <v>36</v>
      </c>
      <c r="E133">
        <v>66.540000000000006</v>
      </c>
      <c r="F133">
        <f>(0.028 * D133) + (0.018 * E133) - (0.005 * C133) +
IF(TRIM(B133)="Faemale", 0.12, -0.08) +
IF(TRIM(J133)="Yes", -0.08, 0.04) +
IF(TRIM(K133)="Yes", 0.18, -0.12) +
IF(TRIM(I133)="Business", 0.15,
 IF(TRIM(I133)="Education", 0.08,
 IF(TRIM(I133)="Engineering", -0.12,
 IF(TRIM(I133)="Science", -0.06, 0)
))) + 0.42</f>
        <v>2.7457200000000004</v>
      </c>
      <c r="G133">
        <v>3.32</v>
      </c>
      <c r="H133">
        <f>ABS(G133 - F133) / G133 * 100</f>
        <v>17.297590361445767</v>
      </c>
      <c r="I133" t="s">
        <v>14</v>
      </c>
      <c r="J133" t="s">
        <v>30</v>
      </c>
      <c r="K133" t="s">
        <v>29</v>
      </c>
    </row>
    <row r="134" spans="1:11" x14ac:dyDescent="0.25">
      <c r="A134">
        <v>240</v>
      </c>
      <c r="B134" t="s">
        <v>5</v>
      </c>
      <c r="C134">
        <v>18</v>
      </c>
      <c r="D134">
        <v>11</v>
      </c>
      <c r="E134">
        <v>64.17</v>
      </c>
      <c r="F134">
        <f>(0.028 * D134) + (0.018 * E134) - (0.005 * C134) +
IF(TRIM(B134)="Faemale", 0.12, -0.08) +
IF(TRIM(J134)="Yes", -0.08, 0.04) +
IF(TRIM(K134)="Yes", 0.18, -0.12) +
IF(TRIM(I134)="Business", 0.15,
 IF(TRIM(I134)="Education", 0.08,
 IF(TRIM(I134)="Engineering", -0.12,
 IF(TRIM(I134)="Science", -0.06, 0)
))) + 0.42</f>
        <v>1.6930599999999996</v>
      </c>
      <c r="G134">
        <v>2.0499999999999998</v>
      </c>
      <c r="H134">
        <f>ABS(G134 - F134) / G134 * 100</f>
        <v>17.411707317073187</v>
      </c>
      <c r="I134" t="s">
        <v>15</v>
      </c>
      <c r="J134" t="s">
        <v>29</v>
      </c>
      <c r="K134" t="s">
        <v>29</v>
      </c>
    </row>
    <row r="135" spans="1:11" x14ac:dyDescent="0.25">
      <c r="A135">
        <v>115</v>
      </c>
      <c r="B135" t="s">
        <v>17</v>
      </c>
      <c r="C135">
        <v>22</v>
      </c>
      <c r="D135">
        <v>24</v>
      </c>
      <c r="E135">
        <v>96.63</v>
      </c>
      <c r="F135">
        <f>(0.028 * D135) + (0.018 * E135) - (0.005 * C135) +
IF(TRIM(B135)="Faemale", 0.12, -0.08) +
IF(TRIM(J135)="Yes", -0.08, 0.04) +
IF(TRIM(K135)="Yes", 0.18, -0.12) +
IF(TRIM(I135)="Business", 0.15,
 IF(TRIM(I135)="Education", 0.08,
 IF(TRIM(I135)="Engineering", -0.12,
 IF(TRIM(I135)="Science", -0.06, 0)
))) + 0.42</f>
        <v>2.5013399999999999</v>
      </c>
      <c r="G135">
        <v>3.03</v>
      </c>
      <c r="H135">
        <f>ABS(G135 - F135) / G135 * 100</f>
        <v>17.447524752475246</v>
      </c>
      <c r="I135" t="s">
        <v>16</v>
      </c>
      <c r="J135" t="s">
        <v>30</v>
      </c>
      <c r="K135" t="s">
        <v>30</v>
      </c>
    </row>
    <row r="136" spans="1:11" x14ac:dyDescent="0.25">
      <c r="A136">
        <v>380</v>
      </c>
      <c r="B136" t="s">
        <v>17</v>
      </c>
      <c r="C136">
        <v>24</v>
      </c>
      <c r="D136">
        <v>17</v>
      </c>
      <c r="E136">
        <v>71.930000000000007</v>
      </c>
      <c r="F136">
        <f>(0.028 * D136) + (0.018 * E136) - (0.005 * C136) +
IF(TRIM(B136)="Faemale", 0.12, -0.08) +
IF(TRIM(J136)="Yes", -0.08, 0.04) +
IF(TRIM(K136)="Yes", 0.18, -0.12) +
IF(TRIM(I136)="Business", 0.15,
 IF(TRIM(I136)="Education", 0.08,
 IF(TRIM(I136)="Engineering", -0.12,
 IF(TRIM(I136)="Science", -0.06, 0)
))) + 0.42</f>
        <v>2.0307399999999998</v>
      </c>
      <c r="G136">
        <v>2.46</v>
      </c>
      <c r="H136">
        <f>ABS(G136 - F136) / G136 * 100</f>
        <v>17.449593495934966</v>
      </c>
      <c r="I136" t="s">
        <v>16</v>
      </c>
      <c r="J136" t="s">
        <v>29</v>
      </c>
      <c r="K136" t="s">
        <v>29</v>
      </c>
    </row>
    <row r="137" spans="1:11" x14ac:dyDescent="0.25">
      <c r="A137">
        <v>190</v>
      </c>
      <c r="B137" t="s">
        <v>5</v>
      </c>
      <c r="C137">
        <v>18</v>
      </c>
      <c r="D137">
        <v>26</v>
      </c>
      <c r="E137">
        <v>62.63</v>
      </c>
      <c r="F137">
        <f>(0.028 * D137) + (0.018 * E137) - (0.005 * C137) +
IF(TRIM(B137)="Faemale", 0.12, -0.08) +
IF(TRIM(J137)="Yes", -0.08, 0.04) +
IF(TRIM(K137)="Yes", 0.18, -0.12) +
IF(TRIM(I137)="Business", 0.15,
 IF(TRIM(I137)="Education", 0.08,
 IF(TRIM(I137)="Engineering", -0.12,
 IF(TRIM(I137)="Science", -0.06, 0)
))) + 0.42</f>
        <v>2.3253399999999997</v>
      </c>
      <c r="G137">
        <v>2.82</v>
      </c>
      <c r="H137">
        <f>ABS(G137 - F137) / G137 * 100</f>
        <v>17.541134751773054</v>
      </c>
      <c r="I137" t="s">
        <v>7</v>
      </c>
      <c r="J137" t="s">
        <v>30</v>
      </c>
      <c r="K137" t="s">
        <v>29</v>
      </c>
    </row>
    <row r="138" spans="1:11" x14ac:dyDescent="0.25">
      <c r="A138">
        <v>487</v>
      </c>
      <c r="B138" t="s">
        <v>17</v>
      </c>
      <c r="C138">
        <v>24</v>
      </c>
      <c r="D138">
        <v>25</v>
      </c>
      <c r="E138">
        <v>73.989999999999995</v>
      </c>
      <c r="F138">
        <f>(0.028 * D138) + (0.018 * E138) - (0.005 * C138) +
IF(TRIM(B138)="Faemale", 0.12, -0.08) +
IF(TRIM(J138)="Yes", -0.08, 0.04) +
IF(TRIM(K138)="Yes", 0.18, -0.12) +
IF(TRIM(I138)="Business", 0.15,
 IF(TRIM(I138)="Education", 0.08,
 IF(TRIM(I138)="Engineering", -0.12,
 IF(TRIM(I138)="Science", -0.06, 0)
))) + 0.42</f>
        <v>2.2918199999999995</v>
      </c>
      <c r="G138">
        <v>2.78</v>
      </c>
      <c r="H138">
        <f>ABS(G138 - F138) / G138 * 100</f>
        <v>17.560431654676272</v>
      </c>
      <c r="I138" t="s">
        <v>16</v>
      </c>
      <c r="J138" t="s">
        <v>29</v>
      </c>
      <c r="K138" t="s">
        <v>29</v>
      </c>
    </row>
    <row r="139" spans="1:11" x14ac:dyDescent="0.25">
      <c r="A139">
        <v>287</v>
      </c>
      <c r="B139" t="s">
        <v>17</v>
      </c>
      <c r="C139">
        <v>20</v>
      </c>
      <c r="D139">
        <v>33</v>
      </c>
      <c r="E139">
        <v>92.87</v>
      </c>
      <c r="F139">
        <f>(0.028 * D139) + (0.018 * E139) - (0.005 * C139) +
IF(TRIM(B139)="Faemale", 0.12, -0.08) +
IF(TRIM(J139)="Yes", -0.08, 0.04) +
IF(TRIM(K139)="Yes", 0.18, -0.12) +
IF(TRIM(I139)="Business", 0.15,
 IF(TRIM(I139)="Education", 0.08,
 IF(TRIM(I139)="Engineering", -0.12,
 IF(TRIM(I139)="Science", -0.06, 0)
))) + 0.42</f>
        <v>2.7856599999999996</v>
      </c>
      <c r="G139">
        <v>3.38</v>
      </c>
      <c r="H139">
        <f>ABS(G139 - F139) / G139 * 100</f>
        <v>17.584023668639063</v>
      </c>
      <c r="I139" t="s">
        <v>13</v>
      </c>
      <c r="J139" t="s">
        <v>29</v>
      </c>
      <c r="K139" t="s">
        <v>30</v>
      </c>
    </row>
    <row r="140" spans="1:11" x14ac:dyDescent="0.25">
      <c r="A140">
        <v>147</v>
      </c>
      <c r="B140" t="s">
        <v>17</v>
      </c>
      <c r="C140">
        <v>18</v>
      </c>
      <c r="D140">
        <v>8</v>
      </c>
      <c r="E140">
        <v>80.040000000000006</v>
      </c>
      <c r="F140">
        <f>(0.028 * D140) + (0.018 * E140) - (0.005 * C140) +
IF(TRIM(B140)="Faemale", 0.12, -0.08) +
IF(TRIM(J140)="Yes", -0.08, 0.04) +
IF(TRIM(K140)="Yes", 0.18, -0.12) +
IF(TRIM(I140)="Business", 0.15,
 IF(TRIM(I140)="Education", 0.08,
 IF(TRIM(I140)="Engineering", -0.12,
 IF(TRIM(I140)="Science", -0.06, 0)
))) + 0.42</f>
        <v>2.0947199999999997</v>
      </c>
      <c r="G140">
        <v>2.5499999999999998</v>
      </c>
      <c r="H140">
        <f>ABS(G140 - F140) / G140 * 100</f>
        <v>17.854117647058828</v>
      </c>
      <c r="I140" t="s">
        <v>14</v>
      </c>
      <c r="J140" t="s">
        <v>29</v>
      </c>
      <c r="K140" t="s">
        <v>29</v>
      </c>
    </row>
    <row r="141" spans="1:11" x14ac:dyDescent="0.25">
      <c r="A141">
        <v>390</v>
      </c>
      <c r="B141" t="s">
        <v>17</v>
      </c>
      <c r="C141">
        <v>22</v>
      </c>
      <c r="D141">
        <v>23</v>
      </c>
      <c r="E141">
        <v>71.680000000000007</v>
      </c>
      <c r="F141">
        <f>(0.028 * D141) + (0.018 * E141) - (0.005 * C141) +
IF(TRIM(B141)="Faemale", 0.12, -0.08) +
IF(TRIM(J141)="Yes", -0.08, 0.04) +
IF(TRIM(K141)="Yes", 0.18, -0.12) +
IF(TRIM(I141)="Business", 0.15,
 IF(TRIM(I141)="Education", 0.08,
 IF(TRIM(I141)="Engineering", -0.12,
 IF(TRIM(I141)="Science", -0.06, 0)
))) + 0.42</f>
        <v>2.1642399999999999</v>
      </c>
      <c r="G141">
        <v>2.64</v>
      </c>
      <c r="H141">
        <f>ABS(G141 - F141) / G141 * 100</f>
        <v>18.021212121212127</v>
      </c>
      <c r="I141" t="s">
        <v>14</v>
      </c>
      <c r="J141" t="s">
        <v>30</v>
      </c>
      <c r="K141" t="s">
        <v>30</v>
      </c>
    </row>
    <row r="142" spans="1:11" x14ac:dyDescent="0.25">
      <c r="A142">
        <v>237</v>
      </c>
      <c r="B142" t="s">
        <v>5</v>
      </c>
      <c r="C142">
        <v>21</v>
      </c>
      <c r="D142">
        <v>22</v>
      </c>
      <c r="E142">
        <v>50.45</v>
      </c>
      <c r="F142">
        <f>(0.028 * D142) + (0.018 * E142) - (0.005 * C142) +
IF(TRIM(B142)="Faemale", 0.12, -0.08) +
IF(TRIM(J142)="Yes", -0.08, 0.04) +
IF(TRIM(K142)="Yes", 0.18, -0.12) +
IF(TRIM(I142)="Business", 0.15,
 IF(TRIM(I142)="Education", 0.08,
 IF(TRIM(I142)="Engineering", -0.12,
 IF(TRIM(I142)="Science", -0.06, 0)
))) + 0.42</f>
        <v>1.9790999999999999</v>
      </c>
      <c r="G142">
        <v>2.42</v>
      </c>
      <c r="H142">
        <f>ABS(G142 - F142) / G142 * 100</f>
        <v>18.219008264462815</v>
      </c>
      <c r="I142" t="s">
        <v>7</v>
      </c>
      <c r="J142" t="s">
        <v>30</v>
      </c>
      <c r="K142" t="s">
        <v>29</v>
      </c>
    </row>
    <row r="143" spans="1:11" x14ac:dyDescent="0.25">
      <c r="A143">
        <v>289</v>
      </c>
      <c r="B143" t="s">
        <v>17</v>
      </c>
      <c r="C143">
        <v>18</v>
      </c>
      <c r="D143">
        <v>22</v>
      </c>
      <c r="E143">
        <v>88</v>
      </c>
      <c r="F143">
        <f>(0.028 * D143) + (0.018 * E143) - (0.005 * C143) +
IF(TRIM(B143)="Faemale", 0.12, -0.08) +
IF(TRIM(J143)="Yes", -0.08, 0.04) +
IF(TRIM(K143)="Yes", 0.18, -0.12) +
IF(TRIM(I143)="Business", 0.15,
 IF(TRIM(I143)="Education", 0.08,
 IF(TRIM(I143)="Engineering", -0.12,
 IF(TRIM(I143)="Science", -0.06, 0)
))) + 0.42</f>
        <v>2.67</v>
      </c>
      <c r="G143">
        <v>3.27</v>
      </c>
      <c r="H143">
        <f>ABS(G143 - F143) / G143 * 100</f>
        <v>18.348623853211013</v>
      </c>
      <c r="I143" t="s">
        <v>7</v>
      </c>
      <c r="J143" t="s">
        <v>30</v>
      </c>
      <c r="K143" t="s">
        <v>29</v>
      </c>
    </row>
    <row r="144" spans="1:11" x14ac:dyDescent="0.25">
      <c r="A144">
        <v>385</v>
      </c>
      <c r="B144" t="s">
        <v>17</v>
      </c>
      <c r="C144">
        <v>23</v>
      </c>
      <c r="D144">
        <v>7</v>
      </c>
      <c r="E144">
        <v>80.790000000000006</v>
      </c>
      <c r="F144">
        <f>(0.028 * D144) + (0.018 * E144) - (0.005 * C144) +
IF(TRIM(B144)="Faemale", 0.12, -0.08) +
IF(TRIM(J144)="Yes", -0.08, 0.04) +
IF(TRIM(K144)="Yes", 0.18, -0.12) +
IF(TRIM(I144)="Business", 0.15,
 IF(TRIM(I144)="Education", 0.08,
 IF(TRIM(I144)="Engineering", -0.12,
 IF(TRIM(I144)="Science", -0.06, 0)
))) + 0.42</f>
        <v>2.0552199999999998</v>
      </c>
      <c r="G144">
        <v>2.52</v>
      </c>
      <c r="H144">
        <f>ABS(G144 - F144) / G144 * 100</f>
        <v>18.4436507936508</v>
      </c>
      <c r="I144" t="s">
        <v>14</v>
      </c>
      <c r="J144" t="s">
        <v>29</v>
      </c>
      <c r="K144" t="s">
        <v>29</v>
      </c>
    </row>
    <row r="145" spans="1:11" x14ac:dyDescent="0.25">
      <c r="A145">
        <v>170</v>
      </c>
      <c r="B145" t="s">
        <v>5</v>
      </c>
      <c r="C145">
        <v>21</v>
      </c>
      <c r="D145">
        <v>36</v>
      </c>
      <c r="E145">
        <v>74.56</v>
      </c>
      <c r="F145">
        <f>(0.028 * D145) + (0.018 * E145) - (0.005 * C145) +
IF(TRIM(B145)="Faemale", 0.12, -0.08) +
IF(TRIM(J145)="Yes", -0.08, 0.04) +
IF(TRIM(K145)="Yes", 0.18, -0.12) +
IF(TRIM(I145)="Business", 0.15,
 IF(TRIM(I145)="Education", 0.08,
 IF(TRIM(I145)="Engineering", -0.12,
 IF(TRIM(I145)="Science", -0.06, 0)
))) + 0.42</f>
        <v>2.5350799999999998</v>
      </c>
      <c r="G145">
        <v>2.14</v>
      </c>
      <c r="H145">
        <f>ABS(G145 - F145) / G145 * 100</f>
        <v>18.461682242990637</v>
      </c>
      <c r="I145" t="s">
        <v>13</v>
      </c>
      <c r="J145" t="s">
        <v>29</v>
      </c>
      <c r="K145" t="s">
        <v>30</v>
      </c>
    </row>
    <row r="146" spans="1:11" x14ac:dyDescent="0.25">
      <c r="A146">
        <v>244</v>
      </c>
      <c r="B146" t="s">
        <v>17</v>
      </c>
      <c r="C146">
        <v>21</v>
      </c>
      <c r="D146">
        <v>35</v>
      </c>
      <c r="E146">
        <v>69.61</v>
      </c>
      <c r="F146">
        <f>(0.028 * D146) + (0.018 * E146) - (0.005 * C146) +
IF(TRIM(B146)="Faemale", 0.12, -0.08) +
IF(TRIM(J146)="Yes", -0.08, 0.04) +
IF(TRIM(K146)="Yes", 0.18, -0.12) +
IF(TRIM(I146)="Business", 0.15,
 IF(TRIM(I146)="Education", 0.08,
 IF(TRIM(I146)="Engineering", -0.12,
 IF(TRIM(I146)="Science", -0.06, 0)
))) + 0.42</f>
        <v>2.5679799999999999</v>
      </c>
      <c r="G146">
        <v>3.15</v>
      </c>
      <c r="H146">
        <f>ABS(G146 - F146) / G146 * 100</f>
        <v>18.476825396825397</v>
      </c>
      <c r="I146" t="s">
        <v>15</v>
      </c>
      <c r="J146" t="s">
        <v>30</v>
      </c>
      <c r="K146" t="s">
        <v>29</v>
      </c>
    </row>
    <row r="147" spans="1:11" x14ac:dyDescent="0.25">
      <c r="A147">
        <v>59</v>
      </c>
      <c r="B147" t="s">
        <v>17</v>
      </c>
      <c r="C147">
        <v>20</v>
      </c>
      <c r="D147">
        <v>20</v>
      </c>
      <c r="E147">
        <v>98.1</v>
      </c>
      <c r="F147">
        <f>(0.028 * D147) + (0.018 * E147) - (0.005 * C147) +
IF(TRIM(B147)="Faemale", 0.12, -0.08) +
IF(TRIM(J147)="Yes", -0.08, 0.04) +
IF(TRIM(K147)="Yes", 0.18, -0.12) +
IF(TRIM(I147)="Business", 0.15,
 IF(TRIM(I147)="Education", 0.08,
 IF(TRIM(I147)="Engineering", -0.12,
 IF(TRIM(I147)="Science", -0.06, 0)
))) + 0.42</f>
        <v>2.8658000000000001</v>
      </c>
      <c r="G147">
        <v>3.52</v>
      </c>
      <c r="H147">
        <f>ABS(G147 - F147) / G147 * 100</f>
        <v>18.58522727272727</v>
      </c>
      <c r="I147" t="s">
        <v>14</v>
      </c>
      <c r="J147" t="s">
        <v>30</v>
      </c>
      <c r="K147" t="s">
        <v>29</v>
      </c>
    </row>
    <row r="148" spans="1:11" x14ac:dyDescent="0.25">
      <c r="A148">
        <v>169</v>
      </c>
      <c r="B148" t="s">
        <v>17</v>
      </c>
      <c r="C148">
        <v>19</v>
      </c>
      <c r="D148">
        <v>37</v>
      </c>
      <c r="E148">
        <v>75.760000000000005</v>
      </c>
      <c r="F148">
        <f>(0.028 * D148) + (0.018 * E148) - (0.005 * C148) +
IF(TRIM(B148)="Faemale", 0.12, -0.08) +
IF(TRIM(J148)="Yes", -0.08, 0.04) +
IF(TRIM(K148)="Yes", 0.18, -0.12) +
IF(TRIM(I148)="Business", 0.15,
 IF(TRIM(I148)="Education", 0.08,
 IF(TRIM(I148)="Engineering", -0.12,
 IF(TRIM(I148)="Science", -0.06, 0)
))) + 0.42</f>
        <v>2.7146799999999995</v>
      </c>
      <c r="G148">
        <v>3.34</v>
      </c>
      <c r="H148">
        <f>ABS(G148 - F148) / G148 * 100</f>
        <v>18.722155688622767</v>
      </c>
      <c r="I148" t="s">
        <v>13</v>
      </c>
      <c r="J148" t="s">
        <v>30</v>
      </c>
      <c r="K148" t="s">
        <v>30</v>
      </c>
    </row>
    <row r="149" spans="1:11" x14ac:dyDescent="0.25">
      <c r="A149">
        <v>70</v>
      </c>
      <c r="B149" t="s">
        <v>5</v>
      </c>
      <c r="C149">
        <v>21</v>
      </c>
      <c r="D149">
        <v>11</v>
      </c>
      <c r="E149">
        <v>99.03</v>
      </c>
      <c r="F149">
        <f>(0.028 * D149) + (0.018 * E149) - (0.005 * C149) +
IF(TRIM(B149)="Faemale", 0.12, -0.08) +
IF(TRIM(J149)="Yes", -0.08, 0.04) +
IF(TRIM(K149)="Yes", 0.18, -0.12) +
IF(TRIM(I149)="Business", 0.15,
 IF(TRIM(I149)="Education", 0.08,
 IF(TRIM(I149)="Engineering", -0.12,
 IF(TRIM(I149)="Science", -0.06, 0)
))) + 0.42</f>
        <v>2.3955399999999996</v>
      </c>
      <c r="G149">
        <v>2.95</v>
      </c>
      <c r="H149">
        <f>ABS(G149 - F149) / G149 * 100</f>
        <v>18.795254237288155</v>
      </c>
      <c r="I149" t="s">
        <v>13</v>
      </c>
      <c r="J149" t="s">
        <v>30</v>
      </c>
      <c r="K149" t="s">
        <v>30</v>
      </c>
    </row>
    <row r="150" spans="1:11" x14ac:dyDescent="0.25">
      <c r="A150">
        <v>364</v>
      </c>
      <c r="B150" t="s">
        <v>5</v>
      </c>
      <c r="C150">
        <v>19</v>
      </c>
      <c r="D150">
        <v>27</v>
      </c>
      <c r="E150">
        <v>80.83</v>
      </c>
      <c r="F150">
        <f>(0.028 * D150) + (0.018 * E150) - (0.005 * C150) +
IF(TRIM(B150)="Faemale", 0.12, -0.08) +
IF(TRIM(J150)="Yes", -0.08, 0.04) +
IF(TRIM(K150)="Yes", 0.18, -0.12) +
IF(TRIM(I150)="Business", 0.15,
 IF(TRIM(I150)="Education", 0.08,
 IF(TRIM(I150)="Engineering", -0.12,
 IF(TRIM(I150)="Science", -0.06, 0)
))) + 0.42</f>
        <v>2.2559399999999994</v>
      </c>
      <c r="G150">
        <v>2.78</v>
      </c>
      <c r="H150">
        <f>ABS(G150 - F150) / G150 * 100</f>
        <v>18.851079136690664</v>
      </c>
      <c r="I150" t="s">
        <v>15</v>
      </c>
      <c r="J150" t="s">
        <v>30</v>
      </c>
      <c r="K150" t="s">
        <v>30</v>
      </c>
    </row>
    <row r="151" spans="1:11" x14ac:dyDescent="0.25">
      <c r="A151">
        <v>47</v>
      </c>
      <c r="B151" t="s">
        <v>5</v>
      </c>
      <c r="C151">
        <v>23</v>
      </c>
      <c r="D151">
        <v>33</v>
      </c>
      <c r="E151">
        <v>70.64</v>
      </c>
      <c r="F151">
        <f>(0.028 * D151) + (0.018 * E151) - (0.005 * C151) +
IF(TRIM(B151)="Faemale", 0.12, -0.08) +
IF(TRIM(J151)="Yes", -0.08, 0.04) +
IF(TRIM(K151)="Yes", 0.18, -0.12) +
IF(TRIM(I151)="Business", 0.15,
 IF(TRIM(I151)="Education", 0.08,
 IF(TRIM(I151)="Engineering", -0.12,
 IF(TRIM(I151)="Science", -0.06, 0)
))) + 0.42</f>
        <v>2.64052</v>
      </c>
      <c r="G151">
        <v>3.26</v>
      </c>
      <c r="H151">
        <f>ABS(G151 - F151) / G151 * 100</f>
        <v>19.002453987730057</v>
      </c>
      <c r="I151" t="s">
        <v>7</v>
      </c>
      <c r="J151" t="s">
        <v>30</v>
      </c>
      <c r="K151" t="s">
        <v>29</v>
      </c>
    </row>
    <row r="152" spans="1:11" x14ac:dyDescent="0.25">
      <c r="A152">
        <v>389</v>
      </c>
      <c r="B152" t="s">
        <v>17</v>
      </c>
      <c r="C152">
        <v>21</v>
      </c>
      <c r="D152">
        <v>30</v>
      </c>
      <c r="E152">
        <v>93.59</v>
      </c>
      <c r="F152">
        <f>(0.028 * D152) + (0.018 * E152) - (0.005 * C152) +
IF(TRIM(B152)="Faemale", 0.12, -0.08) +
IF(TRIM(J152)="Yes", -0.08, 0.04) +
IF(TRIM(K152)="Yes", 0.18, -0.12) +
IF(TRIM(I152)="Business", 0.15,
 IF(TRIM(I152)="Education", 0.08,
 IF(TRIM(I152)="Engineering", -0.12,
 IF(TRIM(I152)="Science", -0.06, 0)
))) + 0.42</f>
        <v>3.0596200000000002</v>
      </c>
      <c r="G152">
        <v>3.79</v>
      </c>
      <c r="H152">
        <f>ABS(G152 - F152) / G152 * 100</f>
        <v>19.27124010554089</v>
      </c>
      <c r="I152" t="s">
        <v>14</v>
      </c>
      <c r="J152" t="s">
        <v>30</v>
      </c>
      <c r="K152" t="s">
        <v>29</v>
      </c>
    </row>
    <row r="153" spans="1:11" x14ac:dyDescent="0.25">
      <c r="A153">
        <v>467</v>
      </c>
      <c r="B153" t="s">
        <v>5</v>
      </c>
      <c r="C153">
        <v>18</v>
      </c>
      <c r="D153">
        <v>20</v>
      </c>
      <c r="E153">
        <v>76.680000000000007</v>
      </c>
      <c r="F153">
        <f>(0.028 * D153) + (0.018 * E153) - (0.005 * C153) +
IF(TRIM(B153)="Faemale", 0.12, -0.08) +
IF(TRIM(J153)="Yes", -0.08, 0.04) +
IF(TRIM(K153)="Yes", 0.18, -0.12) +
IF(TRIM(I153)="Business", 0.15,
 IF(TRIM(I153)="Education", 0.08,
 IF(TRIM(I153)="Engineering", -0.12,
 IF(TRIM(I153)="Science", -0.06, 0)
))) + 0.42</f>
        <v>2.4102399999999999</v>
      </c>
      <c r="G153">
        <v>2.02</v>
      </c>
      <c r="H153">
        <f>ABS(G153 - F153) / G153 * 100</f>
        <v>19.318811881188115</v>
      </c>
      <c r="I153" t="s">
        <v>7</v>
      </c>
      <c r="J153" t="s">
        <v>30</v>
      </c>
      <c r="K153" t="s">
        <v>29</v>
      </c>
    </row>
    <row r="154" spans="1:11" x14ac:dyDescent="0.25">
      <c r="A154">
        <v>143</v>
      </c>
      <c r="B154" t="s">
        <v>5</v>
      </c>
      <c r="C154">
        <v>23</v>
      </c>
      <c r="D154">
        <v>18</v>
      </c>
      <c r="E154">
        <v>62.95</v>
      </c>
      <c r="F154">
        <f>(0.028 * D154) + (0.018 * E154) - (0.005 * C154) +
IF(TRIM(B154)="Faemale", 0.12, -0.08) +
IF(TRIM(J154)="Yes", -0.08, 0.04) +
IF(TRIM(K154)="Yes", 0.18, -0.12) +
IF(TRIM(I154)="Business", 0.15,
 IF(TRIM(I154)="Education", 0.08,
 IF(TRIM(I154)="Engineering", -0.12,
 IF(TRIM(I154)="Science", -0.06, 0)
))) + 0.42</f>
        <v>2.0221</v>
      </c>
      <c r="G154">
        <v>2.5099999999999998</v>
      </c>
      <c r="H154">
        <f>ABS(G154 - F154) / G154 * 100</f>
        <v>19.438247011952186</v>
      </c>
      <c r="I154" t="s">
        <v>16</v>
      </c>
      <c r="J154" t="s">
        <v>30</v>
      </c>
      <c r="K154" t="s">
        <v>29</v>
      </c>
    </row>
    <row r="155" spans="1:11" x14ac:dyDescent="0.25">
      <c r="A155">
        <v>12</v>
      </c>
      <c r="B155" t="s">
        <v>17</v>
      </c>
      <c r="C155">
        <v>19</v>
      </c>
      <c r="D155">
        <v>4</v>
      </c>
      <c r="E155">
        <v>62.54</v>
      </c>
      <c r="F155">
        <f>(0.028 * D155) + (0.018 * E155) - (0.005 * C155) +
IF(TRIM(B155)="Faemale", 0.12, -0.08) +
IF(TRIM(J155)="Yes", -0.08, 0.04) +
IF(TRIM(K155)="Yes", 0.18, -0.12) +
IF(TRIM(I155)="Business", 0.15,
 IF(TRIM(I155)="Education", 0.08,
 IF(TRIM(I155)="Engineering", -0.12,
 IF(TRIM(I155)="Science", -0.06, 0)
))) + 0.42</f>
        <v>1.6427199999999997</v>
      </c>
      <c r="G155">
        <v>2.04</v>
      </c>
      <c r="H155">
        <f>ABS(G155 - F155) / G155 * 100</f>
        <v>19.474509803921585</v>
      </c>
      <c r="I155" t="s">
        <v>16</v>
      </c>
      <c r="J155" t="s">
        <v>30</v>
      </c>
      <c r="K155" t="s">
        <v>29</v>
      </c>
    </row>
    <row r="156" spans="1:11" x14ac:dyDescent="0.25">
      <c r="A156">
        <v>304</v>
      </c>
      <c r="B156" t="s">
        <v>5</v>
      </c>
      <c r="C156">
        <v>24</v>
      </c>
      <c r="D156">
        <v>29</v>
      </c>
      <c r="E156">
        <v>57.68</v>
      </c>
      <c r="F156">
        <f>(0.028 * D156) + (0.018 * E156) - (0.005 * C156) +
IF(TRIM(B156)="Faemale", 0.12, -0.08) +
IF(TRIM(J156)="Yes", -0.08, 0.04) +
IF(TRIM(K156)="Yes", 0.18, -0.12) +
IF(TRIM(I156)="Business", 0.15,
 IF(TRIM(I156)="Education", 0.08,
 IF(TRIM(I156)="Engineering", -0.12,
 IF(TRIM(I156)="Science", -0.06, 0)
))) + 0.42</f>
        <v>2.2302399999999998</v>
      </c>
      <c r="G156">
        <v>2.77</v>
      </c>
      <c r="H156">
        <f>ABS(G156 - F156) / G156 * 100</f>
        <v>19.485920577617339</v>
      </c>
      <c r="I156" t="s">
        <v>16</v>
      </c>
      <c r="J156" t="s">
        <v>30</v>
      </c>
      <c r="K156" t="s">
        <v>29</v>
      </c>
    </row>
    <row r="157" spans="1:11" x14ac:dyDescent="0.25">
      <c r="A157">
        <v>297</v>
      </c>
      <c r="B157" t="s">
        <v>5</v>
      </c>
      <c r="C157">
        <v>24</v>
      </c>
      <c r="D157">
        <v>31</v>
      </c>
      <c r="E157">
        <v>85.75</v>
      </c>
      <c r="F157">
        <f>(0.028 * D157) + (0.018 * E157) - (0.005 * C157) +
IF(TRIM(B157)="Faemale", 0.12, -0.08) +
IF(TRIM(J157)="Yes", -0.08, 0.04) +
IF(TRIM(K157)="Yes", 0.18, -0.12) +
IF(TRIM(I157)="Business", 0.15,
 IF(TRIM(I157)="Education", 0.08,
 IF(TRIM(I157)="Engineering", -0.12,
 IF(TRIM(I157)="Science", -0.06, 0)
))) + 0.42</f>
        <v>2.8814999999999995</v>
      </c>
      <c r="G157">
        <v>3.58</v>
      </c>
      <c r="H157">
        <f>ABS(G157 - F157) / G157 * 100</f>
        <v>19.51117318435756</v>
      </c>
      <c r="I157" t="s">
        <v>13</v>
      </c>
      <c r="J157" t="s">
        <v>29</v>
      </c>
      <c r="K157" t="s">
        <v>29</v>
      </c>
    </row>
    <row r="158" spans="1:11" x14ac:dyDescent="0.25">
      <c r="A158">
        <v>375</v>
      </c>
      <c r="B158" t="s">
        <v>17</v>
      </c>
      <c r="C158">
        <v>20</v>
      </c>
      <c r="D158">
        <v>22</v>
      </c>
      <c r="E158">
        <v>79.87</v>
      </c>
      <c r="F158">
        <f>(0.028 * D158) + (0.018 * E158) - (0.005 * C158) +
IF(TRIM(B158)="Faemale", 0.12, -0.08) +
IF(TRIM(J158)="Yes", -0.08, 0.04) +
IF(TRIM(K158)="Yes", 0.18, -0.12) +
IF(TRIM(I158)="Business", 0.15,
 IF(TRIM(I158)="Education", 0.08,
 IF(TRIM(I158)="Engineering", -0.12,
 IF(TRIM(I158)="Science", -0.06, 0)
))) + 0.42</f>
        <v>2.2936599999999996</v>
      </c>
      <c r="G158">
        <v>2.85</v>
      </c>
      <c r="H158">
        <f>ABS(G158 - F158) / G158 * 100</f>
        <v>19.520701754385982</v>
      </c>
      <c r="I158" t="s">
        <v>14</v>
      </c>
      <c r="J158" t="s">
        <v>30</v>
      </c>
      <c r="K158" t="s">
        <v>30</v>
      </c>
    </row>
    <row r="159" spans="1:11" x14ac:dyDescent="0.25">
      <c r="A159">
        <v>336</v>
      </c>
      <c r="B159" t="s">
        <v>5</v>
      </c>
      <c r="C159">
        <v>22</v>
      </c>
      <c r="D159">
        <v>31</v>
      </c>
      <c r="E159">
        <v>86.21</v>
      </c>
      <c r="F159">
        <f>(0.028 * D159) + (0.018 * E159) - (0.005 * C159) +
IF(TRIM(B159)="Faemale", 0.12, -0.08) +
IF(TRIM(J159)="Yes", -0.08, 0.04) +
IF(TRIM(K159)="Yes", 0.18, -0.12) +
IF(TRIM(I159)="Business", 0.15,
 IF(TRIM(I159)="Education", 0.08,
 IF(TRIM(I159)="Engineering", -0.12,
 IF(TRIM(I159)="Science", -0.06, 0)
))) + 0.42</f>
        <v>2.6297799999999998</v>
      </c>
      <c r="G159">
        <v>2.2000000000000002</v>
      </c>
      <c r="H159">
        <f>ABS(G159 - F159) / G159 * 100</f>
        <v>19.535454545454524</v>
      </c>
      <c r="I159" t="s">
        <v>15</v>
      </c>
      <c r="J159" t="s">
        <v>29</v>
      </c>
      <c r="K159" t="s">
        <v>29</v>
      </c>
    </row>
    <row r="160" spans="1:11" x14ac:dyDescent="0.25">
      <c r="A160">
        <v>281</v>
      </c>
      <c r="B160" t="s">
        <v>5</v>
      </c>
      <c r="C160">
        <v>21</v>
      </c>
      <c r="D160">
        <v>36</v>
      </c>
      <c r="E160">
        <v>56.57</v>
      </c>
      <c r="F160">
        <f>(0.028 * D160) + (0.018 * E160) - (0.005 * C160) +
IF(TRIM(B160)="Faemale", 0.12, -0.08) +
IF(TRIM(J160)="Yes", -0.08, 0.04) +
IF(TRIM(K160)="Yes", 0.18, -0.12) +
IF(TRIM(I160)="Business", 0.15,
 IF(TRIM(I160)="Education", 0.08,
 IF(TRIM(I160)="Engineering", -0.12,
 IF(TRIM(I160)="Science", -0.06, 0)
))) + 0.42</f>
        <v>2.3012599999999996</v>
      </c>
      <c r="G160">
        <v>2.86</v>
      </c>
      <c r="H160">
        <f>ABS(G160 - F160) / G160 * 100</f>
        <v>19.536363636363646</v>
      </c>
      <c r="I160" t="s">
        <v>16</v>
      </c>
      <c r="J160" t="s">
        <v>29</v>
      </c>
      <c r="K160" t="s">
        <v>29</v>
      </c>
    </row>
    <row r="161" spans="1:11" x14ac:dyDescent="0.25">
      <c r="A161">
        <v>348</v>
      </c>
      <c r="B161" t="s">
        <v>5</v>
      </c>
      <c r="C161">
        <v>21</v>
      </c>
      <c r="D161">
        <v>23</v>
      </c>
      <c r="E161">
        <v>76.709999999999994</v>
      </c>
      <c r="F161">
        <f>(0.028 * D161) + (0.018 * E161) - (0.005 * C161) +
IF(TRIM(B161)="Faemale", 0.12, -0.08) +
IF(TRIM(J161)="Yes", -0.08, 0.04) +
IF(TRIM(K161)="Yes", 0.18, -0.12) +
IF(TRIM(I161)="Business", 0.15,
 IF(TRIM(I161)="Education", 0.08,
 IF(TRIM(I161)="Engineering", -0.12,
 IF(TRIM(I161)="Science", -0.06, 0)
))) + 0.42</f>
        <v>2.3297799999999995</v>
      </c>
      <c r="G161">
        <v>2.9</v>
      </c>
      <c r="H161">
        <f>ABS(G161 - F161) / G161 * 100</f>
        <v>19.662758620689669</v>
      </c>
      <c r="I161" t="s">
        <v>13</v>
      </c>
      <c r="J161" t="s">
        <v>30</v>
      </c>
      <c r="K161" t="s">
        <v>30</v>
      </c>
    </row>
    <row r="162" spans="1:11" x14ac:dyDescent="0.25">
      <c r="A162">
        <v>275</v>
      </c>
      <c r="B162" t="s">
        <v>17</v>
      </c>
      <c r="C162">
        <v>21</v>
      </c>
      <c r="D162">
        <v>15</v>
      </c>
      <c r="E162">
        <v>76.349999999999994</v>
      </c>
      <c r="F162">
        <f>(0.028 * D162) + (0.018 * E162) - (0.005 * C162) +
IF(TRIM(B162)="Faemale", 0.12, -0.08) +
IF(TRIM(J162)="Yes", -0.08, 0.04) +
IF(TRIM(K162)="Yes", 0.18, -0.12) +
IF(TRIM(I162)="Business", 0.15,
 IF(TRIM(I162)="Education", 0.08,
 IF(TRIM(I162)="Engineering", -0.12,
 IF(TRIM(I162)="Science", -0.06, 0)
))) + 0.42</f>
        <v>1.9092999999999996</v>
      </c>
      <c r="G162">
        <v>2.38</v>
      </c>
      <c r="H162">
        <f>ABS(G162 - F162) / G162 * 100</f>
        <v>19.777310924369761</v>
      </c>
      <c r="I162" t="s">
        <v>14</v>
      </c>
      <c r="J162" t="s">
        <v>29</v>
      </c>
      <c r="K162" t="s">
        <v>30</v>
      </c>
    </row>
    <row r="163" spans="1:11" x14ac:dyDescent="0.25">
      <c r="A163">
        <v>443</v>
      </c>
      <c r="B163" t="s">
        <v>17</v>
      </c>
      <c r="C163">
        <v>18</v>
      </c>
      <c r="D163">
        <v>21</v>
      </c>
      <c r="E163">
        <v>82.61</v>
      </c>
      <c r="F163">
        <f>(0.028 * D163) + (0.018 * E163) - (0.005 * C163) +
IF(TRIM(B163)="Faemale", 0.12, -0.08) +
IF(TRIM(J163)="Yes", -0.08, 0.04) +
IF(TRIM(K163)="Yes", 0.18, -0.12) +
IF(TRIM(I163)="Business", 0.15,
 IF(TRIM(I163)="Education", 0.08,
 IF(TRIM(I163)="Engineering", -0.12,
 IF(TRIM(I163)="Science", -0.06, 0)
))) + 0.42</f>
        <v>2.6249799999999999</v>
      </c>
      <c r="G163">
        <v>2.19</v>
      </c>
      <c r="H163">
        <f>ABS(G163 - F163) / G163 * 100</f>
        <v>19.862100456621</v>
      </c>
      <c r="I163" t="s">
        <v>14</v>
      </c>
      <c r="J163" t="s">
        <v>30</v>
      </c>
      <c r="K163" t="s">
        <v>29</v>
      </c>
    </row>
    <row r="164" spans="1:11" x14ac:dyDescent="0.25">
      <c r="A164">
        <v>219</v>
      </c>
      <c r="B164" t="s">
        <v>5</v>
      </c>
      <c r="C164">
        <v>19</v>
      </c>
      <c r="D164">
        <v>17</v>
      </c>
      <c r="E164">
        <v>94.08</v>
      </c>
      <c r="F164">
        <f>(0.028 * D164) + (0.018 * E164) - (0.005 * C164) +
IF(TRIM(B164)="Faemale", 0.12, -0.08) +
IF(TRIM(J164)="Yes", -0.08, 0.04) +
IF(TRIM(K164)="Yes", 0.18, -0.12) +
IF(TRIM(I164)="Business", 0.15,
 IF(TRIM(I164)="Education", 0.08,
 IF(TRIM(I164)="Engineering", -0.12,
 IF(TRIM(I164)="Science", -0.06, 0)
))) + 0.42</f>
        <v>2.4144399999999995</v>
      </c>
      <c r="G164">
        <v>3.02</v>
      </c>
      <c r="H164">
        <f>ABS(G164 - F164) / G164 * 100</f>
        <v>20.051655629139091</v>
      </c>
      <c r="I164" t="s">
        <v>14</v>
      </c>
      <c r="J164" t="s">
        <v>30</v>
      </c>
      <c r="K164" t="s">
        <v>30</v>
      </c>
    </row>
    <row r="165" spans="1:11" x14ac:dyDescent="0.25">
      <c r="A165">
        <v>346</v>
      </c>
      <c r="B165" t="s">
        <v>17</v>
      </c>
      <c r="C165">
        <v>21</v>
      </c>
      <c r="D165">
        <v>26</v>
      </c>
      <c r="E165">
        <v>97.06</v>
      </c>
      <c r="F165">
        <f>(0.028 * D165) + (0.018 * E165) - (0.005 * C165) +
IF(TRIM(B165)="Faemale", 0.12, -0.08) +
IF(TRIM(J165)="Yes", -0.08, 0.04) +
IF(TRIM(K165)="Yes", 0.18, -0.12) +
IF(TRIM(I165)="Business", 0.15,
 IF(TRIM(I165)="Education", 0.08,
 IF(TRIM(I165)="Engineering", -0.12,
 IF(TRIM(I165)="Science", -0.06, 0)
))) + 0.42</f>
        <v>2.3900799999999998</v>
      </c>
      <c r="G165">
        <v>2.99</v>
      </c>
      <c r="H165">
        <f>ABS(G165 - F165) / G165 * 100</f>
        <v>20.064214046822755</v>
      </c>
      <c r="I165" t="s">
        <v>15</v>
      </c>
      <c r="J165" t="s">
        <v>29</v>
      </c>
      <c r="K165" t="s">
        <v>30</v>
      </c>
    </row>
    <row r="166" spans="1:11" x14ac:dyDescent="0.25">
      <c r="A166">
        <v>377</v>
      </c>
      <c r="B166" t="s">
        <v>5</v>
      </c>
      <c r="C166">
        <v>21</v>
      </c>
      <c r="D166">
        <v>28</v>
      </c>
      <c r="E166">
        <v>74.05</v>
      </c>
      <c r="F166">
        <f>(0.028 * D166) + (0.018 * E166) - (0.005 * C166) +
IF(TRIM(B166)="Faemale", 0.12, -0.08) +
IF(TRIM(J166)="Yes", -0.08, 0.04) +
IF(TRIM(K166)="Yes", 0.18, -0.12) +
IF(TRIM(I166)="Business", 0.15,
 IF(TRIM(I166)="Education", 0.08,
 IF(TRIM(I166)="Engineering", -0.12,
 IF(TRIM(I166)="Science", -0.06, 0)
))) + 0.42</f>
        <v>2.4218999999999995</v>
      </c>
      <c r="G166">
        <v>3.03</v>
      </c>
      <c r="H166">
        <f>ABS(G166 - F166) / G166 * 100</f>
        <v>20.069306930693081</v>
      </c>
      <c r="I166" t="s">
        <v>13</v>
      </c>
      <c r="J166" t="s">
        <v>30</v>
      </c>
      <c r="K166" t="s">
        <v>30</v>
      </c>
    </row>
    <row r="167" spans="1:11" x14ac:dyDescent="0.25">
      <c r="A167">
        <v>161</v>
      </c>
      <c r="B167" t="s">
        <v>17</v>
      </c>
      <c r="C167">
        <v>23</v>
      </c>
      <c r="D167">
        <v>30</v>
      </c>
      <c r="E167">
        <v>91.31</v>
      </c>
      <c r="F167">
        <f>(0.028 * D167) + (0.018 * E167) - (0.005 * C167) +
IF(TRIM(B167)="Faemale", 0.12, -0.08) +
IF(TRIM(J167)="Yes", -0.08, 0.04) +
IF(TRIM(K167)="Yes", 0.18, -0.12) +
IF(TRIM(I167)="Business", 0.15,
 IF(TRIM(I167)="Education", 0.08,
 IF(TRIM(I167)="Engineering", -0.12,
 IF(TRIM(I167)="Science", -0.06, 0)
))) + 0.42</f>
        <v>2.6285799999999995</v>
      </c>
      <c r="G167">
        <v>3.29</v>
      </c>
      <c r="H167">
        <f>ABS(G167 - F167) / G167 * 100</f>
        <v>20.103951367781171</v>
      </c>
      <c r="I167" t="s">
        <v>7</v>
      </c>
      <c r="J167" t="s">
        <v>30</v>
      </c>
      <c r="K167" t="s">
        <v>30</v>
      </c>
    </row>
    <row r="168" spans="1:11" x14ac:dyDescent="0.25">
      <c r="A168">
        <v>165</v>
      </c>
      <c r="B168" t="s">
        <v>5</v>
      </c>
      <c r="C168">
        <v>19</v>
      </c>
      <c r="D168">
        <v>24</v>
      </c>
      <c r="E168">
        <v>75.91</v>
      </c>
      <c r="F168">
        <f>(0.028 * D168) + (0.018 * E168) - (0.005 * C168) +
IF(TRIM(B168)="Faemale", 0.12, -0.08) +
IF(TRIM(J168)="Yes", -0.08, 0.04) +
IF(TRIM(K168)="Yes", 0.18, -0.12) +
IF(TRIM(I168)="Business", 0.15,
 IF(TRIM(I168)="Education", 0.08,
 IF(TRIM(I168)="Engineering", -0.12,
 IF(TRIM(I168)="Science", -0.06, 0)
))) + 0.42</f>
        <v>2.1433800000000001</v>
      </c>
      <c r="G168">
        <v>2.69</v>
      </c>
      <c r="H168">
        <f>ABS(G168 - F168) / G168 * 100</f>
        <v>20.320446096654273</v>
      </c>
      <c r="I168" t="s">
        <v>16</v>
      </c>
      <c r="J168" t="s">
        <v>30</v>
      </c>
      <c r="K168" t="s">
        <v>30</v>
      </c>
    </row>
    <row r="169" spans="1:11" x14ac:dyDescent="0.25">
      <c r="A169">
        <v>398</v>
      </c>
      <c r="B169" t="s">
        <v>5</v>
      </c>
      <c r="C169">
        <v>21</v>
      </c>
      <c r="D169">
        <v>19</v>
      </c>
      <c r="E169">
        <v>54.08</v>
      </c>
      <c r="F169">
        <f>(0.028 * D169) + (0.018 * E169) - (0.005 * C169) +
IF(TRIM(B169)="Faemale", 0.12, -0.08) +
IF(TRIM(J169)="Yes", -0.08, 0.04) +
IF(TRIM(K169)="Yes", 0.18, -0.12) +
IF(TRIM(I169)="Business", 0.15,
 IF(TRIM(I169)="Education", 0.08,
 IF(TRIM(I169)="Engineering", -0.12,
 IF(TRIM(I169)="Science", -0.06, 0)
))) + 0.42</f>
        <v>1.8404399999999996</v>
      </c>
      <c r="G169">
        <v>2.31</v>
      </c>
      <c r="H169">
        <f>ABS(G169 - F169) / G169 * 100</f>
        <v>20.327272727272742</v>
      </c>
      <c r="I169" t="s">
        <v>15</v>
      </c>
      <c r="J169" t="s">
        <v>30</v>
      </c>
      <c r="K169" t="s">
        <v>29</v>
      </c>
    </row>
    <row r="170" spans="1:11" x14ac:dyDescent="0.25">
      <c r="A170">
        <v>409</v>
      </c>
      <c r="B170" t="s">
        <v>5</v>
      </c>
      <c r="C170">
        <v>23</v>
      </c>
      <c r="D170">
        <v>29</v>
      </c>
      <c r="E170">
        <v>86.77</v>
      </c>
      <c r="F170">
        <f>(0.028 * D170) + (0.018 * E170) - (0.005 * C170) +
IF(TRIM(B170)="Faemale", 0.12, -0.08) +
IF(TRIM(J170)="Yes", -0.08, 0.04) +
IF(TRIM(K170)="Yes", 0.18, -0.12) +
IF(TRIM(I170)="Business", 0.15,
 IF(TRIM(I170)="Education", 0.08,
 IF(TRIM(I170)="Engineering", -0.12,
 IF(TRIM(I170)="Science", -0.06, 0)
))) + 0.42</f>
        <v>2.6688599999999991</v>
      </c>
      <c r="G170">
        <v>3.35</v>
      </c>
      <c r="H170">
        <f>ABS(G170 - F170) / G170 * 100</f>
        <v>20.332537313432862</v>
      </c>
      <c r="I170" t="s">
        <v>13</v>
      </c>
      <c r="J170" t="s">
        <v>30</v>
      </c>
      <c r="K170" t="s">
        <v>30</v>
      </c>
    </row>
    <row r="171" spans="1:11" x14ac:dyDescent="0.25">
      <c r="A171">
        <v>446</v>
      </c>
      <c r="B171" t="s">
        <v>17</v>
      </c>
      <c r="C171">
        <v>22</v>
      </c>
      <c r="D171">
        <v>18</v>
      </c>
      <c r="E171">
        <v>92.9</v>
      </c>
      <c r="F171">
        <f>(0.028 * D171) + (0.018 * E171) - (0.005 * C171) +
IF(TRIM(B171)="Faemale", 0.12, -0.08) +
IF(TRIM(J171)="Yes", -0.08, 0.04) +
IF(TRIM(K171)="Yes", 0.18, -0.12) +
IF(TRIM(I171)="Business", 0.15,
 IF(TRIM(I171)="Education", 0.08,
 IF(TRIM(I171)="Engineering", -0.12,
 IF(TRIM(I171)="Science", -0.06, 0)
))) + 0.42</f>
        <v>2.2861999999999996</v>
      </c>
      <c r="G171">
        <v>2.87</v>
      </c>
      <c r="H171">
        <f>ABS(G171 - F171) / G171 * 100</f>
        <v>20.341463414634163</v>
      </c>
      <c r="I171" t="s">
        <v>14</v>
      </c>
      <c r="J171" t="s">
        <v>29</v>
      </c>
      <c r="K171" t="s">
        <v>30</v>
      </c>
    </row>
    <row r="172" spans="1:11" x14ac:dyDescent="0.25">
      <c r="A172">
        <v>57</v>
      </c>
      <c r="B172" t="s">
        <v>5</v>
      </c>
      <c r="C172">
        <v>24</v>
      </c>
      <c r="D172">
        <v>10</v>
      </c>
      <c r="E172">
        <v>65.73</v>
      </c>
      <c r="F172">
        <f>(0.028 * D172) + (0.018 * E172) - (0.005 * C172) +
IF(TRIM(B172)="Faemale", 0.12, -0.08) +
IF(TRIM(J172)="Yes", -0.08, 0.04) +
IF(TRIM(K172)="Yes", 0.18, -0.12) +
IF(TRIM(I172)="Business", 0.15,
 IF(TRIM(I172)="Education", 0.08,
 IF(TRIM(I172)="Engineering", -0.12,
 IF(TRIM(I172)="Science", -0.06, 0)
))) + 0.42</f>
        <v>1.8631399999999998</v>
      </c>
      <c r="G172">
        <v>2.34</v>
      </c>
      <c r="H172">
        <f>ABS(G172 - F172) / G172 * 100</f>
        <v>20.378632478632483</v>
      </c>
      <c r="I172" t="s">
        <v>14</v>
      </c>
      <c r="J172" t="s">
        <v>29</v>
      </c>
      <c r="K172" t="s">
        <v>29</v>
      </c>
    </row>
    <row r="173" spans="1:11" x14ac:dyDescent="0.25">
      <c r="A173">
        <v>355</v>
      </c>
      <c r="B173" t="s">
        <v>5</v>
      </c>
      <c r="C173">
        <v>20</v>
      </c>
      <c r="D173">
        <v>26</v>
      </c>
      <c r="E173">
        <v>60.04</v>
      </c>
      <c r="F173">
        <f>(0.028 * D173) + (0.018 * E173) - (0.005 * C173) +
IF(TRIM(B173)="Faemale", 0.12, -0.08) +
IF(TRIM(J173)="Yes", -0.08, 0.04) +
IF(TRIM(K173)="Yes", 0.18, -0.12) +
IF(TRIM(I173)="Business", 0.15,
 IF(TRIM(I173)="Education", 0.08,
 IF(TRIM(I173)="Engineering", -0.12,
 IF(TRIM(I173)="Science", -0.06, 0)
))) + 0.42</f>
        <v>2.2987199999999994</v>
      </c>
      <c r="G173">
        <v>2.89</v>
      </c>
      <c r="H173">
        <f>ABS(G173 - F173) / G173 * 100</f>
        <v>20.459515570934279</v>
      </c>
      <c r="I173" t="s">
        <v>13</v>
      </c>
      <c r="J173" t="s">
        <v>29</v>
      </c>
      <c r="K173" t="s">
        <v>29</v>
      </c>
    </row>
    <row r="174" spans="1:11" x14ac:dyDescent="0.25">
      <c r="A174">
        <v>112</v>
      </c>
      <c r="B174" t="s">
        <v>17</v>
      </c>
      <c r="C174">
        <v>24</v>
      </c>
      <c r="D174">
        <v>28</v>
      </c>
      <c r="E174">
        <v>50.01</v>
      </c>
      <c r="F174">
        <f>(0.028 * D174) + (0.018 * E174) - (0.005 * C174) +
IF(TRIM(B174)="Faemale", 0.12, -0.08) +
IF(TRIM(J174)="Yes", -0.08, 0.04) +
IF(TRIM(K174)="Yes", 0.18, -0.12) +
IF(TRIM(I174)="Business", 0.15,
 IF(TRIM(I174)="Education", 0.08,
 IF(TRIM(I174)="Engineering", -0.12,
 IF(TRIM(I174)="Science", -0.06, 0)
))) + 0.42</f>
        <v>1.7641799999999996</v>
      </c>
      <c r="G174">
        <v>2.2200000000000002</v>
      </c>
      <c r="H174">
        <f>ABS(G174 - F174) / G174 * 100</f>
        <v>20.532432432432458</v>
      </c>
      <c r="I174" t="s">
        <v>16</v>
      </c>
      <c r="J174" t="s">
        <v>30</v>
      </c>
      <c r="K174" t="s">
        <v>30</v>
      </c>
    </row>
    <row r="175" spans="1:11" x14ac:dyDescent="0.25">
      <c r="A175">
        <v>87</v>
      </c>
      <c r="B175" t="s">
        <v>5</v>
      </c>
      <c r="C175">
        <v>22</v>
      </c>
      <c r="D175">
        <v>22</v>
      </c>
      <c r="E175">
        <v>89.77</v>
      </c>
      <c r="F175">
        <f>(0.028 * D175) + (0.018 * E175) - (0.005 * C175) +
IF(TRIM(B175)="Faemale", 0.12, -0.08) +
IF(TRIM(J175)="Yes", -0.08, 0.04) +
IF(TRIM(K175)="Yes", 0.18, -0.12) +
IF(TRIM(I175)="Business", 0.15,
 IF(TRIM(I175)="Education", 0.08,
 IF(TRIM(I175)="Engineering", -0.12,
 IF(TRIM(I175)="Science", -0.06, 0)
))) + 0.42</f>
        <v>2.5618599999999998</v>
      </c>
      <c r="G175">
        <v>3.23</v>
      </c>
      <c r="H175">
        <f>ABS(G175 - F175) / G175 * 100</f>
        <v>20.685448916408674</v>
      </c>
      <c r="I175" t="s">
        <v>15</v>
      </c>
      <c r="J175" t="s">
        <v>30</v>
      </c>
      <c r="K175" t="s">
        <v>29</v>
      </c>
    </row>
    <row r="176" spans="1:11" x14ac:dyDescent="0.25">
      <c r="A176">
        <v>431</v>
      </c>
      <c r="B176" t="s">
        <v>17</v>
      </c>
      <c r="C176">
        <v>21</v>
      </c>
      <c r="D176">
        <v>33</v>
      </c>
      <c r="E176">
        <v>81.63</v>
      </c>
      <c r="F176">
        <f>(0.028 * D176) + (0.018 * E176) - (0.005 * C176) +
IF(TRIM(B176)="Faemale", 0.12, -0.08) +
IF(TRIM(J176)="Yes", -0.08, 0.04) +
IF(TRIM(K176)="Yes", 0.18, -0.12) +
IF(TRIM(I176)="Business", 0.15,
 IF(TRIM(I176)="Education", 0.08,
 IF(TRIM(I176)="Engineering", -0.12,
 IF(TRIM(I176)="Science", -0.06, 0)
))) + 0.42</f>
        <v>2.6683399999999997</v>
      </c>
      <c r="G176">
        <v>3.37</v>
      </c>
      <c r="H176">
        <f>ABS(G176 - F176) / G176 * 100</f>
        <v>20.820771513353126</v>
      </c>
      <c r="I176" t="s">
        <v>16</v>
      </c>
      <c r="J176" t="s">
        <v>29</v>
      </c>
      <c r="K176" t="s">
        <v>29</v>
      </c>
    </row>
    <row r="177" spans="1:11" x14ac:dyDescent="0.25">
      <c r="A177">
        <v>363</v>
      </c>
      <c r="B177" t="s">
        <v>17</v>
      </c>
      <c r="C177">
        <v>22</v>
      </c>
      <c r="D177">
        <v>18</v>
      </c>
      <c r="E177">
        <v>79.739999999999995</v>
      </c>
      <c r="F177">
        <f>(0.028 * D177) + (0.018 * E177) - (0.005 * C177) +
IF(TRIM(B177)="Faemale", 0.12, -0.08) +
IF(TRIM(J177)="Yes", -0.08, 0.04) +
IF(TRIM(K177)="Yes", 0.18, -0.12) +
IF(TRIM(I177)="Business", 0.15,
 IF(TRIM(I177)="Education", 0.08,
 IF(TRIM(I177)="Engineering", -0.12,
 IF(TRIM(I177)="Science", -0.06, 0)
))) + 0.42</f>
        <v>2.3893199999999997</v>
      </c>
      <c r="G177">
        <v>3.02</v>
      </c>
      <c r="H177">
        <f>ABS(G177 - F177) / G177 * 100</f>
        <v>20.883443708609285</v>
      </c>
      <c r="I177" t="s">
        <v>7</v>
      </c>
      <c r="J177" t="s">
        <v>30</v>
      </c>
      <c r="K177" t="s">
        <v>29</v>
      </c>
    </row>
    <row r="178" spans="1:11" x14ac:dyDescent="0.25">
      <c r="A178">
        <v>276</v>
      </c>
      <c r="B178" t="s">
        <v>5</v>
      </c>
      <c r="C178">
        <v>18</v>
      </c>
      <c r="D178">
        <v>29</v>
      </c>
      <c r="E178">
        <v>91.3</v>
      </c>
      <c r="F178">
        <f>(0.028 * D178) + (0.018 * E178) - (0.005 * C178) +
IF(TRIM(B178)="Faemale", 0.12, -0.08) +
IF(TRIM(J178)="Yes", -0.08, 0.04) +
IF(TRIM(K178)="Yes", 0.18, -0.12) +
IF(TRIM(I178)="Business", 0.15,
 IF(TRIM(I178)="Education", 0.08,
 IF(TRIM(I178)="Engineering", -0.12,
 IF(TRIM(I178)="Science", -0.06, 0)
))) + 0.42</f>
        <v>2.9254000000000002</v>
      </c>
      <c r="G178">
        <v>2.42</v>
      </c>
      <c r="H178">
        <f>ABS(G178 - F178) / G178 * 100</f>
        <v>20.884297520661168</v>
      </c>
      <c r="I178" t="s">
        <v>7</v>
      </c>
      <c r="J178" t="s">
        <v>30</v>
      </c>
      <c r="K178" t="s">
        <v>29</v>
      </c>
    </row>
    <row r="179" spans="1:11" x14ac:dyDescent="0.25">
      <c r="A179">
        <v>278</v>
      </c>
      <c r="B179" t="s">
        <v>5</v>
      </c>
      <c r="C179">
        <v>21</v>
      </c>
      <c r="D179">
        <v>30</v>
      </c>
      <c r="E179">
        <v>92</v>
      </c>
      <c r="F179">
        <f>(0.028 * D179) + (0.018 * E179) - (0.005 * C179) +
IF(TRIM(B179)="Faemale", 0.12, -0.08) +
IF(TRIM(J179)="Yes", -0.08, 0.04) +
IF(TRIM(K179)="Yes", 0.18, -0.12) +
IF(TRIM(I179)="Business", 0.15,
 IF(TRIM(I179)="Education", 0.08,
 IF(TRIM(I179)="Engineering", -0.12,
 IF(TRIM(I179)="Science", -0.06, 0)
))) + 0.42</f>
        <v>2.7709999999999999</v>
      </c>
      <c r="G179">
        <v>3.51</v>
      </c>
      <c r="H179">
        <f>ABS(G179 - F179) / G179 * 100</f>
        <v>21.054131054131055</v>
      </c>
      <c r="I179" t="s">
        <v>16</v>
      </c>
      <c r="J179" t="s">
        <v>29</v>
      </c>
      <c r="K179" t="s">
        <v>29</v>
      </c>
    </row>
    <row r="180" spans="1:11" x14ac:dyDescent="0.25">
      <c r="A180">
        <v>429</v>
      </c>
      <c r="B180" t="s">
        <v>17</v>
      </c>
      <c r="C180">
        <v>19</v>
      </c>
      <c r="D180">
        <v>37</v>
      </c>
      <c r="E180">
        <v>70.27</v>
      </c>
      <c r="F180">
        <f>(0.028 * D180) + (0.018 * E180) - (0.005 * C180) +
IF(TRIM(B180)="Faemale", 0.12, -0.08) +
IF(TRIM(J180)="Yes", -0.08, 0.04) +
IF(TRIM(K180)="Yes", 0.18, -0.12) +
IF(TRIM(I180)="Business", 0.15,
 IF(TRIM(I180)="Education", 0.08,
 IF(TRIM(I180)="Engineering", -0.12,
 IF(TRIM(I180)="Science", -0.06, 0)
))) + 0.42</f>
        <v>2.7258599999999999</v>
      </c>
      <c r="G180">
        <v>3.46</v>
      </c>
      <c r="H180">
        <f>ABS(G180 - F180) / G180 * 100</f>
        <v>21.217919075144508</v>
      </c>
      <c r="I180" t="s">
        <v>14</v>
      </c>
      <c r="J180" t="s">
        <v>29</v>
      </c>
      <c r="K180" t="s">
        <v>29</v>
      </c>
    </row>
    <row r="181" spans="1:11" x14ac:dyDescent="0.25">
      <c r="A181">
        <v>88</v>
      </c>
      <c r="B181" t="s">
        <v>17</v>
      </c>
      <c r="C181">
        <v>21</v>
      </c>
      <c r="D181">
        <v>21</v>
      </c>
      <c r="E181">
        <v>87.25</v>
      </c>
      <c r="F181">
        <f>(0.028 * D181) + (0.018 * E181) - (0.005 * C181) +
IF(TRIM(B181)="Faemale", 0.12, -0.08) +
IF(TRIM(J181)="Yes", -0.08, 0.04) +
IF(TRIM(K181)="Yes", 0.18, -0.12) +
IF(TRIM(I181)="Business", 0.15,
 IF(TRIM(I181)="Education", 0.08,
 IF(TRIM(I181)="Engineering", -0.12,
 IF(TRIM(I181)="Science", -0.06, 0)
))) + 0.42</f>
        <v>2.3934999999999995</v>
      </c>
      <c r="G181">
        <v>3.05</v>
      </c>
      <c r="H181">
        <f>ABS(G181 - F181) / G181 * 100</f>
        <v>21.524590163934437</v>
      </c>
      <c r="I181" t="s">
        <v>14</v>
      </c>
      <c r="J181" t="s">
        <v>30</v>
      </c>
      <c r="K181" t="s">
        <v>30</v>
      </c>
    </row>
    <row r="182" spans="1:11" x14ac:dyDescent="0.25">
      <c r="A182">
        <v>349</v>
      </c>
      <c r="B182" t="s">
        <v>5</v>
      </c>
      <c r="C182">
        <v>24</v>
      </c>
      <c r="D182">
        <v>1</v>
      </c>
      <c r="E182">
        <v>94.13</v>
      </c>
      <c r="F182">
        <f>(0.028 * D182) + (0.018 * E182) - (0.005 * C182) +
IF(TRIM(B182)="Faemale", 0.12, -0.08) +
IF(TRIM(J182)="Yes", -0.08, 0.04) +
IF(TRIM(K182)="Yes", 0.18, -0.12) +
IF(TRIM(I182)="Business", 0.15,
 IF(TRIM(I182)="Education", 0.08,
 IF(TRIM(I182)="Engineering", -0.12,
 IF(TRIM(I182)="Science", -0.06, 0)
))) + 0.42</f>
        <v>1.9223399999999997</v>
      </c>
      <c r="G182">
        <v>2.4500000000000002</v>
      </c>
      <c r="H182">
        <f>ABS(G182 - F182) / G182 * 100</f>
        <v>21.537142857142875</v>
      </c>
      <c r="I182" t="s">
        <v>15</v>
      </c>
      <c r="J182" t="s">
        <v>29</v>
      </c>
      <c r="K182" t="s">
        <v>29</v>
      </c>
    </row>
    <row r="183" spans="1:11" x14ac:dyDescent="0.25">
      <c r="A183">
        <v>299</v>
      </c>
      <c r="B183" t="s">
        <v>17</v>
      </c>
      <c r="C183">
        <v>22</v>
      </c>
      <c r="D183">
        <v>24</v>
      </c>
      <c r="E183">
        <v>73.58</v>
      </c>
      <c r="F183">
        <f>(0.028 * D183) + (0.018 * E183) - (0.005 * C183) +
IF(TRIM(B183)="Faemale", 0.12, -0.08) +
IF(TRIM(J183)="Yes", -0.08, 0.04) +
IF(TRIM(K183)="Yes", 0.18, -0.12) +
IF(TRIM(I183)="Business", 0.15,
 IF(TRIM(I183)="Education", 0.08,
 IF(TRIM(I183)="Engineering", -0.12,
 IF(TRIM(I183)="Science", -0.06, 0)
))) + 0.42</f>
        <v>2.5964399999999994</v>
      </c>
      <c r="G183">
        <v>3.31</v>
      </c>
      <c r="H183">
        <f>ABS(G183 - F183) / G183 * 100</f>
        <v>21.557703927492465</v>
      </c>
      <c r="I183" t="s">
        <v>13</v>
      </c>
      <c r="J183" t="s">
        <v>30</v>
      </c>
      <c r="K183" t="s">
        <v>29</v>
      </c>
    </row>
    <row r="184" spans="1:11" x14ac:dyDescent="0.25">
      <c r="A184">
        <v>300</v>
      </c>
      <c r="B184" t="s">
        <v>5</v>
      </c>
      <c r="C184">
        <v>19</v>
      </c>
      <c r="D184">
        <v>15</v>
      </c>
      <c r="E184">
        <v>77.16</v>
      </c>
      <c r="F184">
        <f>(0.028 * D184) + (0.018 * E184) - (0.005 * C184) +
IF(TRIM(B184)="Faemale", 0.12, -0.08) +
IF(TRIM(J184)="Yes", -0.08, 0.04) +
IF(TRIM(K184)="Yes", 0.18, -0.12) +
IF(TRIM(I184)="Business", 0.15,
 IF(TRIM(I184)="Education", 0.08,
 IF(TRIM(I184)="Engineering", -0.12,
 IF(TRIM(I184)="Science", -0.06, 0)
))) + 0.42</f>
        <v>2.1238799999999998</v>
      </c>
      <c r="G184">
        <v>2.71</v>
      </c>
      <c r="H184">
        <f>ABS(G184 - F184) / G184 * 100</f>
        <v>21.628044280442811</v>
      </c>
      <c r="I184" t="s">
        <v>13</v>
      </c>
      <c r="J184" t="s">
        <v>30</v>
      </c>
      <c r="K184" t="s">
        <v>30</v>
      </c>
    </row>
    <row r="185" spans="1:11" x14ac:dyDescent="0.25">
      <c r="A185">
        <v>482</v>
      </c>
      <c r="B185" t="s">
        <v>5</v>
      </c>
      <c r="C185">
        <v>22</v>
      </c>
      <c r="D185">
        <v>17</v>
      </c>
      <c r="E185">
        <v>54.43</v>
      </c>
      <c r="F185">
        <f>(0.028 * D185) + (0.018 * E185) - (0.005 * C185) +
IF(TRIM(B185)="Faemale", 0.12, -0.08) +
IF(TRIM(J185)="Yes", -0.08, 0.04) +
IF(TRIM(K185)="Yes", 0.18, -0.12) +
IF(TRIM(I185)="Business", 0.15,
 IF(TRIM(I185)="Education", 0.08,
 IF(TRIM(I185)="Engineering", -0.12,
 IF(TRIM(I185)="Science", -0.06, 0)
))) + 0.42</f>
        <v>1.5657399999999999</v>
      </c>
      <c r="G185">
        <v>2</v>
      </c>
      <c r="H185">
        <f>ABS(G185 - F185) / G185 * 100</f>
        <v>21.713000000000005</v>
      </c>
      <c r="I185" t="s">
        <v>14</v>
      </c>
      <c r="J185" t="s">
        <v>29</v>
      </c>
      <c r="K185" t="s">
        <v>30</v>
      </c>
    </row>
    <row r="186" spans="1:11" x14ac:dyDescent="0.25">
      <c r="A186">
        <v>294</v>
      </c>
      <c r="B186" t="s">
        <v>5</v>
      </c>
      <c r="C186">
        <v>22</v>
      </c>
      <c r="D186">
        <v>33</v>
      </c>
      <c r="E186">
        <v>87.29</v>
      </c>
      <c r="F186">
        <f>(0.028 * D186) + (0.018 * E186) - (0.005 * C186) +
IF(TRIM(B186)="Faemale", 0.12, -0.08) +
IF(TRIM(J186)="Yes", -0.08, 0.04) +
IF(TRIM(K186)="Yes", 0.18, -0.12) +
IF(TRIM(I186)="Business", 0.15,
 IF(TRIM(I186)="Education", 0.08,
 IF(TRIM(I186)="Engineering", -0.12,
 IF(TRIM(I186)="Science", -0.06, 0)
))) + 0.42</f>
        <v>2.5852200000000001</v>
      </c>
      <c r="G186">
        <v>3.31</v>
      </c>
      <c r="H186">
        <f>ABS(G186 - F186) / G186 * 100</f>
        <v>21.896676737160121</v>
      </c>
      <c r="I186" t="s">
        <v>16</v>
      </c>
      <c r="J186" t="s">
        <v>30</v>
      </c>
      <c r="K186" t="s">
        <v>30</v>
      </c>
    </row>
    <row r="187" spans="1:11" x14ac:dyDescent="0.25">
      <c r="A187">
        <v>242</v>
      </c>
      <c r="B187" t="s">
        <v>17</v>
      </c>
      <c r="C187">
        <v>18</v>
      </c>
      <c r="D187">
        <v>14</v>
      </c>
      <c r="E187">
        <v>71.61</v>
      </c>
      <c r="F187">
        <f>(0.028 * D187) + (0.018 * E187) - (0.005 * C187) +
IF(TRIM(B187)="Faemale", 0.12, -0.08) +
IF(TRIM(J187)="Yes", -0.08, 0.04) +
IF(TRIM(K187)="Yes", 0.18, -0.12) +
IF(TRIM(I187)="Business", 0.15,
 IF(TRIM(I187)="Education", 0.08,
 IF(TRIM(I187)="Engineering", -0.12,
 IF(TRIM(I187)="Science", -0.06, 0)
))) + 0.42</f>
        <v>1.9109799999999995</v>
      </c>
      <c r="G187">
        <v>2.4500000000000002</v>
      </c>
      <c r="H187">
        <f>ABS(G187 - F187) / G187 * 100</f>
        <v>22.000816326530639</v>
      </c>
      <c r="I187" t="s">
        <v>15</v>
      </c>
      <c r="J187" t="s">
        <v>29</v>
      </c>
      <c r="K187" t="s">
        <v>29</v>
      </c>
    </row>
    <row r="188" spans="1:11" x14ac:dyDescent="0.25">
      <c r="A188">
        <v>252</v>
      </c>
      <c r="B188" t="s">
        <v>17</v>
      </c>
      <c r="C188">
        <v>18</v>
      </c>
      <c r="D188">
        <v>25</v>
      </c>
      <c r="E188">
        <v>88.55</v>
      </c>
      <c r="F188">
        <f>(0.028 * D188) + (0.018 * E188) - (0.005 * C188) +
IF(TRIM(B188)="Faemale", 0.12, -0.08) +
IF(TRIM(J188)="Yes", -0.08, 0.04) +
IF(TRIM(K188)="Yes", 0.18, -0.12) +
IF(TRIM(I188)="Business", 0.15,
 IF(TRIM(I188)="Education", 0.08,
 IF(TRIM(I188)="Engineering", -0.12,
 IF(TRIM(I188)="Science", -0.06, 0)
))) + 0.42</f>
        <v>2.8439000000000001</v>
      </c>
      <c r="G188">
        <v>3.66</v>
      </c>
      <c r="H188">
        <f>ABS(G188 - F188) / G188 * 100</f>
        <v>22.297814207650273</v>
      </c>
      <c r="I188" t="s">
        <v>14</v>
      </c>
      <c r="J188" t="s">
        <v>30</v>
      </c>
      <c r="K188" t="s">
        <v>29</v>
      </c>
    </row>
    <row r="189" spans="1:11" x14ac:dyDescent="0.25">
      <c r="A189">
        <v>144</v>
      </c>
      <c r="B189" t="s">
        <v>5</v>
      </c>
      <c r="C189">
        <v>21</v>
      </c>
      <c r="D189">
        <v>36</v>
      </c>
      <c r="E189">
        <v>79.430000000000007</v>
      </c>
      <c r="F189">
        <f>(0.028 * D189) + (0.018 * E189) - (0.005 * C189) +
IF(TRIM(B189)="Faemale", 0.12, -0.08) +
IF(TRIM(J189)="Yes", -0.08, 0.04) +
IF(TRIM(K189)="Yes", 0.18, -0.12) +
IF(TRIM(I189)="Business", 0.15,
 IF(TRIM(I189)="Education", 0.08,
 IF(TRIM(I189)="Engineering", -0.12,
 IF(TRIM(I189)="Science", -0.06, 0)
))) + 0.42</f>
        <v>2.5327399999999995</v>
      </c>
      <c r="G189">
        <v>3.26</v>
      </c>
      <c r="H189">
        <f>ABS(G189 - F189) / G189 * 100</f>
        <v>22.308588957055221</v>
      </c>
      <c r="I189" t="s">
        <v>16</v>
      </c>
      <c r="J189" t="s">
        <v>30</v>
      </c>
      <c r="K189" t="s">
        <v>30</v>
      </c>
    </row>
    <row r="190" spans="1:11" x14ac:dyDescent="0.25">
      <c r="A190">
        <v>206</v>
      </c>
      <c r="B190" t="s">
        <v>17</v>
      </c>
      <c r="C190">
        <v>24</v>
      </c>
      <c r="D190">
        <v>33</v>
      </c>
      <c r="E190">
        <v>93.22</v>
      </c>
      <c r="F190">
        <f>(0.028 * D190) + (0.018 * E190) - (0.005 * C190) +
IF(TRIM(B190)="Faemale", 0.12, -0.08) +
IF(TRIM(J190)="Yes", -0.08, 0.04) +
IF(TRIM(K190)="Yes", 0.18, -0.12) +
IF(TRIM(I190)="Business", 0.15,
 IF(TRIM(I190)="Education", 0.08,
 IF(TRIM(I190)="Engineering", -0.12,
 IF(TRIM(I190)="Science", -0.06, 0)
))) + 0.42</f>
        <v>3.0719599999999998</v>
      </c>
      <c r="G190">
        <v>2.5099999999999998</v>
      </c>
      <c r="H190">
        <f>ABS(G190 - F190) / G190 * 100</f>
        <v>22.388844621513947</v>
      </c>
      <c r="I190" t="s">
        <v>13</v>
      </c>
      <c r="J190" t="s">
        <v>29</v>
      </c>
      <c r="K190" t="s">
        <v>29</v>
      </c>
    </row>
    <row r="191" spans="1:11" x14ac:dyDescent="0.25">
      <c r="A191">
        <v>369</v>
      </c>
      <c r="B191" t="s">
        <v>17</v>
      </c>
      <c r="C191">
        <v>21</v>
      </c>
      <c r="D191">
        <v>25</v>
      </c>
      <c r="E191">
        <v>81.27</v>
      </c>
      <c r="F191">
        <f>(0.028 * D191) + (0.018 * E191) - (0.005 * C191) +
IF(TRIM(B191)="Faemale", 0.12, -0.08) +
IF(TRIM(J191)="Yes", -0.08, 0.04) +
IF(TRIM(K191)="Yes", 0.18, -0.12) +
IF(TRIM(I191)="Business", 0.15,
 IF(TRIM(I191)="Education", 0.08,
 IF(TRIM(I191)="Engineering", -0.12,
 IF(TRIM(I191)="Science", -0.06, 0)
))) + 0.42</f>
        <v>2.7678599999999998</v>
      </c>
      <c r="G191">
        <v>3.57</v>
      </c>
      <c r="H191">
        <f>ABS(G191 - F191) / G191 * 100</f>
        <v>22.468907563025216</v>
      </c>
      <c r="I191" t="s">
        <v>13</v>
      </c>
      <c r="J191" t="s">
        <v>30</v>
      </c>
      <c r="K191" t="s">
        <v>29</v>
      </c>
    </row>
    <row r="192" spans="1:11" x14ac:dyDescent="0.25">
      <c r="A192">
        <v>370</v>
      </c>
      <c r="B192" t="s">
        <v>17</v>
      </c>
      <c r="C192">
        <v>22</v>
      </c>
      <c r="D192">
        <v>7</v>
      </c>
      <c r="E192">
        <v>89.17</v>
      </c>
      <c r="F192">
        <f>(0.028 * D192) + (0.018 * E192) - (0.005 * C192) +
IF(TRIM(B192)="Faemale", 0.12, -0.08) +
IF(TRIM(J192)="Yes", -0.08, 0.04) +
IF(TRIM(K192)="Yes", 0.18, -0.12) +
IF(TRIM(I192)="Business", 0.15,
 IF(TRIM(I192)="Education", 0.08,
 IF(TRIM(I192)="Engineering", -0.12,
 IF(TRIM(I192)="Science", -0.06, 0)
))) + 0.42</f>
        <v>2.1010599999999995</v>
      </c>
      <c r="G192">
        <v>2.71</v>
      </c>
      <c r="H192">
        <f>ABS(G192 - F192) / G192 * 100</f>
        <v>22.470110701107028</v>
      </c>
      <c r="I192" t="s">
        <v>13</v>
      </c>
      <c r="J192" t="s">
        <v>30</v>
      </c>
      <c r="K192" t="s">
        <v>30</v>
      </c>
    </row>
    <row r="193" spans="1:11" x14ac:dyDescent="0.25">
      <c r="A193">
        <v>1</v>
      </c>
      <c r="B193" t="s">
        <v>17</v>
      </c>
      <c r="C193">
        <v>24</v>
      </c>
      <c r="D193">
        <v>37</v>
      </c>
      <c r="E193">
        <v>90.75</v>
      </c>
      <c r="F193">
        <f>(0.028 * D193) + (0.018 * E193) - (0.005 * C193) +
IF(TRIM(B193)="Faemale", 0.12, -0.08) +
IF(TRIM(J193)="Yes", -0.08, 0.04) +
IF(TRIM(K193)="Yes", 0.18, -0.12) +
IF(TRIM(I193)="Business", 0.15,
 IF(TRIM(I193)="Education", 0.08,
 IF(TRIM(I193)="Engineering", -0.12,
 IF(TRIM(I193)="Science", -0.06, 0)
))) + 0.42</f>
        <v>2.6894999999999998</v>
      </c>
      <c r="G193">
        <v>3.47</v>
      </c>
      <c r="H193">
        <f>ABS(G193 - F193) / G193 * 100</f>
        <v>22.492795389049004</v>
      </c>
      <c r="I193" t="s">
        <v>7</v>
      </c>
      <c r="J193" t="s">
        <v>29</v>
      </c>
      <c r="K193" t="s">
        <v>30</v>
      </c>
    </row>
    <row r="194" spans="1:11" x14ac:dyDescent="0.25">
      <c r="A194">
        <v>335</v>
      </c>
      <c r="B194" t="s">
        <v>5</v>
      </c>
      <c r="C194">
        <v>20</v>
      </c>
      <c r="D194">
        <v>28</v>
      </c>
      <c r="E194">
        <v>95.39</v>
      </c>
      <c r="F194">
        <f>(0.028 * D194) + (0.018 * E194) - (0.005 * C194) +
IF(TRIM(B194)="Faemale", 0.12, -0.08) +
IF(TRIM(J194)="Yes", -0.08, 0.04) +
IF(TRIM(K194)="Yes", 0.18, -0.12) +
IF(TRIM(I194)="Business", 0.15,
 IF(TRIM(I194)="Education", 0.08,
 IF(TRIM(I194)="Engineering", -0.12,
 IF(TRIM(I194)="Science", -0.06, 0)
))) + 0.42</f>
        <v>2.7810199999999998</v>
      </c>
      <c r="G194">
        <v>2.27</v>
      </c>
      <c r="H194">
        <f>ABS(G194 - F194) / G194 * 100</f>
        <v>22.511894273127744</v>
      </c>
      <c r="I194" t="s">
        <v>16</v>
      </c>
      <c r="J194" t="s">
        <v>29</v>
      </c>
      <c r="K194" t="s">
        <v>29</v>
      </c>
    </row>
    <row r="195" spans="1:11" x14ac:dyDescent="0.25">
      <c r="A195">
        <v>81</v>
      </c>
      <c r="B195" t="s">
        <v>17</v>
      </c>
      <c r="C195">
        <v>21</v>
      </c>
      <c r="D195">
        <v>32</v>
      </c>
      <c r="E195">
        <v>65.64</v>
      </c>
      <c r="F195">
        <f>(0.028 * D195) + (0.018 * E195) - (0.005 * C195) +
IF(TRIM(B195)="Faemale", 0.12, -0.08) +
IF(TRIM(J195)="Yes", -0.08, 0.04) +
IF(TRIM(K195)="Yes", 0.18, -0.12) +
IF(TRIM(I195)="Business", 0.15,
 IF(TRIM(I195)="Education", 0.08,
 IF(TRIM(I195)="Engineering", -0.12,
 IF(TRIM(I195)="Science", -0.06, 0)
))) + 0.42</f>
        <v>2.5625199999999997</v>
      </c>
      <c r="G195">
        <v>3.31</v>
      </c>
      <c r="H195">
        <f>ABS(G195 - F195) / G195 * 100</f>
        <v>22.58247734138974</v>
      </c>
      <c r="I195" t="s">
        <v>13</v>
      </c>
      <c r="J195" t="s">
        <v>29</v>
      </c>
      <c r="K195" t="s">
        <v>29</v>
      </c>
    </row>
    <row r="196" spans="1:11" x14ac:dyDescent="0.25">
      <c r="A196">
        <v>474</v>
      </c>
      <c r="B196" t="s">
        <v>5</v>
      </c>
      <c r="C196">
        <v>22</v>
      </c>
      <c r="D196">
        <v>35</v>
      </c>
      <c r="E196">
        <v>51.71</v>
      </c>
      <c r="F196">
        <f>(0.028 * D196) + (0.018 * E196) - (0.005 * C196) +
IF(TRIM(B196)="Faemale", 0.12, -0.08) +
IF(TRIM(J196)="Yes", -0.08, 0.04) +
IF(TRIM(K196)="Yes", 0.18, -0.12) +
IF(TRIM(I196)="Business", 0.15,
 IF(TRIM(I196)="Education", 0.08,
 IF(TRIM(I196)="Engineering", -0.12,
 IF(TRIM(I196)="Science", -0.06, 0)
))) + 0.42</f>
        <v>2.3207799999999996</v>
      </c>
      <c r="G196">
        <v>3</v>
      </c>
      <c r="H196">
        <f>ABS(G196 - F196) / G196 * 100</f>
        <v>22.640666666666679</v>
      </c>
      <c r="I196" t="s">
        <v>14</v>
      </c>
      <c r="J196" t="s">
        <v>29</v>
      </c>
      <c r="K196" t="s">
        <v>29</v>
      </c>
    </row>
    <row r="197" spans="1:11" x14ac:dyDescent="0.25">
      <c r="A197">
        <v>280</v>
      </c>
      <c r="B197" t="s">
        <v>5</v>
      </c>
      <c r="C197">
        <v>24</v>
      </c>
      <c r="D197">
        <v>27</v>
      </c>
      <c r="E197">
        <v>61.5</v>
      </c>
      <c r="F197">
        <f>(0.028 * D197) + (0.018 * E197) - (0.005 * C197) +
IF(TRIM(B197)="Faemale", 0.12, -0.08) +
IF(TRIM(J197)="Yes", -0.08, 0.04) +
IF(TRIM(K197)="Yes", 0.18, -0.12) +
IF(TRIM(I197)="Business", 0.15,
 IF(TRIM(I197)="Education", 0.08,
 IF(TRIM(I197)="Engineering", -0.12,
 IF(TRIM(I197)="Science", -0.06, 0)
))) + 0.42</f>
        <v>2.0029999999999997</v>
      </c>
      <c r="G197">
        <v>2.59</v>
      </c>
      <c r="H197">
        <f>ABS(G197 - F197) / G197 * 100</f>
        <v>22.664092664092671</v>
      </c>
      <c r="I197" t="s">
        <v>7</v>
      </c>
      <c r="J197" t="s">
        <v>30</v>
      </c>
      <c r="K197" t="s">
        <v>30</v>
      </c>
    </row>
    <row r="198" spans="1:11" x14ac:dyDescent="0.25">
      <c r="A198">
        <v>50</v>
      </c>
      <c r="B198" t="s">
        <v>5</v>
      </c>
      <c r="C198">
        <v>20</v>
      </c>
      <c r="D198">
        <v>30</v>
      </c>
      <c r="E198">
        <v>72.98</v>
      </c>
      <c r="F198">
        <f>(0.028 * D198) + (0.018 * E198) - (0.005 * C198) +
IF(TRIM(B198)="Faemale", 0.12, -0.08) +
IF(TRIM(J198)="Yes", -0.08, 0.04) +
IF(TRIM(K198)="Yes", 0.18, -0.12) +
IF(TRIM(I198)="Business", 0.15,
 IF(TRIM(I198)="Education", 0.08,
 IF(TRIM(I198)="Engineering", -0.12,
 IF(TRIM(I198)="Science", -0.06, 0)
))) + 0.42</f>
        <v>2.1336399999999993</v>
      </c>
      <c r="G198">
        <v>2.76</v>
      </c>
      <c r="H198">
        <f>ABS(G198 - F198) / G198 * 100</f>
        <v>22.694202898550746</v>
      </c>
      <c r="I198" t="s">
        <v>16</v>
      </c>
      <c r="J198" t="s">
        <v>29</v>
      </c>
      <c r="K198" t="s">
        <v>30</v>
      </c>
    </row>
    <row r="199" spans="1:11" x14ac:dyDescent="0.25">
      <c r="A199">
        <v>193</v>
      </c>
      <c r="B199" t="s">
        <v>17</v>
      </c>
      <c r="C199">
        <v>20</v>
      </c>
      <c r="D199">
        <v>20</v>
      </c>
      <c r="E199">
        <v>52.44</v>
      </c>
      <c r="F199">
        <f>(0.028 * D199) + (0.018 * E199) - (0.005 * C199) +
IF(TRIM(B199)="Faemale", 0.12, -0.08) +
IF(TRIM(J199)="Yes", -0.08, 0.04) +
IF(TRIM(K199)="Yes", 0.18, -0.12) +
IF(TRIM(I199)="Business", 0.15,
 IF(TRIM(I199)="Education", 0.08,
 IF(TRIM(I199)="Engineering", -0.12,
 IF(TRIM(I199)="Science", -0.06, 0)
))) + 0.42</f>
        <v>1.5439199999999995</v>
      </c>
      <c r="G199">
        <v>2</v>
      </c>
      <c r="H199">
        <f>ABS(G199 - F199) / G199 * 100</f>
        <v>22.804000000000023</v>
      </c>
      <c r="I199" t="s">
        <v>7</v>
      </c>
      <c r="J199" t="s">
        <v>29</v>
      </c>
      <c r="K199" t="s">
        <v>30</v>
      </c>
    </row>
    <row r="200" spans="1:11" x14ac:dyDescent="0.25">
      <c r="A200">
        <v>388</v>
      </c>
      <c r="B200" t="s">
        <v>17</v>
      </c>
      <c r="C200">
        <v>19</v>
      </c>
      <c r="D200">
        <v>13</v>
      </c>
      <c r="E200">
        <v>87.21</v>
      </c>
      <c r="F200">
        <f>(0.028 * D200) + (0.018 * E200) - (0.005 * C200) +
IF(TRIM(B200)="Faemale", 0.12, -0.08) +
IF(TRIM(J200)="Yes", -0.08, 0.04) +
IF(TRIM(K200)="Yes", 0.18, -0.12) +
IF(TRIM(I200)="Business", 0.15,
 IF(TRIM(I200)="Education", 0.08,
 IF(TRIM(I200)="Engineering", -0.12,
 IF(TRIM(I200)="Science", -0.06, 0)
))) + 0.42</f>
        <v>2.2787799999999994</v>
      </c>
      <c r="G200">
        <v>2.96</v>
      </c>
      <c r="H200">
        <f>ABS(G200 - F200) / G200 * 100</f>
        <v>23.01418918918921</v>
      </c>
      <c r="I200" t="s">
        <v>15</v>
      </c>
      <c r="J200" t="s">
        <v>30</v>
      </c>
      <c r="K200" t="s">
        <v>29</v>
      </c>
    </row>
    <row r="201" spans="1:11" x14ac:dyDescent="0.25">
      <c r="A201">
        <v>66</v>
      </c>
      <c r="B201" t="s">
        <v>5</v>
      </c>
      <c r="C201">
        <v>19</v>
      </c>
      <c r="D201">
        <v>11</v>
      </c>
      <c r="E201">
        <v>81.95</v>
      </c>
      <c r="F201">
        <f>(0.028 * D201) + (0.018 * E201) - (0.005 * C201) +
IF(TRIM(B201)="Faemale", 0.12, -0.08) +
IF(TRIM(J201)="Yes", -0.08, 0.04) +
IF(TRIM(K201)="Yes", 0.18, -0.12) +
IF(TRIM(I201)="Business", 0.15,
 IF(TRIM(I201)="Education", 0.08,
 IF(TRIM(I201)="Engineering", -0.12,
 IF(TRIM(I201)="Science", -0.06, 0)
))) + 0.42</f>
        <v>1.7080999999999995</v>
      </c>
      <c r="G201">
        <v>2.2200000000000002</v>
      </c>
      <c r="H201">
        <f>ABS(G201 - F201) / G201 * 100</f>
        <v>23.058558558558587</v>
      </c>
      <c r="I201" t="s">
        <v>15</v>
      </c>
      <c r="J201" t="s">
        <v>29</v>
      </c>
      <c r="K201" t="s">
        <v>30</v>
      </c>
    </row>
    <row r="202" spans="1:11" x14ac:dyDescent="0.25">
      <c r="A202">
        <v>238</v>
      </c>
      <c r="B202" t="s">
        <v>5</v>
      </c>
      <c r="C202">
        <v>19</v>
      </c>
      <c r="D202">
        <v>29</v>
      </c>
      <c r="E202">
        <v>90.93</v>
      </c>
      <c r="F202">
        <f>(0.028 * D202) + (0.018 * E202) - (0.005 * C202) +
IF(TRIM(B202)="Faemale", 0.12, -0.08) +
IF(TRIM(J202)="Yes", -0.08, 0.04) +
IF(TRIM(K202)="Yes", 0.18, -0.12) +
IF(TRIM(I202)="Business", 0.15,
 IF(TRIM(I202)="Education", 0.08,
 IF(TRIM(I202)="Engineering", -0.12,
 IF(TRIM(I202)="Science", -0.06, 0)
))) + 0.42</f>
        <v>2.7937399999999997</v>
      </c>
      <c r="G202">
        <v>3.64</v>
      </c>
      <c r="H202">
        <f>ABS(G202 - F202) / G202 * 100</f>
        <v>23.248901098901111</v>
      </c>
      <c r="I202" t="s">
        <v>7</v>
      </c>
      <c r="J202" t="s">
        <v>29</v>
      </c>
      <c r="K202" t="s">
        <v>29</v>
      </c>
    </row>
    <row r="203" spans="1:11" x14ac:dyDescent="0.25">
      <c r="A203">
        <v>344</v>
      </c>
      <c r="B203" t="s">
        <v>5</v>
      </c>
      <c r="C203">
        <v>22</v>
      </c>
      <c r="D203">
        <v>37</v>
      </c>
      <c r="E203">
        <v>67.3</v>
      </c>
      <c r="F203">
        <f>(0.028 * D203) + (0.018 * E203) - (0.005 * C203) +
IF(TRIM(B203)="Faemale", 0.12, -0.08) +
IF(TRIM(J203)="Yes", -0.08, 0.04) +
IF(TRIM(K203)="Yes", 0.18, -0.12) +
IF(TRIM(I203)="Business", 0.15,
 IF(TRIM(I203)="Education", 0.08,
 IF(TRIM(I203)="Engineering", -0.12,
 IF(TRIM(I203)="Science", -0.06, 0)
))) + 0.42</f>
        <v>2.7273999999999998</v>
      </c>
      <c r="G203">
        <v>3.56</v>
      </c>
      <c r="H203">
        <f>ABS(G203 - F203) / G203 * 100</f>
        <v>23.387640449438209</v>
      </c>
      <c r="I203" t="s">
        <v>13</v>
      </c>
      <c r="J203" t="s">
        <v>29</v>
      </c>
      <c r="K203" t="s">
        <v>29</v>
      </c>
    </row>
    <row r="204" spans="1:11" x14ac:dyDescent="0.25">
      <c r="A204">
        <v>347</v>
      </c>
      <c r="B204" t="s">
        <v>17</v>
      </c>
      <c r="C204">
        <v>23</v>
      </c>
      <c r="D204">
        <v>36</v>
      </c>
      <c r="E204">
        <v>53.62</v>
      </c>
      <c r="F204">
        <f>(0.028 * D204) + (0.018 * E204) - (0.005 * C204) +
IF(TRIM(B204)="Faemale", 0.12, -0.08) +
IF(TRIM(J204)="Yes", -0.08, 0.04) +
IF(TRIM(K204)="Yes", 0.18, -0.12) +
IF(TRIM(I204)="Business", 0.15,
 IF(TRIM(I204)="Education", 0.08,
 IF(TRIM(I204)="Engineering", -0.12,
 IF(TRIM(I204)="Science", -0.06, 0)
))) + 0.42</f>
        <v>2.11816</v>
      </c>
      <c r="G204">
        <v>2.77</v>
      </c>
      <c r="H204">
        <f>ABS(G204 - F204) / G204 * 100</f>
        <v>23.532129963898914</v>
      </c>
      <c r="I204" t="s">
        <v>7</v>
      </c>
      <c r="J204" t="s">
        <v>30</v>
      </c>
      <c r="K204" t="s">
        <v>30</v>
      </c>
    </row>
    <row r="205" spans="1:11" x14ac:dyDescent="0.25">
      <c r="A205">
        <v>27</v>
      </c>
      <c r="B205" t="s">
        <v>5</v>
      </c>
      <c r="C205">
        <v>18</v>
      </c>
      <c r="D205">
        <v>30</v>
      </c>
      <c r="E205">
        <v>71.86</v>
      </c>
      <c r="F205">
        <f>(0.028 * D205) + (0.018 * E205) - (0.005 * C205) +
IF(TRIM(B205)="Faemale", 0.12, -0.08) +
IF(TRIM(J205)="Yes", -0.08, 0.04) +
IF(TRIM(K205)="Yes", 0.18, -0.12) +
IF(TRIM(I205)="Business", 0.15,
 IF(TRIM(I205)="Education", 0.08,
 IF(TRIM(I205)="Engineering", -0.12,
 IF(TRIM(I205)="Science", -0.06, 0)
))) + 0.42</f>
        <v>2.4534799999999999</v>
      </c>
      <c r="G205">
        <v>3.21</v>
      </c>
      <c r="H205">
        <f>ABS(G205 - F205) / G205 * 100</f>
        <v>23.567601246105919</v>
      </c>
      <c r="I205" t="s">
        <v>13</v>
      </c>
      <c r="J205" t="s">
        <v>30</v>
      </c>
      <c r="K205" t="s">
        <v>30</v>
      </c>
    </row>
    <row r="206" spans="1:11" x14ac:dyDescent="0.25">
      <c r="A206">
        <v>382</v>
      </c>
      <c r="B206" t="s">
        <v>5</v>
      </c>
      <c r="C206">
        <v>18</v>
      </c>
      <c r="D206">
        <v>20</v>
      </c>
      <c r="E206">
        <v>79.66</v>
      </c>
      <c r="F206">
        <f>(0.028 * D206) + (0.018 * E206) - (0.005 * C206) +
IF(TRIM(B206)="Faemale", 0.12, -0.08) +
IF(TRIM(J206)="Yes", -0.08, 0.04) +
IF(TRIM(K206)="Yes", 0.18, -0.12) +
IF(TRIM(I206)="Business", 0.15,
 IF(TRIM(I206)="Education", 0.08,
 IF(TRIM(I206)="Engineering", -0.12,
 IF(TRIM(I206)="Science", -0.06, 0)
))) + 0.42</f>
        <v>2.5438799999999997</v>
      </c>
      <c r="G206">
        <v>3.33</v>
      </c>
      <c r="H206">
        <f>ABS(G206 - F206) / G206 * 100</f>
        <v>23.607207207207217</v>
      </c>
      <c r="I206" t="s">
        <v>14</v>
      </c>
      <c r="J206" t="s">
        <v>30</v>
      </c>
      <c r="K206" t="s">
        <v>29</v>
      </c>
    </row>
    <row r="207" spans="1:11" x14ac:dyDescent="0.25">
      <c r="A207">
        <v>282</v>
      </c>
      <c r="B207" t="s">
        <v>5</v>
      </c>
      <c r="C207">
        <v>20</v>
      </c>
      <c r="D207">
        <v>29</v>
      </c>
      <c r="E207">
        <v>93.4</v>
      </c>
      <c r="F207">
        <f>(0.028 * D207) + (0.018 * E207) - (0.005 * C207) +
IF(TRIM(B207)="Faemale", 0.12, -0.08) +
IF(TRIM(J207)="Yes", -0.08, 0.04) +
IF(TRIM(K207)="Yes", 0.18, -0.12) +
IF(TRIM(I207)="Business", 0.15,
 IF(TRIM(I207)="Education", 0.08,
 IF(TRIM(I207)="Engineering", -0.12,
 IF(TRIM(I207)="Science", -0.06, 0)
))) + 0.42</f>
        <v>2.8931999999999998</v>
      </c>
      <c r="G207">
        <v>2.34</v>
      </c>
      <c r="H207">
        <f>ABS(G207 - F207) / G207 * 100</f>
        <v>23.641025641025639</v>
      </c>
      <c r="I207" t="s">
        <v>16</v>
      </c>
      <c r="J207" t="s">
        <v>30</v>
      </c>
      <c r="K207" t="s">
        <v>29</v>
      </c>
    </row>
    <row r="208" spans="1:11" x14ac:dyDescent="0.25">
      <c r="A208">
        <v>277</v>
      </c>
      <c r="B208" t="s">
        <v>17</v>
      </c>
      <c r="C208">
        <v>24</v>
      </c>
      <c r="D208">
        <v>33</v>
      </c>
      <c r="E208">
        <v>64.92</v>
      </c>
      <c r="F208">
        <f>(0.028 * D208) + (0.018 * E208) - (0.005 * C208) +
IF(TRIM(B208)="Faemale", 0.12, -0.08) +
IF(TRIM(J208)="Yes", -0.08, 0.04) +
IF(TRIM(K208)="Yes", 0.18, -0.12) +
IF(TRIM(I208)="Business", 0.15,
 IF(TRIM(I208)="Education", 0.08,
 IF(TRIM(I208)="Engineering", -0.12,
 IF(TRIM(I208)="Science", -0.06, 0)
))) + 0.42</f>
        <v>2.2625599999999997</v>
      </c>
      <c r="G208">
        <v>2.97</v>
      </c>
      <c r="H208">
        <f>ABS(G208 - F208) / G208 * 100</f>
        <v>23.819528619528636</v>
      </c>
      <c r="I208" t="s">
        <v>13</v>
      </c>
      <c r="J208" t="s">
        <v>29</v>
      </c>
      <c r="K208" t="s">
        <v>30</v>
      </c>
    </row>
    <row r="209" spans="1:11" x14ac:dyDescent="0.25">
      <c r="A209">
        <v>263</v>
      </c>
      <c r="B209" t="s">
        <v>17</v>
      </c>
      <c r="C209">
        <v>21</v>
      </c>
      <c r="D209">
        <v>33</v>
      </c>
      <c r="E209">
        <v>69.180000000000007</v>
      </c>
      <c r="F209">
        <f>(0.028 * D209) + (0.018 * E209) - (0.005 * C209) +
IF(TRIM(B209)="Faemale", 0.12, -0.08) +
IF(TRIM(J209)="Yes", -0.08, 0.04) +
IF(TRIM(K209)="Yes", 0.18, -0.12) +
IF(TRIM(I209)="Business", 0.15,
 IF(TRIM(I209)="Education", 0.08,
 IF(TRIM(I209)="Engineering", -0.12,
 IF(TRIM(I209)="Science", -0.06, 0)
))) + 0.42</f>
        <v>2.7742400000000003</v>
      </c>
      <c r="G209">
        <v>2.2400000000000002</v>
      </c>
      <c r="H209">
        <f>ABS(G209 - F209) / G209 * 100</f>
        <v>23.849999999999998</v>
      </c>
      <c r="I209" t="s">
        <v>13</v>
      </c>
      <c r="J209" t="s">
        <v>30</v>
      </c>
      <c r="K209" t="s">
        <v>29</v>
      </c>
    </row>
    <row r="210" spans="1:11" x14ac:dyDescent="0.25">
      <c r="A210">
        <v>405</v>
      </c>
      <c r="B210" t="s">
        <v>5</v>
      </c>
      <c r="C210">
        <v>19</v>
      </c>
      <c r="D210">
        <v>38</v>
      </c>
      <c r="E210">
        <v>98.04</v>
      </c>
      <c r="F210">
        <f>(0.028 * D210) + (0.018 * E210) - (0.005 * C210) +
IF(TRIM(B210)="Faemale", 0.12, -0.08) +
IF(TRIM(J210)="Yes", -0.08, 0.04) +
IF(TRIM(K210)="Yes", 0.18, -0.12) +
IF(TRIM(I210)="Business", 0.15,
 IF(TRIM(I210)="Education", 0.08,
 IF(TRIM(I210)="Engineering", -0.12,
 IF(TRIM(I210)="Science", -0.06, 0)
))) + 0.42</f>
        <v>3.4437199999999999</v>
      </c>
      <c r="G210">
        <v>2.78</v>
      </c>
      <c r="H210">
        <f>ABS(G210 - F210) / G210 * 100</f>
        <v>23.874820143884897</v>
      </c>
      <c r="I210" t="s">
        <v>13</v>
      </c>
      <c r="J210" t="s">
        <v>30</v>
      </c>
      <c r="K210" t="s">
        <v>29</v>
      </c>
    </row>
    <row r="211" spans="1:11" x14ac:dyDescent="0.25">
      <c r="A211">
        <v>127</v>
      </c>
      <c r="B211" t="s">
        <v>5</v>
      </c>
      <c r="C211">
        <v>18</v>
      </c>
      <c r="D211">
        <v>37</v>
      </c>
      <c r="E211">
        <v>76.13</v>
      </c>
      <c r="F211">
        <f>(0.028 * D211) + (0.018 * E211) - (0.005 * C211) +
IF(TRIM(B211)="Faemale", 0.12, -0.08) +
IF(TRIM(J211)="Yes", -0.08, 0.04) +
IF(TRIM(K211)="Yes", 0.18, -0.12) +
IF(TRIM(I211)="Business", 0.15,
 IF(TRIM(I211)="Education", 0.08,
 IF(TRIM(I211)="Engineering", -0.12,
 IF(TRIM(I211)="Science", -0.06, 0)
))) + 0.42</f>
        <v>2.8163400000000003</v>
      </c>
      <c r="G211">
        <v>3.7</v>
      </c>
      <c r="H211">
        <f>ABS(G211 - F211) / G211 * 100</f>
        <v>23.882702702702698</v>
      </c>
      <c r="I211" t="s">
        <v>16</v>
      </c>
      <c r="J211" t="s">
        <v>30</v>
      </c>
      <c r="K211" t="s">
        <v>29</v>
      </c>
    </row>
    <row r="212" spans="1:11" x14ac:dyDescent="0.25">
      <c r="A212">
        <v>110</v>
      </c>
      <c r="B212" t="s">
        <v>17</v>
      </c>
      <c r="C212">
        <v>23</v>
      </c>
      <c r="D212">
        <v>14</v>
      </c>
      <c r="E212">
        <v>73.099999999999994</v>
      </c>
      <c r="F212">
        <f>(0.028 * D212) + (0.018 * E212) - (0.005 * C212) +
IF(TRIM(B212)="Faemale", 0.12, -0.08) +
IF(TRIM(J212)="Yes", -0.08, 0.04) +
IF(TRIM(K212)="Yes", 0.18, -0.12) +
IF(TRIM(I212)="Business", 0.15,
 IF(TRIM(I212)="Education", 0.08,
 IF(TRIM(I212)="Engineering", -0.12,
 IF(TRIM(I212)="Science", -0.06, 0)
))) + 0.42</f>
        <v>2.0927999999999995</v>
      </c>
      <c r="G212">
        <v>2.75</v>
      </c>
      <c r="H212">
        <f>ABS(G212 - F212) / G212 * 100</f>
        <v>23.898181818181836</v>
      </c>
      <c r="I212" t="s">
        <v>16</v>
      </c>
      <c r="J212" t="s">
        <v>30</v>
      </c>
      <c r="K212" t="s">
        <v>29</v>
      </c>
    </row>
    <row r="213" spans="1:11" x14ac:dyDescent="0.25">
      <c r="A213">
        <v>213</v>
      </c>
      <c r="B213" t="s">
        <v>17</v>
      </c>
      <c r="C213">
        <v>24</v>
      </c>
      <c r="D213">
        <v>13</v>
      </c>
      <c r="E213">
        <v>66.7</v>
      </c>
      <c r="F213">
        <f>(0.028 * D213) + (0.018 * E213) - (0.005 * C213) +
IF(TRIM(B213)="Faemale", 0.12, -0.08) +
IF(TRIM(J213)="Yes", -0.08, 0.04) +
IF(TRIM(K213)="Yes", 0.18, -0.12) +
IF(TRIM(I213)="Business", 0.15,
 IF(TRIM(I213)="Education", 0.08,
 IF(TRIM(I213)="Engineering", -0.12,
 IF(TRIM(I213)="Science", -0.06, 0)
))) + 0.42</f>
        <v>1.7045999999999997</v>
      </c>
      <c r="G213">
        <v>2.2400000000000002</v>
      </c>
      <c r="H213">
        <f>ABS(G213 - F213) / G213 * 100</f>
        <v>23.901785714285737</v>
      </c>
      <c r="I213" t="s">
        <v>7</v>
      </c>
      <c r="J213" t="s">
        <v>30</v>
      </c>
      <c r="K213" t="s">
        <v>30</v>
      </c>
    </row>
    <row r="214" spans="1:11" x14ac:dyDescent="0.25">
      <c r="A214">
        <v>37</v>
      </c>
      <c r="B214" t="s">
        <v>5</v>
      </c>
      <c r="C214">
        <v>18</v>
      </c>
      <c r="D214">
        <v>38</v>
      </c>
      <c r="E214">
        <v>76.989999999999995</v>
      </c>
      <c r="F214">
        <f>(0.028 * D214) + (0.018 * E214) - (0.005 * C214) +
IF(TRIM(B214)="Faemale", 0.12, -0.08) +
IF(TRIM(J214)="Yes", -0.08, 0.04) +
IF(TRIM(K214)="Yes", 0.18, -0.12) +
IF(TRIM(I214)="Business", 0.15,
 IF(TRIM(I214)="Education", 0.08,
 IF(TRIM(I214)="Engineering", -0.12,
 IF(TRIM(I214)="Science", -0.06, 0)
))) + 0.42</f>
        <v>2.9198200000000001</v>
      </c>
      <c r="G214">
        <v>3.85</v>
      </c>
      <c r="H214">
        <f>ABS(G214 - F214) / G214 * 100</f>
        <v>24.160519480519479</v>
      </c>
      <c r="I214" t="s">
        <v>7</v>
      </c>
      <c r="J214" t="s">
        <v>30</v>
      </c>
      <c r="K214" t="s">
        <v>29</v>
      </c>
    </row>
    <row r="215" spans="1:11" x14ac:dyDescent="0.25">
      <c r="A215">
        <v>411</v>
      </c>
      <c r="B215" t="s">
        <v>17</v>
      </c>
      <c r="C215">
        <v>24</v>
      </c>
      <c r="D215">
        <v>3</v>
      </c>
      <c r="E215">
        <v>75.239999999999995</v>
      </c>
      <c r="F215">
        <f>(0.028 * D215) + (0.018 * E215) - (0.005 * C215) +
IF(TRIM(B215)="Faemale", 0.12, -0.08) +
IF(TRIM(J215)="Yes", -0.08, 0.04) +
IF(TRIM(K215)="Yes", 0.18, -0.12) +
IF(TRIM(I215)="Business", 0.15,
 IF(TRIM(I215)="Education", 0.08,
 IF(TRIM(I215)="Engineering", -0.12,
 IF(TRIM(I215)="Science", -0.06, 0)
))) + 0.42</f>
        <v>1.5383199999999997</v>
      </c>
      <c r="G215">
        <v>2.0299999999999998</v>
      </c>
      <c r="H215">
        <f>ABS(G215 - F215) / G215 * 100</f>
        <v>24.220689655172421</v>
      </c>
      <c r="I215" t="s">
        <v>14</v>
      </c>
      <c r="J215" t="s">
        <v>29</v>
      </c>
      <c r="K215" t="s">
        <v>30</v>
      </c>
    </row>
    <row r="216" spans="1:11" x14ac:dyDescent="0.25">
      <c r="A216">
        <v>360</v>
      </c>
      <c r="B216" t="s">
        <v>17</v>
      </c>
      <c r="C216">
        <v>23</v>
      </c>
      <c r="D216">
        <v>38</v>
      </c>
      <c r="E216">
        <v>97.58</v>
      </c>
      <c r="F216">
        <f>(0.028 * D216) + (0.018 * E216) - (0.005 * C216) +
IF(TRIM(B216)="Faemale", 0.12, -0.08) +
IF(TRIM(J216)="Yes", -0.08, 0.04) +
IF(TRIM(K216)="Yes", 0.18, -0.12) +
IF(TRIM(I216)="Business", 0.15,
 IF(TRIM(I216)="Education", 0.08,
 IF(TRIM(I216)="Engineering", -0.12,
 IF(TRIM(I216)="Science", -0.06, 0)
))) + 0.42</f>
        <v>2.725439999999999</v>
      </c>
      <c r="G216">
        <v>3.6</v>
      </c>
      <c r="H216">
        <f>ABS(G216 - F216) / G216 * 100</f>
        <v>24.293333333333365</v>
      </c>
      <c r="I216" t="s">
        <v>15</v>
      </c>
      <c r="J216" t="s">
        <v>29</v>
      </c>
      <c r="K216" t="s">
        <v>30</v>
      </c>
    </row>
    <row r="217" spans="1:11" x14ac:dyDescent="0.25">
      <c r="A217">
        <v>139</v>
      </c>
      <c r="B217" t="s">
        <v>17</v>
      </c>
      <c r="C217">
        <v>22</v>
      </c>
      <c r="D217">
        <v>25</v>
      </c>
      <c r="E217">
        <v>69.58</v>
      </c>
      <c r="F217">
        <f>(0.028 * D217) + (0.018 * E217) - (0.005 * C217) +
IF(TRIM(B217)="Faemale", 0.12, -0.08) +
IF(TRIM(J217)="Yes", -0.08, 0.04) +
IF(TRIM(K217)="Yes", 0.18, -0.12) +
IF(TRIM(I217)="Business", 0.15,
 IF(TRIM(I217)="Education", 0.08,
 IF(TRIM(I217)="Engineering", -0.12,
 IF(TRIM(I217)="Science", -0.06, 0)
))) + 0.42</f>
        <v>1.9824399999999995</v>
      </c>
      <c r="G217">
        <v>2.62</v>
      </c>
      <c r="H217">
        <f>ABS(G217 - F217) / G217 * 100</f>
        <v>24.334351145038188</v>
      </c>
      <c r="I217" t="s">
        <v>7</v>
      </c>
      <c r="J217" t="s">
        <v>29</v>
      </c>
      <c r="K217" t="s">
        <v>30</v>
      </c>
    </row>
    <row r="218" spans="1:11" x14ac:dyDescent="0.25">
      <c r="A218">
        <v>248</v>
      </c>
      <c r="B218" t="s">
        <v>17</v>
      </c>
      <c r="C218">
        <v>24</v>
      </c>
      <c r="D218">
        <v>19</v>
      </c>
      <c r="E218">
        <v>58.69</v>
      </c>
      <c r="F218">
        <f>(0.028 * D218) + (0.018 * E218) - (0.005 * C218) +
IF(TRIM(B218)="Faemale", 0.12, -0.08) +
IF(TRIM(J218)="Yes", -0.08, 0.04) +
IF(TRIM(K218)="Yes", 0.18, -0.12) +
IF(TRIM(I218)="Business", 0.15,
 IF(TRIM(I218)="Education", 0.08,
 IF(TRIM(I218)="Engineering", -0.12,
 IF(TRIM(I218)="Science", -0.06, 0)
))) + 0.42</f>
        <v>1.9884199999999999</v>
      </c>
      <c r="G218">
        <v>2.63</v>
      </c>
      <c r="H218">
        <f>ABS(G218 - F218) / G218 * 100</f>
        <v>24.394676806083655</v>
      </c>
      <c r="I218" t="s">
        <v>14</v>
      </c>
      <c r="J218" t="s">
        <v>29</v>
      </c>
      <c r="K218" t="s">
        <v>29</v>
      </c>
    </row>
    <row r="219" spans="1:11" x14ac:dyDescent="0.25">
      <c r="A219">
        <v>420</v>
      </c>
      <c r="B219" t="s">
        <v>5</v>
      </c>
      <c r="C219">
        <v>21</v>
      </c>
      <c r="D219">
        <v>32</v>
      </c>
      <c r="E219">
        <v>82.75</v>
      </c>
      <c r="F219">
        <f>(0.028 * D219) + (0.018 * E219) - (0.005 * C219) +
IF(TRIM(B219)="Faemale", 0.12, -0.08) +
IF(TRIM(J219)="Yes", -0.08, 0.04) +
IF(TRIM(K219)="Yes", 0.18, -0.12) +
IF(TRIM(I219)="Business", 0.15,
 IF(TRIM(I219)="Education", 0.08,
 IF(TRIM(I219)="Engineering", -0.12,
 IF(TRIM(I219)="Science", -0.06, 0)
))) + 0.42</f>
        <v>2.9904999999999999</v>
      </c>
      <c r="G219">
        <v>3.96</v>
      </c>
      <c r="H219">
        <f>ABS(G219 - F219) / G219 * 100</f>
        <v>24.482323232323232</v>
      </c>
      <c r="I219" t="s">
        <v>13</v>
      </c>
      <c r="J219" t="s">
        <v>30</v>
      </c>
      <c r="K219" t="s">
        <v>29</v>
      </c>
    </row>
    <row r="220" spans="1:11" x14ac:dyDescent="0.25">
      <c r="A220">
        <v>40</v>
      </c>
      <c r="B220" t="s">
        <v>17</v>
      </c>
      <c r="C220">
        <v>19</v>
      </c>
      <c r="D220">
        <v>34</v>
      </c>
      <c r="E220">
        <v>92.32</v>
      </c>
      <c r="F220">
        <f>(0.028 * D220) + (0.018 * E220) - (0.005 * C220) +
IF(TRIM(B220)="Faemale", 0.12, -0.08) +
IF(TRIM(J220)="Yes", -0.08, 0.04) +
IF(TRIM(K220)="Yes", 0.18, -0.12) +
IF(TRIM(I220)="Business", 0.15,
 IF(TRIM(I220)="Education", 0.08,
 IF(TRIM(I220)="Engineering", -0.12,
 IF(TRIM(I220)="Science", -0.06, 0)
))) + 0.42</f>
        <v>2.8387599999999993</v>
      </c>
      <c r="G220">
        <v>3.76</v>
      </c>
      <c r="H220">
        <f>ABS(G220 - F220) / G220 * 100</f>
        <v>24.501063829787249</v>
      </c>
      <c r="I220" t="s">
        <v>15</v>
      </c>
      <c r="J220" t="s">
        <v>29</v>
      </c>
      <c r="K220" t="s">
        <v>29</v>
      </c>
    </row>
    <row r="221" spans="1:11" x14ac:dyDescent="0.25">
      <c r="A221">
        <v>269</v>
      </c>
      <c r="B221" t="s">
        <v>17</v>
      </c>
      <c r="C221">
        <v>18</v>
      </c>
      <c r="D221">
        <v>39</v>
      </c>
      <c r="E221">
        <v>50.05</v>
      </c>
      <c r="F221">
        <f>(0.028 * D221) + (0.018 * E221) - (0.005 * C221) +
IF(TRIM(B221)="Faemale", 0.12, -0.08) +
IF(TRIM(J221)="Yes", -0.08, 0.04) +
IF(TRIM(K221)="Yes", 0.18, -0.12) +
IF(TRIM(I221)="Business", 0.15,
 IF(TRIM(I221)="Education", 0.08,
 IF(TRIM(I221)="Engineering", -0.12,
 IF(TRIM(I221)="Science", -0.06, 0)
))) + 0.42</f>
        <v>2.4928999999999997</v>
      </c>
      <c r="G221">
        <v>2</v>
      </c>
      <c r="H221">
        <f>ABS(G221 - F221) / G221 * 100</f>
        <v>24.644999999999982</v>
      </c>
      <c r="I221" t="s">
        <v>13</v>
      </c>
      <c r="J221" t="s">
        <v>29</v>
      </c>
      <c r="K221" t="s">
        <v>29</v>
      </c>
    </row>
    <row r="222" spans="1:11" x14ac:dyDescent="0.25">
      <c r="A222">
        <v>157</v>
      </c>
      <c r="B222" t="s">
        <v>17</v>
      </c>
      <c r="C222">
        <v>24</v>
      </c>
      <c r="D222">
        <v>21</v>
      </c>
      <c r="E222">
        <v>52.35</v>
      </c>
      <c r="F222">
        <f>(0.028 * D222) + (0.018 * E222) - (0.005 * C222) +
IF(TRIM(B222)="Faemale", 0.12, -0.08) +
IF(TRIM(J222)="Yes", -0.08, 0.04) +
IF(TRIM(K222)="Yes", 0.18, -0.12) +
IF(TRIM(I222)="Business", 0.15,
 IF(TRIM(I222)="Education", 0.08,
 IF(TRIM(I222)="Engineering", -0.12,
 IF(TRIM(I222)="Science", -0.06, 0)
))) + 0.42</f>
        <v>2.0002999999999997</v>
      </c>
      <c r="G222">
        <v>2.67</v>
      </c>
      <c r="H222">
        <f>ABS(G222 - F222) / G222 * 100</f>
        <v>25.082397003745328</v>
      </c>
      <c r="I222" t="s">
        <v>13</v>
      </c>
      <c r="J222" t="s">
        <v>29</v>
      </c>
      <c r="K222" t="s">
        <v>29</v>
      </c>
    </row>
    <row r="223" spans="1:11" x14ac:dyDescent="0.25">
      <c r="A223">
        <v>391</v>
      </c>
      <c r="B223" t="s">
        <v>17</v>
      </c>
      <c r="C223">
        <v>22</v>
      </c>
      <c r="D223">
        <v>19</v>
      </c>
      <c r="E223">
        <v>52.18</v>
      </c>
      <c r="F223">
        <f>(0.028 * D223) + (0.018 * E223) - (0.005 * C223) +
IF(TRIM(B223)="Faemale", 0.12, -0.08) +
IF(TRIM(J223)="Yes", -0.08, 0.04) +
IF(TRIM(K223)="Yes", 0.18, -0.12) +
IF(TRIM(I223)="Business", 0.15,
 IF(TRIM(I223)="Education", 0.08,
 IF(TRIM(I223)="Engineering", -0.12,
 IF(TRIM(I223)="Science", -0.06, 0)
))) + 0.42</f>
        <v>1.6812399999999994</v>
      </c>
      <c r="G223">
        <v>2.25</v>
      </c>
      <c r="H223">
        <f>ABS(G223 - F223) / G223 * 100</f>
        <v>25.278222222222247</v>
      </c>
      <c r="I223" t="s">
        <v>15</v>
      </c>
      <c r="J223" t="s">
        <v>29</v>
      </c>
      <c r="K223" t="s">
        <v>29</v>
      </c>
    </row>
    <row r="224" spans="1:11" x14ac:dyDescent="0.25">
      <c r="A224">
        <v>62</v>
      </c>
      <c r="B224" t="s">
        <v>17</v>
      </c>
      <c r="C224">
        <v>24</v>
      </c>
      <c r="D224">
        <v>34</v>
      </c>
      <c r="E224">
        <v>76.069999999999993</v>
      </c>
      <c r="F224">
        <f>(0.028 * D224) + (0.018 * E224) - (0.005 * C224) +
IF(TRIM(B224)="Faemale", 0.12, -0.08) +
IF(TRIM(J224)="Yes", -0.08, 0.04) +
IF(TRIM(K224)="Yes", 0.18, -0.12) +
IF(TRIM(I224)="Business", 0.15,
 IF(TRIM(I224)="Education", 0.08,
 IF(TRIM(I224)="Engineering", -0.12,
 IF(TRIM(I224)="Science", -0.06, 0)
))) + 0.42</f>
        <v>2.9112599999999995</v>
      </c>
      <c r="G224">
        <v>3.9</v>
      </c>
      <c r="H224">
        <f>ABS(G224 - F224) / G224 * 100</f>
        <v>25.352307692307701</v>
      </c>
      <c r="I224" t="s">
        <v>13</v>
      </c>
      <c r="J224" t="s">
        <v>30</v>
      </c>
      <c r="K224" t="s">
        <v>29</v>
      </c>
    </row>
    <row r="225" spans="1:11" x14ac:dyDescent="0.25">
      <c r="A225">
        <v>469</v>
      </c>
      <c r="B225" t="s">
        <v>17</v>
      </c>
      <c r="C225">
        <v>18</v>
      </c>
      <c r="D225">
        <v>37</v>
      </c>
      <c r="E225">
        <v>85.27</v>
      </c>
      <c r="F225">
        <f>(0.028 * D225) + (0.018 * E225) - (0.005 * C225) +
IF(TRIM(B225)="Faemale", 0.12, -0.08) +
IF(TRIM(J225)="Yes", -0.08, 0.04) +
IF(TRIM(K225)="Yes", 0.18, -0.12) +
IF(TRIM(I225)="Business", 0.15,
 IF(TRIM(I225)="Education", 0.08,
 IF(TRIM(I225)="Engineering", -0.12,
 IF(TRIM(I225)="Science", -0.06, 0)
))) + 0.42</f>
        <v>2.6208599999999995</v>
      </c>
      <c r="G225">
        <v>3.52</v>
      </c>
      <c r="H225">
        <f>ABS(G225 - F225) / G225 * 100</f>
        <v>25.543750000000014</v>
      </c>
      <c r="I225" t="s">
        <v>15</v>
      </c>
      <c r="J225" t="s">
        <v>30</v>
      </c>
      <c r="K225" t="s">
        <v>30</v>
      </c>
    </row>
    <row r="226" spans="1:11" x14ac:dyDescent="0.25">
      <c r="A226">
        <v>393</v>
      </c>
      <c r="B226" t="s">
        <v>5</v>
      </c>
      <c r="C226">
        <v>24</v>
      </c>
      <c r="D226">
        <v>30</v>
      </c>
      <c r="E226">
        <v>51.04</v>
      </c>
      <c r="F226">
        <f>(0.028 * D226) + (0.018 * E226) - (0.005 * C226) +
IF(TRIM(B226)="Faemale", 0.12, -0.08) +
IF(TRIM(J226)="Yes", -0.08, 0.04) +
IF(TRIM(K226)="Yes", 0.18, -0.12) +
IF(TRIM(I226)="Business", 0.15,
 IF(TRIM(I226)="Education", 0.08,
 IF(TRIM(I226)="Engineering", -0.12,
 IF(TRIM(I226)="Science", -0.06, 0)
))) + 0.42</f>
        <v>1.6587199999999993</v>
      </c>
      <c r="G226">
        <v>2.23</v>
      </c>
      <c r="H226">
        <f>ABS(G226 - F226) / G226 * 100</f>
        <v>25.617937219730972</v>
      </c>
      <c r="I226" t="s">
        <v>15</v>
      </c>
      <c r="J226" t="s">
        <v>29</v>
      </c>
      <c r="K226" t="s">
        <v>30</v>
      </c>
    </row>
    <row r="227" spans="1:11" x14ac:dyDescent="0.25">
      <c r="A227">
        <v>470</v>
      </c>
      <c r="B227" t="s">
        <v>5</v>
      </c>
      <c r="C227">
        <v>19</v>
      </c>
      <c r="D227">
        <v>38</v>
      </c>
      <c r="E227">
        <v>72.319999999999993</v>
      </c>
      <c r="F227">
        <f>(0.028 * D227) + (0.018 * E227) - (0.005 * C227) +
IF(TRIM(B227)="Faemale", 0.12, -0.08) +
IF(TRIM(J227)="Yes", -0.08, 0.04) +
IF(TRIM(K227)="Yes", 0.18, -0.12) +
IF(TRIM(I227)="Business", 0.15,
 IF(TRIM(I227)="Education", 0.08,
 IF(TRIM(I227)="Engineering", -0.12,
 IF(TRIM(I227)="Science", -0.06, 0)
))) + 0.42</f>
        <v>2.4907599999999994</v>
      </c>
      <c r="G227">
        <v>3.36</v>
      </c>
      <c r="H227">
        <f>ABS(G227 - F227) / G227 * 100</f>
        <v>25.870238095238108</v>
      </c>
      <c r="I227" t="s">
        <v>14</v>
      </c>
      <c r="J227" t="s">
        <v>29</v>
      </c>
      <c r="K227" t="s">
        <v>30</v>
      </c>
    </row>
    <row r="228" spans="1:11" x14ac:dyDescent="0.25">
      <c r="A228">
        <v>43</v>
      </c>
      <c r="B228" t="s">
        <v>5</v>
      </c>
      <c r="C228">
        <v>21</v>
      </c>
      <c r="D228">
        <v>15</v>
      </c>
      <c r="E228">
        <v>81.17</v>
      </c>
      <c r="F228">
        <f>(0.028 * D228) + (0.018 * E228) - (0.005 * C228) +
IF(TRIM(B228)="Faemale", 0.12, -0.08) +
IF(TRIM(J228)="Yes", -0.08, 0.04) +
IF(TRIM(K228)="Yes", 0.18, -0.12) +
IF(TRIM(I228)="Business", 0.15,
 IF(TRIM(I228)="Education", 0.08,
 IF(TRIM(I228)="Engineering", -0.12,
 IF(TRIM(I228)="Science", -0.06, 0)
))) + 0.42</f>
        <v>2.03606</v>
      </c>
      <c r="G228">
        <v>2.75</v>
      </c>
      <c r="H228">
        <f>ABS(G228 - F228) / G228 * 100</f>
        <v>25.961454545454547</v>
      </c>
      <c r="I228" t="s">
        <v>7</v>
      </c>
      <c r="J228" t="s">
        <v>30</v>
      </c>
      <c r="K228" t="s">
        <v>30</v>
      </c>
    </row>
    <row r="229" spans="1:11" x14ac:dyDescent="0.25">
      <c r="A229">
        <v>16</v>
      </c>
      <c r="B229" t="s">
        <v>17</v>
      </c>
      <c r="C229">
        <v>24</v>
      </c>
      <c r="D229">
        <v>28</v>
      </c>
      <c r="E229">
        <v>91.91</v>
      </c>
      <c r="F229">
        <f>(0.028 * D229) + (0.018 * E229) - (0.005 * C229) +
IF(TRIM(B229)="Faemale", 0.12, -0.08) +
IF(TRIM(J229)="Yes", -0.08, 0.04) +
IF(TRIM(K229)="Yes", 0.18, -0.12) +
IF(TRIM(I229)="Business", 0.15,
 IF(TRIM(I229)="Education", 0.08,
 IF(TRIM(I229)="Engineering", -0.12,
 IF(TRIM(I229)="Science", -0.06, 0)
))) + 0.42</f>
        <v>2.608379999999999</v>
      </c>
      <c r="G229">
        <v>3.54</v>
      </c>
      <c r="H229">
        <f>ABS(G229 - F229) / G229 * 100</f>
        <v>26.316949152542403</v>
      </c>
      <c r="I229" t="s">
        <v>13</v>
      </c>
      <c r="J229" t="s">
        <v>29</v>
      </c>
      <c r="K229" t="s">
        <v>30</v>
      </c>
    </row>
    <row r="230" spans="1:11" x14ac:dyDescent="0.25">
      <c r="A230">
        <v>148</v>
      </c>
      <c r="B230" t="s">
        <v>17</v>
      </c>
      <c r="C230">
        <v>23</v>
      </c>
      <c r="D230">
        <v>19</v>
      </c>
      <c r="E230">
        <v>95.19</v>
      </c>
      <c r="F230">
        <f>(0.028 * D230) + (0.018 * E230) - (0.005 * C230) +
IF(TRIM(B230)="Faemale", 0.12, -0.08) +
IF(TRIM(J230)="Yes", -0.08, 0.04) +
IF(TRIM(K230)="Yes", 0.18, -0.12) +
IF(TRIM(I230)="Business", 0.15,
 IF(TRIM(I230)="Education", 0.08,
 IF(TRIM(I230)="Engineering", -0.12,
 IF(TRIM(I230)="Science", -0.06, 0)
))) + 0.42</f>
        <v>2.3504199999999993</v>
      </c>
      <c r="G230">
        <v>3.19</v>
      </c>
      <c r="H230">
        <f>ABS(G230 - F230) / G230 * 100</f>
        <v>26.319122257053312</v>
      </c>
      <c r="I230" t="s">
        <v>14</v>
      </c>
      <c r="J230" t="s">
        <v>29</v>
      </c>
      <c r="K230" t="s">
        <v>30</v>
      </c>
    </row>
    <row r="231" spans="1:11" x14ac:dyDescent="0.25">
      <c r="A231">
        <v>486</v>
      </c>
      <c r="B231" t="s">
        <v>5</v>
      </c>
      <c r="C231">
        <v>20</v>
      </c>
      <c r="D231">
        <v>2</v>
      </c>
      <c r="E231">
        <v>69.87</v>
      </c>
      <c r="F231">
        <f>(0.028 * D231) + (0.018 * E231) - (0.005 * C231) +
IF(TRIM(B231)="Faemale", 0.12, -0.08) +
IF(TRIM(J231)="Yes", -0.08, 0.04) +
IF(TRIM(K231)="Yes", 0.18, -0.12) +
IF(TRIM(I231)="Business", 0.15,
 IF(TRIM(I231)="Education", 0.08,
 IF(TRIM(I231)="Engineering", -0.12,
 IF(TRIM(I231)="Science", -0.06, 0)
))) + 0.42</f>
        <v>1.7336599999999998</v>
      </c>
      <c r="G231">
        <v>2.36</v>
      </c>
      <c r="H231">
        <f>ABS(G231 - F231) / G231 * 100</f>
        <v>26.539830508474584</v>
      </c>
      <c r="I231" t="s">
        <v>14</v>
      </c>
      <c r="J231" t="s">
        <v>29</v>
      </c>
      <c r="K231" t="s">
        <v>29</v>
      </c>
    </row>
    <row r="232" spans="1:11" x14ac:dyDescent="0.25">
      <c r="A232">
        <v>128</v>
      </c>
      <c r="B232" t="s">
        <v>17</v>
      </c>
      <c r="C232">
        <v>22</v>
      </c>
      <c r="D232">
        <v>28</v>
      </c>
      <c r="E232">
        <v>86.61</v>
      </c>
      <c r="F232">
        <f>(0.028 * D232) + (0.018 * E232) - (0.005 * C232) +
IF(TRIM(B232)="Faemale", 0.12, -0.08) +
IF(TRIM(J232)="Yes", -0.08, 0.04) +
IF(TRIM(K232)="Yes", 0.18, -0.12) +
IF(TRIM(I232)="Business", 0.15,
 IF(TRIM(I232)="Education", 0.08,
 IF(TRIM(I232)="Engineering", -0.12,
 IF(TRIM(I232)="Science", -0.06, 0)
))) + 0.42</f>
        <v>2.4529799999999997</v>
      </c>
      <c r="G232">
        <v>3.34</v>
      </c>
      <c r="H232">
        <f>ABS(G232 - F232) / G232 * 100</f>
        <v>26.557485029940125</v>
      </c>
      <c r="I232" t="s">
        <v>14</v>
      </c>
      <c r="J232" t="s">
        <v>29</v>
      </c>
      <c r="K232" t="s">
        <v>30</v>
      </c>
    </row>
    <row r="233" spans="1:11" x14ac:dyDescent="0.25">
      <c r="A233">
        <v>229</v>
      </c>
      <c r="B233" t="s">
        <v>17</v>
      </c>
      <c r="C233">
        <v>22</v>
      </c>
      <c r="D233">
        <v>14</v>
      </c>
      <c r="E233">
        <v>87.83</v>
      </c>
      <c r="F233">
        <f>(0.028 * D233) + (0.018 * E233) - (0.005 * C233) +
IF(TRIM(B233)="Faemale", 0.12, -0.08) +
IF(TRIM(J233)="Yes", -0.08, 0.04) +
IF(TRIM(K233)="Yes", 0.18, -0.12) +
IF(TRIM(I233)="Business", 0.15,
 IF(TRIM(I233)="Education", 0.08,
 IF(TRIM(I233)="Engineering", -0.12,
 IF(TRIM(I233)="Science", -0.06, 0)
))) + 0.42</f>
        <v>2.2029399999999999</v>
      </c>
      <c r="G233">
        <v>3</v>
      </c>
      <c r="H233">
        <f>ABS(G233 - F233) / G233 * 100</f>
        <v>26.568666666666669</v>
      </c>
      <c r="I233" t="s">
        <v>14</v>
      </c>
      <c r="J233" t="s">
        <v>30</v>
      </c>
      <c r="K233" t="s">
        <v>30</v>
      </c>
    </row>
    <row r="234" spans="1:11" x14ac:dyDescent="0.25">
      <c r="A234">
        <v>250</v>
      </c>
      <c r="B234" t="s">
        <v>17</v>
      </c>
      <c r="C234">
        <v>22</v>
      </c>
      <c r="D234">
        <v>26</v>
      </c>
      <c r="E234">
        <v>97.36</v>
      </c>
      <c r="F234">
        <f>(0.028 * D234) + (0.018 * E234) - (0.005 * C234) +
IF(TRIM(B234)="Faemale", 0.12, -0.08) +
IF(TRIM(J234)="Yes", -0.08, 0.04) +
IF(TRIM(K234)="Yes", 0.18, -0.12) +
IF(TRIM(I234)="Business", 0.15,
 IF(TRIM(I234)="Education", 0.08,
 IF(TRIM(I234)="Engineering", -0.12,
 IF(TRIM(I234)="Science", -0.06, 0)
))) + 0.42</f>
        <v>2.8904800000000002</v>
      </c>
      <c r="G234">
        <v>2.2799999999999998</v>
      </c>
      <c r="H234">
        <f>ABS(G234 - F234) / G234 * 100</f>
        <v>26.775438596491245</v>
      </c>
      <c r="I234" t="s">
        <v>14</v>
      </c>
      <c r="J234" t="s">
        <v>29</v>
      </c>
      <c r="K234" t="s">
        <v>29</v>
      </c>
    </row>
    <row r="235" spans="1:11" x14ac:dyDescent="0.25">
      <c r="A235">
        <v>198</v>
      </c>
      <c r="B235" t="s">
        <v>5</v>
      </c>
      <c r="C235">
        <v>18</v>
      </c>
      <c r="D235">
        <v>26</v>
      </c>
      <c r="E235">
        <v>99.57</v>
      </c>
      <c r="F235">
        <f>(0.028 * D235) + (0.018 * E235) - (0.005 * C235) +
IF(TRIM(B235)="Faemale", 0.12, -0.08) +
IF(TRIM(J235)="Yes", -0.08, 0.04) +
IF(TRIM(K235)="Yes", 0.18, -0.12) +
IF(TRIM(I235)="Business", 0.15,
 IF(TRIM(I235)="Education", 0.08,
 IF(TRIM(I235)="Engineering", -0.12,
 IF(TRIM(I235)="Science", -0.06, 0)
))) + 0.42</f>
        <v>2.8402599999999993</v>
      </c>
      <c r="G235">
        <v>2.2400000000000002</v>
      </c>
      <c r="H235">
        <f>ABS(G235 - F235) / G235 * 100</f>
        <v>26.797321428571387</v>
      </c>
      <c r="I235" t="s">
        <v>13</v>
      </c>
      <c r="J235" t="s">
        <v>30</v>
      </c>
      <c r="K235" t="s">
        <v>30</v>
      </c>
    </row>
    <row r="236" spans="1:11" x14ac:dyDescent="0.25">
      <c r="A236">
        <v>101</v>
      </c>
      <c r="B236" t="s">
        <v>17</v>
      </c>
      <c r="C236">
        <v>24</v>
      </c>
      <c r="D236">
        <v>30</v>
      </c>
      <c r="E236">
        <v>78.62</v>
      </c>
      <c r="F236">
        <f>(0.028 * D236) + (0.018 * E236) - (0.005 * C236) +
IF(TRIM(B236)="Faemale", 0.12, -0.08) +
IF(TRIM(J236)="Yes", -0.08, 0.04) +
IF(TRIM(K236)="Yes", 0.18, -0.12) +
IF(TRIM(I236)="Business", 0.15,
 IF(TRIM(I236)="Education", 0.08,
 IF(TRIM(I236)="Engineering", -0.12,
 IF(TRIM(I236)="Science", -0.06, 0)
))) + 0.42</f>
        <v>2.6351599999999999</v>
      </c>
      <c r="G236">
        <v>3.6</v>
      </c>
      <c r="H236">
        <f>ABS(G236 - F236) / G236 * 100</f>
        <v>26.801111111111116</v>
      </c>
      <c r="I236" t="s">
        <v>16</v>
      </c>
      <c r="J236" t="s">
        <v>30</v>
      </c>
      <c r="K236" t="s">
        <v>29</v>
      </c>
    </row>
    <row r="237" spans="1:11" x14ac:dyDescent="0.25">
      <c r="A237">
        <v>187</v>
      </c>
      <c r="B237" t="s">
        <v>5</v>
      </c>
      <c r="C237">
        <v>19</v>
      </c>
      <c r="D237">
        <v>26</v>
      </c>
      <c r="E237">
        <v>96.58</v>
      </c>
      <c r="F237">
        <f>(0.028 * D237) + (0.018 * E237) - (0.005 * C237) +
IF(TRIM(B237)="Faemale", 0.12, -0.08) +
IF(TRIM(J237)="Yes", -0.08, 0.04) +
IF(TRIM(K237)="Yes", 0.18, -0.12) +
IF(TRIM(I237)="Business", 0.15,
 IF(TRIM(I237)="Education", 0.08,
 IF(TRIM(I237)="Engineering", -0.12,
 IF(TRIM(I237)="Science", -0.06, 0)
))) + 0.42</f>
        <v>2.3914399999999989</v>
      </c>
      <c r="G237">
        <v>3.27</v>
      </c>
      <c r="H237">
        <f>ABS(G237 - F237) / G237 * 100</f>
        <v>26.867278287461811</v>
      </c>
      <c r="I237" t="s">
        <v>15</v>
      </c>
      <c r="J237" t="s">
        <v>29</v>
      </c>
      <c r="K237" t="s">
        <v>30</v>
      </c>
    </row>
    <row r="238" spans="1:11" x14ac:dyDescent="0.25">
      <c r="A238">
        <v>21</v>
      </c>
      <c r="B238" t="s">
        <v>5</v>
      </c>
      <c r="C238">
        <v>20</v>
      </c>
      <c r="D238">
        <v>34</v>
      </c>
      <c r="E238">
        <v>97.93</v>
      </c>
      <c r="F238">
        <f>(0.028 * D238) + (0.018 * E238) - (0.005 * C238) +
IF(TRIM(B238)="Faemale", 0.12, -0.08) +
IF(TRIM(J238)="Yes", -0.08, 0.04) +
IF(TRIM(K238)="Yes", 0.18, -0.12) +
IF(TRIM(I238)="Business", 0.15,
 IF(TRIM(I238)="Education", 0.08,
 IF(TRIM(I238)="Engineering", -0.12,
 IF(TRIM(I238)="Science", -0.06, 0)
))) + 0.42</f>
        <v>2.8347399999999996</v>
      </c>
      <c r="G238">
        <v>3.88</v>
      </c>
      <c r="H238">
        <f>ABS(G238 - F238) / G238 * 100</f>
        <v>26.939690721649495</v>
      </c>
      <c r="I238" t="s">
        <v>14</v>
      </c>
      <c r="J238" t="s">
        <v>29</v>
      </c>
      <c r="K238" t="s">
        <v>30</v>
      </c>
    </row>
    <row r="239" spans="1:11" x14ac:dyDescent="0.25">
      <c r="A239">
        <v>94</v>
      </c>
      <c r="B239" t="s">
        <v>5</v>
      </c>
      <c r="C239">
        <v>22</v>
      </c>
      <c r="D239">
        <v>34</v>
      </c>
      <c r="E239">
        <v>68.23</v>
      </c>
      <c r="F239">
        <f>(0.028 * D239) + (0.018 * E239) - (0.005 * C239) +
IF(TRIM(B239)="Faemale", 0.12, -0.08) +
IF(TRIM(J239)="Yes", -0.08, 0.04) +
IF(TRIM(K239)="Yes", 0.18, -0.12) +
IF(TRIM(I239)="Business", 0.15,
 IF(TRIM(I239)="Education", 0.08,
 IF(TRIM(I239)="Engineering", -0.12,
 IF(TRIM(I239)="Science", -0.06, 0)
))) + 0.42</f>
        <v>2.5101400000000003</v>
      </c>
      <c r="G239">
        <v>3.44</v>
      </c>
      <c r="H239">
        <f>ABS(G239 - F239) / G239 * 100</f>
        <v>27.030813953488362</v>
      </c>
      <c r="I239" t="s">
        <v>7</v>
      </c>
      <c r="J239" t="s">
        <v>29</v>
      </c>
      <c r="K239" t="s">
        <v>29</v>
      </c>
    </row>
    <row r="240" spans="1:11" x14ac:dyDescent="0.25">
      <c r="A240">
        <v>306</v>
      </c>
      <c r="B240" t="s">
        <v>17</v>
      </c>
      <c r="C240">
        <v>22</v>
      </c>
      <c r="D240">
        <v>12</v>
      </c>
      <c r="E240">
        <v>76.52</v>
      </c>
      <c r="F240">
        <f>(0.028 * D240) + (0.018 * E240) - (0.005 * C240) +
IF(TRIM(B240)="Faemale", 0.12, -0.08) +
IF(TRIM(J240)="Yes", -0.08, 0.04) +
IF(TRIM(K240)="Yes", 0.18, -0.12) +
IF(TRIM(I240)="Business", 0.15,
 IF(TRIM(I240)="Education", 0.08,
 IF(TRIM(I240)="Engineering", -0.12,
 IF(TRIM(I240)="Science", -0.06, 0)
))) + 0.42</f>
        <v>1.8233599999999996</v>
      </c>
      <c r="G240">
        <v>2.5</v>
      </c>
      <c r="H240">
        <f>ABS(G240 - F240) / G240 * 100</f>
        <v>27.065600000000011</v>
      </c>
      <c r="I240" t="s">
        <v>14</v>
      </c>
      <c r="J240" t="s">
        <v>29</v>
      </c>
      <c r="K240" t="s">
        <v>30</v>
      </c>
    </row>
    <row r="241" spans="1:11" x14ac:dyDescent="0.25">
      <c r="A241">
        <v>85</v>
      </c>
      <c r="B241" t="s">
        <v>17</v>
      </c>
      <c r="C241">
        <v>21</v>
      </c>
      <c r="D241">
        <v>18</v>
      </c>
      <c r="E241">
        <v>55.76</v>
      </c>
      <c r="F241">
        <f>(0.028 * D241) + (0.018 * E241) - (0.005 * C241) +
IF(TRIM(B241)="Faemale", 0.12, -0.08) +
IF(TRIM(J241)="Yes", -0.08, 0.04) +
IF(TRIM(K241)="Yes", 0.18, -0.12) +
IF(TRIM(I241)="Business", 0.15,
 IF(TRIM(I241)="Education", 0.08,
 IF(TRIM(I241)="Engineering", -0.12,
 IF(TRIM(I241)="Science", -0.06, 0)
))) + 0.42</f>
        <v>1.74268</v>
      </c>
      <c r="G241">
        <v>2.39</v>
      </c>
      <c r="H241">
        <f>ABS(G241 - F241) / G241 * 100</f>
        <v>27.084518828451888</v>
      </c>
      <c r="I241" t="s">
        <v>14</v>
      </c>
      <c r="J241" t="s">
        <v>30</v>
      </c>
      <c r="K241" t="s">
        <v>30</v>
      </c>
    </row>
    <row r="242" spans="1:11" x14ac:dyDescent="0.25">
      <c r="A242">
        <v>291</v>
      </c>
      <c r="B242" t="s">
        <v>17</v>
      </c>
      <c r="C242">
        <v>20</v>
      </c>
      <c r="D242">
        <v>10</v>
      </c>
      <c r="E242">
        <v>65.599999999999994</v>
      </c>
      <c r="F242">
        <f>(0.028 * D242) + (0.018 * E242) - (0.005 * C242) +
IF(TRIM(B242)="Faemale", 0.12, -0.08) +
IF(TRIM(J242)="Yes", -0.08, 0.04) +
IF(TRIM(K242)="Yes", 0.18, -0.12) +
IF(TRIM(I242)="Business", 0.15,
 IF(TRIM(I242)="Education", 0.08,
 IF(TRIM(I242)="Engineering", -0.12,
 IF(TRIM(I242)="Science", -0.06, 0)
))) + 0.42</f>
        <v>1.8007999999999997</v>
      </c>
      <c r="G242">
        <v>2.4700000000000002</v>
      </c>
      <c r="H242">
        <f>ABS(G242 - F242) / G242 * 100</f>
        <v>27.093117408906899</v>
      </c>
      <c r="I242" t="s">
        <v>15</v>
      </c>
      <c r="J242" t="s">
        <v>30</v>
      </c>
      <c r="K242" t="s">
        <v>29</v>
      </c>
    </row>
    <row r="243" spans="1:11" x14ac:dyDescent="0.25">
      <c r="A243">
        <v>313</v>
      </c>
      <c r="B243" t="s">
        <v>5</v>
      </c>
      <c r="C243">
        <v>24</v>
      </c>
      <c r="D243">
        <v>27</v>
      </c>
      <c r="E243">
        <v>73.099999999999994</v>
      </c>
      <c r="F243">
        <f>(0.028 * D243) + (0.018 * E243) - (0.005 * C243) +
IF(TRIM(B243)="Faemale", 0.12, -0.08) +
IF(TRIM(J243)="Yes", -0.08, 0.04) +
IF(TRIM(K243)="Yes", 0.18, -0.12) +
IF(TRIM(I243)="Business", 0.15,
 IF(TRIM(I243)="Education", 0.08,
 IF(TRIM(I243)="Engineering", -0.12,
 IF(TRIM(I243)="Science", -0.06, 0)
))) + 0.42</f>
        <v>2.3617999999999992</v>
      </c>
      <c r="G243">
        <v>3.24</v>
      </c>
      <c r="H243">
        <f>ABS(G243 - F243) / G243 * 100</f>
        <v>27.104938271604968</v>
      </c>
      <c r="I243" t="s">
        <v>13</v>
      </c>
      <c r="J243" t="s">
        <v>30</v>
      </c>
      <c r="K243" t="s">
        <v>30</v>
      </c>
    </row>
    <row r="244" spans="1:11" x14ac:dyDescent="0.25">
      <c r="A244">
        <v>427</v>
      </c>
      <c r="B244" t="s">
        <v>17</v>
      </c>
      <c r="C244">
        <v>21</v>
      </c>
      <c r="D244">
        <v>23</v>
      </c>
      <c r="E244">
        <v>61.79</v>
      </c>
      <c r="F244">
        <f>(0.028 * D244) + (0.018 * E244) - (0.005 * C244) +
IF(TRIM(B244)="Faemale", 0.12, -0.08) +
IF(TRIM(J244)="Yes", -0.08, 0.04) +
IF(TRIM(K244)="Yes", 0.18, -0.12) +
IF(TRIM(I244)="Business", 0.15,
 IF(TRIM(I244)="Education", 0.08,
 IF(TRIM(I244)="Engineering", -0.12,
 IF(TRIM(I244)="Science", -0.06, 0)
))) + 0.42</f>
        <v>1.8512199999999996</v>
      </c>
      <c r="G244">
        <v>2.54</v>
      </c>
      <c r="H244">
        <f>ABS(G244 - F244) / G244 * 100</f>
        <v>27.117322834645684</v>
      </c>
      <c r="I244" t="s">
        <v>16</v>
      </c>
      <c r="J244" t="s">
        <v>30</v>
      </c>
      <c r="K244" t="s">
        <v>30</v>
      </c>
    </row>
    <row r="245" spans="1:11" x14ac:dyDescent="0.25">
      <c r="A245">
        <v>15</v>
      </c>
      <c r="B245" t="s">
        <v>5</v>
      </c>
      <c r="C245">
        <v>19</v>
      </c>
      <c r="D245">
        <v>34</v>
      </c>
      <c r="E245">
        <v>78.66</v>
      </c>
      <c r="F245">
        <f>(0.028 * D245) + (0.018 * E245) - (0.005 * C245) +
IF(TRIM(B245)="Faemale", 0.12, -0.08) +
IF(TRIM(J245)="Yes", -0.08, 0.04) +
IF(TRIM(K245)="Yes", 0.18, -0.12) +
IF(TRIM(I245)="Business", 0.15,
 IF(TRIM(I245)="Education", 0.08,
 IF(TRIM(I245)="Engineering", -0.12,
 IF(TRIM(I245)="Science", -0.06, 0)
))) + 0.42</f>
        <v>2.7128799999999997</v>
      </c>
      <c r="G245">
        <v>3.73</v>
      </c>
      <c r="H245">
        <f>ABS(G245 - F245) / G245 * 100</f>
        <v>27.268632707774803</v>
      </c>
      <c r="I245" t="s">
        <v>7</v>
      </c>
      <c r="J245" t="s">
        <v>29</v>
      </c>
      <c r="K245" t="s">
        <v>29</v>
      </c>
    </row>
    <row r="246" spans="1:11" x14ac:dyDescent="0.25">
      <c r="A246">
        <v>201</v>
      </c>
      <c r="B246" t="s">
        <v>17</v>
      </c>
      <c r="C246">
        <v>20</v>
      </c>
      <c r="D246">
        <v>37</v>
      </c>
      <c r="E246">
        <v>75.8</v>
      </c>
      <c r="F246">
        <f>(0.028 * D246) + (0.018 * E246) - (0.005 * C246) +
IF(TRIM(B246)="Faemale", 0.12, -0.08) +
IF(TRIM(J246)="Yes", -0.08, 0.04) +
IF(TRIM(K246)="Yes", 0.18, -0.12) +
IF(TRIM(I246)="Business", 0.15,
 IF(TRIM(I246)="Education", 0.08,
 IF(TRIM(I246)="Engineering", -0.12,
 IF(TRIM(I246)="Science", -0.06, 0)
))) + 0.42</f>
        <v>2.5203999999999995</v>
      </c>
      <c r="G246">
        <v>3.47</v>
      </c>
      <c r="H246">
        <f>ABS(G246 - F246) / G246 * 100</f>
        <v>27.365994236311259</v>
      </c>
      <c r="I246" t="s">
        <v>14</v>
      </c>
      <c r="J246" t="s">
        <v>29</v>
      </c>
      <c r="K246" t="s">
        <v>30</v>
      </c>
    </row>
    <row r="247" spans="1:11" x14ac:dyDescent="0.25">
      <c r="A247">
        <v>13</v>
      </c>
      <c r="B247" t="s">
        <v>17</v>
      </c>
      <c r="C247">
        <v>20</v>
      </c>
      <c r="D247">
        <v>1</v>
      </c>
      <c r="E247">
        <v>81.650000000000006</v>
      </c>
      <c r="F247">
        <f>(0.028 * D247) + (0.018 * E247) - (0.005 * C247) +
IF(TRIM(B247)="Faemale", 0.12, -0.08) +
IF(TRIM(J247)="Yes", -0.08, 0.04) +
IF(TRIM(K247)="Yes", 0.18, -0.12) +
IF(TRIM(I247)="Business", 0.15,
 IF(TRIM(I247)="Education", 0.08,
 IF(TRIM(I247)="Engineering", -0.12,
 IF(TRIM(I247)="Science", -0.06, 0)
))) + 0.42</f>
        <v>1.8076999999999996</v>
      </c>
      <c r="G247">
        <v>2.4900000000000002</v>
      </c>
      <c r="H247">
        <f>ABS(G247 - F247) / G247 * 100</f>
        <v>27.401606425702834</v>
      </c>
      <c r="I247" t="s">
        <v>13</v>
      </c>
      <c r="J247" t="s">
        <v>30</v>
      </c>
      <c r="K247" t="s">
        <v>30</v>
      </c>
    </row>
    <row r="248" spans="1:11" x14ac:dyDescent="0.25">
      <c r="A248">
        <v>39</v>
      </c>
      <c r="B248" t="s">
        <v>17</v>
      </c>
      <c r="C248">
        <v>21</v>
      </c>
      <c r="D248">
        <v>38</v>
      </c>
      <c r="E248">
        <v>92.08</v>
      </c>
      <c r="F248">
        <f>(0.028 * D248) + (0.018 * E248) - (0.005 * C248) +
IF(TRIM(B248)="Faemale", 0.12, -0.08) +
IF(TRIM(J248)="Yes", -0.08, 0.04) +
IF(TRIM(K248)="Yes", 0.18, -0.12) +
IF(TRIM(I248)="Business", 0.15,
 IF(TRIM(I248)="Education", 0.08,
 IF(TRIM(I248)="Engineering", -0.12,
 IF(TRIM(I248)="Science", -0.06, 0)
))) + 0.42</f>
        <v>2.7564399999999996</v>
      </c>
      <c r="G248">
        <v>3.8</v>
      </c>
      <c r="H248">
        <f>ABS(G248 - F248) / G248 * 100</f>
        <v>27.462105263157905</v>
      </c>
      <c r="I248" t="s">
        <v>7</v>
      </c>
      <c r="J248" t="s">
        <v>29</v>
      </c>
      <c r="K248" t="s">
        <v>30</v>
      </c>
    </row>
    <row r="249" spans="1:11" x14ac:dyDescent="0.25">
      <c r="A249">
        <v>471</v>
      </c>
      <c r="B249" t="s">
        <v>17</v>
      </c>
      <c r="C249">
        <v>24</v>
      </c>
      <c r="D249">
        <v>30</v>
      </c>
      <c r="E249">
        <v>93.21</v>
      </c>
      <c r="F249">
        <f>(0.028 * D249) + (0.018 * E249) - (0.005 * C249) +
IF(TRIM(B249)="Faemale", 0.12, -0.08) +
IF(TRIM(J249)="Yes", -0.08, 0.04) +
IF(TRIM(K249)="Yes", 0.18, -0.12) +
IF(TRIM(I249)="Business", 0.15,
 IF(TRIM(I249)="Education", 0.08,
 IF(TRIM(I249)="Engineering", -0.12,
 IF(TRIM(I249)="Science", -0.06, 0)
))) + 0.42</f>
        <v>2.5377799999999993</v>
      </c>
      <c r="G249">
        <v>3.51</v>
      </c>
      <c r="H249">
        <f>ABS(G249 - F249) / G249 * 100</f>
        <v>27.698575498575519</v>
      </c>
      <c r="I249" t="s">
        <v>7</v>
      </c>
      <c r="J249" t="s">
        <v>29</v>
      </c>
      <c r="K249" t="s">
        <v>30</v>
      </c>
    </row>
    <row r="250" spans="1:11" x14ac:dyDescent="0.25">
      <c r="A250">
        <v>95</v>
      </c>
      <c r="B250" t="s">
        <v>5</v>
      </c>
      <c r="C250">
        <v>19</v>
      </c>
      <c r="D250">
        <v>14</v>
      </c>
      <c r="E250">
        <v>78.03</v>
      </c>
      <c r="F250">
        <f>(0.028 * D250) + (0.018 * E250) - (0.005 * C250) +
IF(TRIM(B250)="Faemale", 0.12, -0.08) +
IF(TRIM(J250)="Yes", -0.08, 0.04) +
IF(TRIM(K250)="Yes", 0.18, -0.12) +
IF(TRIM(I250)="Business", 0.15,
 IF(TRIM(I250)="Education", 0.08,
 IF(TRIM(I250)="Engineering", -0.12,
 IF(TRIM(I250)="Science", -0.06, 0)
))) + 0.42</f>
        <v>2.0215399999999994</v>
      </c>
      <c r="G250">
        <v>2.8</v>
      </c>
      <c r="H250">
        <f>ABS(G250 - F250) / G250 * 100</f>
        <v>27.802142857142869</v>
      </c>
      <c r="I250" t="s">
        <v>15</v>
      </c>
      <c r="J250" t="s">
        <v>29</v>
      </c>
      <c r="K250" t="s">
        <v>29</v>
      </c>
    </row>
    <row r="251" spans="1:11" x14ac:dyDescent="0.25">
      <c r="A251">
        <v>373</v>
      </c>
      <c r="B251" t="s">
        <v>5</v>
      </c>
      <c r="C251">
        <v>24</v>
      </c>
      <c r="D251">
        <v>33</v>
      </c>
      <c r="E251">
        <v>83.04</v>
      </c>
      <c r="F251">
        <f>(0.028 * D251) + (0.018 * E251) - (0.005 * C251) +
IF(TRIM(B251)="Faemale", 0.12, -0.08) +
IF(TRIM(J251)="Yes", -0.08, 0.04) +
IF(TRIM(K251)="Yes", 0.18, -0.12) +
IF(TRIM(I251)="Business", 0.15,
 IF(TRIM(I251)="Education", 0.08,
 IF(TRIM(I251)="Engineering", -0.12,
 IF(TRIM(I251)="Science", -0.06, 0)
))) + 0.42</f>
        <v>2.6387199999999997</v>
      </c>
      <c r="G251">
        <v>3.66</v>
      </c>
      <c r="H251">
        <f>ABS(G251 - F251) / G251 * 100</f>
        <v>27.903825136612031</v>
      </c>
      <c r="I251" t="s">
        <v>14</v>
      </c>
      <c r="J251" t="s">
        <v>30</v>
      </c>
      <c r="K251" t="s">
        <v>30</v>
      </c>
    </row>
    <row r="252" spans="1:11" x14ac:dyDescent="0.25">
      <c r="A252">
        <v>288</v>
      </c>
      <c r="B252" t="s">
        <v>17</v>
      </c>
      <c r="C252">
        <v>21</v>
      </c>
      <c r="D252">
        <v>4</v>
      </c>
      <c r="E252">
        <v>98.23</v>
      </c>
      <c r="F252">
        <f>(0.028 * D252) + (0.018 * E252) - (0.005 * C252) +
IF(TRIM(B252)="Faemale", 0.12, -0.08) +
IF(TRIM(J252)="Yes", -0.08, 0.04) +
IF(TRIM(K252)="Yes", 0.18, -0.12) +
IF(TRIM(I252)="Business", 0.15,
 IF(TRIM(I252)="Education", 0.08,
 IF(TRIM(I252)="Engineering", -0.12,
 IF(TRIM(I252)="Science", -0.06, 0)
))) + 0.42</f>
        <v>2.33514</v>
      </c>
      <c r="G252">
        <v>3.24</v>
      </c>
      <c r="H252">
        <f>ABS(G252 - F252) / G252 * 100</f>
        <v>27.927777777777784</v>
      </c>
      <c r="I252" t="s">
        <v>7</v>
      </c>
      <c r="J252" t="s">
        <v>30</v>
      </c>
      <c r="K252" t="s">
        <v>29</v>
      </c>
    </row>
    <row r="253" spans="1:11" x14ac:dyDescent="0.25">
      <c r="A253">
        <v>249</v>
      </c>
      <c r="B253" t="s">
        <v>17</v>
      </c>
      <c r="C253">
        <v>23</v>
      </c>
      <c r="D253">
        <v>14</v>
      </c>
      <c r="E253">
        <v>88.54</v>
      </c>
      <c r="F253">
        <f>(0.028 * D253) + (0.018 * E253) - (0.005 * C253) +
IF(TRIM(B253)="Faemale", 0.12, -0.08) +
IF(TRIM(J253)="Yes", -0.08, 0.04) +
IF(TRIM(K253)="Yes", 0.18, -0.12) +
IF(TRIM(I253)="Business", 0.15,
 IF(TRIM(I253)="Education", 0.08,
 IF(TRIM(I253)="Engineering", -0.12,
 IF(TRIM(I253)="Science", -0.06, 0)
))) + 0.42</f>
        <v>2.3107199999999999</v>
      </c>
      <c r="G253">
        <v>3.21</v>
      </c>
      <c r="H253">
        <f>ABS(G253 - F253) / G253 * 100</f>
        <v>28.014953271028041</v>
      </c>
      <c r="I253" t="s">
        <v>7</v>
      </c>
      <c r="J253" t="s">
        <v>29</v>
      </c>
      <c r="K253" t="s">
        <v>29</v>
      </c>
    </row>
    <row r="254" spans="1:11" x14ac:dyDescent="0.25">
      <c r="A254">
        <v>414</v>
      </c>
      <c r="B254" t="s">
        <v>17</v>
      </c>
      <c r="C254">
        <v>23</v>
      </c>
      <c r="D254">
        <v>10</v>
      </c>
      <c r="E254">
        <v>79.400000000000006</v>
      </c>
      <c r="F254">
        <f>(0.028 * D254) + (0.018 * E254) - (0.005 * C254) +
IF(TRIM(B254)="Faemale", 0.12, -0.08) +
IF(TRIM(J254)="Yes", -0.08, 0.04) +
IF(TRIM(K254)="Yes", 0.18, -0.12) +
IF(TRIM(I254)="Business", 0.15,
 IF(TRIM(I254)="Education", 0.08,
 IF(TRIM(I254)="Engineering", -0.12,
 IF(TRIM(I254)="Science", -0.06, 0)
))) + 0.42</f>
        <v>1.8841999999999999</v>
      </c>
      <c r="G254">
        <v>2.63</v>
      </c>
      <c r="H254">
        <f>ABS(G254 - F254) / G254 * 100</f>
        <v>28.357414448669203</v>
      </c>
      <c r="I254" t="s">
        <v>13</v>
      </c>
      <c r="J254" t="s">
        <v>29</v>
      </c>
      <c r="K254" t="s">
        <v>30</v>
      </c>
    </row>
    <row r="255" spans="1:11" x14ac:dyDescent="0.25">
      <c r="A255">
        <v>235</v>
      </c>
      <c r="B255" t="s">
        <v>5</v>
      </c>
      <c r="C255">
        <v>22</v>
      </c>
      <c r="D255">
        <v>35</v>
      </c>
      <c r="E255">
        <v>55.79</v>
      </c>
      <c r="F255">
        <f>(0.028 * D255) + (0.018 * E255) - (0.005 * C255) +
IF(TRIM(B255)="Faemale", 0.12, -0.08) +
IF(TRIM(J255)="Yes", -0.08, 0.04) +
IF(TRIM(K255)="Yes", 0.18, -0.12) +
IF(TRIM(I255)="Business", 0.15,
 IF(TRIM(I255)="Education", 0.08,
 IF(TRIM(I255)="Engineering", -0.12,
 IF(TRIM(I255)="Science", -0.06, 0)
))) + 0.42</f>
        <v>2.4642199999999996</v>
      </c>
      <c r="G255">
        <v>3.44</v>
      </c>
      <c r="H255">
        <f>ABS(G255 - F255) / G255 * 100</f>
        <v>28.365697674418616</v>
      </c>
      <c r="I255" t="s">
        <v>13</v>
      </c>
      <c r="J255" t="s">
        <v>29</v>
      </c>
      <c r="K255" t="s">
        <v>29</v>
      </c>
    </row>
    <row r="256" spans="1:11" x14ac:dyDescent="0.25">
      <c r="A256">
        <v>309</v>
      </c>
      <c r="B256" t="s">
        <v>5</v>
      </c>
      <c r="C256">
        <v>22</v>
      </c>
      <c r="D256">
        <v>31</v>
      </c>
      <c r="E256">
        <v>64.709999999999994</v>
      </c>
      <c r="F256">
        <f>(0.028 * D256) + (0.018 * E256) - (0.005 * C256) +
IF(TRIM(B256)="Faemale", 0.12, -0.08) +
IF(TRIM(J256)="Yes", -0.08, 0.04) +
IF(TRIM(K256)="Yes", 0.18, -0.12) +
IF(TRIM(I256)="Business", 0.15,
 IF(TRIM(I256)="Education", 0.08,
 IF(TRIM(I256)="Engineering", -0.12,
 IF(TRIM(I256)="Science", -0.06, 0)
))) + 0.42</f>
        <v>2.5627799999999996</v>
      </c>
      <c r="G256">
        <v>3.58</v>
      </c>
      <c r="H256">
        <f>ABS(G256 - F256) / G256 * 100</f>
        <v>28.413966480446938</v>
      </c>
      <c r="I256" t="s">
        <v>14</v>
      </c>
      <c r="J256" t="s">
        <v>30</v>
      </c>
      <c r="K256" t="s">
        <v>29</v>
      </c>
    </row>
    <row r="257" spans="1:11" x14ac:dyDescent="0.25">
      <c r="A257">
        <v>36</v>
      </c>
      <c r="B257" t="s">
        <v>17</v>
      </c>
      <c r="C257">
        <v>19</v>
      </c>
      <c r="D257">
        <v>39</v>
      </c>
      <c r="E257">
        <v>63.5</v>
      </c>
      <c r="F257">
        <f>(0.028 * D257) + (0.018 * E257) - (0.005 * C257) +
IF(TRIM(B257)="Faemale", 0.12, -0.08) +
IF(TRIM(J257)="Yes", -0.08, 0.04) +
IF(TRIM(K257)="Yes", 0.18, -0.12) +
IF(TRIM(I257)="Business", 0.15,
 IF(TRIM(I257)="Education", 0.08,
 IF(TRIM(I257)="Engineering", -0.12,
 IF(TRIM(I257)="Science", -0.06, 0)
))) + 0.42</f>
        <v>2.52</v>
      </c>
      <c r="G257">
        <v>3.53</v>
      </c>
      <c r="H257">
        <f>ABS(G257 - F257) / G257 * 100</f>
        <v>28.611898016997163</v>
      </c>
      <c r="I257" t="s">
        <v>16</v>
      </c>
      <c r="J257" t="s">
        <v>29</v>
      </c>
      <c r="K257" t="s">
        <v>29</v>
      </c>
    </row>
    <row r="258" spans="1:11" x14ac:dyDescent="0.25">
      <c r="A258">
        <v>407</v>
      </c>
      <c r="B258" t="s">
        <v>5</v>
      </c>
      <c r="C258">
        <v>18</v>
      </c>
      <c r="D258">
        <v>1</v>
      </c>
      <c r="E258">
        <v>92.31</v>
      </c>
      <c r="F258">
        <f>(0.028 * D258) + (0.018 * E258) - (0.005 * C258) +
IF(TRIM(B258)="Faemale", 0.12, -0.08) +
IF(TRIM(J258)="Yes", -0.08, 0.04) +
IF(TRIM(K258)="Yes", 0.18, -0.12) +
IF(TRIM(I258)="Business", 0.15,
 IF(TRIM(I258)="Education", 0.08,
 IF(TRIM(I258)="Engineering", -0.12,
 IF(TRIM(I258)="Science", -0.06, 0)
))) + 0.42</f>
        <v>1.8195799999999998</v>
      </c>
      <c r="G258">
        <v>2.5499999999999998</v>
      </c>
      <c r="H258">
        <f>ABS(G258 - F258) / G258 * 100</f>
        <v>28.643921568627455</v>
      </c>
      <c r="I258" t="s">
        <v>14</v>
      </c>
      <c r="J258" t="s">
        <v>29</v>
      </c>
      <c r="K258" t="s">
        <v>30</v>
      </c>
    </row>
    <row r="259" spans="1:11" x14ac:dyDescent="0.25">
      <c r="A259">
        <v>345</v>
      </c>
      <c r="B259" t="s">
        <v>17</v>
      </c>
      <c r="C259">
        <v>21</v>
      </c>
      <c r="D259">
        <v>21</v>
      </c>
      <c r="E259">
        <v>88.79</v>
      </c>
      <c r="F259">
        <f>(0.028 * D259) + (0.018 * E259) - (0.005 * C259) +
IF(TRIM(B259)="Faemale", 0.12, -0.08) +
IF(TRIM(J259)="Yes", -0.08, 0.04) +
IF(TRIM(K259)="Yes", 0.18, -0.12) +
IF(TRIM(I259)="Business", 0.15,
 IF(TRIM(I259)="Education", 0.08,
 IF(TRIM(I259)="Engineering", -0.12,
 IF(TRIM(I259)="Science", -0.06, 0)
))) + 0.42</f>
        <v>2.6012200000000001</v>
      </c>
      <c r="G259">
        <v>3.65</v>
      </c>
      <c r="H259">
        <f>ABS(G259 - F259) / G259 * 100</f>
        <v>28.733698630136985</v>
      </c>
      <c r="I259" t="s">
        <v>14</v>
      </c>
      <c r="J259" t="s">
        <v>29</v>
      </c>
      <c r="K259" t="s">
        <v>29</v>
      </c>
    </row>
    <row r="260" spans="1:11" x14ac:dyDescent="0.25">
      <c r="A260">
        <v>48</v>
      </c>
      <c r="B260" t="s">
        <v>17</v>
      </c>
      <c r="C260">
        <v>23</v>
      </c>
      <c r="D260">
        <v>24</v>
      </c>
      <c r="E260">
        <v>85.25</v>
      </c>
      <c r="F260">
        <f>(0.028 * D260) + (0.018 * E260) - (0.005 * C260) +
IF(TRIM(B260)="Faemale", 0.12, -0.08) +
IF(TRIM(J260)="Yes", -0.08, 0.04) +
IF(TRIM(K260)="Yes", 0.18, -0.12) +
IF(TRIM(I260)="Business", 0.15,
 IF(TRIM(I260)="Education", 0.08,
 IF(TRIM(I260)="Engineering", -0.12,
 IF(TRIM(I260)="Science", -0.06, 0)
))) + 0.42</f>
        <v>2.2914999999999996</v>
      </c>
      <c r="G260">
        <v>3.22</v>
      </c>
      <c r="H260">
        <f>ABS(G260 - F260) / G260 * 100</f>
        <v>28.83540372670809</v>
      </c>
      <c r="I260" t="s">
        <v>16</v>
      </c>
      <c r="J260" t="s">
        <v>30</v>
      </c>
      <c r="K260" t="s">
        <v>30</v>
      </c>
    </row>
    <row r="261" spans="1:11" x14ac:dyDescent="0.25">
      <c r="A261">
        <v>227</v>
      </c>
      <c r="B261" t="s">
        <v>17</v>
      </c>
      <c r="C261">
        <v>22</v>
      </c>
      <c r="D261">
        <v>31</v>
      </c>
      <c r="E261">
        <v>50.06</v>
      </c>
      <c r="F261">
        <f>(0.028 * D261) + (0.018 * E261) - (0.005 * C261) +
IF(TRIM(B261)="Faemale", 0.12, -0.08) +
IF(TRIM(J261)="Yes", -0.08, 0.04) +
IF(TRIM(K261)="Yes", 0.18, -0.12) +
IF(TRIM(I261)="Business", 0.15,
 IF(TRIM(I261)="Education", 0.08,
 IF(TRIM(I261)="Engineering", -0.12,
 IF(TRIM(I261)="Science", -0.06, 0)
))) + 0.42</f>
        <v>2.2190799999999999</v>
      </c>
      <c r="G261">
        <v>3.13</v>
      </c>
      <c r="H261">
        <f>ABS(G261 - F261) / G261 * 100</f>
        <v>29.102875399361022</v>
      </c>
      <c r="I261" t="s">
        <v>7</v>
      </c>
      <c r="J261" t="s">
        <v>30</v>
      </c>
      <c r="K261" t="s">
        <v>29</v>
      </c>
    </row>
    <row r="262" spans="1:11" x14ac:dyDescent="0.25">
      <c r="A262">
        <v>195</v>
      </c>
      <c r="B262" t="s">
        <v>17</v>
      </c>
      <c r="C262">
        <v>22</v>
      </c>
      <c r="D262">
        <v>20</v>
      </c>
      <c r="E262">
        <v>98.11</v>
      </c>
      <c r="F262">
        <f>(0.028 * D262) + (0.018 * E262) - (0.005 * C262) +
IF(TRIM(B262)="Faemale", 0.12, -0.08) +
IF(TRIM(J262)="Yes", -0.08, 0.04) +
IF(TRIM(K262)="Yes", 0.18, -0.12) +
IF(TRIM(I262)="Business", 0.15,
 IF(TRIM(I262)="Education", 0.08,
 IF(TRIM(I262)="Engineering", -0.12,
 IF(TRIM(I262)="Science", -0.06, 0)
))) + 0.42</f>
        <v>2.8059799999999999</v>
      </c>
      <c r="G262">
        <v>3.96</v>
      </c>
      <c r="H262">
        <f>ABS(G262 - F262) / G262 * 100</f>
        <v>29.14191919191919</v>
      </c>
      <c r="I262" t="s">
        <v>13</v>
      </c>
      <c r="J262" t="s">
        <v>29</v>
      </c>
      <c r="K262" t="s">
        <v>29</v>
      </c>
    </row>
    <row r="263" spans="1:11" x14ac:dyDescent="0.25">
      <c r="A263">
        <v>437</v>
      </c>
      <c r="B263" t="s">
        <v>5</v>
      </c>
      <c r="C263">
        <v>21</v>
      </c>
      <c r="D263">
        <v>24</v>
      </c>
      <c r="E263">
        <v>54.87</v>
      </c>
      <c r="F263">
        <f>(0.028 * D263) + (0.018 * E263) - (0.005 * C263) +
IF(TRIM(B263)="Faemale", 0.12, -0.08) +
IF(TRIM(J263)="Yes", -0.08, 0.04) +
IF(TRIM(K263)="Yes", 0.18, -0.12) +
IF(TRIM(I263)="Business", 0.15,
 IF(TRIM(I263)="Education", 0.08,
 IF(TRIM(I263)="Engineering", -0.12,
 IF(TRIM(I263)="Science", -0.06, 0)
))) + 0.42</f>
        <v>1.9946599999999997</v>
      </c>
      <c r="G263">
        <v>2.83</v>
      </c>
      <c r="H263">
        <f>ABS(G263 - F263) / G263 * 100</f>
        <v>29.517314487632522</v>
      </c>
      <c r="I263" t="s">
        <v>15</v>
      </c>
      <c r="J263" t="s">
        <v>30</v>
      </c>
      <c r="K263" t="s">
        <v>29</v>
      </c>
    </row>
    <row r="264" spans="1:11" x14ac:dyDescent="0.25">
      <c r="A264">
        <v>396</v>
      </c>
      <c r="B264" t="s">
        <v>5</v>
      </c>
      <c r="C264">
        <v>22</v>
      </c>
      <c r="D264">
        <v>30</v>
      </c>
      <c r="E264">
        <v>77.12</v>
      </c>
      <c r="F264">
        <f>(0.028 * D264) + (0.018 * E264) - (0.005 * C264) +
IF(TRIM(B264)="Faemale", 0.12, -0.08) +
IF(TRIM(J264)="Yes", -0.08, 0.04) +
IF(TRIM(K264)="Yes", 0.18, -0.12) +
IF(TRIM(I264)="Business", 0.15,
 IF(TRIM(I264)="Education", 0.08,
 IF(TRIM(I264)="Engineering", -0.12,
 IF(TRIM(I264)="Science", -0.06, 0)
))) + 0.42</f>
        <v>2.1381599999999996</v>
      </c>
      <c r="G264">
        <v>3.04</v>
      </c>
      <c r="H264">
        <f>ABS(G264 - F264) / G264 * 100</f>
        <v>29.665789473684224</v>
      </c>
      <c r="I264" t="s">
        <v>15</v>
      </c>
      <c r="J264" t="s">
        <v>29</v>
      </c>
      <c r="K264" t="s">
        <v>30</v>
      </c>
    </row>
    <row r="265" spans="1:11" x14ac:dyDescent="0.25">
      <c r="A265">
        <v>45</v>
      </c>
      <c r="B265" t="s">
        <v>5</v>
      </c>
      <c r="C265">
        <v>21</v>
      </c>
      <c r="D265">
        <v>34</v>
      </c>
      <c r="E265">
        <v>67.22</v>
      </c>
      <c r="F265">
        <f>(0.028 * D265) + (0.018 * E265) - (0.005 * C265) +
IF(TRIM(B265)="Faemale", 0.12, -0.08) +
IF(TRIM(J265)="Yes", -0.08, 0.04) +
IF(TRIM(K265)="Yes", 0.18, -0.12) +
IF(TRIM(I265)="Business", 0.15,
 IF(TRIM(I265)="Education", 0.08,
 IF(TRIM(I265)="Engineering", -0.12,
 IF(TRIM(I265)="Science", -0.06, 0)
))) + 0.42</f>
        <v>2.3169599999999999</v>
      </c>
      <c r="G265">
        <v>3.3</v>
      </c>
      <c r="H265">
        <f>ABS(G265 - F265) / G265 * 100</f>
        <v>29.789090909090909</v>
      </c>
      <c r="I265" t="s">
        <v>7</v>
      </c>
      <c r="J265" t="s">
        <v>30</v>
      </c>
      <c r="K265" t="s">
        <v>30</v>
      </c>
    </row>
    <row r="266" spans="1:11" x14ac:dyDescent="0.25">
      <c r="A266">
        <v>82</v>
      </c>
      <c r="B266" t="s">
        <v>5</v>
      </c>
      <c r="C266">
        <v>21</v>
      </c>
      <c r="D266">
        <v>19</v>
      </c>
      <c r="E266">
        <v>56.03</v>
      </c>
      <c r="F266">
        <f>(0.028 * D266) + (0.018 * E266) - (0.005 * C266) +
IF(TRIM(B266)="Faemale", 0.12, -0.08) +
IF(TRIM(J266)="Yes", -0.08, 0.04) +
IF(TRIM(K266)="Yes", 0.18, -0.12) +
IF(TRIM(I266)="Business", 0.15,
 IF(TRIM(I266)="Education", 0.08,
 IF(TRIM(I266)="Engineering", -0.12,
 IF(TRIM(I266)="Science", -0.06, 0)
))) + 0.42</f>
        <v>1.9355399999999998</v>
      </c>
      <c r="G266">
        <v>2.76</v>
      </c>
      <c r="H266">
        <f>ABS(G266 - F266) / G266 * 100</f>
        <v>29.871739130434783</v>
      </c>
      <c r="I266" t="s">
        <v>16</v>
      </c>
      <c r="J266" t="s">
        <v>30</v>
      </c>
      <c r="K266" t="s">
        <v>29</v>
      </c>
    </row>
    <row r="267" spans="1:11" x14ac:dyDescent="0.25">
      <c r="A267">
        <v>221</v>
      </c>
      <c r="B267" t="s">
        <v>17</v>
      </c>
      <c r="C267">
        <v>19</v>
      </c>
      <c r="D267">
        <v>11</v>
      </c>
      <c r="E267">
        <v>73.27</v>
      </c>
      <c r="F267">
        <f>(0.028 * D267) + (0.018 * E267) - (0.005 * C267) +
IF(TRIM(B267)="Faemale", 0.12, -0.08) +
IF(TRIM(J267)="Yes", -0.08, 0.04) +
IF(TRIM(K267)="Yes", 0.18, -0.12) +
IF(TRIM(I267)="Business", 0.15,
 IF(TRIM(I267)="Education", 0.08,
 IF(TRIM(I267)="Engineering", -0.12,
 IF(TRIM(I267)="Science", -0.06, 0)
))) + 0.42</f>
        <v>1.7918599999999998</v>
      </c>
      <c r="G267">
        <v>2.56</v>
      </c>
      <c r="H267">
        <f>ABS(G267 - F267) / G267 * 100</f>
        <v>30.005468750000009</v>
      </c>
      <c r="I267" t="s">
        <v>7</v>
      </c>
      <c r="J267" t="s">
        <v>30</v>
      </c>
      <c r="K267" t="s">
        <v>30</v>
      </c>
    </row>
    <row r="268" spans="1:11" x14ac:dyDescent="0.25">
      <c r="A268">
        <v>353</v>
      </c>
      <c r="B268" t="s">
        <v>17</v>
      </c>
      <c r="C268">
        <v>23</v>
      </c>
      <c r="D268">
        <v>9</v>
      </c>
      <c r="E268">
        <v>66.099999999999994</v>
      </c>
      <c r="F268">
        <f>(0.028 * D268) + (0.018 * E268) - (0.005 * C268) +
IF(TRIM(B268)="Faemale", 0.12, -0.08) +
IF(TRIM(J268)="Yes", -0.08, 0.04) +
IF(TRIM(K268)="Yes", 0.18, -0.12) +
IF(TRIM(I268)="Business", 0.15,
 IF(TRIM(I268)="Education", 0.08,
 IF(TRIM(I268)="Engineering", -0.12,
 IF(TRIM(I268)="Science", -0.06, 0)
))) + 0.42</f>
        <v>1.5467999999999997</v>
      </c>
      <c r="G268">
        <v>2.21</v>
      </c>
      <c r="H268">
        <f>ABS(G268 - F268) / G268 * 100</f>
        <v>30.00904977375567</v>
      </c>
      <c r="I268" t="s">
        <v>14</v>
      </c>
      <c r="J268" t="s">
        <v>29</v>
      </c>
      <c r="K268" t="s">
        <v>30</v>
      </c>
    </row>
    <row r="269" spans="1:11" x14ac:dyDescent="0.25">
      <c r="A269">
        <v>439</v>
      </c>
      <c r="B269" t="s">
        <v>17</v>
      </c>
      <c r="C269">
        <v>23</v>
      </c>
      <c r="D269">
        <v>32</v>
      </c>
      <c r="E269">
        <v>79.650000000000006</v>
      </c>
      <c r="F269">
        <f>(0.028 * D269) + (0.018 * E269) - (0.005 * C269) +
IF(TRIM(B269)="Faemale", 0.12, -0.08) +
IF(TRIM(J269)="Yes", -0.08, 0.04) +
IF(TRIM(K269)="Yes", 0.18, -0.12) +
IF(TRIM(I269)="Business", 0.15,
 IF(TRIM(I269)="Education", 0.08,
 IF(TRIM(I269)="Engineering", -0.12,
 IF(TRIM(I269)="Science", -0.06, 0)
))) + 0.42</f>
        <v>2.4346999999999994</v>
      </c>
      <c r="G269">
        <v>3.49</v>
      </c>
      <c r="H269">
        <f>ABS(G269 - F269) / G269 * 100</f>
        <v>30.237822349570219</v>
      </c>
      <c r="I269" t="s">
        <v>14</v>
      </c>
      <c r="J269" t="s">
        <v>29</v>
      </c>
      <c r="K269" t="s">
        <v>30</v>
      </c>
    </row>
    <row r="270" spans="1:11" x14ac:dyDescent="0.25">
      <c r="A270">
        <v>323</v>
      </c>
      <c r="B270" t="s">
        <v>5</v>
      </c>
      <c r="C270">
        <v>23</v>
      </c>
      <c r="D270">
        <v>12</v>
      </c>
      <c r="E270">
        <v>79.510000000000005</v>
      </c>
      <c r="F270">
        <f>(0.028 * D270) + (0.018 * E270) - (0.005 * C270) +
IF(TRIM(B270)="Faemale", 0.12, -0.08) +
IF(TRIM(J270)="Yes", -0.08, 0.04) +
IF(TRIM(K270)="Yes", 0.18, -0.12) +
IF(TRIM(I270)="Business", 0.15,
 IF(TRIM(I270)="Education", 0.08,
 IF(TRIM(I270)="Engineering", -0.12,
 IF(TRIM(I270)="Science", -0.06, 0)
))) + 0.42</f>
        <v>2.0921799999999999</v>
      </c>
      <c r="G270">
        <v>3</v>
      </c>
      <c r="H270">
        <f>ABS(G270 - F270) / G270 * 100</f>
        <v>30.260666666666669</v>
      </c>
      <c r="I270" t="s">
        <v>7</v>
      </c>
      <c r="J270" t="s">
        <v>29</v>
      </c>
      <c r="K270" t="s">
        <v>29</v>
      </c>
    </row>
    <row r="271" spans="1:11" x14ac:dyDescent="0.25">
      <c r="A271">
        <v>92</v>
      </c>
      <c r="B271" t="s">
        <v>5</v>
      </c>
      <c r="C271">
        <v>24</v>
      </c>
      <c r="D271">
        <v>12</v>
      </c>
      <c r="E271">
        <v>82.23</v>
      </c>
      <c r="F271">
        <f>(0.028 * D271) + (0.018 * E271) - (0.005 * C271) +
IF(TRIM(B271)="Faemale", 0.12, -0.08) +
IF(TRIM(J271)="Yes", -0.08, 0.04) +
IF(TRIM(K271)="Yes", 0.18, -0.12) +
IF(TRIM(I271)="Business", 0.15,
 IF(TRIM(I271)="Education", 0.08,
 IF(TRIM(I271)="Engineering", -0.12,
 IF(TRIM(I271)="Science", -0.06, 0)
))) + 0.42</f>
        <v>2.1961400000000002</v>
      </c>
      <c r="G271">
        <v>3.16</v>
      </c>
      <c r="H271">
        <f>ABS(G271 - F271) / G271 * 100</f>
        <v>30.501898734177214</v>
      </c>
      <c r="I271" t="s">
        <v>16</v>
      </c>
      <c r="J271" t="s">
        <v>30</v>
      </c>
      <c r="K271" t="s">
        <v>29</v>
      </c>
    </row>
    <row r="272" spans="1:11" x14ac:dyDescent="0.25">
      <c r="A272">
        <v>54</v>
      </c>
      <c r="B272" t="s">
        <v>5</v>
      </c>
      <c r="C272">
        <v>19</v>
      </c>
      <c r="D272">
        <v>4</v>
      </c>
      <c r="E272">
        <v>98.38</v>
      </c>
      <c r="F272">
        <f>(0.028 * D272) + (0.018 * E272) - (0.005 * C272) +
IF(TRIM(B272)="Faemale", 0.12, -0.08) +
IF(TRIM(J272)="Yes", -0.08, 0.04) +
IF(TRIM(K272)="Yes", 0.18, -0.12) +
IF(TRIM(I272)="Business", 0.15,
 IF(TRIM(I272)="Education", 0.08,
 IF(TRIM(I272)="Engineering", -0.12,
 IF(TRIM(I272)="Science", -0.06, 0)
))) + 0.42</f>
        <v>2.0078399999999998</v>
      </c>
      <c r="G272">
        <v>2.89</v>
      </c>
      <c r="H272">
        <f>ABS(G272 - F272) / G272 * 100</f>
        <v>30.524567474048453</v>
      </c>
      <c r="I272" t="s">
        <v>14</v>
      </c>
      <c r="J272" t="s">
        <v>29</v>
      </c>
      <c r="K272" t="s">
        <v>30</v>
      </c>
    </row>
    <row r="273" spans="1:11" x14ac:dyDescent="0.25">
      <c r="A273">
        <v>197</v>
      </c>
      <c r="B273" t="s">
        <v>5</v>
      </c>
      <c r="C273">
        <v>20</v>
      </c>
      <c r="D273">
        <v>1</v>
      </c>
      <c r="E273">
        <v>94.72</v>
      </c>
      <c r="F273">
        <f>(0.028 * D273) + (0.018 * E273) - (0.005 * C273) +
IF(TRIM(B273)="Faemale", 0.12, -0.08) +
IF(TRIM(J273)="Yes", -0.08, 0.04) +
IF(TRIM(K273)="Yes", 0.18, -0.12) +
IF(TRIM(I273)="Business", 0.15,
 IF(TRIM(I273)="Education", 0.08,
 IF(TRIM(I273)="Engineering", -0.12,
 IF(TRIM(I273)="Science", -0.06, 0)
))) + 0.42</f>
        <v>1.9229599999999993</v>
      </c>
      <c r="G273">
        <v>2.77</v>
      </c>
      <c r="H273">
        <f>ABS(G273 - F273) / G273 * 100</f>
        <v>30.579061371841181</v>
      </c>
      <c r="I273" t="s">
        <v>13</v>
      </c>
      <c r="J273" t="s">
        <v>29</v>
      </c>
      <c r="K273" t="s">
        <v>30</v>
      </c>
    </row>
    <row r="274" spans="1:11" x14ac:dyDescent="0.25">
      <c r="A274">
        <v>156</v>
      </c>
      <c r="B274" t="s">
        <v>5</v>
      </c>
      <c r="C274">
        <v>22</v>
      </c>
      <c r="D274">
        <v>22</v>
      </c>
      <c r="E274">
        <v>56.02</v>
      </c>
      <c r="F274">
        <f>(0.028 * D274) + (0.018 * E274) - (0.005 * C274) +
IF(TRIM(B274)="Faemale", 0.12, -0.08) +
IF(TRIM(J274)="Yes", -0.08, 0.04) +
IF(TRIM(K274)="Yes", 0.18, -0.12) +
IF(TRIM(I274)="Business", 0.15,
 IF(TRIM(I274)="Education", 0.08,
 IF(TRIM(I274)="Engineering", -0.12,
 IF(TRIM(I274)="Science", -0.06, 0)
))) + 0.42</f>
        <v>2.2243599999999994</v>
      </c>
      <c r="G274">
        <v>3.21</v>
      </c>
      <c r="H274">
        <f>ABS(G274 - F274) / G274 * 100</f>
        <v>30.705295950155779</v>
      </c>
      <c r="I274" t="s">
        <v>13</v>
      </c>
      <c r="J274" t="s">
        <v>30</v>
      </c>
      <c r="K274" t="s">
        <v>29</v>
      </c>
    </row>
    <row r="275" spans="1:11" x14ac:dyDescent="0.25">
      <c r="A275">
        <v>361</v>
      </c>
      <c r="B275" t="s">
        <v>5</v>
      </c>
      <c r="C275">
        <v>20</v>
      </c>
      <c r="D275">
        <v>2</v>
      </c>
      <c r="E275">
        <v>56.21</v>
      </c>
      <c r="F275">
        <f>(0.028 * D275) + (0.018 * E275) - (0.005 * C275) +
IF(TRIM(B275)="Faemale", 0.12, -0.08) +
IF(TRIM(J275)="Yes", -0.08, 0.04) +
IF(TRIM(K275)="Yes", 0.18, -0.12) +
IF(TRIM(I275)="Business", 0.15,
 IF(TRIM(I275)="Education", 0.08,
 IF(TRIM(I275)="Engineering", -0.12,
 IF(TRIM(I275)="Science", -0.06, 0)
))) + 0.42</f>
        <v>1.5277799999999999</v>
      </c>
      <c r="G275">
        <v>2.21</v>
      </c>
      <c r="H275">
        <f>ABS(G275 - F275) / G275 * 100</f>
        <v>30.869683257918556</v>
      </c>
      <c r="I275" t="s">
        <v>7</v>
      </c>
      <c r="J275" t="s">
        <v>30</v>
      </c>
      <c r="K275" t="s">
        <v>29</v>
      </c>
    </row>
    <row r="276" spans="1:11" x14ac:dyDescent="0.25">
      <c r="A276">
        <v>262</v>
      </c>
      <c r="B276" t="s">
        <v>5</v>
      </c>
      <c r="C276">
        <v>23</v>
      </c>
      <c r="D276">
        <v>15</v>
      </c>
      <c r="E276">
        <v>79.72</v>
      </c>
      <c r="F276">
        <f>(0.028 * D276) + (0.018 * E276) - (0.005 * C276) +
IF(TRIM(B276)="Faemale", 0.12, -0.08) +
IF(TRIM(J276)="Yes", -0.08, 0.04) +
IF(TRIM(K276)="Yes", 0.18, -0.12) +
IF(TRIM(I276)="Business", 0.15,
 IF(TRIM(I276)="Education", 0.08,
 IF(TRIM(I276)="Engineering", -0.12,
 IF(TRIM(I276)="Science", -0.06, 0)
))) + 0.42</f>
        <v>2.4499599999999995</v>
      </c>
      <c r="G276">
        <v>3.55</v>
      </c>
      <c r="H276">
        <f>ABS(G276 - F276) / G276 * 100</f>
        <v>30.987042253521142</v>
      </c>
      <c r="I276" t="s">
        <v>13</v>
      </c>
      <c r="J276" t="s">
        <v>30</v>
      </c>
      <c r="K276" t="s">
        <v>29</v>
      </c>
    </row>
    <row r="277" spans="1:11" x14ac:dyDescent="0.25">
      <c r="A277">
        <v>494</v>
      </c>
      <c r="B277" t="s">
        <v>5</v>
      </c>
      <c r="C277">
        <v>22</v>
      </c>
      <c r="D277">
        <v>34</v>
      </c>
      <c r="E277">
        <v>76.09</v>
      </c>
      <c r="F277">
        <f>(0.028 * D277) + (0.018 * E277) - (0.005 * C277) +
IF(TRIM(B277)="Faemale", 0.12, -0.08) +
IF(TRIM(J277)="Yes", -0.08, 0.04) +
IF(TRIM(K277)="Yes", 0.18, -0.12) +
IF(TRIM(I277)="Business", 0.15,
 IF(TRIM(I277)="Education", 0.08,
 IF(TRIM(I277)="Engineering", -0.12,
 IF(TRIM(I277)="Science", -0.06, 0)
))) + 0.42</f>
        <v>2.35162</v>
      </c>
      <c r="G277">
        <v>3.41</v>
      </c>
      <c r="H277">
        <f>ABS(G277 - F277) / G277 * 100</f>
        <v>31.037536656891497</v>
      </c>
      <c r="I277" t="s">
        <v>15</v>
      </c>
      <c r="J277" t="s">
        <v>30</v>
      </c>
      <c r="K277" t="s">
        <v>30</v>
      </c>
    </row>
    <row r="278" spans="1:11" x14ac:dyDescent="0.25">
      <c r="A278">
        <v>406</v>
      </c>
      <c r="B278" t="s">
        <v>5</v>
      </c>
      <c r="C278">
        <v>24</v>
      </c>
      <c r="D278">
        <v>4</v>
      </c>
      <c r="E278">
        <v>70.8</v>
      </c>
      <c r="F278">
        <f>(0.028 * D278) + (0.018 * E278) - (0.005 * C278) +
IF(TRIM(B278)="Faemale", 0.12, -0.08) +
IF(TRIM(J278)="Yes", -0.08, 0.04) +
IF(TRIM(K278)="Yes", 0.18, -0.12) +
IF(TRIM(I278)="Business", 0.15,
 IF(TRIM(I278)="Education", 0.08,
 IF(TRIM(I278)="Engineering", -0.12,
 IF(TRIM(I278)="Science", -0.06, 0)
))) + 0.42</f>
        <v>1.6063999999999998</v>
      </c>
      <c r="G278">
        <v>2.33</v>
      </c>
      <c r="H278">
        <f>ABS(G278 - F278) / G278 * 100</f>
        <v>31.055793991416319</v>
      </c>
      <c r="I278" t="s">
        <v>14</v>
      </c>
      <c r="J278" t="s">
        <v>30</v>
      </c>
      <c r="K278" t="s">
        <v>30</v>
      </c>
    </row>
    <row r="279" spans="1:11" x14ac:dyDescent="0.25">
      <c r="A279">
        <v>176</v>
      </c>
      <c r="B279" t="s">
        <v>5</v>
      </c>
      <c r="C279">
        <v>18</v>
      </c>
      <c r="D279">
        <v>28</v>
      </c>
      <c r="E279">
        <v>51.74</v>
      </c>
      <c r="F279">
        <f>(0.028 * D279) + (0.018 * E279) - (0.005 * C279) +
IF(TRIM(B279)="Faemale", 0.12, -0.08) +
IF(TRIM(J279)="Yes", -0.08, 0.04) +
IF(TRIM(K279)="Yes", 0.18, -0.12) +
IF(TRIM(I279)="Business", 0.15,
 IF(TRIM(I279)="Education", 0.08,
 IF(TRIM(I279)="Engineering", -0.12,
 IF(TRIM(I279)="Science", -0.06, 0)
))) + 0.42</f>
        <v>2.0053199999999998</v>
      </c>
      <c r="G279">
        <v>2.91</v>
      </c>
      <c r="H279">
        <f>ABS(G279 - F279) / G279 * 100</f>
        <v>31.088659793814443</v>
      </c>
      <c r="I279" t="s">
        <v>16</v>
      </c>
      <c r="J279" t="s">
        <v>29</v>
      </c>
      <c r="K279" t="s">
        <v>29</v>
      </c>
    </row>
    <row r="280" spans="1:11" x14ac:dyDescent="0.25">
      <c r="A280">
        <v>53</v>
      </c>
      <c r="B280" t="s">
        <v>17</v>
      </c>
      <c r="C280">
        <v>21</v>
      </c>
      <c r="D280">
        <v>29</v>
      </c>
      <c r="E280">
        <v>50.12</v>
      </c>
      <c r="F280">
        <f>(0.028 * D280) + (0.018 * E280) - (0.005 * C280) +
IF(TRIM(B280)="Faemale", 0.12, -0.08) +
IF(TRIM(J280)="Yes", -0.08, 0.04) +
IF(TRIM(K280)="Yes", 0.18, -0.12) +
IF(TRIM(I280)="Business", 0.15,
 IF(TRIM(I280)="Education", 0.08,
 IF(TRIM(I280)="Engineering", -0.12,
 IF(TRIM(I280)="Science", -0.06, 0)
))) + 0.42</f>
        <v>2.1291599999999997</v>
      </c>
      <c r="G280">
        <v>3.09</v>
      </c>
      <c r="H280">
        <f>ABS(G280 - F280) / G280 * 100</f>
        <v>31.095145631067965</v>
      </c>
      <c r="I280" t="s">
        <v>14</v>
      </c>
      <c r="J280" t="s">
        <v>29</v>
      </c>
      <c r="K280" t="s">
        <v>29</v>
      </c>
    </row>
    <row r="281" spans="1:11" x14ac:dyDescent="0.25">
      <c r="A281">
        <v>367</v>
      </c>
      <c r="B281" t="s">
        <v>5</v>
      </c>
      <c r="C281">
        <v>19</v>
      </c>
      <c r="D281">
        <v>17</v>
      </c>
      <c r="E281">
        <v>96.76</v>
      </c>
      <c r="F281">
        <f>(0.028 * D281) + (0.018 * E281) - (0.005 * C281) +
IF(TRIM(B281)="Faemale", 0.12, -0.08) +
IF(TRIM(J281)="Yes", -0.08, 0.04) +
IF(TRIM(K281)="Yes", 0.18, -0.12) +
IF(TRIM(I281)="Business", 0.15,
 IF(TRIM(I281)="Education", 0.08,
 IF(TRIM(I281)="Engineering", -0.12,
 IF(TRIM(I281)="Science", -0.06, 0)
))) + 0.42</f>
        <v>2.7126799999999998</v>
      </c>
      <c r="G281">
        <v>3.94</v>
      </c>
      <c r="H281">
        <f>ABS(G281 - F281) / G281 * 100</f>
        <v>31.150253807106605</v>
      </c>
      <c r="I281" t="s">
        <v>13</v>
      </c>
      <c r="J281" t="s">
        <v>29</v>
      </c>
      <c r="K281" t="s">
        <v>29</v>
      </c>
    </row>
    <row r="282" spans="1:11" x14ac:dyDescent="0.25">
      <c r="A282">
        <v>243</v>
      </c>
      <c r="B282" t="s">
        <v>5</v>
      </c>
      <c r="C282">
        <v>20</v>
      </c>
      <c r="D282">
        <v>30</v>
      </c>
      <c r="E282">
        <v>92.01</v>
      </c>
      <c r="F282">
        <f>(0.028 * D282) + (0.018 * E282) - (0.005 * C282) +
IF(TRIM(B282)="Faemale", 0.12, -0.08) +
IF(TRIM(J282)="Yes", -0.08, 0.04) +
IF(TRIM(K282)="Yes", 0.18, -0.12) +
IF(TRIM(I282)="Business", 0.15,
 IF(TRIM(I282)="Education", 0.08,
 IF(TRIM(I282)="Engineering", -0.12,
 IF(TRIM(I282)="Science", -0.06, 0)
))) + 0.42</f>
        <v>2.6861799999999993</v>
      </c>
      <c r="G282">
        <v>3.91</v>
      </c>
      <c r="H282">
        <f>ABS(G282 - F282) / G282 * 100</f>
        <v>31.299744245524312</v>
      </c>
      <c r="I282" t="s">
        <v>13</v>
      </c>
      <c r="J282" t="s">
        <v>29</v>
      </c>
      <c r="K282" t="s">
        <v>30</v>
      </c>
    </row>
    <row r="283" spans="1:11" x14ac:dyDescent="0.25">
      <c r="A283">
        <v>421</v>
      </c>
      <c r="B283" t="s">
        <v>5</v>
      </c>
      <c r="C283">
        <v>19</v>
      </c>
      <c r="D283">
        <v>7</v>
      </c>
      <c r="E283">
        <v>99.61</v>
      </c>
      <c r="F283">
        <f>(0.028 * D283) + (0.018 * E283) - (0.005 * C283) +
IF(TRIM(B283)="Faemale", 0.12, -0.08) +
IF(TRIM(J283)="Yes", -0.08, 0.04) +
IF(TRIM(K283)="Yes", 0.18, -0.12) +
IF(TRIM(I283)="Business", 0.15,
 IF(TRIM(I283)="Education", 0.08,
 IF(TRIM(I283)="Engineering", -0.12,
 IF(TRIM(I283)="Science", -0.06, 0)
))) + 0.42</f>
        <v>2.3939799999999996</v>
      </c>
      <c r="G283">
        <v>3.5</v>
      </c>
      <c r="H283">
        <f>ABS(G283 - F283) / G283 * 100</f>
        <v>31.600571428571438</v>
      </c>
      <c r="I283" t="s">
        <v>16</v>
      </c>
      <c r="J283" t="s">
        <v>30</v>
      </c>
      <c r="K283" t="s">
        <v>29</v>
      </c>
    </row>
    <row r="284" spans="1:11" x14ac:dyDescent="0.25">
      <c r="A284">
        <v>180</v>
      </c>
      <c r="B284" t="s">
        <v>17</v>
      </c>
      <c r="C284">
        <v>24</v>
      </c>
      <c r="D284">
        <v>6</v>
      </c>
      <c r="E284">
        <v>69.56</v>
      </c>
      <c r="F284">
        <f>(0.028 * D284) + (0.018 * E284) - (0.005 * C284) +
IF(TRIM(B284)="Faemale", 0.12, -0.08) +
IF(TRIM(J284)="Yes", -0.08, 0.04) +
IF(TRIM(K284)="Yes", 0.18, -0.12) +
IF(TRIM(I284)="Business", 0.15,
 IF(TRIM(I284)="Education", 0.08,
 IF(TRIM(I284)="Engineering", -0.12,
 IF(TRIM(I284)="Science", -0.06, 0)
))) + 0.42</f>
        <v>1.8600799999999997</v>
      </c>
      <c r="G284">
        <v>2.73</v>
      </c>
      <c r="H284">
        <f>ABS(G284 - F284) / G284 * 100</f>
        <v>31.865201465201476</v>
      </c>
      <c r="I284" t="s">
        <v>7</v>
      </c>
      <c r="J284" t="s">
        <v>30</v>
      </c>
      <c r="K284" t="s">
        <v>29</v>
      </c>
    </row>
    <row r="285" spans="1:11" x14ac:dyDescent="0.25">
      <c r="A285">
        <v>322</v>
      </c>
      <c r="B285" t="s">
        <v>17</v>
      </c>
      <c r="C285">
        <v>24</v>
      </c>
      <c r="D285">
        <v>26</v>
      </c>
      <c r="E285">
        <v>66.3</v>
      </c>
      <c r="F285">
        <f>(0.028 * D285) + (0.018 * E285) - (0.005 * C285) +
IF(TRIM(B285)="Faemale", 0.12, -0.08) +
IF(TRIM(J285)="Yes", -0.08, 0.04) +
IF(TRIM(K285)="Yes", 0.18, -0.12) +
IF(TRIM(I285)="Business", 0.15,
 IF(TRIM(I285)="Education", 0.08,
 IF(TRIM(I285)="Engineering", -0.12,
 IF(TRIM(I285)="Science", -0.06, 0)
))) + 0.42</f>
        <v>2.2413999999999996</v>
      </c>
      <c r="G285">
        <v>3.29</v>
      </c>
      <c r="H285">
        <f>ABS(G285 - F285) / G285 * 100</f>
        <v>31.872340425531924</v>
      </c>
      <c r="I285" t="s">
        <v>7</v>
      </c>
      <c r="J285" t="s">
        <v>29</v>
      </c>
      <c r="K285" t="s">
        <v>29</v>
      </c>
    </row>
    <row r="286" spans="1:11" x14ac:dyDescent="0.25">
      <c r="A286">
        <v>123</v>
      </c>
      <c r="B286" t="s">
        <v>5</v>
      </c>
      <c r="C286">
        <v>23</v>
      </c>
      <c r="D286">
        <v>38</v>
      </c>
      <c r="E286">
        <v>63.58</v>
      </c>
      <c r="F286">
        <f>(0.028 * D286) + (0.018 * E286) - (0.005 * C286) +
IF(TRIM(B286)="Faemale", 0.12, -0.08) +
IF(TRIM(J286)="Yes", -0.08, 0.04) +
IF(TRIM(K286)="Yes", 0.18, -0.12) +
IF(TRIM(I286)="Business", 0.15,
 IF(TRIM(I286)="Education", 0.08,
 IF(TRIM(I286)="Engineering", -0.12,
 IF(TRIM(I286)="Science", -0.06, 0)
))) + 0.42</f>
        <v>2.1134399999999993</v>
      </c>
      <c r="G286">
        <v>3.11</v>
      </c>
      <c r="H286">
        <f>ABS(G286 - F286) / G286 * 100</f>
        <v>32.043729903536999</v>
      </c>
      <c r="I286" t="s">
        <v>15</v>
      </c>
      <c r="J286" t="s">
        <v>29</v>
      </c>
      <c r="K286" t="s">
        <v>30</v>
      </c>
    </row>
    <row r="287" spans="1:11" x14ac:dyDescent="0.25">
      <c r="A287">
        <v>326</v>
      </c>
      <c r="B287" t="s">
        <v>5</v>
      </c>
      <c r="C287">
        <v>18</v>
      </c>
      <c r="D287">
        <v>18</v>
      </c>
      <c r="E287">
        <v>57.48</v>
      </c>
      <c r="F287">
        <f>(0.028 * D287) + (0.018 * E287) - (0.005 * C287) +
IF(TRIM(B287)="Faemale", 0.12, -0.08) +
IF(TRIM(J287)="Yes", -0.08, 0.04) +
IF(TRIM(K287)="Yes", 0.18, -0.12) +
IF(TRIM(I287)="Business", 0.15,
 IF(TRIM(I287)="Education", 0.08,
 IF(TRIM(I287)="Engineering", -0.12,
 IF(TRIM(I287)="Science", -0.06, 0)
))) + 0.42</f>
        <v>1.5286399999999993</v>
      </c>
      <c r="G287">
        <v>2.25</v>
      </c>
      <c r="H287">
        <f>ABS(G287 - F287) / G287 * 100</f>
        <v>32.060444444444478</v>
      </c>
      <c r="I287" t="s">
        <v>16</v>
      </c>
      <c r="J287" t="s">
        <v>29</v>
      </c>
      <c r="K287" t="s">
        <v>30</v>
      </c>
    </row>
    <row r="288" spans="1:11" x14ac:dyDescent="0.25">
      <c r="A288">
        <v>247</v>
      </c>
      <c r="B288" t="s">
        <v>17</v>
      </c>
      <c r="C288">
        <v>24</v>
      </c>
      <c r="D288">
        <v>5</v>
      </c>
      <c r="E288">
        <v>89.44</v>
      </c>
      <c r="F288">
        <f>(0.028 * D288) + (0.018 * E288) - (0.005 * C288) +
IF(TRIM(B288)="Faemale", 0.12, -0.08) +
IF(TRIM(J288)="Yes", -0.08, 0.04) +
IF(TRIM(K288)="Yes", 0.18, -0.12) +
IF(TRIM(I288)="Business", 0.15,
 IF(TRIM(I288)="Education", 0.08,
 IF(TRIM(I288)="Engineering", -0.12,
 IF(TRIM(I288)="Science", -0.06, 0)
))) + 0.42</f>
        <v>2.0099199999999997</v>
      </c>
      <c r="G288">
        <v>2.96</v>
      </c>
      <c r="H288">
        <f>ABS(G288 - F288) / G288 * 100</f>
        <v>32.097297297297303</v>
      </c>
      <c r="I288" t="s">
        <v>16</v>
      </c>
      <c r="J288" t="s">
        <v>29</v>
      </c>
      <c r="K288" t="s">
        <v>29</v>
      </c>
    </row>
    <row r="289" spans="1:11" x14ac:dyDescent="0.25">
      <c r="A289">
        <v>423</v>
      </c>
      <c r="B289" t="s">
        <v>5</v>
      </c>
      <c r="C289">
        <v>21</v>
      </c>
      <c r="D289">
        <v>8</v>
      </c>
      <c r="E289">
        <v>67.959999999999994</v>
      </c>
      <c r="F289">
        <f>(0.028 * D289) + (0.018 * E289) - (0.005 * C289) +
IF(TRIM(B289)="Faemale", 0.12, -0.08) +
IF(TRIM(J289)="Yes", -0.08, 0.04) +
IF(TRIM(K289)="Yes", 0.18, -0.12) +
IF(TRIM(I289)="Business", 0.15,
 IF(TRIM(I289)="Education", 0.08,
 IF(TRIM(I289)="Engineering", -0.12,
 IF(TRIM(I289)="Science", -0.06, 0)
))) + 0.42</f>
        <v>1.6022799999999995</v>
      </c>
      <c r="G289">
        <v>2.36</v>
      </c>
      <c r="H289">
        <f>ABS(G289 - F289) / G289 * 100</f>
        <v>32.106779661016965</v>
      </c>
      <c r="I289" t="s">
        <v>7</v>
      </c>
      <c r="J289" t="s">
        <v>30</v>
      </c>
      <c r="K289" t="s">
        <v>30</v>
      </c>
    </row>
    <row r="290" spans="1:11" x14ac:dyDescent="0.25">
      <c r="A290">
        <v>122</v>
      </c>
      <c r="B290" t="s">
        <v>17</v>
      </c>
      <c r="C290">
        <v>23</v>
      </c>
      <c r="D290">
        <v>18</v>
      </c>
      <c r="E290">
        <v>79.040000000000006</v>
      </c>
      <c r="F290">
        <f>(0.028 * D290) + (0.018 * E290) - (0.005 * C290) +
IF(TRIM(B290)="Faemale", 0.12, -0.08) +
IF(TRIM(J290)="Yes", -0.08, 0.04) +
IF(TRIM(K290)="Yes", 0.18, -0.12) +
IF(TRIM(I290)="Business", 0.15,
 IF(TRIM(I290)="Education", 0.08,
 IF(TRIM(I290)="Engineering", -0.12,
 IF(TRIM(I290)="Science", -0.06, 0)
))) + 0.42</f>
        <v>2.4017199999999996</v>
      </c>
      <c r="G290">
        <v>3.54</v>
      </c>
      <c r="H290">
        <f>ABS(G290 - F290) / G290 * 100</f>
        <v>32.154802259887013</v>
      </c>
      <c r="I290" t="s">
        <v>13</v>
      </c>
      <c r="J290" t="s">
        <v>29</v>
      </c>
      <c r="K290" t="s">
        <v>29</v>
      </c>
    </row>
    <row r="291" spans="1:11" x14ac:dyDescent="0.25">
      <c r="A291">
        <v>34</v>
      </c>
      <c r="B291" t="s">
        <v>5</v>
      </c>
      <c r="C291">
        <v>19</v>
      </c>
      <c r="D291">
        <v>2</v>
      </c>
      <c r="E291">
        <v>56.75</v>
      </c>
      <c r="F291">
        <f>(0.028 * D291) + (0.018 * E291) - (0.005 * C291) +
IF(TRIM(B291)="Faemale", 0.12, -0.08) +
IF(TRIM(J291)="Yes", -0.08, 0.04) +
IF(TRIM(K291)="Yes", 0.18, -0.12) +
IF(TRIM(I291)="Business", 0.15,
 IF(TRIM(I291)="Education", 0.08,
 IF(TRIM(I291)="Engineering", -0.12,
 IF(TRIM(I291)="Science", -0.06, 0)
))) + 0.42</f>
        <v>1.5024999999999999</v>
      </c>
      <c r="G291">
        <v>2.2200000000000002</v>
      </c>
      <c r="H291">
        <f>ABS(G291 - F291) / G291 * 100</f>
        <v>32.319819819819827</v>
      </c>
      <c r="I291" t="s">
        <v>14</v>
      </c>
      <c r="J291" t="s">
        <v>29</v>
      </c>
      <c r="K291" t="s">
        <v>29</v>
      </c>
    </row>
    <row r="292" spans="1:11" x14ac:dyDescent="0.25">
      <c r="A292">
        <v>418</v>
      </c>
      <c r="B292" t="s">
        <v>5</v>
      </c>
      <c r="C292">
        <v>18</v>
      </c>
      <c r="D292">
        <v>23</v>
      </c>
      <c r="E292">
        <v>79.89</v>
      </c>
      <c r="F292">
        <f>(0.028 * D292) + (0.018 * E292) - (0.005 * C292) +
IF(TRIM(B292)="Faemale", 0.12, -0.08) +
IF(TRIM(J292)="Yes", -0.08, 0.04) +
IF(TRIM(K292)="Yes", 0.18, -0.12) +
IF(TRIM(I292)="Business", 0.15,
 IF(TRIM(I292)="Education", 0.08,
 IF(TRIM(I292)="Engineering", -0.12,
 IF(TRIM(I292)="Science", -0.06, 0)
))) + 0.42</f>
        <v>2.2120199999999999</v>
      </c>
      <c r="G292">
        <v>3.27</v>
      </c>
      <c r="H292">
        <f>ABS(G292 - F292) / G292 * 100</f>
        <v>32.354128440366978</v>
      </c>
      <c r="I292" t="s">
        <v>14</v>
      </c>
      <c r="J292" t="s">
        <v>29</v>
      </c>
      <c r="K292" t="s">
        <v>30</v>
      </c>
    </row>
    <row r="293" spans="1:11" x14ac:dyDescent="0.25">
      <c r="A293">
        <v>19</v>
      </c>
      <c r="B293" t="s">
        <v>5</v>
      </c>
      <c r="C293">
        <v>19</v>
      </c>
      <c r="D293">
        <v>39</v>
      </c>
      <c r="E293">
        <v>71.099999999999994</v>
      </c>
      <c r="F293">
        <f>(0.028 * D293) + (0.018 * E293) - (0.005 * C293) +
IF(TRIM(B293)="Faemale", 0.12, -0.08) +
IF(TRIM(J293)="Yes", -0.08, 0.04) +
IF(TRIM(K293)="Yes", 0.18, -0.12) +
IF(TRIM(I293)="Business", 0.15,
 IF(TRIM(I293)="Education", 0.08,
 IF(TRIM(I293)="Engineering", -0.12,
 IF(TRIM(I293)="Science", -0.06, 0)
))) + 0.42</f>
        <v>2.5967999999999996</v>
      </c>
      <c r="G293">
        <v>3.84</v>
      </c>
      <c r="H293">
        <f>ABS(G293 - F293) / G293 * 100</f>
        <v>32.375000000000007</v>
      </c>
      <c r="I293" t="s">
        <v>15</v>
      </c>
      <c r="J293" t="s">
        <v>29</v>
      </c>
      <c r="K293" t="s">
        <v>29</v>
      </c>
    </row>
    <row r="294" spans="1:11" x14ac:dyDescent="0.25">
      <c r="A294">
        <v>131</v>
      </c>
      <c r="B294" t="s">
        <v>5</v>
      </c>
      <c r="C294">
        <v>22</v>
      </c>
      <c r="D294">
        <v>17</v>
      </c>
      <c r="E294">
        <v>64.849999999999994</v>
      </c>
      <c r="F294">
        <f>(0.028 * D294) + (0.018 * E294) - (0.005 * C294) +
IF(TRIM(B294)="Faemale", 0.12, -0.08) +
IF(TRIM(J294)="Yes", -0.08, 0.04) +
IF(TRIM(K294)="Yes", 0.18, -0.12) +
IF(TRIM(I294)="Business", 0.15,
 IF(TRIM(I294)="Education", 0.08,
 IF(TRIM(I294)="Engineering", -0.12,
 IF(TRIM(I294)="Science", -0.06, 0)
))) + 0.42</f>
        <v>1.5532999999999992</v>
      </c>
      <c r="G294">
        <v>2.2999999999999998</v>
      </c>
      <c r="H294">
        <f>ABS(G294 - F294) / G294 * 100</f>
        <v>32.465217391304371</v>
      </c>
      <c r="I294" t="s">
        <v>15</v>
      </c>
      <c r="J294" t="s">
        <v>29</v>
      </c>
      <c r="K294" t="s">
        <v>30</v>
      </c>
    </row>
    <row r="295" spans="1:11" x14ac:dyDescent="0.25">
      <c r="A295">
        <v>211</v>
      </c>
      <c r="B295" t="s">
        <v>17</v>
      </c>
      <c r="C295">
        <v>19</v>
      </c>
      <c r="D295">
        <v>10</v>
      </c>
      <c r="E295">
        <v>57.87</v>
      </c>
      <c r="F295">
        <f>(0.028 * D295) + (0.018 * E295) - (0.005 * C295) +
IF(TRIM(B295)="Faemale", 0.12, -0.08) +
IF(TRIM(J295)="Yes", -0.08, 0.04) +
IF(TRIM(K295)="Yes", 0.18, -0.12) +
IF(TRIM(I295)="Business", 0.15,
 IF(TRIM(I295)="Education", 0.08,
 IF(TRIM(I295)="Engineering", -0.12,
 IF(TRIM(I295)="Science", -0.06, 0)
))) + 0.42</f>
        <v>1.5666599999999997</v>
      </c>
      <c r="G295">
        <v>2.3199999999999998</v>
      </c>
      <c r="H295">
        <f>ABS(G295 - F295) / G295 * 100</f>
        <v>32.471551724137939</v>
      </c>
      <c r="I295" t="s">
        <v>14</v>
      </c>
      <c r="J295" t="s">
        <v>30</v>
      </c>
      <c r="K295" t="s">
        <v>30</v>
      </c>
    </row>
    <row r="296" spans="1:11" x14ac:dyDescent="0.25">
      <c r="A296">
        <v>204</v>
      </c>
      <c r="B296" t="s">
        <v>17</v>
      </c>
      <c r="C296">
        <v>22</v>
      </c>
      <c r="D296">
        <v>13</v>
      </c>
      <c r="E296">
        <v>83.11</v>
      </c>
      <c r="F296">
        <f>(0.028 * D296) + (0.018 * E296) - (0.005 * C296) +
IF(TRIM(B296)="Faemale", 0.12, -0.08) +
IF(TRIM(J296)="Yes", -0.08, 0.04) +
IF(TRIM(K296)="Yes", 0.18, -0.12) +
IF(TRIM(I296)="Business", 0.15,
 IF(TRIM(I296)="Education", 0.08,
 IF(TRIM(I296)="Engineering", -0.12,
 IF(TRIM(I296)="Science", -0.06, 0)
))) + 0.42</f>
        <v>2.2499799999999994</v>
      </c>
      <c r="G296">
        <v>3.34</v>
      </c>
      <c r="H296">
        <f>ABS(G296 - F296) / G296 * 100</f>
        <v>32.63532934131738</v>
      </c>
      <c r="I296" t="s">
        <v>16</v>
      </c>
      <c r="J296" t="s">
        <v>30</v>
      </c>
      <c r="K296" t="s">
        <v>29</v>
      </c>
    </row>
    <row r="297" spans="1:11" x14ac:dyDescent="0.25">
      <c r="A297">
        <v>130</v>
      </c>
      <c r="B297" t="s">
        <v>5</v>
      </c>
      <c r="C297">
        <v>24</v>
      </c>
      <c r="D297">
        <v>39</v>
      </c>
      <c r="E297">
        <v>73.37</v>
      </c>
      <c r="F297">
        <f>(0.028 * D297) + (0.018 * E297) - (0.005 * C297) +
IF(TRIM(B297)="Faemale", 0.12, -0.08) +
IF(TRIM(J297)="Yes", -0.08, 0.04) +
IF(TRIM(K297)="Yes", 0.18, -0.12) +
IF(TRIM(I297)="Business", 0.15,
 IF(TRIM(I297)="Education", 0.08,
 IF(TRIM(I297)="Engineering", -0.12,
 IF(TRIM(I297)="Science", -0.06, 0)
))) + 0.42</f>
        <v>2.3726599999999993</v>
      </c>
      <c r="G297">
        <v>3.53</v>
      </c>
      <c r="H297">
        <f>ABS(G297 - F297) / G297 * 100</f>
        <v>32.785835694051009</v>
      </c>
      <c r="I297" t="s">
        <v>16</v>
      </c>
      <c r="J297" t="s">
        <v>29</v>
      </c>
      <c r="K297" t="s">
        <v>30</v>
      </c>
    </row>
    <row r="298" spans="1:11" x14ac:dyDescent="0.25">
      <c r="A298">
        <v>24</v>
      </c>
      <c r="B298" t="s">
        <v>5</v>
      </c>
      <c r="C298">
        <v>19</v>
      </c>
      <c r="D298">
        <v>1</v>
      </c>
      <c r="E298">
        <v>88.55</v>
      </c>
      <c r="F298">
        <f>(0.028 * D298) + (0.018 * E298) - (0.005 * C298) +
IF(TRIM(B298)="Faemale", 0.12, -0.08) +
IF(TRIM(J298)="Yes", -0.08, 0.04) +
IF(TRIM(K298)="Yes", 0.18, -0.12) +
IF(TRIM(I298)="Business", 0.15,
 IF(TRIM(I298)="Education", 0.08,
 IF(TRIM(I298)="Engineering", -0.12,
 IF(TRIM(I298)="Science", -0.06, 0)
))) + 0.42</f>
        <v>2.1168999999999998</v>
      </c>
      <c r="G298">
        <v>3.15</v>
      </c>
      <c r="H298">
        <f>ABS(G298 - F298) / G298 * 100</f>
        <v>32.796825396825405</v>
      </c>
      <c r="I298" t="s">
        <v>13</v>
      </c>
      <c r="J298" t="s">
        <v>29</v>
      </c>
      <c r="K298" t="s">
        <v>29</v>
      </c>
    </row>
    <row r="299" spans="1:11" x14ac:dyDescent="0.25">
      <c r="A299">
        <v>146</v>
      </c>
      <c r="B299" t="s">
        <v>17</v>
      </c>
      <c r="C299">
        <v>24</v>
      </c>
      <c r="D299">
        <v>34</v>
      </c>
      <c r="E299">
        <v>94.21</v>
      </c>
      <c r="F299">
        <f>(0.028 * D299) + (0.018 * E299) - (0.005 * C299) +
IF(TRIM(B299)="Faemale", 0.12, -0.08) +
IF(TRIM(J299)="Yes", -0.08, 0.04) +
IF(TRIM(K299)="Yes", 0.18, -0.12) +
IF(TRIM(I299)="Business", 0.15,
 IF(TRIM(I299)="Education", 0.08,
 IF(TRIM(I299)="Engineering", -0.12,
 IF(TRIM(I299)="Science", -0.06, 0)
))) + 0.42</f>
        <v>3.0277799999999999</v>
      </c>
      <c r="G299">
        <v>2.2799999999999998</v>
      </c>
      <c r="H299">
        <f>ABS(G299 - F299) / G299 * 100</f>
        <v>32.797368421052639</v>
      </c>
      <c r="I299" t="s">
        <v>16</v>
      </c>
      <c r="J299" t="s">
        <v>30</v>
      </c>
      <c r="K299" t="s">
        <v>29</v>
      </c>
    </row>
    <row r="300" spans="1:11" x14ac:dyDescent="0.25">
      <c r="A300">
        <v>413</v>
      </c>
      <c r="B300" t="s">
        <v>5</v>
      </c>
      <c r="C300">
        <v>22</v>
      </c>
      <c r="D300">
        <v>10</v>
      </c>
      <c r="E300">
        <v>75.7</v>
      </c>
      <c r="F300">
        <f>(0.028 * D300) + (0.018 * E300) - (0.005 * C300) +
IF(TRIM(B300)="Faemale", 0.12, -0.08) +
IF(TRIM(J300)="Yes", -0.08, 0.04) +
IF(TRIM(K300)="Yes", 0.18, -0.12) +
IF(TRIM(I300)="Business", 0.15,
 IF(TRIM(I300)="Education", 0.08,
 IF(TRIM(I300)="Engineering", -0.12,
 IF(TRIM(I300)="Science", -0.06, 0)
))) + 0.42</f>
        <v>2.2425999999999999</v>
      </c>
      <c r="G300">
        <v>3.34</v>
      </c>
      <c r="H300">
        <f>ABS(G300 - F300) / G300 * 100</f>
        <v>32.856287425149702</v>
      </c>
      <c r="I300" t="s">
        <v>13</v>
      </c>
      <c r="J300" t="s">
        <v>30</v>
      </c>
      <c r="K300" t="s">
        <v>29</v>
      </c>
    </row>
    <row r="301" spans="1:11" x14ac:dyDescent="0.25">
      <c r="A301">
        <v>166</v>
      </c>
      <c r="B301" t="s">
        <v>17</v>
      </c>
      <c r="C301">
        <v>23</v>
      </c>
      <c r="D301">
        <v>9</v>
      </c>
      <c r="E301">
        <v>79.86</v>
      </c>
      <c r="F301">
        <f>(0.028 * D301) + (0.018 * E301) - (0.005 * C301) +
IF(TRIM(B301)="Faemale", 0.12, -0.08) +
IF(TRIM(J301)="Yes", -0.08, 0.04) +
IF(TRIM(K301)="Yes", 0.18, -0.12) +
IF(TRIM(I301)="Business", 0.15,
 IF(TRIM(I301)="Education", 0.08,
 IF(TRIM(I301)="Engineering", -0.12,
 IF(TRIM(I301)="Science", -0.06, 0)
))) + 0.42</f>
        <v>2.1644799999999997</v>
      </c>
      <c r="G301">
        <v>3.23</v>
      </c>
      <c r="H301">
        <f>ABS(G301 - F301) / G301 * 100</f>
        <v>32.988235294117658</v>
      </c>
      <c r="I301" t="s">
        <v>13</v>
      </c>
      <c r="J301" t="s">
        <v>29</v>
      </c>
      <c r="K301" t="s">
        <v>29</v>
      </c>
    </row>
    <row r="302" spans="1:11" x14ac:dyDescent="0.25">
      <c r="A302">
        <v>256</v>
      </c>
      <c r="B302" t="s">
        <v>17</v>
      </c>
      <c r="C302">
        <v>18</v>
      </c>
      <c r="D302">
        <v>39</v>
      </c>
      <c r="E302">
        <v>53.73</v>
      </c>
      <c r="F302">
        <f>(0.028 * D302) + (0.018 * E302) - (0.005 * C302) +
IF(TRIM(B302)="Faemale", 0.12, -0.08) +
IF(TRIM(J302)="Yes", -0.08, 0.04) +
IF(TRIM(K302)="Yes", 0.18, -0.12) +
IF(TRIM(I302)="Business", 0.15,
 IF(TRIM(I302)="Education", 0.08,
 IF(TRIM(I302)="Engineering", -0.12,
 IF(TRIM(I302)="Science", -0.06, 0)
))) + 0.42</f>
        <v>2.2291400000000001</v>
      </c>
      <c r="G302">
        <v>3.33</v>
      </c>
      <c r="H302">
        <f>ABS(G302 - F302) / G302 * 100</f>
        <v>33.058858858858855</v>
      </c>
      <c r="I302" t="s">
        <v>7</v>
      </c>
      <c r="J302" t="s">
        <v>30</v>
      </c>
      <c r="K302" t="s">
        <v>30</v>
      </c>
    </row>
    <row r="303" spans="1:11" x14ac:dyDescent="0.25">
      <c r="A303">
        <v>450</v>
      </c>
      <c r="B303" t="s">
        <v>5</v>
      </c>
      <c r="C303">
        <v>23</v>
      </c>
      <c r="D303">
        <v>33</v>
      </c>
      <c r="E303">
        <v>69.83</v>
      </c>
      <c r="F303">
        <f>(0.028 * D303) + (0.018 * E303) - (0.005 * C303) +
IF(TRIM(B303)="Faemale", 0.12, -0.08) +
IF(TRIM(J303)="Yes", -0.08, 0.04) +
IF(TRIM(K303)="Yes", 0.18, -0.12) +
IF(TRIM(I303)="Business", 0.15,
 IF(TRIM(I303)="Education", 0.08,
 IF(TRIM(I303)="Engineering", -0.12,
 IF(TRIM(I303)="Science", -0.06, 0)
))) + 0.42</f>
        <v>2.3259399999999997</v>
      </c>
      <c r="G303">
        <v>3.48</v>
      </c>
      <c r="H303">
        <f>ABS(G303 - F303) / G303 * 100</f>
        <v>33.162643678160933</v>
      </c>
      <c r="I303" t="s">
        <v>7</v>
      </c>
      <c r="J303" t="s">
        <v>30</v>
      </c>
      <c r="K303" t="s">
        <v>30</v>
      </c>
    </row>
    <row r="304" spans="1:11" x14ac:dyDescent="0.25">
      <c r="A304">
        <v>152</v>
      </c>
      <c r="B304" t="s">
        <v>17</v>
      </c>
      <c r="C304">
        <v>22</v>
      </c>
      <c r="D304">
        <v>34</v>
      </c>
      <c r="E304">
        <v>70.08</v>
      </c>
      <c r="F304">
        <f>(0.028 * D304) + (0.018 * E304) - (0.005 * C304) +
IF(TRIM(B304)="Faemale", 0.12, -0.08) +
IF(TRIM(J304)="Yes", -0.08, 0.04) +
IF(TRIM(K304)="Yes", 0.18, -0.12) +
IF(TRIM(I304)="Business", 0.15,
 IF(TRIM(I304)="Education", 0.08,
 IF(TRIM(I304)="Engineering", -0.12,
 IF(TRIM(I304)="Science", -0.06, 0)
))) + 0.42</f>
        <v>2.3034399999999997</v>
      </c>
      <c r="G304">
        <v>3.45</v>
      </c>
      <c r="H304">
        <f>ABS(G304 - F304) / G304 * 100</f>
        <v>33.233623188405808</v>
      </c>
      <c r="I304" t="s">
        <v>16</v>
      </c>
      <c r="J304" t="s">
        <v>30</v>
      </c>
      <c r="K304" t="s">
        <v>30</v>
      </c>
    </row>
    <row r="305" spans="1:11" x14ac:dyDescent="0.25">
      <c r="A305">
        <v>292</v>
      </c>
      <c r="B305" t="s">
        <v>17</v>
      </c>
      <c r="C305">
        <v>22</v>
      </c>
      <c r="D305">
        <v>5</v>
      </c>
      <c r="E305">
        <v>66.040000000000006</v>
      </c>
      <c r="F305">
        <f>(0.028 * D305) + (0.018 * E305) - (0.005 * C305) +
IF(TRIM(B305)="Faemale", 0.12, -0.08) +
IF(TRIM(J305)="Yes", -0.08, 0.04) +
IF(TRIM(K305)="Yes", 0.18, -0.12) +
IF(TRIM(I305)="Business", 0.15,
 IF(TRIM(I305)="Education", 0.08,
 IF(TRIM(I305)="Engineering", -0.12,
 IF(TRIM(I305)="Science", -0.06, 0)
))) + 0.42</f>
        <v>1.6287199999999999</v>
      </c>
      <c r="G305">
        <v>2.44</v>
      </c>
      <c r="H305">
        <f>ABS(G305 - F305) / G305 * 100</f>
        <v>33.249180327868856</v>
      </c>
      <c r="I305" t="s">
        <v>13</v>
      </c>
      <c r="J305" t="s">
        <v>30</v>
      </c>
      <c r="K305" t="s">
        <v>30</v>
      </c>
    </row>
    <row r="306" spans="1:11" x14ac:dyDescent="0.25">
      <c r="A306">
        <v>125</v>
      </c>
      <c r="B306" t="s">
        <v>17</v>
      </c>
      <c r="C306">
        <v>22</v>
      </c>
      <c r="D306">
        <v>15</v>
      </c>
      <c r="E306">
        <v>54.58</v>
      </c>
      <c r="F306">
        <f>(0.028 * D306) + (0.018 * E306) - (0.005 * C306) +
IF(TRIM(B306)="Faemale", 0.12, -0.08) +
IF(TRIM(J306)="Yes", -0.08, 0.04) +
IF(TRIM(K306)="Yes", 0.18, -0.12) +
IF(TRIM(I306)="Business", 0.15,
 IF(TRIM(I306)="Education", 0.08,
 IF(TRIM(I306)="Engineering", -0.12,
 IF(TRIM(I306)="Science", -0.06, 0)
))) + 0.42</f>
        <v>1.7324399999999995</v>
      </c>
      <c r="G306">
        <v>2.6</v>
      </c>
      <c r="H306">
        <f>ABS(G306 - F306) / G306 * 100</f>
        <v>33.367692307692323</v>
      </c>
      <c r="I306" t="s">
        <v>15</v>
      </c>
      <c r="J306" t="s">
        <v>30</v>
      </c>
      <c r="K306" t="s">
        <v>29</v>
      </c>
    </row>
    <row r="307" spans="1:11" x14ac:dyDescent="0.25">
      <c r="A307">
        <v>317</v>
      </c>
      <c r="B307" t="s">
        <v>17</v>
      </c>
      <c r="C307">
        <v>19</v>
      </c>
      <c r="D307">
        <v>10</v>
      </c>
      <c r="E307">
        <v>62.38</v>
      </c>
      <c r="F307">
        <f>(0.028 * D307) + (0.018 * E307) - (0.005 * C307) +
IF(TRIM(B307)="Faemale", 0.12, -0.08) +
IF(TRIM(J307)="Yes", -0.08, 0.04) +
IF(TRIM(K307)="Yes", 0.18, -0.12) +
IF(TRIM(I307)="Business", 0.15,
 IF(TRIM(I307)="Education", 0.08,
 IF(TRIM(I307)="Engineering", -0.12,
 IF(TRIM(I307)="Science", -0.06, 0)
))) + 0.42</f>
        <v>1.5978399999999997</v>
      </c>
      <c r="G307">
        <v>2.4</v>
      </c>
      <c r="H307">
        <f>ABS(G307 - F307) / G307 * 100</f>
        <v>33.423333333333346</v>
      </c>
      <c r="I307" t="s">
        <v>13</v>
      </c>
      <c r="J307" t="s">
        <v>29</v>
      </c>
      <c r="K307" t="s">
        <v>30</v>
      </c>
    </row>
    <row r="308" spans="1:11" x14ac:dyDescent="0.25">
      <c r="A308">
        <v>11</v>
      </c>
      <c r="B308" t="s">
        <v>17</v>
      </c>
      <c r="C308">
        <v>23</v>
      </c>
      <c r="D308">
        <v>13</v>
      </c>
      <c r="E308">
        <v>86.61</v>
      </c>
      <c r="F308">
        <f>(0.028 * D308) + (0.018 * E308) - (0.005 * C308) +
IF(TRIM(B308)="Faemale", 0.12, -0.08) +
IF(TRIM(J308)="Yes", -0.08, 0.04) +
IF(TRIM(K308)="Yes", 0.18, -0.12) +
IF(TRIM(I308)="Business", 0.15,
 IF(TRIM(I308)="Education", 0.08,
 IF(TRIM(I308)="Engineering", -0.12,
 IF(TRIM(I308)="Science", -0.06, 0)
))) + 0.42</f>
        <v>1.8279799999999997</v>
      </c>
      <c r="G308">
        <v>2.75</v>
      </c>
      <c r="H308">
        <f>ABS(G308 - F308) / G308 * 100</f>
        <v>33.528000000000006</v>
      </c>
      <c r="I308" t="s">
        <v>15</v>
      </c>
      <c r="J308" t="s">
        <v>29</v>
      </c>
      <c r="K308" t="s">
        <v>30</v>
      </c>
    </row>
    <row r="309" spans="1:11" x14ac:dyDescent="0.25">
      <c r="A309">
        <v>8</v>
      </c>
      <c r="B309" t="s">
        <v>17</v>
      </c>
      <c r="C309">
        <v>18</v>
      </c>
      <c r="D309">
        <v>14</v>
      </c>
      <c r="E309">
        <v>57</v>
      </c>
      <c r="F309">
        <f>(0.028 * D309) + (0.018 * E309) - (0.005 * C309) +
IF(TRIM(B309)="Faemale", 0.12, -0.08) +
IF(TRIM(J309)="Yes", -0.08, 0.04) +
IF(TRIM(K309)="Yes", 0.18, -0.12) +
IF(TRIM(I309)="Business", 0.15,
 IF(TRIM(I309)="Education", 0.08,
 IF(TRIM(I309)="Engineering", -0.12,
 IF(TRIM(I309)="Science", -0.06, 0)
))) + 0.42</f>
        <v>1.6680000000000001</v>
      </c>
      <c r="G309">
        <v>2.5099999999999998</v>
      </c>
      <c r="H309">
        <f>ABS(G309 - F309) / G309 * 100</f>
        <v>33.545816733067717</v>
      </c>
      <c r="I309" t="s">
        <v>14</v>
      </c>
      <c r="J309" t="s">
        <v>30</v>
      </c>
      <c r="K309" t="s">
        <v>30</v>
      </c>
    </row>
    <row r="310" spans="1:11" x14ac:dyDescent="0.25">
      <c r="A310">
        <v>68</v>
      </c>
      <c r="B310" t="s">
        <v>17</v>
      </c>
      <c r="C310">
        <v>23</v>
      </c>
      <c r="D310">
        <v>16</v>
      </c>
      <c r="E310">
        <v>86.21</v>
      </c>
      <c r="F310">
        <f>(0.028 * D310) + (0.018 * E310) - (0.005 * C310) +
IF(TRIM(B310)="Faemale", 0.12, -0.08) +
IF(TRIM(J310)="Yes", -0.08, 0.04) +
IF(TRIM(K310)="Yes", 0.18, -0.12) +
IF(TRIM(I310)="Business", 0.15,
 IF(TRIM(I310)="Education", 0.08,
 IF(TRIM(I310)="Engineering", -0.12,
 IF(TRIM(I310)="Science", -0.06, 0)
))) + 0.42</f>
        <v>2.0247799999999994</v>
      </c>
      <c r="G310">
        <v>3.05</v>
      </c>
      <c r="H310">
        <f>ABS(G310 - F310) / G310 * 100</f>
        <v>33.613770491803294</v>
      </c>
      <c r="I310" t="s">
        <v>15</v>
      </c>
      <c r="J310" t="s">
        <v>30</v>
      </c>
      <c r="K310" t="s">
        <v>30</v>
      </c>
    </row>
    <row r="311" spans="1:11" x14ac:dyDescent="0.25">
      <c r="A311">
        <v>372</v>
      </c>
      <c r="B311" t="s">
        <v>5</v>
      </c>
      <c r="C311">
        <v>18</v>
      </c>
      <c r="D311">
        <v>24</v>
      </c>
      <c r="E311">
        <v>74.22</v>
      </c>
      <c r="F311">
        <f>(0.028 * D311) + (0.018 * E311) - (0.005 * C311) +
IF(TRIM(B311)="Faemale", 0.12, -0.08) +
IF(TRIM(J311)="Yes", -0.08, 0.04) +
IF(TRIM(K311)="Yes", 0.18, -0.12) +
IF(TRIM(I311)="Business", 0.15,
 IF(TRIM(I311)="Education", 0.08,
 IF(TRIM(I311)="Engineering", -0.12,
 IF(TRIM(I311)="Science", -0.06, 0)
))) + 0.42</f>
        <v>2.0579599999999996</v>
      </c>
      <c r="G311">
        <v>3.1</v>
      </c>
      <c r="H311">
        <f>ABS(G311 - F311) / G311 * 100</f>
        <v>33.614193548387114</v>
      </c>
      <c r="I311" t="s">
        <v>15</v>
      </c>
      <c r="J311" t="s">
        <v>30</v>
      </c>
      <c r="K311" t="s">
        <v>30</v>
      </c>
    </row>
    <row r="312" spans="1:11" x14ac:dyDescent="0.25">
      <c r="A312">
        <v>20</v>
      </c>
      <c r="B312" t="s">
        <v>17</v>
      </c>
      <c r="C312">
        <v>24</v>
      </c>
      <c r="D312">
        <v>26</v>
      </c>
      <c r="E312">
        <v>67.69</v>
      </c>
      <c r="F312">
        <f>(0.028 * D312) + (0.018 * E312) - (0.005 * C312) +
IF(TRIM(B312)="Faemale", 0.12, -0.08) +
IF(TRIM(J312)="Yes", -0.08, 0.04) +
IF(TRIM(K312)="Yes", 0.18, -0.12) +
IF(TRIM(I312)="Business", 0.15,
 IF(TRIM(I312)="Education", 0.08,
 IF(TRIM(I312)="Engineering", -0.12,
 IF(TRIM(I312)="Science", -0.06, 0)
))) + 0.42</f>
        <v>2.1164199999999993</v>
      </c>
      <c r="G312">
        <v>3.2</v>
      </c>
      <c r="H312">
        <f>ABS(G312 - F312) / G312 * 100</f>
        <v>33.861875000000026</v>
      </c>
      <c r="I312" t="s">
        <v>13</v>
      </c>
      <c r="J312" t="s">
        <v>29</v>
      </c>
      <c r="K312" t="s">
        <v>30</v>
      </c>
    </row>
    <row r="313" spans="1:11" x14ac:dyDescent="0.25">
      <c r="A313">
        <v>422</v>
      </c>
      <c r="B313" t="s">
        <v>5</v>
      </c>
      <c r="C313">
        <v>23</v>
      </c>
      <c r="D313">
        <v>29</v>
      </c>
      <c r="E313">
        <v>64.19</v>
      </c>
      <c r="F313">
        <f>(0.028 * D313) + (0.018 * E313) - (0.005 * C313) +
IF(TRIM(B313)="Faemale", 0.12, -0.08) +
IF(TRIM(J313)="Yes", -0.08, 0.04) +
IF(TRIM(K313)="Yes", 0.18, -0.12) +
IF(TRIM(I313)="Business", 0.15,
 IF(TRIM(I313)="Education", 0.08,
 IF(TRIM(I313)="Engineering", -0.12,
 IF(TRIM(I313)="Science", -0.06, 0)
))) + 0.42</f>
        <v>2.0524199999999997</v>
      </c>
      <c r="G313">
        <v>3.12</v>
      </c>
      <c r="H313">
        <f>ABS(G313 - F313) / G313 * 100</f>
        <v>34.217307692307699</v>
      </c>
      <c r="I313" t="s">
        <v>16</v>
      </c>
      <c r="J313" t="s">
        <v>30</v>
      </c>
      <c r="K313" t="s">
        <v>30</v>
      </c>
    </row>
    <row r="314" spans="1:11" x14ac:dyDescent="0.25">
      <c r="A314">
        <v>222</v>
      </c>
      <c r="B314" t="s">
        <v>17</v>
      </c>
      <c r="C314">
        <v>20</v>
      </c>
      <c r="D314">
        <v>15</v>
      </c>
      <c r="E314">
        <v>93.95</v>
      </c>
      <c r="F314">
        <f>(0.028 * D314) + (0.018 * E314) - (0.005 * C314) +
IF(TRIM(B314)="Faemale", 0.12, -0.08) +
IF(TRIM(J314)="Yes", -0.08, 0.04) +
IF(TRIM(K314)="Yes", 0.18, -0.12) +
IF(TRIM(I314)="Business", 0.15,
 IF(TRIM(I314)="Education", 0.08,
 IF(TRIM(I314)="Engineering", -0.12,
 IF(TRIM(I314)="Science", -0.06, 0)
))) + 0.42</f>
        <v>2.5310999999999999</v>
      </c>
      <c r="G314">
        <v>3.88</v>
      </c>
      <c r="H314">
        <f>ABS(G314 - F314) / G314 * 100</f>
        <v>34.765463917525771</v>
      </c>
      <c r="I314" t="s">
        <v>14</v>
      </c>
      <c r="J314" t="s">
        <v>29</v>
      </c>
      <c r="K314" t="s">
        <v>29</v>
      </c>
    </row>
    <row r="315" spans="1:11" x14ac:dyDescent="0.25">
      <c r="A315">
        <v>265</v>
      </c>
      <c r="B315" t="s">
        <v>17</v>
      </c>
      <c r="C315">
        <v>23</v>
      </c>
      <c r="D315">
        <v>17</v>
      </c>
      <c r="E315">
        <v>91.08</v>
      </c>
      <c r="F315">
        <f>(0.028 * D315) + (0.018 * E315) - (0.005 * C315) +
IF(TRIM(B315)="Faemale", 0.12, -0.08) +
IF(TRIM(J315)="Yes", -0.08, 0.04) +
IF(TRIM(K315)="Yes", 0.18, -0.12) +
IF(TRIM(I315)="Business", 0.15,
 IF(TRIM(I315)="Education", 0.08,
 IF(TRIM(I315)="Engineering", -0.12,
 IF(TRIM(I315)="Science", -0.06, 0)
))) + 0.42</f>
        <v>2.5204399999999998</v>
      </c>
      <c r="G315">
        <v>3.87</v>
      </c>
      <c r="H315">
        <f>ABS(G315 - F315) / G315 * 100</f>
        <v>34.872351421188633</v>
      </c>
      <c r="I315" t="s">
        <v>14</v>
      </c>
      <c r="J315" t="s">
        <v>29</v>
      </c>
      <c r="K315" t="s">
        <v>29</v>
      </c>
    </row>
    <row r="316" spans="1:11" x14ac:dyDescent="0.25">
      <c r="A316">
        <v>209</v>
      </c>
      <c r="B316" t="s">
        <v>5</v>
      </c>
      <c r="C316">
        <v>22</v>
      </c>
      <c r="D316">
        <v>5</v>
      </c>
      <c r="E316">
        <v>93.41</v>
      </c>
      <c r="F316">
        <f>(0.028 * D316) + (0.018 * E316) - (0.005 * C316) +
IF(TRIM(B316)="Faemale", 0.12, -0.08) +
IF(TRIM(J316)="Yes", -0.08, 0.04) +
IF(TRIM(K316)="Yes", 0.18, -0.12) +
IF(TRIM(I316)="Business", 0.15,
 IF(TRIM(I316)="Education", 0.08,
 IF(TRIM(I316)="Engineering", -0.12,
 IF(TRIM(I316)="Science", -0.06, 0)
))) + 0.42</f>
        <v>2.0913799999999996</v>
      </c>
      <c r="G316">
        <v>3.22</v>
      </c>
      <c r="H316">
        <f>ABS(G316 - F316) / G316 * 100</f>
        <v>35.050310559006228</v>
      </c>
      <c r="I316" t="s">
        <v>16</v>
      </c>
      <c r="J316" t="s">
        <v>29</v>
      </c>
      <c r="K316" t="s">
        <v>29</v>
      </c>
    </row>
    <row r="317" spans="1:11" x14ac:dyDescent="0.25">
      <c r="A317">
        <v>119</v>
      </c>
      <c r="B317" t="s">
        <v>5</v>
      </c>
      <c r="C317">
        <v>18</v>
      </c>
      <c r="D317">
        <v>7</v>
      </c>
      <c r="E317">
        <v>54.43</v>
      </c>
      <c r="F317">
        <f>(0.028 * D317) + (0.018 * E317) - (0.005 * C317) +
IF(TRIM(B317)="Faemale", 0.12, -0.08) +
IF(TRIM(J317)="Yes", -0.08, 0.04) +
IF(TRIM(K317)="Yes", 0.18, -0.12) +
IF(TRIM(I317)="Business", 0.15,
 IF(TRIM(I317)="Education", 0.08,
 IF(TRIM(I317)="Engineering", -0.12,
 IF(TRIM(I317)="Science", -0.06, 0)
))) + 0.42</f>
        <v>1.5257399999999999</v>
      </c>
      <c r="G317">
        <v>2.35</v>
      </c>
      <c r="H317">
        <f>ABS(G317 - F317) / G317 * 100</f>
        <v>35.074893617021289</v>
      </c>
      <c r="I317" t="s">
        <v>7</v>
      </c>
      <c r="J317" t="s">
        <v>29</v>
      </c>
      <c r="K317" t="s">
        <v>29</v>
      </c>
    </row>
    <row r="318" spans="1:11" x14ac:dyDescent="0.25">
      <c r="A318">
        <v>266</v>
      </c>
      <c r="B318" t="s">
        <v>5</v>
      </c>
      <c r="C318">
        <v>22</v>
      </c>
      <c r="D318">
        <v>33</v>
      </c>
      <c r="E318">
        <v>68.59</v>
      </c>
      <c r="F318">
        <f>(0.028 * D318) + (0.018 * E318) - (0.005 * C318) +
IF(TRIM(B318)="Faemale", 0.12, -0.08) +
IF(TRIM(J318)="Yes", -0.08, 0.04) +
IF(TRIM(K318)="Yes", 0.18, -0.12) +
IF(TRIM(I318)="Business", 0.15,
 IF(TRIM(I318)="Education", 0.08,
 IF(TRIM(I318)="Engineering", -0.12,
 IF(TRIM(I318)="Science", -0.06, 0)
))) + 0.42</f>
        <v>2.42862</v>
      </c>
      <c r="G318">
        <v>3.75</v>
      </c>
      <c r="H318">
        <f>ABS(G318 - F318) / G318 * 100</f>
        <v>35.236800000000002</v>
      </c>
      <c r="I318" t="s">
        <v>16</v>
      </c>
      <c r="J318" t="s">
        <v>29</v>
      </c>
      <c r="K318" t="s">
        <v>29</v>
      </c>
    </row>
    <row r="319" spans="1:11" x14ac:dyDescent="0.25">
      <c r="A319">
        <v>3</v>
      </c>
      <c r="B319" t="s">
        <v>17</v>
      </c>
      <c r="C319">
        <v>22</v>
      </c>
      <c r="D319">
        <v>10</v>
      </c>
      <c r="E319">
        <v>53.36</v>
      </c>
      <c r="F319">
        <f>(0.028 * D319) + (0.018 * E319) - (0.005 * C319) +
IF(TRIM(B319)="Faemale", 0.12, -0.08) +
IF(TRIM(J319)="Yes", -0.08, 0.04) +
IF(TRIM(K319)="Yes", 0.18, -0.12) +
IF(TRIM(I319)="Business", 0.15,
 IF(TRIM(I319)="Education", 0.08,
 IF(TRIM(I319)="Engineering", -0.12,
 IF(TRIM(I319)="Science", -0.06, 0)
))) + 0.42</f>
        <v>1.5404799999999996</v>
      </c>
      <c r="G319">
        <v>2.38</v>
      </c>
      <c r="H319">
        <f>ABS(G319 - F319) / G319 * 100</f>
        <v>35.27394957983195</v>
      </c>
      <c r="I319" t="s">
        <v>13</v>
      </c>
      <c r="J319" t="s">
        <v>30</v>
      </c>
      <c r="K319" t="s">
        <v>30</v>
      </c>
    </row>
    <row r="320" spans="1:11" x14ac:dyDescent="0.25">
      <c r="A320">
        <v>224</v>
      </c>
      <c r="B320" t="s">
        <v>5</v>
      </c>
      <c r="C320">
        <v>24</v>
      </c>
      <c r="D320">
        <v>38</v>
      </c>
      <c r="E320">
        <v>91</v>
      </c>
      <c r="F320">
        <f>(0.028 * D320) + (0.018 * E320) - (0.005 * C320) +
IF(TRIM(B320)="Faemale", 0.12, -0.08) +
IF(TRIM(J320)="Yes", -0.08, 0.04) +
IF(TRIM(K320)="Yes", 0.18, -0.12) +
IF(TRIM(I320)="Business", 0.15,
 IF(TRIM(I320)="Education", 0.08,
 IF(TRIM(I320)="Engineering", -0.12,
 IF(TRIM(I320)="Science", -0.06, 0)
))) + 0.42</f>
        <v>3.1419999999999999</v>
      </c>
      <c r="G320">
        <v>2.3199999999999998</v>
      </c>
      <c r="H320">
        <f>ABS(G320 - F320) / G320 * 100</f>
        <v>35.431034482758626</v>
      </c>
      <c r="I320" t="s">
        <v>7</v>
      </c>
      <c r="J320" t="s">
        <v>30</v>
      </c>
      <c r="K320" t="s">
        <v>29</v>
      </c>
    </row>
    <row r="321" spans="1:11" x14ac:dyDescent="0.25">
      <c r="A321">
        <v>126</v>
      </c>
      <c r="B321" t="s">
        <v>5</v>
      </c>
      <c r="C321">
        <v>22</v>
      </c>
      <c r="D321">
        <v>25</v>
      </c>
      <c r="E321">
        <v>66.819999999999993</v>
      </c>
      <c r="F321">
        <f>(0.028 * D321) + (0.018 * E321) - (0.005 * C321) +
IF(TRIM(B321)="Faemale", 0.12, -0.08) +
IF(TRIM(J321)="Yes", -0.08, 0.04) +
IF(TRIM(K321)="Yes", 0.18, -0.12) +
IF(TRIM(I321)="Business", 0.15,
 IF(TRIM(I321)="Education", 0.08,
 IF(TRIM(I321)="Engineering", -0.12,
 IF(TRIM(I321)="Science", -0.06, 0)
))) + 0.42</f>
        <v>2.2327599999999994</v>
      </c>
      <c r="G321">
        <v>3.46</v>
      </c>
      <c r="H321">
        <f>ABS(G321 - F321) / G321 * 100</f>
        <v>35.469364161849725</v>
      </c>
      <c r="I321" t="s">
        <v>15</v>
      </c>
      <c r="J321" t="s">
        <v>30</v>
      </c>
      <c r="K321" t="s">
        <v>29</v>
      </c>
    </row>
    <row r="322" spans="1:11" x14ac:dyDescent="0.25">
      <c r="A322">
        <v>343</v>
      </c>
      <c r="B322" t="s">
        <v>17</v>
      </c>
      <c r="C322">
        <v>18</v>
      </c>
      <c r="D322">
        <v>1</v>
      </c>
      <c r="E322">
        <v>60.52</v>
      </c>
      <c r="F322">
        <f>(0.028 * D322) + (0.018 * E322) - (0.005 * C322) +
IF(TRIM(B322)="Faemale", 0.12, -0.08) +
IF(TRIM(J322)="Yes", -0.08, 0.04) +
IF(TRIM(K322)="Yes", 0.18, -0.12) +
IF(TRIM(I322)="Business", 0.15,
 IF(TRIM(I322)="Education", 0.08,
 IF(TRIM(I322)="Engineering", -0.12,
 IF(TRIM(I322)="Science", -0.06, 0)
))) + 0.42</f>
        <v>1.6173599999999997</v>
      </c>
      <c r="G322">
        <v>2.5099999999999998</v>
      </c>
      <c r="H322">
        <f>ABS(G322 - F322) / G322 * 100</f>
        <v>35.563346613545825</v>
      </c>
      <c r="I322" t="s">
        <v>13</v>
      </c>
      <c r="J322" t="s">
        <v>29</v>
      </c>
      <c r="K322" t="s">
        <v>29</v>
      </c>
    </row>
    <row r="323" spans="1:11" x14ac:dyDescent="0.25">
      <c r="A323">
        <v>316</v>
      </c>
      <c r="B323" t="s">
        <v>5</v>
      </c>
      <c r="C323">
        <v>19</v>
      </c>
      <c r="D323">
        <v>11</v>
      </c>
      <c r="E323">
        <v>80.37</v>
      </c>
      <c r="F323">
        <f>(0.028 * D323) + (0.018 * E323) - (0.005 * C323) +
IF(TRIM(B323)="Faemale", 0.12, -0.08) +
IF(TRIM(J323)="Yes", -0.08, 0.04) +
IF(TRIM(K323)="Yes", 0.18, -0.12) +
IF(TRIM(I323)="Business", 0.15,
 IF(TRIM(I323)="Education", 0.08,
 IF(TRIM(I323)="Engineering", -0.12,
 IF(TRIM(I323)="Science", -0.06, 0)
))) + 0.42</f>
        <v>2.0996600000000001</v>
      </c>
      <c r="G323">
        <v>3.26</v>
      </c>
      <c r="H323">
        <f>ABS(G323 - F323) / G323 * 100</f>
        <v>35.593251533742325</v>
      </c>
      <c r="I323" t="s">
        <v>7</v>
      </c>
      <c r="J323" t="s">
        <v>29</v>
      </c>
      <c r="K323" t="s">
        <v>29</v>
      </c>
    </row>
    <row r="324" spans="1:11" x14ac:dyDescent="0.25">
      <c r="A324">
        <v>397</v>
      </c>
      <c r="B324" t="s">
        <v>5</v>
      </c>
      <c r="C324">
        <v>20</v>
      </c>
      <c r="D324">
        <v>16</v>
      </c>
      <c r="E324">
        <v>74.66</v>
      </c>
      <c r="F324">
        <f>(0.028 * D324) + (0.018 * E324) - (0.005 * C324) +
IF(TRIM(B324)="Faemale", 0.12, -0.08) +
IF(TRIM(J324)="Yes", -0.08, 0.04) +
IF(TRIM(K324)="Yes", 0.18, -0.12) +
IF(TRIM(I324)="Business", 0.15,
 IF(TRIM(I324)="Education", 0.08,
 IF(TRIM(I324)="Engineering", -0.12,
 IF(TRIM(I324)="Science", -0.06, 0)
))) + 0.42</f>
        <v>2.0718799999999993</v>
      </c>
      <c r="G324">
        <v>3.23</v>
      </c>
      <c r="H324">
        <f>ABS(G324 - F324) / G324 * 100</f>
        <v>35.855108359133148</v>
      </c>
      <c r="I324" t="s">
        <v>16</v>
      </c>
      <c r="J324" t="s">
        <v>29</v>
      </c>
      <c r="K324" t="s">
        <v>29</v>
      </c>
    </row>
    <row r="325" spans="1:11" x14ac:dyDescent="0.25">
      <c r="A325">
        <v>426</v>
      </c>
      <c r="B325" t="s">
        <v>17</v>
      </c>
      <c r="C325">
        <v>19</v>
      </c>
      <c r="D325">
        <v>24</v>
      </c>
      <c r="E325">
        <v>91.8</v>
      </c>
      <c r="F325">
        <f>(0.028 * D325) + (0.018 * E325) - (0.005 * C325) +
IF(TRIM(B325)="Faemale", 0.12, -0.08) +
IF(TRIM(J325)="Yes", -0.08, 0.04) +
IF(TRIM(K325)="Yes", 0.18, -0.12) +
IF(TRIM(I325)="Business", 0.15,
 IF(TRIM(I325)="Education", 0.08,
 IF(TRIM(I325)="Engineering", -0.12,
 IF(TRIM(I325)="Science", -0.06, 0)
))) + 0.42</f>
        <v>2.2493999999999992</v>
      </c>
      <c r="G325">
        <v>3.51</v>
      </c>
      <c r="H325">
        <f>ABS(G325 - F325) / G325 * 100</f>
        <v>35.914529914529936</v>
      </c>
      <c r="I325" t="s">
        <v>15</v>
      </c>
      <c r="J325" t="s">
        <v>29</v>
      </c>
      <c r="K325" t="s">
        <v>30</v>
      </c>
    </row>
    <row r="326" spans="1:11" x14ac:dyDescent="0.25">
      <c r="A326">
        <v>202</v>
      </c>
      <c r="B326" t="s">
        <v>5</v>
      </c>
      <c r="C326">
        <v>21</v>
      </c>
      <c r="D326">
        <v>11</v>
      </c>
      <c r="E326">
        <v>95.33</v>
      </c>
      <c r="F326">
        <f>(0.028 * D326) + (0.018 * E326) - (0.005 * C326) +
IF(TRIM(B326)="Faemale", 0.12, -0.08) +
IF(TRIM(J326)="Yes", -0.08, 0.04) +
IF(TRIM(K326)="Yes", 0.18, -0.12) +
IF(TRIM(I326)="Business", 0.15,
 IF(TRIM(I326)="Education", 0.08,
 IF(TRIM(I326)="Engineering", -0.12,
 IF(TRIM(I326)="Science", -0.06, 0)
))) + 0.42</f>
        <v>2.2589399999999995</v>
      </c>
      <c r="G326">
        <v>3.54</v>
      </c>
      <c r="H326">
        <f>ABS(G326 - F326) / G326 * 100</f>
        <v>36.188135593220352</v>
      </c>
      <c r="I326" t="s">
        <v>14</v>
      </c>
      <c r="J326" t="s">
        <v>30</v>
      </c>
      <c r="K326" t="s">
        <v>30</v>
      </c>
    </row>
    <row r="327" spans="1:11" x14ac:dyDescent="0.25">
      <c r="A327">
        <v>73</v>
      </c>
      <c r="B327" t="s">
        <v>17</v>
      </c>
      <c r="C327">
        <v>24</v>
      </c>
      <c r="D327">
        <v>4</v>
      </c>
      <c r="E327">
        <v>84.66</v>
      </c>
      <c r="F327">
        <f>(0.028 * D327) + (0.018 * E327) - (0.005 * C327) +
IF(TRIM(B327)="Faemale", 0.12, -0.08) +
IF(TRIM(J327)="Yes", -0.08, 0.04) +
IF(TRIM(K327)="Yes", 0.18, -0.12) +
IF(TRIM(I327)="Business", 0.15,
 IF(TRIM(I327)="Education", 0.08,
 IF(TRIM(I327)="Engineering", -0.12,
 IF(TRIM(I327)="Science", -0.06, 0)
))) + 0.42</f>
        <v>2.2258800000000001</v>
      </c>
      <c r="G327">
        <v>3.49</v>
      </c>
      <c r="H327">
        <f>ABS(G327 - F327) / G327 * 100</f>
        <v>36.221203438395413</v>
      </c>
      <c r="I327" t="s">
        <v>13</v>
      </c>
      <c r="J327" t="s">
        <v>30</v>
      </c>
      <c r="K327" t="s">
        <v>29</v>
      </c>
    </row>
    <row r="328" spans="1:11" x14ac:dyDescent="0.25">
      <c r="A328">
        <v>228</v>
      </c>
      <c r="B328" t="s">
        <v>5</v>
      </c>
      <c r="C328">
        <v>19</v>
      </c>
      <c r="D328">
        <v>5</v>
      </c>
      <c r="E328">
        <v>77.81</v>
      </c>
      <c r="F328">
        <f>(0.028 * D328) + (0.018 * E328) - (0.005 * C328) +
IF(TRIM(B328)="Faemale", 0.12, -0.08) +
IF(TRIM(J328)="Yes", -0.08, 0.04) +
IF(TRIM(K328)="Yes", 0.18, -0.12) +
IF(TRIM(I328)="Business", 0.15,
 IF(TRIM(I328)="Education", 0.08,
 IF(TRIM(I328)="Engineering", -0.12,
 IF(TRIM(I328)="Science", -0.06, 0)
))) + 0.42</f>
        <v>1.7655799999999995</v>
      </c>
      <c r="G328">
        <v>2.78</v>
      </c>
      <c r="H328">
        <f>ABS(G328 - F328) / G328 * 100</f>
        <v>36.489928057553975</v>
      </c>
      <c r="I328" t="s">
        <v>15</v>
      </c>
      <c r="J328" t="s">
        <v>29</v>
      </c>
      <c r="K328" t="s">
        <v>29</v>
      </c>
    </row>
    <row r="329" spans="1:11" x14ac:dyDescent="0.25">
      <c r="A329">
        <v>368</v>
      </c>
      <c r="B329" t="s">
        <v>5</v>
      </c>
      <c r="C329">
        <v>21</v>
      </c>
      <c r="D329">
        <v>24</v>
      </c>
      <c r="E329">
        <v>97.37</v>
      </c>
      <c r="F329">
        <f>(0.028 * D329) + (0.018 * E329) - (0.005 * C329) +
IF(TRIM(B329)="Faemale", 0.12, -0.08) +
IF(TRIM(J329)="Yes", -0.08, 0.04) +
IF(TRIM(K329)="Yes", 0.18, -0.12) +
IF(TRIM(I329)="Business", 0.15,
 IF(TRIM(I329)="Education", 0.08,
 IF(TRIM(I329)="Engineering", -0.12,
 IF(TRIM(I329)="Science", -0.06, 0)
))) + 0.42</f>
        <v>2.4596599999999995</v>
      </c>
      <c r="G329">
        <v>3.88</v>
      </c>
      <c r="H329">
        <f>ABS(G329 - F329) / G329 * 100</f>
        <v>36.606701030927844</v>
      </c>
      <c r="I329" t="s">
        <v>7</v>
      </c>
      <c r="J329" t="s">
        <v>29</v>
      </c>
      <c r="K329" t="s">
        <v>30</v>
      </c>
    </row>
    <row r="330" spans="1:11" x14ac:dyDescent="0.25">
      <c r="A330">
        <v>220</v>
      </c>
      <c r="B330" t="s">
        <v>17</v>
      </c>
      <c r="C330">
        <v>23</v>
      </c>
      <c r="D330">
        <v>9</v>
      </c>
      <c r="E330">
        <v>98.07</v>
      </c>
      <c r="F330">
        <f>(0.028 * D330) + (0.018 * E330) - (0.005 * C330) +
IF(TRIM(B330)="Faemale", 0.12, -0.08) +
IF(TRIM(J330)="Yes", -0.08, 0.04) +
IF(TRIM(K330)="Yes", 0.18, -0.12) +
IF(TRIM(I330)="Business", 0.15,
 IF(TRIM(I330)="Education", 0.08,
 IF(TRIM(I330)="Engineering", -0.12,
 IF(TRIM(I330)="Science", -0.06, 0)
))) + 0.42</f>
        <v>2.3122599999999998</v>
      </c>
      <c r="G330">
        <v>3.65</v>
      </c>
      <c r="H330">
        <f>ABS(G330 - F330) / G330 * 100</f>
        <v>36.650410958904118</v>
      </c>
      <c r="I330" t="s">
        <v>13</v>
      </c>
      <c r="J330" t="s">
        <v>30</v>
      </c>
      <c r="K330" t="s">
        <v>30</v>
      </c>
    </row>
    <row r="331" spans="1:11" x14ac:dyDescent="0.25">
      <c r="A331">
        <v>80</v>
      </c>
      <c r="B331" t="s">
        <v>5</v>
      </c>
      <c r="C331">
        <v>21</v>
      </c>
      <c r="D331">
        <v>29</v>
      </c>
      <c r="E331">
        <v>73.66</v>
      </c>
      <c r="F331">
        <f>(0.028 * D331) + (0.018 * E331) - (0.005 * C331) +
IF(TRIM(B331)="Faemale", 0.12, -0.08) +
IF(TRIM(J331)="Yes", -0.08, 0.04) +
IF(TRIM(K331)="Yes", 0.18, -0.12) +
IF(TRIM(I331)="Business", 0.15,
 IF(TRIM(I331)="Education", 0.08,
 IF(TRIM(I331)="Engineering", -0.12,
 IF(TRIM(I331)="Science", -0.06, 0)
))) + 0.42</f>
        <v>2.47288</v>
      </c>
      <c r="G331">
        <v>3.91</v>
      </c>
      <c r="H331">
        <f>ABS(G331 - F331) / G331 * 100</f>
        <v>36.75498721227622</v>
      </c>
      <c r="I331" t="s">
        <v>7</v>
      </c>
      <c r="J331" t="s">
        <v>29</v>
      </c>
      <c r="K331" t="s">
        <v>29</v>
      </c>
    </row>
    <row r="332" spans="1:11" x14ac:dyDescent="0.25">
      <c r="A332">
        <v>61</v>
      </c>
      <c r="B332" t="s">
        <v>17</v>
      </c>
      <c r="C332">
        <v>19</v>
      </c>
      <c r="D332">
        <v>5</v>
      </c>
      <c r="E332">
        <v>84.53</v>
      </c>
      <c r="F332">
        <f>(0.028 * D332) + (0.018 * E332) - (0.005 * C332) +
IF(TRIM(B332)="Faemale", 0.12, -0.08) +
IF(TRIM(J332)="Yes", -0.08, 0.04) +
IF(TRIM(K332)="Yes", 0.18, -0.12) +
IF(TRIM(I332)="Business", 0.15,
 IF(TRIM(I332)="Education", 0.08,
 IF(TRIM(I332)="Engineering", -0.12,
 IF(TRIM(I332)="Science", -0.06, 0)
))) + 0.42</f>
        <v>1.9465399999999997</v>
      </c>
      <c r="G332">
        <v>3.08</v>
      </c>
      <c r="H332">
        <f>ABS(G332 - F332) / G332 * 100</f>
        <v>36.800649350649358</v>
      </c>
      <c r="I332" t="s">
        <v>16</v>
      </c>
      <c r="J332" t="s">
        <v>29</v>
      </c>
      <c r="K332" t="s">
        <v>29</v>
      </c>
    </row>
    <row r="333" spans="1:11" x14ac:dyDescent="0.25">
      <c r="A333">
        <v>100</v>
      </c>
      <c r="B333" t="s">
        <v>17</v>
      </c>
      <c r="C333">
        <v>18</v>
      </c>
      <c r="D333">
        <v>22</v>
      </c>
      <c r="E333">
        <v>70.22</v>
      </c>
      <c r="F333">
        <f>(0.028 * D333) + (0.018 * E333) - (0.005 * C333) +
IF(TRIM(B333)="Faemale", 0.12, -0.08) +
IF(TRIM(J333)="Yes", -0.08, 0.04) +
IF(TRIM(K333)="Yes", 0.18, -0.12) +
IF(TRIM(I333)="Business", 0.15,
 IF(TRIM(I333)="Education", 0.08,
 IF(TRIM(I333)="Engineering", -0.12,
 IF(TRIM(I333)="Science", -0.06, 0)
))) + 0.42</f>
        <v>2.3499599999999998</v>
      </c>
      <c r="G333">
        <v>3.72</v>
      </c>
      <c r="H333">
        <f>ABS(G333 - F333) / G333 * 100</f>
        <v>36.829032258064522</v>
      </c>
      <c r="I333" t="s">
        <v>7</v>
      </c>
      <c r="J333" t="s">
        <v>30</v>
      </c>
      <c r="K333" t="s">
        <v>29</v>
      </c>
    </row>
    <row r="334" spans="1:11" x14ac:dyDescent="0.25">
      <c r="A334">
        <v>490</v>
      </c>
      <c r="B334" t="s">
        <v>17</v>
      </c>
      <c r="C334">
        <v>24</v>
      </c>
      <c r="D334">
        <v>22</v>
      </c>
      <c r="E334">
        <v>66.16</v>
      </c>
      <c r="F334">
        <f>(0.028 * D334) + (0.018 * E334) - (0.005 * C334) +
IF(TRIM(B334)="Faemale", 0.12, -0.08) +
IF(TRIM(J334)="Yes", -0.08, 0.04) +
IF(TRIM(K334)="Yes", 0.18, -0.12) +
IF(TRIM(I334)="Business", 0.15,
 IF(TRIM(I334)="Education", 0.08,
 IF(TRIM(I334)="Engineering", -0.12,
 IF(TRIM(I334)="Science", -0.06, 0)
))) + 0.42</f>
        <v>1.9068799999999997</v>
      </c>
      <c r="G334">
        <v>3.02</v>
      </c>
      <c r="H334">
        <f>ABS(G334 - F334) / G334 * 100</f>
        <v>36.858278145695373</v>
      </c>
      <c r="I334" t="s">
        <v>14</v>
      </c>
      <c r="J334" t="s">
        <v>29</v>
      </c>
      <c r="K334" t="s">
        <v>30</v>
      </c>
    </row>
    <row r="335" spans="1:11" x14ac:dyDescent="0.25">
      <c r="A335">
        <v>271</v>
      </c>
      <c r="B335" t="s">
        <v>5</v>
      </c>
      <c r="C335">
        <v>21</v>
      </c>
      <c r="D335">
        <v>6</v>
      </c>
      <c r="E335">
        <v>73.430000000000007</v>
      </c>
      <c r="F335">
        <f>(0.028 * D335) + (0.018 * E335) - (0.005 * C335) +
IF(TRIM(B335)="Faemale", 0.12, -0.08) +
IF(TRIM(J335)="Yes", -0.08, 0.04) +
IF(TRIM(K335)="Yes", 0.18, -0.12) +
IF(TRIM(I335)="Business", 0.15,
 IF(TRIM(I335)="Education", 0.08,
 IF(TRIM(I335)="Engineering", -0.12,
 IF(TRIM(I335)="Science", -0.06, 0)
))) + 0.42</f>
        <v>2.02474</v>
      </c>
      <c r="G335">
        <v>3.21</v>
      </c>
      <c r="H335">
        <f>ABS(G335 - F335) / G335 * 100</f>
        <v>36.923987538940814</v>
      </c>
      <c r="I335" t="s">
        <v>14</v>
      </c>
      <c r="J335" t="s">
        <v>30</v>
      </c>
      <c r="K335" t="s">
        <v>29</v>
      </c>
    </row>
    <row r="336" spans="1:11" x14ac:dyDescent="0.25">
      <c r="A336">
        <v>451</v>
      </c>
      <c r="B336" t="s">
        <v>5</v>
      </c>
      <c r="C336">
        <v>20</v>
      </c>
      <c r="D336">
        <v>23</v>
      </c>
      <c r="E336">
        <v>61.85</v>
      </c>
      <c r="F336">
        <f>(0.028 * D336) + (0.018 * E336) - (0.005 * C336) +
IF(TRIM(B336)="Faemale", 0.12, -0.08) +
IF(TRIM(J336)="Yes", -0.08, 0.04) +
IF(TRIM(K336)="Yes", 0.18, -0.12) +
IF(TRIM(I336)="Business", 0.15,
 IF(TRIM(I336)="Education", 0.08,
 IF(TRIM(I336)="Engineering", -0.12,
 IF(TRIM(I336)="Science", -0.06, 0)
))) + 0.42</f>
        <v>2.3672999999999997</v>
      </c>
      <c r="G336">
        <v>3.76</v>
      </c>
      <c r="H336">
        <f>ABS(G336 - F336) / G336 * 100</f>
        <v>37.039893617021278</v>
      </c>
      <c r="I336" t="s">
        <v>13</v>
      </c>
      <c r="J336" t="s">
        <v>30</v>
      </c>
      <c r="K336" t="s">
        <v>29</v>
      </c>
    </row>
    <row r="337" spans="1:11" x14ac:dyDescent="0.25">
      <c r="A337">
        <v>18</v>
      </c>
      <c r="B337" t="s">
        <v>5</v>
      </c>
      <c r="C337">
        <v>24</v>
      </c>
      <c r="D337">
        <v>8</v>
      </c>
      <c r="E337">
        <v>88.55</v>
      </c>
      <c r="F337">
        <f>(0.028 * D337) + (0.018 * E337) - (0.005 * C337) +
IF(TRIM(B337)="Faemale", 0.12, -0.08) +
IF(TRIM(J337)="Yes", -0.08, 0.04) +
IF(TRIM(K337)="Yes", 0.18, -0.12) +
IF(TRIM(I337)="Business", 0.15,
 IF(TRIM(I337)="Education", 0.08,
 IF(TRIM(I337)="Engineering", -0.12,
 IF(TRIM(I337)="Science", -0.06, 0)
))) + 0.42</f>
        <v>2.2578999999999998</v>
      </c>
      <c r="G337">
        <v>3.59</v>
      </c>
      <c r="H337">
        <f>ABS(G337 - F337) / G337 * 100</f>
        <v>37.105849582172709</v>
      </c>
      <c r="I337" t="s">
        <v>7</v>
      </c>
      <c r="J337" t="s">
        <v>30</v>
      </c>
      <c r="K337" t="s">
        <v>29</v>
      </c>
    </row>
    <row r="338" spans="1:11" x14ac:dyDescent="0.25">
      <c r="A338">
        <v>58</v>
      </c>
      <c r="B338" t="s">
        <v>17</v>
      </c>
      <c r="C338">
        <v>23</v>
      </c>
      <c r="D338">
        <v>17</v>
      </c>
      <c r="E338">
        <v>90.37</v>
      </c>
      <c r="F338">
        <f>(0.028 * D338) + (0.018 * E338) - (0.005 * C338) +
IF(TRIM(B338)="Faemale", 0.12, -0.08) +
IF(TRIM(J338)="Yes", -0.08, 0.04) +
IF(TRIM(K338)="Yes", 0.18, -0.12) +
IF(TRIM(I338)="Business", 0.15,
 IF(TRIM(I338)="Education", 0.08,
 IF(TRIM(I338)="Engineering", -0.12,
 IF(TRIM(I338)="Science", -0.06, 0)
))) + 0.42</f>
        <v>2.0676600000000001</v>
      </c>
      <c r="G338">
        <v>3.29</v>
      </c>
      <c r="H338">
        <f>ABS(G338 - F338) / G338 * 100</f>
        <v>37.153191489361703</v>
      </c>
      <c r="I338" t="s">
        <v>16</v>
      </c>
      <c r="J338" t="s">
        <v>29</v>
      </c>
      <c r="K338" t="s">
        <v>30</v>
      </c>
    </row>
    <row r="339" spans="1:11" x14ac:dyDescent="0.25">
      <c r="A339">
        <v>481</v>
      </c>
      <c r="B339" t="s">
        <v>5</v>
      </c>
      <c r="C339">
        <v>18</v>
      </c>
      <c r="D339">
        <v>32</v>
      </c>
      <c r="E339">
        <v>59</v>
      </c>
      <c r="F339">
        <f>(0.028 * D339) + (0.018 * E339) - (0.005 * C339) +
IF(TRIM(B339)="Faemale", 0.12, -0.08) +
IF(TRIM(J339)="Yes", -0.08, 0.04) +
IF(TRIM(K339)="Yes", 0.18, -0.12) +
IF(TRIM(I339)="Business", 0.15,
 IF(TRIM(I339)="Education", 0.08,
 IF(TRIM(I339)="Engineering", -0.12,
 IF(TRIM(I339)="Science", -0.06, 0)
))) + 0.42</f>
        <v>2.0879999999999996</v>
      </c>
      <c r="G339">
        <v>3.33</v>
      </c>
      <c r="H339">
        <f>ABS(G339 - F339) / G339 * 100</f>
        <v>37.297297297297312</v>
      </c>
      <c r="I339" t="s">
        <v>14</v>
      </c>
      <c r="J339" t="s">
        <v>29</v>
      </c>
      <c r="K339" t="s">
        <v>30</v>
      </c>
    </row>
    <row r="340" spans="1:11" x14ac:dyDescent="0.25">
      <c r="A340">
        <v>96</v>
      </c>
      <c r="B340" t="s">
        <v>5</v>
      </c>
      <c r="C340">
        <v>21</v>
      </c>
      <c r="D340">
        <v>26</v>
      </c>
      <c r="E340">
        <v>74.05</v>
      </c>
      <c r="F340">
        <f>(0.028 * D340) + (0.018 * E340) - (0.005 * C340) +
IF(TRIM(B340)="Faemale", 0.12, -0.08) +
IF(TRIM(J340)="Yes", -0.08, 0.04) +
IF(TRIM(K340)="Yes", 0.18, -0.12) +
IF(TRIM(I340)="Business", 0.15,
 IF(TRIM(I340)="Education", 0.08,
 IF(TRIM(I340)="Engineering", -0.12,
 IF(TRIM(I340)="Science", -0.06, 0)
))) + 0.42</f>
        <v>2.4758999999999993</v>
      </c>
      <c r="G340">
        <v>3.95</v>
      </c>
      <c r="H340">
        <f>ABS(G340 - F340) / G340 * 100</f>
        <v>37.318987341772171</v>
      </c>
      <c r="I340" t="s">
        <v>14</v>
      </c>
      <c r="J340" t="s">
        <v>29</v>
      </c>
      <c r="K340" t="s">
        <v>29</v>
      </c>
    </row>
    <row r="341" spans="1:11" x14ac:dyDescent="0.25">
      <c r="A341">
        <v>232</v>
      </c>
      <c r="B341" t="s">
        <v>5</v>
      </c>
      <c r="C341">
        <v>21</v>
      </c>
      <c r="D341">
        <v>34</v>
      </c>
      <c r="E341">
        <v>54.2</v>
      </c>
      <c r="F341">
        <f>(0.028 * D341) + (0.018 * E341) - (0.005 * C341) +
IF(TRIM(B341)="Faemale", 0.12, -0.08) +
IF(TRIM(J341)="Yes", -0.08, 0.04) +
IF(TRIM(K341)="Yes", 0.18, -0.12) +
IF(TRIM(I341)="Business", 0.15,
 IF(TRIM(I341)="Education", 0.08,
 IF(TRIM(I341)="Engineering", -0.12,
 IF(TRIM(I341)="Science", -0.06, 0)
))) + 0.42</f>
        <v>2.0425999999999997</v>
      </c>
      <c r="G341">
        <v>3.26</v>
      </c>
      <c r="H341">
        <f>ABS(G341 - F341) / G341 * 100</f>
        <v>37.343558282208598</v>
      </c>
      <c r="I341" t="s">
        <v>14</v>
      </c>
      <c r="J341" t="s">
        <v>29</v>
      </c>
      <c r="K341" t="s">
        <v>30</v>
      </c>
    </row>
    <row r="342" spans="1:11" x14ac:dyDescent="0.25">
      <c r="A342">
        <v>327</v>
      </c>
      <c r="B342" t="s">
        <v>17</v>
      </c>
      <c r="C342">
        <v>19</v>
      </c>
      <c r="D342">
        <v>25</v>
      </c>
      <c r="E342">
        <v>73.23</v>
      </c>
      <c r="F342">
        <f>(0.028 * D342) + (0.018 * E342) - (0.005 * C342) +
IF(TRIM(B342)="Faemale", 0.12, -0.08) +
IF(TRIM(J342)="Yes", -0.08, 0.04) +
IF(TRIM(K342)="Yes", 0.18, -0.12) +
IF(TRIM(I342)="Business", 0.15,
 IF(TRIM(I342)="Education", 0.08,
 IF(TRIM(I342)="Engineering", -0.12,
 IF(TRIM(I342)="Science", -0.06, 0)
))) + 0.42</f>
        <v>2.3331399999999998</v>
      </c>
      <c r="G342">
        <v>3.73</v>
      </c>
      <c r="H342">
        <f>ABS(G342 - F342) / G342 * 100</f>
        <v>37.449329758713141</v>
      </c>
      <c r="I342" t="s">
        <v>13</v>
      </c>
      <c r="J342" t="s">
        <v>30</v>
      </c>
      <c r="K342" t="s">
        <v>30</v>
      </c>
    </row>
    <row r="343" spans="1:11" x14ac:dyDescent="0.25">
      <c r="A343">
        <v>137</v>
      </c>
      <c r="B343" t="s">
        <v>17</v>
      </c>
      <c r="C343">
        <v>19</v>
      </c>
      <c r="D343">
        <v>13</v>
      </c>
      <c r="E343">
        <v>52.26</v>
      </c>
      <c r="F343">
        <f>(0.028 * D343) + (0.018 * E343) - (0.005 * C343) +
IF(TRIM(B343)="Faemale", 0.12, -0.08) +
IF(TRIM(J343)="Yes", -0.08, 0.04) +
IF(TRIM(K343)="Yes", 0.18, -0.12) +
IF(TRIM(I343)="Business", 0.15,
 IF(TRIM(I343)="Education", 0.08,
 IF(TRIM(I343)="Engineering", -0.12,
 IF(TRIM(I343)="Science", -0.06, 0)
))) + 0.42</f>
        <v>1.9196799999999996</v>
      </c>
      <c r="G343">
        <v>3.07</v>
      </c>
      <c r="H343">
        <f>ABS(G343 - F343) / G343 * 100</f>
        <v>37.469706840390884</v>
      </c>
      <c r="I343" t="s">
        <v>13</v>
      </c>
      <c r="J343" t="s">
        <v>30</v>
      </c>
      <c r="K343" t="s">
        <v>29</v>
      </c>
    </row>
    <row r="344" spans="1:11" x14ac:dyDescent="0.25">
      <c r="A344">
        <v>98</v>
      </c>
      <c r="B344" t="s">
        <v>5</v>
      </c>
      <c r="C344">
        <v>23</v>
      </c>
      <c r="D344">
        <v>9</v>
      </c>
      <c r="E344">
        <v>76.510000000000005</v>
      </c>
      <c r="F344">
        <f>(0.028 * D344) + (0.018 * E344) - (0.005 * C344) +
IF(TRIM(B344)="Faemale", 0.12, -0.08) +
IF(TRIM(J344)="Yes", -0.08, 0.04) +
IF(TRIM(K344)="Yes", 0.18, -0.12) +
IF(TRIM(I344)="Business", 0.15,
 IF(TRIM(I344)="Education", 0.08,
 IF(TRIM(I344)="Engineering", -0.12,
 IF(TRIM(I344)="Science", -0.06, 0)
))) + 0.42</f>
        <v>1.8941799999999998</v>
      </c>
      <c r="G344">
        <v>3.04</v>
      </c>
      <c r="H344">
        <f>ABS(G344 - F344) / G344 * 100</f>
        <v>37.691447368421059</v>
      </c>
      <c r="I344" t="s">
        <v>16</v>
      </c>
      <c r="J344" t="s">
        <v>29</v>
      </c>
      <c r="K344" t="s">
        <v>29</v>
      </c>
    </row>
    <row r="345" spans="1:11" x14ac:dyDescent="0.25">
      <c r="A345">
        <v>301</v>
      </c>
      <c r="B345" t="s">
        <v>17</v>
      </c>
      <c r="C345">
        <v>19</v>
      </c>
      <c r="D345">
        <v>29</v>
      </c>
      <c r="E345">
        <v>57.96</v>
      </c>
      <c r="F345">
        <f>(0.028 * D345) + (0.018 * E345) - (0.005 * C345) +
IF(TRIM(B345)="Faemale", 0.12, -0.08) +
IF(TRIM(J345)="Yes", -0.08, 0.04) +
IF(TRIM(K345)="Yes", 0.18, -0.12) +
IF(TRIM(I345)="Business", 0.15,
 IF(TRIM(I345)="Education", 0.08,
 IF(TRIM(I345)="Engineering", -0.12,
 IF(TRIM(I345)="Science", -0.06, 0)
))) + 0.42</f>
        <v>1.90028</v>
      </c>
      <c r="G345">
        <v>3.05</v>
      </c>
      <c r="H345">
        <f>ABS(G345 - F345) / G345 * 100</f>
        <v>37.695737704918031</v>
      </c>
      <c r="I345" t="s">
        <v>15</v>
      </c>
      <c r="J345" t="s">
        <v>30</v>
      </c>
      <c r="K345" t="s">
        <v>30</v>
      </c>
    </row>
    <row r="346" spans="1:11" x14ac:dyDescent="0.25">
      <c r="A346">
        <v>181</v>
      </c>
      <c r="B346" t="s">
        <v>17</v>
      </c>
      <c r="C346">
        <v>19</v>
      </c>
      <c r="D346">
        <v>30</v>
      </c>
      <c r="E346">
        <v>63.65</v>
      </c>
      <c r="F346">
        <f>(0.028 * D346) + (0.018 * E346) - (0.005 * C346) +
IF(TRIM(B346)="Faemale", 0.12, -0.08) +
IF(TRIM(J346)="Yes", -0.08, 0.04) +
IF(TRIM(K346)="Yes", 0.18, -0.12) +
IF(TRIM(I346)="Business", 0.15,
 IF(TRIM(I346)="Education", 0.08,
 IF(TRIM(I346)="Engineering", -0.12,
 IF(TRIM(I346)="Science", -0.06, 0)
))) + 0.42</f>
        <v>2.4806999999999997</v>
      </c>
      <c r="G346">
        <v>3.99</v>
      </c>
      <c r="H346">
        <f>ABS(G346 - F346) / G346 * 100</f>
        <v>37.827067669172941</v>
      </c>
      <c r="I346" t="s">
        <v>13</v>
      </c>
      <c r="J346" t="s">
        <v>29</v>
      </c>
      <c r="K346" t="s">
        <v>29</v>
      </c>
    </row>
    <row r="347" spans="1:11" x14ac:dyDescent="0.25">
      <c r="A347">
        <v>254</v>
      </c>
      <c r="B347" t="s">
        <v>17</v>
      </c>
      <c r="C347">
        <v>22</v>
      </c>
      <c r="D347">
        <v>18</v>
      </c>
      <c r="E347">
        <v>73.680000000000007</v>
      </c>
      <c r="F347">
        <f>(0.028 * D347) + (0.018 * E347) - (0.005 * C347) +
IF(TRIM(B347)="Faemale", 0.12, -0.08) +
IF(TRIM(J347)="Yes", -0.08, 0.04) +
IF(TRIM(K347)="Yes", 0.18, -0.12) +
IF(TRIM(I347)="Business", 0.15,
 IF(TRIM(I347)="Education", 0.08,
 IF(TRIM(I347)="Engineering", -0.12,
 IF(TRIM(I347)="Science", -0.06, 0)
))) + 0.42</f>
        <v>2.43024</v>
      </c>
      <c r="G347">
        <v>3.91</v>
      </c>
      <c r="H347">
        <f>ABS(G347 - F347) / G347 * 100</f>
        <v>37.845524296675194</v>
      </c>
      <c r="I347" t="s">
        <v>13</v>
      </c>
      <c r="J347" t="s">
        <v>30</v>
      </c>
      <c r="K347" t="s">
        <v>29</v>
      </c>
    </row>
    <row r="348" spans="1:11" x14ac:dyDescent="0.25">
      <c r="A348">
        <v>402</v>
      </c>
      <c r="B348" t="s">
        <v>5</v>
      </c>
      <c r="C348">
        <v>20</v>
      </c>
      <c r="D348">
        <v>2</v>
      </c>
      <c r="E348">
        <v>60.18</v>
      </c>
      <c r="F348">
        <f>(0.028 * D348) + (0.018 * E348) - (0.005 * C348) +
IF(TRIM(B348)="Faemale", 0.12, -0.08) +
IF(TRIM(J348)="Yes", -0.08, 0.04) +
IF(TRIM(K348)="Yes", 0.18, -0.12) +
IF(TRIM(I348)="Business", 0.15,
 IF(TRIM(I348)="Education", 0.08,
 IF(TRIM(I348)="Engineering", -0.12,
 IF(TRIM(I348)="Science", -0.06, 0)
))) + 0.42</f>
        <v>1.35924</v>
      </c>
      <c r="G348">
        <v>2.19</v>
      </c>
      <c r="H348">
        <f>ABS(G348 - F348) / G348 * 100</f>
        <v>37.934246575342463</v>
      </c>
      <c r="I348" t="s">
        <v>15</v>
      </c>
      <c r="J348" t="s">
        <v>29</v>
      </c>
      <c r="K348" t="s">
        <v>29</v>
      </c>
    </row>
    <row r="349" spans="1:11" x14ac:dyDescent="0.25">
      <c r="A349">
        <v>424</v>
      </c>
      <c r="B349" t="s">
        <v>17</v>
      </c>
      <c r="C349">
        <v>21</v>
      </c>
      <c r="D349">
        <v>1</v>
      </c>
      <c r="E349">
        <v>69.19</v>
      </c>
      <c r="F349">
        <f>(0.028 * D349) + (0.018 * E349) - (0.005 * C349) +
IF(TRIM(B349)="Faemale", 0.12, -0.08) +
IF(TRIM(J349)="Yes", -0.08, 0.04) +
IF(TRIM(K349)="Yes", 0.18, -0.12) +
IF(TRIM(I349)="Business", 0.15,
 IF(TRIM(I349)="Education", 0.08,
 IF(TRIM(I349)="Engineering", -0.12,
 IF(TRIM(I349)="Science", -0.06, 0)
))) + 0.42</f>
        <v>1.3084200000000001</v>
      </c>
      <c r="G349">
        <v>2.11</v>
      </c>
      <c r="H349">
        <f>ABS(G349 - F349) / G349 * 100</f>
        <v>37.989573459715629</v>
      </c>
      <c r="I349" t="s">
        <v>15</v>
      </c>
      <c r="J349" t="s">
        <v>30</v>
      </c>
      <c r="K349" t="s">
        <v>30</v>
      </c>
    </row>
    <row r="350" spans="1:11" x14ac:dyDescent="0.25">
      <c r="A350">
        <v>35</v>
      </c>
      <c r="B350" t="s">
        <v>5</v>
      </c>
      <c r="C350">
        <v>20</v>
      </c>
      <c r="D350">
        <v>11</v>
      </c>
      <c r="E350">
        <v>74.19</v>
      </c>
      <c r="F350">
        <f>(0.028 * D350) + (0.018 * E350) - (0.005 * C350) +
IF(TRIM(B350)="Faemale", 0.12, -0.08) +
IF(TRIM(J350)="Yes", -0.08, 0.04) +
IF(TRIM(K350)="Yes", 0.18, -0.12) +
IF(TRIM(I350)="Business", 0.15,
 IF(TRIM(I350)="Education", 0.08,
 IF(TRIM(I350)="Engineering", -0.12,
 IF(TRIM(I350)="Science", -0.06, 0)
))) + 0.42</f>
        <v>2.0434199999999998</v>
      </c>
      <c r="G350">
        <v>3.3</v>
      </c>
      <c r="H350">
        <f>ABS(G350 - F350) / G350 * 100</f>
        <v>38.078181818181825</v>
      </c>
      <c r="I350" t="s">
        <v>16</v>
      </c>
      <c r="J350" t="s">
        <v>30</v>
      </c>
      <c r="K350" t="s">
        <v>29</v>
      </c>
    </row>
    <row r="351" spans="1:11" x14ac:dyDescent="0.25">
      <c r="A351">
        <v>354</v>
      </c>
      <c r="B351" t="s">
        <v>5</v>
      </c>
      <c r="C351">
        <v>24</v>
      </c>
      <c r="D351">
        <v>10</v>
      </c>
      <c r="E351">
        <v>98.87</v>
      </c>
      <c r="F351">
        <f>(0.028 * D351) + (0.018 * E351) - (0.005 * C351) +
IF(TRIM(B351)="Faemale", 0.12, -0.08) +
IF(TRIM(J351)="Yes", -0.08, 0.04) +
IF(TRIM(K351)="Yes", 0.18, -0.12) +
IF(TRIM(I351)="Business", 0.15,
 IF(TRIM(I351)="Education", 0.08,
 IF(TRIM(I351)="Engineering", -0.12,
 IF(TRIM(I351)="Science", -0.06, 0)
))) + 0.42</f>
        <v>2.4596599999999995</v>
      </c>
      <c r="G351">
        <v>3.98</v>
      </c>
      <c r="H351">
        <f>ABS(G351 - F351) / G351 * 100</f>
        <v>38.199497487437199</v>
      </c>
      <c r="I351" t="s">
        <v>14</v>
      </c>
      <c r="J351" t="s">
        <v>29</v>
      </c>
      <c r="K351" t="s">
        <v>29</v>
      </c>
    </row>
    <row r="352" spans="1:11" x14ac:dyDescent="0.25">
      <c r="A352">
        <v>274</v>
      </c>
      <c r="B352" t="s">
        <v>5</v>
      </c>
      <c r="C352">
        <v>20</v>
      </c>
      <c r="D352">
        <v>8</v>
      </c>
      <c r="E352">
        <v>92.71</v>
      </c>
      <c r="F352">
        <f>(0.028 * D352) + (0.018 * E352) - (0.005 * C352) +
IF(TRIM(B352)="Faemale", 0.12, -0.08) +
IF(TRIM(J352)="Yes", -0.08, 0.04) +
IF(TRIM(K352)="Yes", 0.18, -0.12) +
IF(TRIM(I352)="Business", 0.15,
 IF(TRIM(I352)="Education", 0.08,
 IF(TRIM(I352)="Engineering", -0.12,
 IF(TRIM(I352)="Science", -0.06, 0)
))) + 0.42</f>
        <v>1.9327799999999993</v>
      </c>
      <c r="G352">
        <v>3.13</v>
      </c>
      <c r="H352">
        <f>ABS(G352 - F352) / G352 * 100</f>
        <v>38.249840255591074</v>
      </c>
      <c r="I352" t="s">
        <v>15</v>
      </c>
      <c r="J352" t="s">
        <v>30</v>
      </c>
      <c r="K352" t="s">
        <v>30</v>
      </c>
    </row>
    <row r="353" spans="1:11" x14ac:dyDescent="0.25">
      <c r="A353">
        <v>72</v>
      </c>
      <c r="B353" t="s">
        <v>5</v>
      </c>
      <c r="C353">
        <v>23</v>
      </c>
      <c r="D353">
        <v>8</v>
      </c>
      <c r="E353">
        <v>82.33</v>
      </c>
      <c r="F353">
        <f>(0.028 * D353) + (0.018 * E353) - (0.005 * C353) +
IF(TRIM(B353)="Faemale", 0.12, -0.08) +
IF(TRIM(J353)="Yes", -0.08, 0.04) +
IF(TRIM(K353)="Yes", 0.18, -0.12) +
IF(TRIM(I353)="Business", 0.15,
 IF(TRIM(I353)="Education", 0.08,
 IF(TRIM(I353)="Engineering", -0.12,
 IF(TRIM(I353)="Science", -0.06, 0)
))) + 0.42</f>
        <v>1.9109399999999996</v>
      </c>
      <c r="G353">
        <v>3.1</v>
      </c>
      <c r="H353">
        <f>ABS(G353 - F353) / G353 * 100</f>
        <v>38.356774193548397</v>
      </c>
      <c r="I353" t="s">
        <v>15</v>
      </c>
      <c r="J353" t="s">
        <v>29</v>
      </c>
      <c r="K353" t="s">
        <v>29</v>
      </c>
    </row>
    <row r="354" spans="1:11" x14ac:dyDescent="0.25">
      <c r="A354">
        <v>188</v>
      </c>
      <c r="B354" t="s">
        <v>17</v>
      </c>
      <c r="C354">
        <v>20</v>
      </c>
      <c r="D354">
        <v>5</v>
      </c>
      <c r="E354">
        <v>86.76</v>
      </c>
      <c r="F354">
        <f>(0.028 * D354) + (0.018 * E354) - (0.005 * C354) +
IF(TRIM(B354)="Faemale", 0.12, -0.08) +
IF(TRIM(J354)="Yes", -0.08, 0.04) +
IF(TRIM(K354)="Yes", 0.18, -0.12) +
IF(TRIM(I354)="Business", 0.15,
 IF(TRIM(I354)="Education", 0.08,
 IF(TRIM(I354)="Engineering", -0.12,
 IF(TRIM(I354)="Science", -0.06, 0)
))) + 0.42</f>
        <v>2.16168</v>
      </c>
      <c r="G354">
        <v>3.51</v>
      </c>
      <c r="H354">
        <f>ABS(G354 - F354) / G354 * 100</f>
        <v>38.413675213675205</v>
      </c>
      <c r="I354" t="s">
        <v>7</v>
      </c>
      <c r="J354" t="s">
        <v>30</v>
      </c>
      <c r="K354" t="s">
        <v>29</v>
      </c>
    </row>
    <row r="355" spans="1:11" x14ac:dyDescent="0.25">
      <c r="A355">
        <v>207</v>
      </c>
      <c r="B355" t="s">
        <v>5</v>
      </c>
      <c r="C355">
        <v>23</v>
      </c>
      <c r="D355">
        <v>6</v>
      </c>
      <c r="E355">
        <v>86.7</v>
      </c>
      <c r="F355">
        <f>(0.028 * D355) + (0.018 * E355) - (0.005 * C355) +
IF(TRIM(B355)="Faemale", 0.12, -0.08) +
IF(TRIM(J355)="Yes", -0.08, 0.04) +
IF(TRIM(K355)="Yes", 0.18, -0.12) +
IF(TRIM(I355)="Business", 0.15,
 IF(TRIM(I355)="Education", 0.08,
 IF(TRIM(I355)="Engineering", -0.12,
 IF(TRIM(I355)="Science", -0.06, 0)
))) + 0.42</f>
        <v>2.2035999999999998</v>
      </c>
      <c r="G355">
        <v>3.58</v>
      </c>
      <c r="H355">
        <f>ABS(G355 - F355) / G355 * 100</f>
        <v>38.44692737430168</v>
      </c>
      <c r="I355" t="s">
        <v>13</v>
      </c>
      <c r="J355" t="s">
        <v>29</v>
      </c>
      <c r="K355" t="s">
        <v>29</v>
      </c>
    </row>
    <row r="356" spans="1:11" x14ac:dyDescent="0.25">
      <c r="A356">
        <v>162</v>
      </c>
      <c r="B356" t="s">
        <v>17</v>
      </c>
      <c r="C356">
        <v>22</v>
      </c>
      <c r="D356">
        <v>11</v>
      </c>
      <c r="E356">
        <v>90.04</v>
      </c>
      <c r="F356">
        <f>(0.028 * D356) + (0.018 * E356) - (0.005 * C356) +
IF(TRIM(B356)="Faemale", 0.12, -0.08) +
IF(TRIM(J356)="Yes", -0.08, 0.04) +
IF(TRIM(K356)="Yes", 0.18, -0.12) +
IF(TRIM(I356)="Business", 0.15,
 IF(TRIM(I356)="Education", 0.08,
 IF(TRIM(I356)="Engineering", -0.12,
 IF(TRIM(I356)="Science", -0.06, 0)
))) + 0.42</f>
        <v>1.9587199999999996</v>
      </c>
      <c r="G356">
        <v>3.19</v>
      </c>
      <c r="H356">
        <f>ABS(G356 - F356) / G356 * 100</f>
        <v>38.59811912225706</v>
      </c>
      <c r="I356" t="s">
        <v>15</v>
      </c>
      <c r="J356" t="s">
        <v>30</v>
      </c>
      <c r="K356" t="s">
        <v>30</v>
      </c>
    </row>
    <row r="357" spans="1:11" x14ac:dyDescent="0.25">
      <c r="A357">
        <v>387</v>
      </c>
      <c r="B357" t="s">
        <v>17</v>
      </c>
      <c r="C357">
        <v>23</v>
      </c>
      <c r="D357">
        <v>32</v>
      </c>
      <c r="E357">
        <v>73.510000000000005</v>
      </c>
      <c r="F357">
        <f>(0.028 * D357) + (0.018 * E357) - (0.005 * C357) +
IF(TRIM(B357)="Faemale", 0.12, -0.08) +
IF(TRIM(J357)="Yes", -0.08, 0.04) +
IF(TRIM(K357)="Yes", 0.18, -0.12) +
IF(TRIM(I357)="Business", 0.15,
 IF(TRIM(I357)="Education", 0.08,
 IF(TRIM(I357)="Engineering", -0.12,
 IF(TRIM(I357)="Science", -0.06, 0)
))) + 0.42</f>
        <v>2.3941799999999995</v>
      </c>
      <c r="G357">
        <v>3.92</v>
      </c>
      <c r="H357">
        <f>ABS(G357 - F357) / G357 * 100</f>
        <v>38.923979591836741</v>
      </c>
      <c r="I357" t="s">
        <v>13</v>
      </c>
      <c r="J357" t="s">
        <v>29</v>
      </c>
      <c r="K357" t="s">
        <v>30</v>
      </c>
    </row>
    <row r="358" spans="1:11" x14ac:dyDescent="0.25">
      <c r="A358">
        <v>167</v>
      </c>
      <c r="B358" t="s">
        <v>5</v>
      </c>
      <c r="C358">
        <v>22</v>
      </c>
      <c r="D358">
        <v>3</v>
      </c>
      <c r="E358">
        <v>76.25</v>
      </c>
      <c r="F358">
        <f>(0.028 * D358) + (0.018 * E358) - (0.005 * C358) +
IF(TRIM(B358)="Faemale", 0.12, -0.08) +
IF(TRIM(J358)="Yes", -0.08, 0.04) +
IF(TRIM(K358)="Yes", 0.18, -0.12) +
IF(TRIM(I358)="Business", 0.15,
 IF(TRIM(I358)="Education", 0.08,
 IF(TRIM(I358)="Engineering", -0.12,
 IF(TRIM(I358)="Science", -0.06, 0)
))) + 0.42</f>
        <v>1.7564999999999995</v>
      </c>
      <c r="G358">
        <v>2.88</v>
      </c>
      <c r="H358">
        <f>ABS(G358 - F358) / G358 * 100</f>
        <v>39.010416666666679</v>
      </c>
      <c r="I358" t="s">
        <v>13</v>
      </c>
      <c r="J358" t="s">
        <v>30</v>
      </c>
      <c r="K358" t="s">
        <v>30</v>
      </c>
    </row>
    <row r="359" spans="1:11" x14ac:dyDescent="0.25">
      <c r="A359">
        <v>404</v>
      </c>
      <c r="B359" t="s">
        <v>17</v>
      </c>
      <c r="C359">
        <v>18</v>
      </c>
      <c r="D359">
        <v>30</v>
      </c>
      <c r="E359">
        <v>58.71</v>
      </c>
      <c r="F359">
        <f>(0.028 * D359) + (0.018 * E359) - (0.005 * C359) +
IF(TRIM(B359)="Faemale", 0.12, -0.08) +
IF(TRIM(J359)="Yes", -0.08, 0.04) +
IF(TRIM(K359)="Yes", 0.18, -0.12) +
IF(TRIM(I359)="Business", 0.15,
 IF(TRIM(I359)="Education", 0.08,
 IF(TRIM(I359)="Engineering", -0.12,
 IF(TRIM(I359)="Science", -0.06, 0)
))) + 0.42</f>
        <v>1.8867799999999995</v>
      </c>
      <c r="G359">
        <v>3.1</v>
      </c>
      <c r="H359">
        <f>ABS(G359 - F359) / G359 * 100</f>
        <v>39.136129032258083</v>
      </c>
      <c r="I359" t="s">
        <v>16</v>
      </c>
      <c r="J359" t="s">
        <v>29</v>
      </c>
      <c r="K359" t="s">
        <v>30</v>
      </c>
    </row>
    <row r="360" spans="1:11" x14ac:dyDescent="0.25">
      <c r="A360">
        <v>395</v>
      </c>
      <c r="B360" t="s">
        <v>17</v>
      </c>
      <c r="C360">
        <v>23</v>
      </c>
      <c r="D360">
        <v>29</v>
      </c>
      <c r="E360">
        <v>66.62</v>
      </c>
      <c r="F360">
        <f>(0.028 * D360) + (0.018 * E360) - (0.005 * C360) +
IF(TRIM(B360)="Faemale", 0.12, -0.08) +
IF(TRIM(J360)="Yes", -0.08, 0.04) +
IF(TRIM(K360)="Yes", 0.18, -0.12) +
IF(TRIM(I360)="Business", 0.15,
 IF(TRIM(I360)="Education", 0.08,
 IF(TRIM(I360)="Engineering", -0.12,
 IF(TRIM(I360)="Science", -0.06, 0)
))) + 0.42</f>
        <v>2.33616</v>
      </c>
      <c r="G360">
        <v>3.84</v>
      </c>
      <c r="H360">
        <f>ABS(G360 - F360) / G360 * 100</f>
        <v>39.162500000000001</v>
      </c>
      <c r="I360" t="s">
        <v>7</v>
      </c>
      <c r="J360" t="s">
        <v>29</v>
      </c>
      <c r="K360" t="s">
        <v>29</v>
      </c>
    </row>
    <row r="361" spans="1:11" x14ac:dyDescent="0.25">
      <c r="A361">
        <v>51</v>
      </c>
      <c r="B361" t="s">
        <v>17</v>
      </c>
      <c r="C361">
        <v>24</v>
      </c>
      <c r="D361">
        <v>17</v>
      </c>
      <c r="E361">
        <v>53.8</v>
      </c>
      <c r="F361">
        <f>(0.028 * D361) + (0.018 * E361) - (0.005 * C361) +
IF(TRIM(B361)="Faemale", 0.12, -0.08) +
IF(TRIM(J361)="Yes", -0.08, 0.04) +
IF(TRIM(K361)="Yes", 0.18, -0.12) +
IF(TRIM(I361)="Business", 0.15,
 IF(TRIM(I361)="Education", 0.08,
 IF(TRIM(I361)="Engineering", -0.12,
 IF(TRIM(I361)="Science", -0.06, 0)
))) + 0.42</f>
        <v>1.8843999999999996</v>
      </c>
      <c r="G361">
        <v>3.1</v>
      </c>
      <c r="H361">
        <f>ABS(G361 - F361) / G361 * 100</f>
        <v>39.212903225806464</v>
      </c>
      <c r="I361" t="s">
        <v>7</v>
      </c>
      <c r="J361" t="s">
        <v>30</v>
      </c>
      <c r="K361" t="s">
        <v>29</v>
      </c>
    </row>
    <row r="362" spans="1:11" x14ac:dyDescent="0.25">
      <c r="A362">
        <v>296</v>
      </c>
      <c r="B362" t="s">
        <v>5</v>
      </c>
      <c r="C362">
        <v>18</v>
      </c>
      <c r="D362">
        <v>13</v>
      </c>
      <c r="E362">
        <v>93.41</v>
      </c>
      <c r="F362">
        <f>(0.028 * D362) + (0.018 * E362) - (0.005 * C362) +
IF(TRIM(B362)="Faemale", 0.12, -0.08) +
IF(TRIM(J362)="Yes", -0.08, 0.04) +
IF(TRIM(K362)="Yes", 0.18, -0.12) +
IF(TRIM(I362)="Business", 0.15,
 IF(TRIM(I362)="Education", 0.08,
 IF(TRIM(I362)="Engineering", -0.12,
 IF(TRIM(I362)="Science", -0.06, 0)
))) + 0.42</f>
        <v>2.0953799999999996</v>
      </c>
      <c r="G362">
        <v>3.45</v>
      </c>
      <c r="H362">
        <f>ABS(G362 - F362) / G362 * 100</f>
        <v>39.264347826086968</v>
      </c>
      <c r="I362" t="s">
        <v>7</v>
      </c>
      <c r="J362" t="s">
        <v>29</v>
      </c>
      <c r="K362" t="s">
        <v>30</v>
      </c>
    </row>
    <row r="363" spans="1:11" x14ac:dyDescent="0.25">
      <c r="A363">
        <v>491</v>
      </c>
      <c r="B363" t="s">
        <v>5</v>
      </c>
      <c r="C363">
        <v>23</v>
      </c>
      <c r="D363">
        <v>4</v>
      </c>
      <c r="E363">
        <v>98.65</v>
      </c>
      <c r="F363">
        <f>(0.028 * D363) + (0.018 * E363) - (0.005 * C363) +
IF(TRIM(B363)="Faemale", 0.12, -0.08) +
IF(TRIM(J363)="Yes", -0.08, 0.04) +
IF(TRIM(K363)="Yes", 0.18, -0.12) +
IF(TRIM(I363)="Business", 0.15,
 IF(TRIM(I363)="Education", 0.08,
 IF(TRIM(I363)="Engineering", -0.12,
 IF(TRIM(I363)="Science", -0.06, 0)
))) + 0.42</f>
        <v>2.0926999999999998</v>
      </c>
      <c r="G363">
        <v>3.45</v>
      </c>
      <c r="H363">
        <f>ABS(G363 - F363) / G363 * 100</f>
        <v>39.342028985507255</v>
      </c>
      <c r="I363" t="s">
        <v>15</v>
      </c>
      <c r="J363" t="s">
        <v>29</v>
      </c>
      <c r="K363" t="s">
        <v>29</v>
      </c>
    </row>
    <row r="364" spans="1:11" x14ac:dyDescent="0.25">
      <c r="A364">
        <v>189</v>
      </c>
      <c r="B364" t="s">
        <v>17</v>
      </c>
      <c r="C364">
        <v>21</v>
      </c>
      <c r="D364">
        <v>6</v>
      </c>
      <c r="E364">
        <v>64.069999999999993</v>
      </c>
      <c r="F364">
        <f>(0.028 * D364) + (0.018 * E364) - (0.005 * C364) +
IF(TRIM(B364)="Faemale", 0.12, -0.08) +
IF(TRIM(J364)="Yes", -0.08, 0.04) +
IF(TRIM(K364)="Yes", 0.18, -0.12) +
IF(TRIM(I364)="Business", 0.15,
 IF(TRIM(I364)="Education", 0.08,
 IF(TRIM(I364)="Engineering", -0.12,
 IF(TRIM(I364)="Science", -0.06, 0)
))) + 0.42</f>
        <v>1.4162599999999994</v>
      </c>
      <c r="G364">
        <v>2.34</v>
      </c>
      <c r="H364">
        <f>ABS(G364 - F364) / G364 * 100</f>
        <v>39.476068376068397</v>
      </c>
      <c r="I364" t="s">
        <v>16</v>
      </c>
      <c r="J364" t="s">
        <v>30</v>
      </c>
      <c r="K364" t="s">
        <v>30</v>
      </c>
    </row>
    <row r="365" spans="1:11" x14ac:dyDescent="0.25">
      <c r="A365">
        <v>49</v>
      </c>
      <c r="B365" t="s">
        <v>5</v>
      </c>
      <c r="C365">
        <v>21</v>
      </c>
      <c r="D365">
        <v>15</v>
      </c>
      <c r="E365">
        <v>79.91</v>
      </c>
      <c r="F365">
        <f>(0.028 * D365) + (0.018 * E365) - (0.005 * C365) +
IF(TRIM(B365)="Faemale", 0.12, -0.08) +
IF(TRIM(J365)="Yes", -0.08, 0.04) +
IF(TRIM(K365)="Yes", 0.18, -0.12) +
IF(TRIM(I365)="Business", 0.15,
 IF(TRIM(I365)="Education", 0.08,
 IF(TRIM(I365)="Engineering", -0.12,
 IF(TRIM(I365)="Science", -0.06, 0)
))) + 0.42</f>
        <v>1.8933799999999996</v>
      </c>
      <c r="G365">
        <v>3.13</v>
      </c>
      <c r="H365">
        <f>ABS(G365 - F365) / G365 * 100</f>
        <v>39.508626198083078</v>
      </c>
      <c r="I365" t="s">
        <v>7</v>
      </c>
      <c r="J365" t="s">
        <v>29</v>
      </c>
      <c r="K365" t="s">
        <v>30</v>
      </c>
    </row>
    <row r="366" spans="1:11" x14ac:dyDescent="0.25">
      <c r="A366">
        <v>319</v>
      </c>
      <c r="B366" t="s">
        <v>17</v>
      </c>
      <c r="C366">
        <v>18</v>
      </c>
      <c r="D366">
        <v>6</v>
      </c>
      <c r="E366">
        <v>61.28</v>
      </c>
      <c r="F366">
        <f>(0.028 * D366) + (0.018 * E366) - (0.005 * C366) +
IF(TRIM(B366)="Faemale", 0.12, -0.08) +
IF(TRIM(J366)="Yes", -0.08, 0.04) +
IF(TRIM(K366)="Yes", 0.18, -0.12) +
IF(TRIM(I366)="Business", 0.15,
 IF(TRIM(I366)="Education", 0.08,
 IF(TRIM(I366)="Engineering", -0.12,
 IF(TRIM(I366)="Science", -0.06, 0)
))) + 0.42</f>
        <v>1.2610399999999997</v>
      </c>
      <c r="G366">
        <v>2.09</v>
      </c>
      <c r="H366">
        <f>ABS(G366 - F366) / G366 * 100</f>
        <v>39.663157894736848</v>
      </c>
      <c r="I366" t="s">
        <v>16</v>
      </c>
      <c r="J366" t="s">
        <v>29</v>
      </c>
      <c r="K366" t="s">
        <v>30</v>
      </c>
    </row>
    <row r="367" spans="1:11" x14ac:dyDescent="0.25">
      <c r="A367">
        <v>303</v>
      </c>
      <c r="B367" t="s">
        <v>17</v>
      </c>
      <c r="C367">
        <v>23</v>
      </c>
      <c r="D367">
        <v>5</v>
      </c>
      <c r="E367">
        <v>54.56</v>
      </c>
      <c r="F367">
        <f>(0.028 * D367) + (0.018 * E367) - (0.005 * C367) +
IF(TRIM(B367)="Faemale", 0.12, -0.08) +
IF(TRIM(J367)="Yes", -0.08, 0.04) +
IF(TRIM(K367)="Yes", 0.18, -0.12) +
IF(TRIM(I367)="Business", 0.15,
 IF(TRIM(I367)="Education", 0.08,
 IF(TRIM(I367)="Engineering", -0.12,
 IF(TRIM(I367)="Science", -0.06, 0)
))) + 0.42</f>
        <v>1.4170800000000001</v>
      </c>
      <c r="G367">
        <v>2.35</v>
      </c>
      <c r="H367">
        <f>ABS(G367 - F367) / G367 * 100</f>
        <v>39.698723404255318</v>
      </c>
      <c r="I367" t="s">
        <v>13</v>
      </c>
      <c r="J367" t="s">
        <v>30</v>
      </c>
      <c r="K367" t="s">
        <v>30</v>
      </c>
    </row>
    <row r="368" spans="1:11" x14ac:dyDescent="0.25">
      <c r="A368">
        <v>371</v>
      </c>
      <c r="B368" t="s">
        <v>5</v>
      </c>
      <c r="C368">
        <v>24</v>
      </c>
      <c r="D368">
        <v>6</v>
      </c>
      <c r="E368">
        <v>80.61</v>
      </c>
      <c r="F368">
        <f>(0.028 * D368) + (0.018 * E368) - (0.005 * C368) +
IF(TRIM(B368)="Faemale", 0.12, -0.08) +
IF(TRIM(J368)="Yes", -0.08, 0.04) +
IF(TRIM(K368)="Yes", 0.18, -0.12) +
IF(TRIM(I368)="Business", 0.15,
 IF(TRIM(I368)="Education", 0.08,
 IF(TRIM(I368)="Engineering", -0.12,
 IF(TRIM(I368)="Science", -0.06, 0)
))) + 0.42</f>
        <v>1.6989799999999997</v>
      </c>
      <c r="G368">
        <v>2.82</v>
      </c>
      <c r="H368">
        <f>ABS(G368 - F368) / G368 * 100</f>
        <v>39.752482269503552</v>
      </c>
      <c r="I368" t="s">
        <v>16</v>
      </c>
      <c r="J368" t="s">
        <v>30</v>
      </c>
      <c r="K368" t="s">
        <v>30</v>
      </c>
    </row>
    <row r="369" spans="1:11" x14ac:dyDescent="0.25">
      <c r="A369">
        <v>114</v>
      </c>
      <c r="B369" t="s">
        <v>5</v>
      </c>
      <c r="C369">
        <v>21</v>
      </c>
      <c r="D369">
        <v>14</v>
      </c>
      <c r="E369">
        <v>69.2</v>
      </c>
      <c r="F369">
        <f>(0.028 * D369) + (0.018 * E369) - (0.005 * C369) +
IF(TRIM(B369)="Faemale", 0.12, -0.08) +
IF(TRIM(J369)="Yes", -0.08, 0.04) +
IF(TRIM(K369)="Yes", 0.18, -0.12) +
IF(TRIM(I369)="Business", 0.15,
 IF(TRIM(I369)="Education", 0.08,
 IF(TRIM(I369)="Engineering", -0.12,
 IF(TRIM(I369)="Science", -0.06, 0)
))) + 0.42</f>
        <v>1.9725999999999997</v>
      </c>
      <c r="G369">
        <v>3.28</v>
      </c>
      <c r="H369">
        <f>ABS(G369 - F369) / G369 * 100</f>
        <v>39.859756097560982</v>
      </c>
      <c r="I369" t="s">
        <v>7</v>
      </c>
      <c r="J369" t="s">
        <v>29</v>
      </c>
      <c r="K369" t="s">
        <v>29</v>
      </c>
    </row>
    <row r="370" spans="1:11" x14ac:dyDescent="0.25">
      <c r="A370">
        <v>337</v>
      </c>
      <c r="B370" t="s">
        <v>17</v>
      </c>
      <c r="C370">
        <v>18</v>
      </c>
      <c r="D370">
        <v>9</v>
      </c>
      <c r="E370">
        <v>87.46</v>
      </c>
      <c r="F370">
        <f>(0.028 * D370) + (0.018 * E370) - (0.005 * C370) +
IF(TRIM(B370)="Faemale", 0.12, -0.08) +
IF(TRIM(J370)="Yes", -0.08, 0.04) +
IF(TRIM(K370)="Yes", 0.18, -0.12) +
IF(TRIM(I370)="Business", 0.15,
 IF(TRIM(I370)="Education", 0.08,
 IF(TRIM(I370)="Engineering", -0.12,
 IF(TRIM(I370)="Science", -0.06, 0)
))) + 0.42</f>
        <v>1.9962799999999996</v>
      </c>
      <c r="G370">
        <v>3.32</v>
      </c>
      <c r="H370">
        <f>ABS(G370 - F370) / G370 * 100</f>
        <v>39.871084337349401</v>
      </c>
      <c r="I370" t="s">
        <v>7</v>
      </c>
      <c r="J370" t="s">
        <v>30</v>
      </c>
      <c r="K370" t="s">
        <v>30</v>
      </c>
    </row>
    <row r="371" spans="1:11" x14ac:dyDescent="0.25">
      <c r="A371">
        <v>210</v>
      </c>
      <c r="B371" t="s">
        <v>17</v>
      </c>
      <c r="C371">
        <v>20</v>
      </c>
      <c r="D371">
        <v>23</v>
      </c>
      <c r="E371">
        <v>62.26</v>
      </c>
      <c r="F371">
        <f>(0.028 * D371) + (0.018 * E371) - (0.005 * C371) +
IF(TRIM(B371)="Faemale", 0.12, -0.08) +
IF(TRIM(J371)="Yes", -0.08, 0.04) +
IF(TRIM(K371)="Yes", 0.18, -0.12) +
IF(TRIM(I371)="Business", 0.15,
 IF(TRIM(I371)="Education", 0.08,
 IF(TRIM(I371)="Engineering", -0.12,
 IF(TRIM(I371)="Science", -0.06, 0)
))) + 0.42</f>
        <v>1.8046799999999994</v>
      </c>
      <c r="G371">
        <v>3.01</v>
      </c>
      <c r="H371">
        <f>ABS(G371 - F371) / G371 * 100</f>
        <v>40.043853820598024</v>
      </c>
      <c r="I371" t="s">
        <v>7</v>
      </c>
      <c r="J371" t="s">
        <v>29</v>
      </c>
      <c r="K371" t="s">
        <v>30</v>
      </c>
    </row>
    <row r="372" spans="1:11" x14ac:dyDescent="0.25">
      <c r="A372">
        <v>359</v>
      </c>
      <c r="B372" t="s">
        <v>17</v>
      </c>
      <c r="C372">
        <v>24</v>
      </c>
      <c r="D372">
        <v>11</v>
      </c>
      <c r="E372">
        <v>83.52</v>
      </c>
      <c r="F372">
        <f>(0.028 * D372) + (0.018 * E372) - (0.005 * C372) +
IF(TRIM(B372)="Faemale", 0.12, -0.08) +
IF(TRIM(J372)="Yes", -0.08, 0.04) +
IF(TRIM(K372)="Yes", 0.18, -0.12) +
IF(TRIM(I372)="Business", 0.15,
 IF(TRIM(I372)="Education", 0.08,
 IF(TRIM(I372)="Engineering", -0.12,
 IF(TRIM(I372)="Science", -0.06, 0)
))) + 0.42</f>
        <v>1.9813599999999996</v>
      </c>
      <c r="G372">
        <v>3.32</v>
      </c>
      <c r="H372">
        <f>ABS(G372 - F372) / G372 * 100</f>
        <v>40.320481927710858</v>
      </c>
      <c r="I372" t="s">
        <v>13</v>
      </c>
      <c r="J372" t="s">
        <v>29</v>
      </c>
      <c r="K372" t="s">
        <v>30</v>
      </c>
    </row>
    <row r="373" spans="1:11" x14ac:dyDescent="0.25">
      <c r="A373">
        <v>179</v>
      </c>
      <c r="B373" t="s">
        <v>17</v>
      </c>
      <c r="C373">
        <v>21</v>
      </c>
      <c r="D373">
        <v>15</v>
      </c>
      <c r="E373">
        <v>72.87</v>
      </c>
      <c r="F373">
        <f>(0.028 * D373) + (0.018 * E373) - (0.005 * C373) +
IF(TRIM(B373)="Faemale", 0.12, -0.08) +
IF(TRIM(J373)="Yes", -0.08, 0.04) +
IF(TRIM(K373)="Yes", 0.18, -0.12) +
IF(TRIM(I373)="Business", 0.15,
 IF(TRIM(I373)="Education", 0.08,
 IF(TRIM(I373)="Engineering", -0.12,
 IF(TRIM(I373)="Science", -0.06, 0)
))) + 0.42</f>
        <v>1.6466599999999998</v>
      </c>
      <c r="G373">
        <v>2.76</v>
      </c>
      <c r="H373">
        <f>ABS(G373 - F373) / G373 * 100</f>
        <v>40.338405797101451</v>
      </c>
      <c r="I373" t="s">
        <v>15</v>
      </c>
      <c r="J373" t="s">
        <v>29</v>
      </c>
      <c r="K373" t="s">
        <v>30</v>
      </c>
    </row>
    <row r="374" spans="1:11" x14ac:dyDescent="0.25">
      <c r="A374">
        <v>214</v>
      </c>
      <c r="B374" t="s">
        <v>17</v>
      </c>
      <c r="C374">
        <v>18</v>
      </c>
      <c r="D374">
        <v>2</v>
      </c>
      <c r="E374">
        <v>61.93</v>
      </c>
      <c r="F374">
        <f>(0.028 * D374) + (0.018 * E374) - (0.005 * C374) +
IF(TRIM(B374)="Faemale", 0.12, -0.08) +
IF(TRIM(J374)="Yes", -0.08, 0.04) +
IF(TRIM(K374)="Yes", 0.18, -0.12) +
IF(TRIM(I374)="Business", 0.15,
 IF(TRIM(I374)="Education", 0.08,
 IF(TRIM(I374)="Engineering", -0.12,
 IF(TRIM(I374)="Science", -0.06, 0)
))) + 0.42</f>
        <v>1.4607399999999997</v>
      </c>
      <c r="G374">
        <v>2.4500000000000002</v>
      </c>
      <c r="H374">
        <f>ABS(G374 - F374) / G374 * 100</f>
        <v>40.377959183673482</v>
      </c>
      <c r="I374" t="s">
        <v>16</v>
      </c>
      <c r="J374" t="s">
        <v>29</v>
      </c>
      <c r="K374" t="s">
        <v>29</v>
      </c>
    </row>
    <row r="375" spans="1:11" x14ac:dyDescent="0.25">
      <c r="A375">
        <v>192</v>
      </c>
      <c r="B375" t="s">
        <v>17</v>
      </c>
      <c r="C375">
        <v>22</v>
      </c>
      <c r="D375">
        <v>19</v>
      </c>
      <c r="E375">
        <v>84.79</v>
      </c>
      <c r="F375">
        <f>(0.028 * D375) + (0.018 * E375) - (0.005 * C375) +
IF(TRIM(B375)="Faemale", 0.12, -0.08) +
IF(TRIM(J375)="Yes", -0.08, 0.04) +
IF(TRIM(K375)="Yes", 0.18, -0.12) +
IF(TRIM(I375)="Business", 0.15,
 IF(TRIM(I375)="Education", 0.08,
 IF(TRIM(I375)="Engineering", -0.12,
 IF(TRIM(I375)="Science", -0.06, 0)
))) + 0.42</f>
        <v>2.1682199999999998</v>
      </c>
      <c r="G375">
        <v>3.64</v>
      </c>
      <c r="H375">
        <f>ABS(G375 - F375) / G375 * 100</f>
        <v>40.433516483516492</v>
      </c>
      <c r="I375" t="s">
        <v>14</v>
      </c>
      <c r="J375" t="s">
        <v>29</v>
      </c>
      <c r="K375" t="s">
        <v>30</v>
      </c>
    </row>
    <row r="376" spans="1:11" x14ac:dyDescent="0.25">
      <c r="A376">
        <v>91</v>
      </c>
      <c r="B376" t="s">
        <v>5</v>
      </c>
      <c r="C376">
        <v>20</v>
      </c>
      <c r="D376">
        <v>5</v>
      </c>
      <c r="E376">
        <v>76.12</v>
      </c>
      <c r="F376">
        <f>(0.028 * D376) + (0.018 * E376) - (0.005 * C376) +
IF(TRIM(B376)="Faemale", 0.12, -0.08) +
IF(TRIM(J376)="Yes", -0.08, 0.04) +
IF(TRIM(K376)="Yes", 0.18, -0.12) +
IF(TRIM(I376)="Business", 0.15,
 IF(TRIM(I376)="Education", 0.08,
 IF(TRIM(I376)="Engineering", -0.12,
 IF(TRIM(I376)="Science", -0.06, 0)
))) + 0.42</f>
        <v>1.8201599999999996</v>
      </c>
      <c r="G376">
        <v>3.06</v>
      </c>
      <c r="H376">
        <f>ABS(G376 - F376) / G376 * 100</f>
        <v>40.517647058823549</v>
      </c>
      <c r="I376" t="s">
        <v>13</v>
      </c>
      <c r="J376" t="s">
        <v>30</v>
      </c>
      <c r="K376" t="s">
        <v>30</v>
      </c>
    </row>
    <row r="377" spans="1:11" x14ac:dyDescent="0.25">
      <c r="A377">
        <v>29</v>
      </c>
      <c r="B377" t="s">
        <v>5</v>
      </c>
      <c r="C377">
        <v>23</v>
      </c>
      <c r="D377">
        <v>23</v>
      </c>
      <c r="E377">
        <v>86.08</v>
      </c>
      <c r="F377">
        <f>(0.028 * D377) + (0.018 * E377) - (0.005 * C377) +
IF(TRIM(B377)="Faemale", 0.12, -0.08) +
IF(TRIM(J377)="Yes", -0.08, 0.04) +
IF(TRIM(K377)="Yes", 0.18, -0.12) +
IF(TRIM(I377)="Business", 0.15,
 IF(TRIM(I377)="Education", 0.08,
 IF(TRIM(I377)="Engineering", -0.12,
 IF(TRIM(I377)="Science", -0.06, 0)
))) + 0.42</f>
        <v>2.2184399999999993</v>
      </c>
      <c r="G377">
        <v>3.73</v>
      </c>
      <c r="H377">
        <f>ABS(G377 - F377) / G377 * 100</f>
        <v>40.524396782841841</v>
      </c>
      <c r="I377" t="s">
        <v>15</v>
      </c>
      <c r="J377" t="s">
        <v>30</v>
      </c>
      <c r="K377" t="s">
        <v>30</v>
      </c>
    </row>
    <row r="378" spans="1:11" x14ac:dyDescent="0.25">
      <c r="A378">
        <v>444</v>
      </c>
      <c r="B378" t="s">
        <v>5</v>
      </c>
      <c r="C378">
        <v>22</v>
      </c>
      <c r="D378">
        <v>14</v>
      </c>
      <c r="E378">
        <v>65.61</v>
      </c>
      <c r="F378">
        <f>(0.028 * D378) + (0.018 * E378) - (0.005 * C378) +
IF(TRIM(B378)="Faemale", 0.12, -0.08) +
IF(TRIM(J378)="Yes", -0.08, 0.04) +
IF(TRIM(K378)="Yes", 0.18, -0.12) +
IF(TRIM(I378)="Business", 0.15,
 IF(TRIM(I378)="Education", 0.08,
 IF(TRIM(I378)="Engineering", -0.12,
 IF(TRIM(I378)="Science", -0.06, 0)
))) + 0.42</f>
        <v>1.8729799999999996</v>
      </c>
      <c r="G378">
        <v>3.15</v>
      </c>
      <c r="H378">
        <f>ABS(G378 - F378) / G378 * 100</f>
        <v>40.540317460317468</v>
      </c>
      <c r="I378" t="s">
        <v>13</v>
      </c>
      <c r="J378" t="s">
        <v>30</v>
      </c>
      <c r="K378" t="s">
        <v>30</v>
      </c>
    </row>
    <row r="379" spans="1:11" x14ac:dyDescent="0.25">
      <c r="A379">
        <v>454</v>
      </c>
      <c r="B379" t="s">
        <v>5</v>
      </c>
      <c r="C379">
        <v>19</v>
      </c>
      <c r="D379">
        <v>19</v>
      </c>
      <c r="E379">
        <v>72.099999999999994</v>
      </c>
      <c r="F379">
        <f>(0.028 * D379) + (0.018 * E379) - (0.005 * C379) +
IF(TRIM(B379)="Faemale", 0.12, -0.08) +
IF(TRIM(J379)="Yes", -0.08, 0.04) +
IF(TRIM(K379)="Yes", 0.18, -0.12) +
IF(TRIM(I379)="Business", 0.15,
 IF(TRIM(I379)="Education", 0.08,
 IF(TRIM(I379)="Engineering", -0.12,
 IF(TRIM(I379)="Science", -0.06, 0)
))) + 0.42</f>
        <v>2.2347999999999999</v>
      </c>
      <c r="G379">
        <v>3.76</v>
      </c>
      <c r="H379">
        <f>ABS(G379 - F379) / G379 * 100</f>
        <v>40.563829787234042</v>
      </c>
      <c r="I379" t="s">
        <v>16</v>
      </c>
      <c r="J379" t="s">
        <v>30</v>
      </c>
      <c r="K379" t="s">
        <v>29</v>
      </c>
    </row>
    <row r="380" spans="1:11" x14ac:dyDescent="0.25">
      <c r="A380">
        <v>381</v>
      </c>
      <c r="B380" t="s">
        <v>5</v>
      </c>
      <c r="C380">
        <v>21</v>
      </c>
      <c r="D380">
        <v>20</v>
      </c>
      <c r="E380">
        <v>86.24</v>
      </c>
      <c r="F380">
        <f>(0.028 * D380) + (0.018 * E380) - (0.005 * C380) +
IF(TRIM(B380)="Faemale", 0.12, -0.08) +
IF(TRIM(J380)="Yes", -0.08, 0.04) +
IF(TRIM(K380)="Yes", 0.18, -0.12) +
IF(TRIM(I380)="Business", 0.15,
 IF(TRIM(I380)="Education", 0.08,
 IF(TRIM(I380)="Engineering", -0.12,
 IF(TRIM(I380)="Science", -0.06, 0)
))) + 0.42</f>
        <v>2.3473199999999994</v>
      </c>
      <c r="G380">
        <v>3.95</v>
      </c>
      <c r="H380">
        <f>ABS(G380 - F380) / G380 * 100</f>
        <v>40.574177215189891</v>
      </c>
      <c r="I380" t="s">
        <v>14</v>
      </c>
      <c r="J380" t="s">
        <v>30</v>
      </c>
      <c r="K380" t="s">
        <v>30</v>
      </c>
    </row>
    <row r="381" spans="1:11" x14ac:dyDescent="0.25">
      <c r="A381">
        <v>65</v>
      </c>
      <c r="B381" t="s">
        <v>17</v>
      </c>
      <c r="C381">
        <v>23</v>
      </c>
      <c r="D381">
        <v>13</v>
      </c>
      <c r="E381">
        <v>87.92</v>
      </c>
      <c r="F381">
        <f>(0.028 * D381) + (0.018 * E381) - (0.005 * C381) +
IF(TRIM(B381)="Faemale", 0.12, -0.08) +
IF(TRIM(J381)="Yes", -0.08, 0.04) +
IF(TRIM(K381)="Yes", 0.18, -0.12) +
IF(TRIM(I381)="Business", 0.15,
 IF(TRIM(I381)="Education", 0.08,
 IF(TRIM(I381)="Engineering", -0.12,
 IF(TRIM(I381)="Science", -0.06, 0)
))) + 0.42</f>
        <v>2.1515599999999995</v>
      </c>
      <c r="G381">
        <v>3.63</v>
      </c>
      <c r="H381">
        <f>ABS(G381 - F381) / G381 * 100</f>
        <v>40.7283746556474</v>
      </c>
      <c r="I381" t="s">
        <v>15</v>
      </c>
      <c r="J381" t="s">
        <v>29</v>
      </c>
      <c r="K381" t="s">
        <v>29</v>
      </c>
    </row>
    <row r="382" spans="1:11" x14ac:dyDescent="0.25">
      <c r="A382">
        <v>318</v>
      </c>
      <c r="B382" t="s">
        <v>17</v>
      </c>
      <c r="C382">
        <v>21</v>
      </c>
      <c r="D382">
        <v>38</v>
      </c>
      <c r="E382">
        <v>77.92</v>
      </c>
      <c r="F382">
        <f>(0.028 * D382) + (0.018 * E382) - (0.005 * C382) +
IF(TRIM(B382)="Faemale", 0.12, -0.08) +
IF(TRIM(J382)="Yes", -0.08, 0.04) +
IF(TRIM(K382)="Yes", 0.18, -0.12) +
IF(TRIM(I382)="Business", 0.15,
 IF(TRIM(I382)="Education", 0.08,
 IF(TRIM(I382)="Engineering", -0.12,
 IF(TRIM(I382)="Science", -0.06, 0)
))) + 0.42</f>
        <v>3.0015600000000004</v>
      </c>
      <c r="G382">
        <v>2.13</v>
      </c>
      <c r="H382">
        <f>ABS(G382 - F382) / G382 * 100</f>
        <v>40.918309859154952</v>
      </c>
      <c r="I382" t="s">
        <v>14</v>
      </c>
      <c r="J382" t="s">
        <v>30</v>
      </c>
      <c r="K382" t="s">
        <v>29</v>
      </c>
    </row>
    <row r="383" spans="1:11" x14ac:dyDescent="0.25">
      <c r="A383">
        <v>400</v>
      </c>
      <c r="B383" t="s">
        <v>17</v>
      </c>
      <c r="C383">
        <v>21</v>
      </c>
      <c r="D383">
        <v>1</v>
      </c>
      <c r="E383">
        <v>61.03</v>
      </c>
      <c r="F383">
        <f>(0.028 * D383) + (0.018 * E383) - (0.005 * C383) +
IF(TRIM(B383)="Faemale", 0.12, -0.08) +
IF(TRIM(J383)="Yes", -0.08, 0.04) +
IF(TRIM(K383)="Yes", 0.18, -0.12) +
IF(TRIM(I383)="Business", 0.15,
 IF(TRIM(I383)="Education", 0.08,
 IF(TRIM(I383)="Engineering", -0.12,
 IF(TRIM(I383)="Science", -0.06, 0)
))) + 0.42</f>
        <v>1.3115399999999999</v>
      </c>
      <c r="G383">
        <v>2.2200000000000002</v>
      </c>
      <c r="H383">
        <f>ABS(G383 - F383) / G383 * 100</f>
        <v>40.921621621621625</v>
      </c>
      <c r="I383" t="s">
        <v>13</v>
      </c>
      <c r="J383" t="s">
        <v>29</v>
      </c>
      <c r="K383" t="s">
        <v>30</v>
      </c>
    </row>
    <row r="384" spans="1:11" x14ac:dyDescent="0.25">
      <c r="A384">
        <v>140</v>
      </c>
      <c r="B384" t="s">
        <v>17</v>
      </c>
      <c r="C384">
        <v>23</v>
      </c>
      <c r="D384">
        <v>4</v>
      </c>
      <c r="E384">
        <v>56.22</v>
      </c>
      <c r="F384">
        <f>(0.028 * D384) + (0.018 * E384) - (0.005 * C384) +
IF(TRIM(B384)="Faemale", 0.12, -0.08) +
IF(TRIM(J384)="Yes", -0.08, 0.04) +
IF(TRIM(K384)="Yes", 0.18, -0.12) +
IF(TRIM(I384)="Business", 0.15,
 IF(TRIM(I384)="Education", 0.08,
 IF(TRIM(I384)="Engineering", -0.12,
 IF(TRIM(I384)="Science", -0.06, 0)
))) + 0.42</f>
        <v>1.44896</v>
      </c>
      <c r="G384">
        <v>2.46</v>
      </c>
      <c r="H384">
        <f>ABS(G384 - F384) / G384 * 100</f>
        <v>41.099186991869921</v>
      </c>
      <c r="I384" t="s">
        <v>15</v>
      </c>
      <c r="J384" t="s">
        <v>30</v>
      </c>
      <c r="K384" t="s">
        <v>29</v>
      </c>
    </row>
    <row r="385" spans="1:11" x14ac:dyDescent="0.25">
      <c r="A385">
        <v>329</v>
      </c>
      <c r="B385" t="s">
        <v>5</v>
      </c>
      <c r="C385">
        <v>19</v>
      </c>
      <c r="D385">
        <v>12</v>
      </c>
      <c r="E385">
        <v>69.78</v>
      </c>
      <c r="F385">
        <f>(0.028 * D385) + (0.018 * E385) - (0.005 * C385) +
IF(TRIM(B385)="Faemale", 0.12, -0.08) +
IF(TRIM(J385)="Yes", -0.08, 0.04) +
IF(TRIM(K385)="Yes", 0.18, -0.12) +
IF(TRIM(I385)="Business", 0.15,
 IF(TRIM(I385)="Education", 0.08,
 IF(TRIM(I385)="Engineering", -0.12,
 IF(TRIM(I385)="Science", -0.06, 0)
))) + 0.42</f>
        <v>1.9370399999999997</v>
      </c>
      <c r="G385">
        <v>3.3</v>
      </c>
      <c r="H385">
        <f>ABS(G385 - F385) / G385 * 100</f>
        <v>41.301818181818192</v>
      </c>
      <c r="I385" t="s">
        <v>7</v>
      </c>
      <c r="J385" t="s">
        <v>29</v>
      </c>
      <c r="K385" t="s">
        <v>29</v>
      </c>
    </row>
    <row r="386" spans="1:11" x14ac:dyDescent="0.25">
      <c r="A386">
        <v>412</v>
      </c>
      <c r="B386" t="s">
        <v>5</v>
      </c>
      <c r="C386">
        <v>18</v>
      </c>
      <c r="D386">
        <v>32</v>
      </c>
      <c r="E386">
        <v>77.17</v>
      </c>
      <c r="F386">
        <f>(0.028 * D386) + (0.018 * E386) - (0.005 * C386) +
IF(TRIM(B386)="Faemale", 0.12, -0.08) +
IF(TRIM(J386)="Yes", -0.08, 0.04) +
IF(TRIM(K386)="Yes", 0.18, -0.12) +
IF(TRIM(I386)="Business", 0.15,
 IF(TRIM(I386)="Education", 0.08,
 IF(TRIM(I386)="Engineering", -0.12,
 IF(TRIM(I386)="Science", -0.06, 0)
))) + 0.42</f>
        <v>2.3350599999999999</v>
      </c>
      <c r="G386">
        <v>3.98</v>
      </c>
      <c r="H386">
        <f>ABS(G386 - F386) / G386 * 100</f>
        <v>41.330150753768848</v>
      </c>
      <c r="I386" t="s">
        <v>7</v>
      </c>
      <c r="J386" t="s">
        <v>29</v>
      </c>
      <c r="K386" t="s">
        <v>30</v>
      </c>
    </row>
    <row r="387" spans="1:11" x14ac:dyDescent="0.25">
      <c r="A387">
        <v>14</v>
      </c>
      <c r="B387" t="s">
        <v>17</v>
      </c>
      <c r="C387">
        <v>23</v>
      </c>
      <c r="D387">
        <v>32</v>
      </c>
      <c r="E387">
        <v>74.709999999999994</v>
      </c>
      <c r="F387">
        <f>(0.028 * D387) + (0.018 * E387) - (0.005 * C387) +
IF(TRIM(B387)="Faemale", 0.12, -0.08) +
IF(TRIM(J387)="Yes", -0.08, 0.04) +
IF(TRIM(K387)="Yes", 0.18, -0.12) +
IF(TRIM(I387)="Business", 0.15,
 IF(TRIM(I387)="Education", 0.08,
 IF(TRIM(I387)="Engineering", -0.12,
 IF(TRIM(I387)="Science", -0.06, 0)
))) + 0.42</f>
        <v>2.1457799999999994</v>
      </c>
      <c r="G387">
        <v>3.66</v>
      </c>
      <c r="H387">
        <f>ABS(G387 - F387) / G387 * 100</f>
        <v>41.372131147541005</v>
      </c>
      <c r="I387" t="s">
        <v>15</v>
      </c>
      <c r="J387" t="s">
        <v>29</v>
      </c>
      <c r="K387" t="s">
        <v>30</v>
      </c>
    </row>
    <row r="388" spans="1:11" x14ac:dyDescent="0.25">
      <c r="A388">
        <v>386</v>
      </c>
      <c r="B388" t="s">
        <v>5</v>
      </c>
      <c r="C388">
        <v>22</v>
      </c>
      <c r="D388">
        <v>1</v>
      </c>
      <c r="E388">
        <v>66.45</v>
      </c>
      <c r="F388">
        <f>(0.028 * D388) + (0.018 * E388) - (0.005 * C388) +
IF(TRIM(B388)="Faemale", 0.12, -0.08) +
IF(TRIM(J388)="Yes", -0.08, 0.04) +
IF(TRIM(K388)="Yes", 0.18, -0.12) +
IF(TRIM(I388)="Business", 0.15,
 IF(TRIM(I388)="Education", 0.08,
 IF(TRIM(I388)="Engineering", -0.12,
 IF(TRIM(I388)="Science", -0.06, 0)
))) + 0.42</f>
        <v>1.2540999999999998</v>
      </c>
      <c r="G388">
        <v>2.14</v>
      </c>
      <c r="H388">
        <f>ABS(G388 - F388) / G388 * 100</f>
        <v>41.397196261682254</v>
      </c>
      <c r="I388" t="s">
        <v>7</v>
      </c>
      <c r="J388" t="s">
        <v>29</v>
      </c>
      <c r="K388" t="s">
        <v>30</v>
      </c>
    </row>
    <row r="389" spans="1:11" x14ac:dyDescent="0.25">
      <c r="A389">
        <v>185</v>
      </c>
      <c r="B389" t="s">
        <v>17</v>
      </c>
      <c r="C389">
        <v>21</v>
      </c>
      <c r="D389">
        <v>11</v>
      </c>
      <c r="E389">
        <v>51.77</v>
      </c>
      <c r="F389">
        <f>(0.028 * D389) + (0.018 * E389) - (0.005 * C389) +
IF(TRIM(B389)="Faemale", 0.12, -0.08) +
IF(TRIM(J389)="Yes", -0.08, 0.04) +
IF(TRIM(K389)="Yes", 0.18, -0.12) +
IF(TRIM(I389)="Business", 0.15,
 IF(TRIM(I389)="Education", 0.08,
 IF(TRIM(I389)="Engineering", -0.12,
 IF(TRIM(I389)="Science", -0.06, 0)
))) + 0.42</f>
        <v>1.2748599999999999</v>
      </c>
      <c r="G389">
        <v>2.1800000000000002</v>
      </c>
      <c r="H389">
        <f>ABS(G389 - F389) / G389 * 100</f>
        <v>41.520183486238544</v>
      </c>
      <c r="I389" t="s">
        <v>7</v>
      </c>
      <c r="J389" t="s">
        <v>29</v>
      </c>
      <c r="K389" t="s">
        <v>30</v>
      </c>
    </row>
    <row r="390" spans="1:11" x14ac:dyDescent="0.25">
      <c r="A390">
        <v>320</v>
      </c>
      <c r="B390" t="s">
        <v>5</v>
      </c>
      <c r="C390">
        <v>22</v>
      </c>
      <c r="D390">
        <v>8</v>
      </c>
      <c r="E390">
        <v>58.04</v>
      </c>
      <c r="F390">
        <f>(0.028 * D390) + (0.018 * E390) - (0.005 * C390) +
IF(TRIM(B390)="Faemale", 0.12, -0.08) +
IF(TRIM(J390)="Yes", -0.08, 0.04) +
IF(TRIM(K390)="Yes", 0.18, -0.12) +
IF(TRIM(I390)="Business", 0.15,
 IF(TRIM(I390)="Education", 0.08,
 IF(TRIM(I390)="Engineering", -0.12,
 IF(TRIM(I390)="Science", -0.06, 0)
))) + 0.42</f>
        <v>1.5987199999999997</v>
      </c>
      <c r="G390">
        <v>2.74</v>
      </c>
      <c r="H390">
        <f>ABS(G390 - F390) / G390 * 100</f>
        <v>41.65255474452556</v>
      </c>
      <c r="I390" t="s">
        <v>7</v>
      </c>
      <c r="J390" t="s">
        <v>29</v>
      </c>
      <c r="K390" t="s">
        <v>29</v>
      </c>
    </row>
    <row r="391" spans="1:11" x14ac:dyDescent="0.25">
      <c r="A391">
        <v>121</v>
      </c>
      <c r="B391" t="s">
        <v>5</v>
      </c>
      <c r="C391">
        <v>19</v>
      </c>
      <c r="D391">
        <v>23</v>
      </c>
      <c r="E391">
        <v>73.989999999999995</v>
      </c>
      <c r="F391">
        <f>(0.028 * D391) + (0.018 * E391) - (0.005 * C391) +
IF(TRIM(B391)="Faemale", 0.12, -0.08) +
IF(TRIM(J391)="Yes", -0.08, 0.04) +
IF(TRIM(K391)="Yes", 0.18, -0.12) +
IF(TRIM(I391)="Business", 0.15,
 IF(TRIM(I391)="Education", 0.08,
 IF(TRIM(I391)="Engineering", -0.12,
 IF(TRIM(I391)="Science", -0.06, 0)
))) + 0.42</f>
        <v>2.2208199999999998</v>
      </c>
      <c r="G391">
        <v>3.81</v>
      </c>
      <c r="H391">
        <f>ABS(G391 - F391) / G391 * 100</f>
        <v>41.710761154855646</v>
      </c>
      <c r="I391" t="s">
        <v>14</v>
      </c>
      <c r="J391" t="s">
        <v>30</v>
      </c>
      <c r="K391" t="s">
        <v>30</v>
      </c>
    </row>
    <row r="392" spans="1:11" x14ac:dyDescent="0.25">
      <c r="A392">
        <v>270</v>
      </c>
      <c r="B392" t="s">
        <v>17</v>
      </c>
      <c r="C392">
        <v>21</v>
      </c>
      <c r="D392">
        <v>6</v>
      </c>
      <c r="E392">
        <v>57.95</v>
      </c>
      <c r="F392">
        <f>(0.028 * D392) + (0.018 * E392) - (0.005 * C392) +
IF(TRIM(B392)="Faemale", 0.12, -0.08) +
IF(TRIM(J392)="Yes", -0.08, 0.04) +
IF(TRIM(K392)="Yes", 0.18, -0.12) +
IF(TRIM(I392)="Business", 0.15,
 IF(TRIM(I392)="Education", 0.08,
 IF(TRIM(I392)="Engineering", -0.12,
 IF(TRIM(I392)="Science", -0.06, 0)
))) + 0.42</f>
        <v>1.1860999999999997</v>
      </c>
      <c r="G392">
        <v>2.04</v>
      </c>
      <c r="H392">
        <f>ABS(G392 - F392) / G392 * 100</f>
        <v>41.857843137254918</v>
      </c>
      <c r="I392" t="s">
        <v>16</v>
      </c>
      <c r="J392" t="s">
        <v>29</v>
      </c>
      <c r="K392" t="s">
        <v>30</v>
      </c>
    </row>
    <row r="393" spans="1:11" x14ac:dyDescent="0.25">
      <c r="A393">
        <v>401</v>
      </c>
      <c r="B393" t="s">
        <v>5</v>
      </c>
      <c r="C393">
        <v>20</v>
      </c>
      <c r="D393">
        <v>14</v>
      </c>
      <c r="E393">
        <v>70.92</v>
      </c>
      <c r="F393">
        <f>(0.028 * D393) + (0.018 * E393) - (0.005 * C393) +
IF(TRIM(B393)="Faemale", 0.12, -0.08) +
IF(TRIM(J393)="Yes", -0.08, 0.04) +
IF(TRIM(K393)="Yes", 0.18, -0.12) +
IF(TRIM(I393)="Business", 0.15,
 IF(TRIM(I393)="Education", 0.08,
 IF(TRIM(I393)="Engineering", -0.12,
 IF(TRIM(I393)="Science", -0.06, 0)
))) + 0.42</f>
        <v>1.8585599999999993</v>
      </c>
      <c r="G393">
        <v>3.2</v>
      </c>
      <c r="H393">
        <f>ABS(G393 - F393) / G393 * 100</f>
        <v>41.920000000000023</v>
      </c>
      <c r="I393" t="s">
        <v>13</v>
      </c>
      <c r="J393" t="s">
        <v>29</v>
      </c>
      <c r="K393" t="s">
        <v>30</v>
      </c>
    </row>
    <row r="394" spans="1:11" x14ac:dyDescent="0.25">
      <c r="A394">
        <v>168</v>
      </c>
      <c r="B394" t="s">
        <v>17</v>
      </c>
      <c r="C394">
        <v>21</v>
      </c>
      <c r="D394">
        <v>31</v>
      </c>
      <c r="E394">
        <v>63.01</v>
      </c>
      <c r="F394">
        <f>(0.028 * D394) + (0.018 * E394) - (0.005 * C394) +
IF(TRIM(B394)="Faemale", 0.12, -0.08) +
IF(TRIM(J394)="Yes", -0.08, 0.04) +
IF(TRIM(K394)="Yes", 0.18, -0.12) +
IF(TRIM(I394)="Business", 0.15,
 IF(TRIM(I394)="Education", 0.08,
 IF(TRIM(I394)="Engineering", -0.12,
 IF(TRIM(I394)="Science", -0.06, 0)
))) + 0.42</f>
        <v>2.1171799999999998</v>
      </c>
      <c r="G394">
        <v>3.66</v>
      </c>
      <c r="H394">
        <f>ABS(G394 - F394) / G394 * 100</f>
        <v>42.153551912568311</v>
      </c>
      <c r="I394" t="s">
        <v>14</v>
      </c>
      <c r="J394" t="s">
        <v>29</v>
      </c>
      <c r="K394" t="s">
        <v>30</v>
      </c>
    </row>
    <row r="395" spans="1:11" x14ac:dyDescent="0.25">
      <c r="A395">
        <v>472</v>
      </c>
      <c r="B395" t="s">
        <v>5</v>
      </c>
      <c r="C395">
        <v>18</v>
      </c>
      <c r="D395">
        <v>9</v>
      </c>
      <c r="E395">
        <v>77.91</v>
      </c>
      <c r="F395">
        <f>(0.028 * D395) + (0.018 * E395) - (0.005 * C395) +
IF(TRIM(B395)="Faemale", 0.12, -0.08) +
IF(TRIM(J395)="Yes", -0.08, 0.04) +
IF(TRIM(K395)="Yes", 0.18, -0.12) +
IF(TRIM(I395)="Business", 0.15,
 IF(TRIM(I395)="Education", 0.08,
 IF(TRIM(I395)="Engineering", -0.12,
 IF(TRIM(I395)="Science", -0.06, 0)
))) + 0.42</f>
        <v>2.1243799999999995</v>
      </c>
      <c r="G395">
        <v>3.68</v>
      </c>
      <c r="H395">
        <f>ABS(G395 - F395) / G395 * 100</f>
        <v>42.272282608695669</v>
      </c>
      <c r="I395" t="s">
        <v>7</v>
      </c>
      <c r="J395" t="s">
        <v>30</v>
      </c>
      <c r="K395" t="s">
        <v>29</v>
      </c>
    </row>
    <row r="396" spans="1:11" x14ac:dyDescent="0.25">
      <c r="A396">
        <v>445</v>
      </c>
      <c r="B396" t="s">
        <v>5</v>
      </c>
      <c r="C396">
        <v>21</v>
      </c>
      <c r="D396">
        <v>31</v>
      </c>
      <c r="E396">
        <v>69.95</v>
      </c>
      <c r="F396">
        <f>(0.028 * D396) + (0.018 * E396) - (0.005 * C396) +
IF(TRIM(B396)="Faemale", 0.12, -0.08) +
IF(TRIM(J396)="Yes", -0.08, 0.04) +
IF(TRIM(K396)="Yes", 0.18, -0.12) +
IF(TRIM(I396)="Business", 0.15,
 IF(TRIM(I396)="Education", 0.08,
 IF(TRIM(I396)="Engineering", -0.12,
 IF(TRIM(I396)="Science", -0.06, 0)
))) + 0.42</f>
        <v>2.1620999999999997</v>
      </c>
      <c r="G396">
        <v>3.75</v>
      </c>
      <c r="H396">
        <f>ABS(G396 - F396) / G396 * 100</f>
        <v>42.344000000000008</v>
      </c>
      <c r="I396" t="s">
        <v>15</v>
      </c>
      <c r="J396" t="s">
        <v>30</v>
      </c>
      <c r="K396" t="s">
        <v>30</v>
      </c>
    </row>
    <row r="397" spans="1:11" x14ac:dyDescent="0.25">
      <c r="A397">
        <v>465</v>
      </c>
      <c r="B397" t="s">
        <v>5</v>
      </c>
      <c r="C397">
        <v>22</v>
      </c>
      <c r="D397">
        <v>23</v>
      </c>
      <c r="E397">
        <v>80.28</v>
      </c>
      <c r="F397">
        <f>(0.028 * D397) + (0.018 * E397) - (0.005 * C397) +
IF(TRIM(B397)="Faemale", 0.12, -0.08) +
IF(TRIM(J397)="Yes", -0.08, 0.04) +
IF(TRIM(K397)="Yes", 0.18, -0.12) +
IF(TRIM(I397)="Business", 0.15,
 IF(TRIM(I397)="Education", 0.08,
 IF(TRIM(I397)="Engineering", -0.12,
 IF(TRIM(I397)="Science", -0.06, 0)
))) + 0.42</f>
        <v>2.1190399999999996</v>
      </c>
      <c r="G397">
        <v>3.68</v>
      </c>
      <c r="H397">
        <f>ABS(G397 - F397) / G397 * 100</f>
        <v>42.417391304347838</v>
      </c>
      <c r="I397" t="s">
        <v>15</v>
      </c>
      <c r="J397" t="s">
        <v>30</v>
      </c>
      <c r="K397" t="s">
        <v>30</v>
      </c>
    </row>
    <row r="398" spans="1:11" x14ac:dyDescent="0.25">
      <c r="A398">
        <v>151</v>
      </c>
      <c r="B398" t="s">
        <v>17</v>
      </c>
      <c r="C398">
        <v>21</v>
      </c>
      <c r="D398">
        <v>26</v>
      </c>
      <c r="E398">
        <v>53.25</v>
      </c>
      <c r="F398">
        <f>(0.028 * D398) + (0.018 * E398) - (0.005 * C398) +
IF(TRIM(B398)="Faemale", 0.12, -0.08) +
IF(TRIM(J398)="Yes", -0.08, 0.04) +
IF(TRIM(K398)="Yes", 0.18, -0.12) +
IF(TRIM(I398)="Business", 0.15,
 IF(TRIM(I398)="Education", 0.08,
 IF(TRIM(I398)="Engineering", -0.12,
 IF(TRIM(I398)="Science", -0.06, 0)
))) + 0.42</f>
        <v>1.6614999999999998</v>
      </c>
      <c r="G398">
        <v>2.89</v>
      </c>
      <c r="H398">
        <f>ABS(G398 - F398) / G398 * 100</f>
        <v>42.508650519031157</v>
      </c>
      <c r="I398" t="s">
        <v>16</v>
      </c>
      <c r="J398" t="s">
        <v>29</v>
      </c>
      <c r="K398" t="s">
        <v>30</v>
      </c>
    </row>
    <row r="399" spans="1:11" x14ac:dyDescent="0.25">
      <c r="A399">
        <v>284</v>
      </c>
      <c r="B399" t="s">
        <v>17</v>
      </c>
      <c r="C399">
        <v>24</v>
      </c>
      <c r="D399">
        <v>33</v>
      </c>
      <c r="E399">
        <v>51.57</v>
      </c>
      <c r="F399">
        <f>(0.028 * D399) + (0.018 * E399) - (0.005 * C399) +
IF(TRIM(B399)="Faemale", 0.12, -0.08) +
IF(TRIM(J399)="Yes", -0.08, 0.04) +
IF(TRIM(K399)="Yes", 0.18, -0.12) +
IF(TRIM(I399)="Business", 0.15,
 IF(TRIM(I399)="Education", 0.08,
 IF(TRIM(I399)="Engineering", -0.12,
 IF(TRIM(I399)="Science", -0.06, 0)
))) + 0.42</f>
        <v>2.05226</v>
      </c>
      <c r="G399">
        <v>3.57</v>
      </c>
      <c r="H399">
        <f>ABS(G399 - F399) / G399 * 100</f>
        <v>42.513725490196073</v>
      </c>
      <c r="I399" t="s">
        <v>15</v>
      </c>
      <c r="J399" t="s">
        <v>29</v>
      </c>
      <c r="K399" t="s">
        <v>29</v>
      </c>
    </row>
    <row r="400" spans="1:11" x14ac:dyDescent="0.25">
      <c r="A400">
        <v>476</v>
      </c>
      <c r="B400" t="s">
        <v>5</v>
      </c>
      <c r="C400">
        <v>24</v>
      </c>
      <c r="D400">
        <v>24</v>
      </c>
      <c r="E400">
        <v>56.15</v>
      </c>
      <c r="F400">
        <f>(0.028 * D400) + (0.018 * E400) - (0.005 * C400) +
IF(TRIM(B400)="Faemale", 0.12, -0.08) +
IF(TRIM(J400)="Yes", -0.08, 0.04) +
IF(TRIM(K400)="Yes", 0.18, -0.12) +
IF(TRIM(I400)="Business", 0.15,
 IF(TRIM(I400)="Education", 0.08,
 IF(TRIM(I400)="Engineering", -0.12,
 IF(TRIM(I400)="Science", -0.06, 0)
))) + 0.42</f>
        <v>1.5826999999999996</v>
      </c>
      <c r="G400">
        <v>2.77</v>
      </c>
      <c r="H400">
        <f>ABS(G400 - F400) / G400 * 100</f>
        <v>42.862815884476554</v>
      </c>
      <c r="I400" t="s">
        <v>15</v>
      </c>
      <c r="J400" t="s">
        <v>29</v>
      </c>
      <c r="K400" t="s">
        <v>30</v>
      </c>
    </row>
    <row r="401" spans="1:11" x14ac:dyDescent="0.25">
      <c r="A401">
        <v>295</v>
      </c>
      <c r="B401" t="s">
        <v>5</v>
      </c>
      <c r="C401">
        <v>24</v>
      </c>
      <c r="D401">
        <v>38</v>
      </c>
      <c r="E401">
        <v>60.02</v>
      </c>
      <c r="F401">
        <f>(0.028 * D401) + (0.018 * E401) - (0.005 * C401) +
IF(TRIM(B401)="Faemale", 0.12, -0.08) +
IF(TRIM(J401)="Yes", -0.08, 0.04) +
IF(TRIM(K401)="Yes", 0.18, -0.12) +
IF(TRIM(I401)="Business", 0.15,
 IF(TRIM(I401)="Education", 0.08,
 IF(TRIM(I401)="Engineering", -0.12,
 IF(TRIM(I401)="Science", -0.06, 0)
))) + 0.42</f>
        <v>2.1043599999999993</v>
      </c>
      <c r="G401">
        <v>3.7</v>
      </c>
      <c r="H401">
        <f>ABS(G401 - F401) / G401 * 100</f>
        <v>43.125405405405424</v>
      </c>
      <c r="I401" t="s">
        <v>16</v>
      </c>
      <c r="J401" t="s">
        <v>29</v>
      </c>
      <c r="K401" t="s">
        <v>30</v>
      </c>
    </row>
    <row r="402" spans="1:11" x14ac:dyDescent="0.25">
      <c r="A402">
        <v>150</v>
      </c>
      <c r="B402" t="s">
        <v>5</v>
      </c>
      <c r="C402">
        <v>23</v>
      </c>
      <c r="D402">
        <v>6</v>
      </c>
      <c r="E402">
        <v>87.17</v>
      </c>
      <c r="F402">
        <f>(0.028 * D402) + (0.018 * E402) - (0.005 * C402) +
IF(TRIM(B402)="Faemale", 0.12, -0.08) +
IF(TRIM(J402)="Yes", -0.08, 0.04) +
IF(TRIM(K402)="Yes", 0.18, -0.12) +
IF(TRIM(I402)="Business", 0.15,
 IF(TRIM(I402)="Education", 0.08,
 IF(TRIM(I402)="Engineering", -0.12,
 IF(TRIM(I402)="Science", -0.06, 0)
))) + 0.42</f>
        <v>1.6420599999999994</v>
      </c>
      <c r="G402">
        <v>2.89</v>
      </c>
      <c r="H402">
        <f>ABS(G402 - F402) / G402 * 100</f>
        <v>43.181314878892756</v>
      </c>
      <c r="I402" t="s">
        <v>15</v>
      </c>
      <c r="J402" t="s">
        <v>29</v>
      </c>
      <c r="K402" t="s">
        <v>30</v>
      </c>
    </row>
    <row r="403" spans="1:11" x14ac:dyDescent="0.25">
      <c r="A403">
        <v>332</v>
      </c>
      <c r="B403" t="s">
        <v>17</v>
      </c>
      <c r="C403">
        <v>22</v>
      </c>
      <c r="D403">
        <v>5</v>
      </c>
      <c r="E403">
        <v>82.85</v>
      </c>
      <c r="F403">
        <f>(0.028 * D403) + (0.018 * E403) - (0.005 * C403) +
IF(TRIM(B403)="Faemale", 0.12, -0.08) +
IF(TRIM(J403)="Yes", -0.08, 0.04) +
IF(TRIM(K403)="Yes", 0.18, -0.12) +
IF(TRIM(I403)="Business", 0.15,
 IF(TRIM(I403)="Education", 0.08,
 IF(TRIM(I403)="Engineering", -0.12,
 IF(TRIM(I403)="Science", -0.06, 0)
))) + 0.42</f>
        <v>2.1112999999999995</v>
      </c>
      <c r="G403">
        <v>3.72</v>
      </c>
      <c r="H403">
        <f>ABS(G403 - F403) / G403 * 100</f>
        <v>43.244623655913998</v>
      </c>
      <c r="I403" t="s">
        <v>13</v>
      </c>
      <c r="J403" t="s">
        <v>29</v>
      </c>
      <c r="K403" t="s">
        <v>29</v>
      </c>
    </row>
    <row r="404" spans="1:11" x14ac:dyDescent="0.25">
      <c r="A404">
        <v>290</v>
      </c>
      <c r="B404" t="s">
        <v>5</v>
      </c>
      <c r="C404">
        <v>21</v>
      </c>
      <c r="D404">
        <v>2</v>
      </c>
      <c r="E404">
        <v>72.11</v>
      </c>
      <c r="F404">
        <f>(0.028 * D404) + (0.018 * E404) - (0.005 * C404) +
IF(TRIM(B404)="Faemale", 0.12, -0.08) +
IF(TRIM(J404)="Yes", -0.08, 0.04) +
IF(TRIM(K404)="Yes", 0.18, -0.12) +
IF(TRIM(I404)="Business", 0.15,
 IF(TRIM(I404)="Education", 0.08,
 IF(TRIM(I404)="Engineering", -0.12,
 IF(TRIM(I404)="Science", -0.06, 0)
))) + 0.42</f>
        <v>1.3889799999999999</v>
      </c>
      <c r="G404">
        <v>2.46</v>
      </c>
      <c r="H404">
        <f>ABS(G404 - F404) / G404 * 100</f>
        <v>43.537398373983741</v>
      </c>
      <c r="I404" t="s">
        <v>7</v>
      </c>
      <c r="J404" t="s">
        <v>29</v>
      </c>
      <c r="K404" t="s">
        <v>30</v>
      </c>
    </row>
    <row r="405" spans="1:11" x14ac:dyDescent="0.25">
      <c r="A405">
        <v>342</v>
      </c>
      <c r="B405" t="s">
        <v>5</v>
      </c>
      <c r="C405">
        <v>24</v>
      </c>
      <c r="D405">
        <v>23</v>
      </c>
      <c r="E405">
        <v>74.12</v>
      </c>
      <c r="F405">
        <f>(0.028 * D405) + (0.018 * E405) - (0.005 * C405) +
IF(TRIM(B405)="Faemale", 0.12, -0.08) +
IF(TRIM(J405)="Yes", -0.08, 0.04) +
IF(TRIM(K405)="Yes", 0.18, -0.12) +
IF(TRIM(I405)="Business", 0.15,
 IF(TRIM(I405)="Education", 0.08,
 IF(TRIM(I405)="Engineering", -0.12,
 IF(TRIM(I405)="Science", -0.06, 0)
))) + 0.42</f>
        <v>2.1781599999999997</v>
      </c>
      <c r="G405">
        <v>3.86</v>
      </c>
      <c r="H405">
        <f>ABS(G405 - F405) / G405 * 100</f>
        <v>43.570984455958559</v>
      </c>
      <c r="I405" t="s">
        <v>15</v>
      </c>
      <c r="J405" t="s">
        <v>29</v>
      </c>
      <c r="K405" t="s">
        <v>29</v>
      </c>
    </row>
    <row r="406" spans="1:11" x14ac:dyDescent="0.25">
      <c r="A406">
        <v>428</v>
      </c>
      <c r="B406" t="s">
        <v>5</v>
      </c>
      <c r="C406">
        <v>21</v>
      </c>
      <c r="D406">
        <v>8</v>
      </c>
      <c r="E406">
        <v>88.8</v>
      </c>
      <c r="F406">
        <f>(0.028 * D406) + (0.018 * E406) - (0.005 * C406) +
IF(TRIM(B406)="Faemale", 0.12, -0.08) +
IF(TRIM(J406)="Yes", -0.08, 0.04) +
IF(TRIM(K406)="Yes", 0.18, -0.12) +
IF(TRIM(I406)="Business", 0.15,
 IF(TRIM(I406)="Education", 0.08,
 IF(TRIM(I406)="Engineering", -0.12,
 IF(TRIM(I406)="Science", -0.06, 0)
))) + 0.42</f>
        <v>1.7373999999999996</v>
      </c>
      <c r="G406">
        <v>3.08</v>
      </c>
      <c r="H406">
        <f>ABS(G406 - F406) / G406 * 100</f>
        <v>43.590909090909101</v>
      </c>
      <c r="I406" t="s">
        <v>15</v>
      </c>
      <c r="J406" t="s">
        <v>29</v>
      </c>
      <c r="K406" t="s">
        <v>30</v>
      </c>
    </row>
    <row r="407" spans="1:11" x14ac:dyDescent="0.25">
      <c r="A407">
        <v>64</v>
      </c>
      <c r="B407" t="s">
        <v>17</v>
      </c>
      <c r="C407">
        <v>22</v>
      </c>
      <c r="D407">
        <v>2</v>
      </c>
      <c r="E407">
        <v>97.91</v>
      </c>
      <c r="F407">
        <f>(0.028 * D407) + (0.018 * E407) - (0.005 * C407) +
IF(TRIM(B407)="Faemale", 0.12, -0.08) +
IF(TRIM(J407)="Yes", -0.08, 0.04) +
IF(TRIM(K407)="Yes", 0.18, -0.12) +
IF(TRIM(I407)="Business", 0.15,
 IF(TRIM(I407)="Education", 0.08,
 IF(TRIM(I407)="Engineering", -0.12,
 IF(TRIM(I407)="Science", -0.06, 0)
))) + 0.42</f>
        <v>2.1483799999999995</v>
      </c>
      <c r="G407">
        <v>3.83</v>
      </c>
      <c r="H407">
        <f>ABS(G407 - F407) / G407 * 100</f>
        <v>43.906527415143614</v>
      </c>
      <c r="I407" t="s">
        <v>7</v>
      </c>
      <c r="J407" t="s">
        <v>29</v>
      </c>
      <c r="K407" t="s">
        <v>29</v>
      </c>
    </row>
    <row r="408" spans="1:11" x14ac:dyDescent="0.25">
      <c r="A408">
        <v>225</v>
      </c>
      <c r="B408" t="s">
        <v>5</v>
      </c>
      <c r="C408">
        <v>21</v>
      </c>
      <c r="D408">
        <v>35</v>
      </c>
      <c r="E408">
        <v>61.43</v>
      </c>
      <c r="F408">
        <f>(0.028 * D408) + (0.018 * E408) - (0.005 * C408) +
IF(TRIM(B408)="Faemale", 0.12, -0.08) +
IF(TRIM(J408)="Yes", -0.08, 0.04) +
IF(TRIM(K408)="Yes", 0.18, -0.12) +
IF(TRIM(I408)="Business", 0.15,
 IF(TRIM(I408)="Education", 0.08,
 IF(TRIM(I408)="Engineering", -0.12,
 IF(TRIM(I408)="Science", -0.06, 0)
))) + 0.42</f>
        <v>2.0007399999999995</v>
      </c>
      <c r="G408">
        <v>3.57</v>
      </c>
      <c r="H408">
        <f>ABS(G408 - F408) / G408 * 100</f>
        <v>43.95686274509805</v>
      </c>
      <c r="I408" t="s">
        <v>15</v>
      </c>
      <c r="J408" t="s">
        <v>29</v>
      </c>
      <c r="K408" t="s">
        <v>30</v>
      </c>
    </row>
    <row r="409" spans="1:11" x14ac:dyDescent="0.25">
      <c r="A409">
        <v>230</v>
      </c>
      <c r="B409" t="s">
        <v>17</v>
      </c>
      <c r="C409">
        <v>20</v>
      </c>
      <c r="D409">
        <v>11</v>
      </c>
      <c r="E409">
        <v>62.93</v>
      </c>
      <c r="F409">
        <f>(0.028 * D409) + (0.018 * E409) - (0.005 * C409) +
IF(TRIM(B409)="Faemale", 0.12, -0.08) +
IF(TRIM(J409)="Yes", -0.08, 0.04) +
IF(TRIM(K409)="Yes", 0.18, -0.12) +
IF(TRIM(I409)="Business", 0.15,
 IF(TRIM(I409)="Education", 0.08,
 IF(TRIM(I409)="Engineering", -0.12,
 IF(TRIM(I409)="Science", -0.06, 0)
))) + 0.42</f>
        <v>1.5607399999999996</v>
      </c>
      <c r="G409">
        <v>2.79</v>
      </c>
      <c r="H409">
        <f>ABS(G409 - F409) / G409 * 100</f>
        <v>44.059498207885319</v>
      </c>
      <c r="I409" t="s">
        <v>14</v>
      </c>
      <c r="J409" t="s">
        <v>29</v>
      </c>
      <c r="K409" t="s">
        <v>30</v>
      </c>
    </row>
    <row r="410" spans="1:11" x14ac:dyDescent="0.25">
      <c r="A410">
        <v>334</v>
      </c>
      <c r="B410" t="s">
        <v>17</v>
      </c>
      <c r="C410">
        <v>23</v>
      </c>
      <c r="D410">
        <v>8</v>
      </c>
      <c r="E410">
        <v>97.63</v>
      </c>
      <c r="F410">
        <f>(0.028 * D410) + (0.018 * E410) - (0.005 * C410) +
IF(TRIM(B410)="Faemale", 0.12, -0.08) +
IF(TRIM(J410)="Yes", -0.08, 0.04) +
IF(TRIM(K410)="Yes", 0.18, -0.12) +
IF(TRIM(I410)="Business", 0.15,
 IF(TRIM(I410)="Education", 0.08,
 IF(TRIM(I410)="Engineering", -0.12,
 IF(TRIM(I410)="Science", -0.06, 0)
))) + 0.42</f>
        <v>2.1863399999999995</v>
      </c>
      <c r="G410">
        <v>3.91</v>
      </c>
      <c r="H410">
        <f>ABS(G410 - F410) / G410 * 100</f>
        <v>44.083375959079298</v>
      </c>
      <c r="I410" t="s">
        <v>15</v>
      </c>
      <c r="J410" t="s">
        <v>29</v>
      </c>
      <c r="K410" t="s">
        <v>29</v>
      </c>
    </row>
    <row r="411" spans="1:11" x14ac:dyDescent="0.25">
      <c r="A411">
        <v>448</v>
      </c>
      <c r="B411" t="s">
        <v>5</v>
      </c>
      <c r="C411">
        <v>22</v>
      </c>
      <c r="D411">
        <v>10</v>
      </c>
      <c r="E411">
        <v>79.42</v>
      </c>
      <c r="F411">
        <f>(0.028 * D411) + (0.018 * E411) - (0.005 * C411) +
IF(TRIM(B411)="Faemale", 0.12, -0.08) +
IF(TRIM(J411)="Yes", -0.08, 0.04) +
IF(TRIM(K411)="Yes", 0.18, -0.12) +
IF(TRIM(I411)="Business", 0.15,
 IF(TRIM(I411)="Education", 0.08,
 IF(TRIM(I411)="Engineering", -0.12,
 IF(TRIM(I411)="Science", -0.06, 0)
))) + 0.42</f>
        <v>1.7395599999999996</v>
      </c>
      <c r="G411">
        <v>3.12</v>
      </c>
      <c r="H411">
        <f>ABS(G411 - F411) / G411 * 100</f>
        <v>44.244871794871813</v>
      </c>
      <c r="I411" t="s">
        <v>15</v>
      </c>
      <c r="J411" t="s">
        <v>30</v>
      </c>
      <c r="K411" t="s">
        <v>30</v>
      </c>
    </row>
    <row r="412" spans="1:11" x14ac:dyDescent="0.25">
      <c r="A412">
        <v>239</v>
      </c>
      <c r="B412" t="s">
        <v>17</v>
      </c>
      <c r="C412">
        <v>22</v>
      </c>
      <c r="D412">
        <v>8</v>
      </c>
      <c r="E412">
        <v>56.42</v>
      </c>
      <c r="F412">
        <f>(0.028 * D412) + (0.018 * E412) - (0.005 * C412) +
IF(TRIM(B412)="Faemale", 0.12, -0.08) +
IF(TRIM(J412)="Yes", -0.08, 0.04) +
IF(TRIM(K412)="Yes", 0.18, -0.12) +
IF(TRIM(I412)="Business", 0.15,
 IF(TRIM(I412)="Education", 0.08,
 IF(TRIM(I412)="Engineering", -0.12,
 IF(TRIM(I412)="Science", -0.06, 0)
))) + 0.42</f>
        <v>1.4695599999999998</v>
      </c>
      <c r="G412">
        <v>2.65</v>
      </c>
      <c r="H412">
        <f>ABS(G412 - F412) / G412 * 100</f>
        <v>44.544905660377367</v>
      </c>
      <c r="I412" t="s">
        <v>14</v>
      </c>
      <c r="J412" t="s">
        <v>30</v>
      </c>
      <c r="K412" t="s">
        <v>30</v>
      </c>
    </row>
    <row r="413" spans="1:11" x14ac:dyDescent="0.25">
      <c r="A413">
        <v>109</v>
      </c>
      <c r="B413" t="s">
        <v>5</v>
      </c>
      <c r="C413">
        <v>22</v>
      </c>
      <c r="D413">
        <v>22</v>
      </c>
      <c r="E413">
        <v>70.88</v>
      </c>
      <c r="F413">
        <f>(0.028 * D413) + (0.018 * E413) - (0.005 * C413) +
IF(TRIM(B413)="Faemale", 0.12, -0.08) +
IF(TRIM(J413)="Yes", -0.08, 0.04) +
IF(TRIM(K413)="Yes", 0.18, -0.12) +
IF(TRIM(I413)="Business", 0.15,
 IF(TRIM(I413)="Education", 0.08,
 IF(TRIM(I413)="Engineering", -0.12,
 IF(TRIM(I413)="Science", -0.06, 0)
))) + 0.42</f>
        <v>2.0018399999999996</v>
      </c>
      <c r="G413">
        <v>3.63</v>
      </c>
      <c r="H413">
        <f>ABS(G413 - F413) / G413 * 100</f>
        <v>44.852892561983481</v>
      </c>
      <c r="I413" t="s">
        <v>14</v>
      </c>
      <c r="J413" t="s">
        <v>29</v>
      </c>
      <c r="K413" t="s">
        <v>30</v>
      </c>
    </row>
    <row r="414" spans="1:11" x14ac:dyDescent="0.25">
      <c r="A414">
        <v>236</v>
      </c>
      <c r="B414" t="s">
        <v>5</v>
      </c>
      <c r="C414">
        <v>18</v>
      </c>
      <c r="D414">
        <v>1</v>
      </c>
      <c r="E414">
        <v>68.83</v>
      </c>
      <c r="F414">
        <f>(0.028 * D414) + (0.018 * E414) - (0.005 * C414) +
IF(TRIM(B414)="Faemale", 0.12, -0.08) +
IF(TRIM(J414)="Yes", -0.08, 0.04) +
IF(TRIM(K414)="Yes", 0.18, -0.12) +
IF(TRIM(I414)="Business", 0.15,
 IF(TRIM(I414)="Education", 0.08,
 IF(TRIM(I414)="Engineering", -0.12,
 IF(TRIM(I414)="Science", -0.06, 0)
))) + 0.42</f>
        <v>1.2569399999999997</v>
      </c>
      <c r="G414">
        <v>2.2799999999999998</v>
      </c>
      <c r="H414">
        <f>ABS(G414 - F414) / G414 * 100</f>
        <v>44.871052631578955</v>
      </c>
      <c r="I414" t="s">
        <v>16</v>
      </c>
      <c r="J414" t="s">
        <v>29</v>
      </c>
      <c r="K414" t="s">
        <v>30</v>
      </c>
    </row>
    <row r="415" spans="1:11" x14ac:dyDescent="0.25">
      <c r="A415">
        <v>440</v>
      </c>
      <c r="B415" t="s">
        <v>17</v>
      </c>
      <c r="C415">
        <v>24</v>
      </c>
      <c r="D415">
        <v>16</v>
      </c>
      <c r="E415">
        <v>78.97</v>
      </c>
      <c r="F415">
        <f>(0.028 * D415) + (0.018 * E415) - (0.005 * C415) +
IF(TRIM(B415)="Faemale", 0.12, -0.08) +
IF(TRIM(J415)="Yes", -0.08, 0.04) +
IF(TRIM(K415)="Yes", 0.18, -0.12) +
IF(TRIM(I415)="Business", 0.15,
 IF(TRIM(I415)="Education", 0.08,
 IF(TRIM(I415)="Engineering", -0.12,
 IF(TRIM(I415)="Science", -0.06, 0)
))) + 0.42</f>
        <v>1.7694599999999996</v>
      </c>
      <c r="G415">
        <v>3.22</v>
      </c>
      <c r="H415">
        <f>ABS(G415 - F415) / G415 * 100</f>
        <v>45.04782608695654</v>
      </c>
      <c r="I415" t="s">
        <v>15</v>
      </c>
      <c r="J415" t="s">
        <v>29</v>
      </c>
      <c r="K415" t="s">
        <v>30</v>
      </c>
    </row>
    <row r="416" spans="1:11" x14ac:dyDescent="0.25">
      <c r="A416">
        <v>457</v>
      </c>
      <c r="B416" t="s">
        <v>5</v>
      </c>
      <c r="C416">
        <v>24</v>
      </c>
      <c r="D416">
        <v>18</v>
      </c>
      <c r="E416">
        <v>83.47</v>
      </c>
      <c r="F416">
        <f>(0.028 * D416) + (0.018 * E416) - (0.005 * C416) +
IF(TRIM(B416)="Faemale", 0.12, -0.08) +
IF(TRIM(J416)="Yes", -0.08, 0.04) +
IF(TRIM(K416)="Yes", 0.18, -0.12) +
IF(TRIM(I416)="Business", 0.15,
 IF(TRIM(I416)="Education", 0.08,
 IF(TRIM(I416)="Engineering", -0.12,
 IF(TRIM(I416)="Science", -0.06, 0)
))) + 0.42</f>
        <v>1.9064599999999992</v>
      </c>
      <c r="G416">
        <v>3.48</v>
      </c>
      <c r="H416">
        <f>ABS(G416 - F416) / G416 * 100</f>
        <v>45.21666666666669</v>
      </c>
      <c r="I416" t="s">
        <v>15</v>
      </c>
      <c r="J416" t="s">
        <v>29</v>
      </c>
      <c r="K416" t="s">
        <v>30</v>
      </c>
    </row>
    <row r="417" spans="1:11" x14ac:dyDescent="0.25">
      <c r="A417">
        <v>415</v>
      </c>
      <c r="B417" t="s">
        <v>17</v>
      </c>
      <c r="C417">
        <v>23</v>
      </c>
      <c r="D417">
        <v>19</v>
      </c>
      <c r="E417">
        <v>51.47</v>
      </c>
      <c r="F417">
        <f>(0.028 * D417) + (0.018 * E417) - (0.005 * C417) +
IF(TRIM(B417)="Faemale", 0.12, -0.08) +
IF(TRIM(J417)="Yes", -0.08, 0.04) +
IF(TRIM(K417)="Yes", 0.18, -0.12) +
IF(TRIM(I417)="Business", 0.15,
 IF(TRIM(I417)="Education", 0.08,
 IF(TRIM(I417)="Engineering", -0.12,
 IF(TRIM(I417)="Science", -0.06, 0)
))) + 0.42</f>
        <v>2.0534599999999998</v>
      </c>
      <c r="G417">
        <v>3.76</v>
      </c>
      <c r="H417">
        <f>ABS(G417 - F417) / G417 * 100</f>
        <v>45.386702127659575</v>
      </c>
      <c r="I417" t="s">
        <v>13</v>
      </c>
      <c r="J417" t="s">
        <v>30</v>
      </c>
      <c r="K417" t="s">
        <v>29</v>
      </c>
    </row>
    <row r="418" spans="1:11" x14ac:dyDescent="0.25">
      <c r="A418">
        <v>462</v>
      </c>
      <c r="B418" t="s">
        <v>17</v>
      </c>
      <c r="C418">
        <v>19</v>
      </c>
      <c r="D418">
        <v>11</v>
      </c>
      <c r="E418">
        <v>62.63</v>
      </c>
      <c r="F418">
        <f>(0.028 * D418) + (0.018 * E418) - (0.005 * C418) +
IF(TRIM(B418)="Faemale", 0.12, -0.08) +
IF(TRIM(J418)="Yes", -0.08, 0.04) +
IF(TRIM(K418)="Yes", 0.18, -0.12) +
IF(TRIM(I418)="Business", 0.15,
 IF(TRIM(I418)="Education", 0.08,
 IF(TRIM(I418)="Engineering", -0.12,
 IF(TRIM(I418)="Science", -0.06, 0)
))) + 0.42</f>
        <v>1.6803400000000002</v>
      </c>
      <c r="G418">
        <v>3.08</v>
      </c>
      <c r="H418">
        <f>ABS(G418 - F418) / G418 * 100</f>
        <v>45.44350649350649</v>
      </c>
      <c r="I418" t="s">
        <v>14</v>
      </c>
      <c r="J418" t="s">
        <v>30</v>
      </c>
      <c r="K418" t="s">
        <v>30</v>
      </c>
    </row>
    <row r="419" spans="1:11" x14ac:dyDescent="0.25">
      <c r="A419">
        <v>233</v>
      </c>
      <c r="B419" t="s">
        <v>5</v>
      </c>
      <c r="C419">
        <v>18</v>
      </c>
      <c r="D419">
        <v>12</v>
      </c>
      <c r="E419">
        <v>66.319999999999993</v>
      </c>
      <c r="F419">
        <f>(0.028 * D419) + (0.018 * E419) - (0.005 * C419) +
IF(TRIM(B419)="Faemale", 0.12, -0.08) +
IF(TRIM(J419)="Yes", -0.08, 0.04) +
IF(TRIM(K419)="Yes", 0.18, -0.12) +
IF(TRIM(I419)="Business", 0.15,
 IF(TRIM(I419)="Education", 0.08,
 IF(TRIM(I419)="Engineering", -0.12,
 IF(TRIM(I419)="Science", -0.06, 0)
))) + 0.42</f>
        <v>1.8197599999999994</v>
      </c>
      <c r="G419">
        <v>3.35</v>
      </c>
      <c r="H419">
        <f>ABS(G419 - F419) / G419 * 100</f>
        <v>45.67880597014927</v>
      </c>
      <c r="I419" t="s">
        <v>16</v>
      </c>
      <c r="J419" t="s">
        <v>29</v>
      </c>
      <c r="K419" t="s">
        <v>29</v>
      </c>
    </row>
    <row r="420" spans="1:11" x14ac:dyDescent="0.25">
      <c r="A420">
        <v>425</v>
      </c>
      <c r="B420" t="s">
        <v>5</v>
      </c>
      <c r="C420">
        <v>22</v>
      </c>
      <c r="D420">
        <v>3</v>
      </c>
      <c r="E420">
        <v>73.290000000000006</v>
      </c>
      <c r="F420">
        <f>(0.028 * D420) + (0.018 * E420) - (0.005 * C420) +
IF(TRIM(B420)="Faemale", 0.12, -0.08) +
IF(TRIM(J420)="Yes", -0.08, 0.04) +
IF(TRIM(K420)="Yes", 0.18, -0.12) +
IF(TRIM(I420)="Business", 0.15,
 IF(TRIM(I420)="Education", 0.08,
 IF(TRIM(I420)="Engineering", -0.12,
 IF(TRIM(I420)="Science", -0.06, 0)
))) + 0.42</f>
        <v>1.4332199999999999</v>
      </c>
      <c r="G420">
        <v>2.64</v>
      </c>
      <c r="H420">
        <f>ABS(G420 - F420) / G420 * 100</f>
        <v>45.711363636363636</v>
      </c>
      <c r="I420" t="s">
        <v>15</v>
      </c>
      <c r="J420" t="s">
        <v>30</v>
      </c>
      <c r="K420" t="s">
        <v>30</v>
      </c>
    </row>
    <row r="421" spans="1:11" x14ac:dyDescent="0.25">
      <c r="A421">
        <v>449</v>
      </c>
      <c r="B421" t="s">
        <v>17</v>
      </c>
      <c r="C421">
        <v>22</v>
      </c>
      <c r="D421">
        <v>7</v>
      </c>
      <c r="E421">
        <v>79.94</v>
      </c>
      <c r="F421">
        <f>(0.028 * D421) + (0.018 * E421) - (0.005 * C421) +
IF(TRIM(B421)="Faemale", 0.12, -0.08) +
IF(TRIM(J421)="Yes", -0.08, 0.04) +
IF(TRIM(K421)="Yes", 0.18, -0.12) +
IF(TRIM(I421)="Business", 0.15,
 IF(TRIM(I421)="Education", 0.08,
 IF(TRIM(I421)="Engineering", -0.12,
 IF(TRIM(I421)="Science", -0.06, 0)
))) + 0.42</f>
        <v>1.9649199999999993</v>
      </c>
      <c r="G421">
        <v>3.62</v>
      </c>
      <c r="H421">
        <f>ABS(G421 - F421) / G421 * 100</f>
        <v>45.720441988950292</v>
      </c>
      <c r="I421" t="s">
        <v>15</v>
      </c>
      <c r="J421" t="s">
        <v>30</v>
      </c>
      <c r="K421" t="s">
        <v>29</v>
      </c>
    </row>
    <row r="422" spans="1:11" x14ac:dyDescent="0.25">
      <c r="A422">
        <v>477</v>
      </c>
      <c r="B422" t="s">
        <v>17</v>
      </c>
      <c r="C422">
        <v>18</v>
      </c>
      <c r="D422">
        <v>17</v>
      </c>
      <c r="E422">
        <v>61.56</v>
      </c>
      <c r="F422">
        <f>(0.028 * D422) + (0.018 * E422) - (0.005 * C422) +
IF(TRIM(B422)="Faemale", 0.12, -0.08) +
IF(TRIM(J422)="Yes", -0.08, 0.04) +
IF(TRIM(K422)="Yes", 0.18, -0.12) +
IF(TRIM(I422)="Business", 0.15,
 IF(TRIM(I422)="Education", 0.08,
 IF(TRIM(I422)="Engineering", -0.12,
 IF(TRIM(I422)="Science", -0.06, 0)
))) + 0.42</f>
        <v>1.7840799999999994</v>
      </c>
      <c r="G422">
        <v>3.29</v>
      </c>
      <c r="H422">
        <f>ABS(G422 - F422) / G422 * 100</f>
        <v>45.772644376899713</v>
      </c>
      <c r="I422" t="s">
        <v>13</v>
      </c>
      <c r="J422" t="s">
        <v>29</v>
      </c>
      <c r="K422" t="s">
        <v>30</v>
      </c>
    </row>
    <row r="423" spans="1:11" x14ac:dyDescent="0.25">
      <c r="A423">
        <v>358</v>
      </c>
      <c r="B423" t="s">
        <v>5</v>
      </c>
      <c r="C423">
        <v>20</v>
      </c>
      <c r="D423">
        <v>26</v>
      </c>
      <c r="E423">
        <v>52.06</v>
      </c>
      <c r="F423">
        <f>(0.028 * D423) + (0.018 * E423) - (0.005 * C423) +
IF(TRIM(B423)="Faemale", 0.12, -0.08) +
IF(TRIM(J423)="Yes", -0.08, 0.04) +
IF(TRIM(K423)="Yes", 0.18, -0.12) +
IF(TRIM(I423)="Business", 0.15,
 IF(TRIM(I423)="Education", 0.08,
 IF(TRIM(I423)="Engineering", -0.12,
 IF(TRIM(I423)="Science", -0.06, 0)
))) + 0.42</f>
        <v>1.8850799999999999</v>
      </c>
      <c r="G423">
        <v>3.49</v>
      </c>
      <c r="H423">
        <f>ABS(G423 - F423) / G423 * 100</f>
        <v>45.986246418338119</v>
      </c>
      <c r="I423" t="s">
        <v>15</v>
      </c>
      <c r="J423" t="s">
        <v>29</v>
      </c>
      <c r="K423" t="s">
        <v>29</v>
      </c>
    </row>
    <row r="424" spans="1:11" x14ac:dyDescent="0.25">
      <c r="A424">
        <v>468</v>
      </c>
      <c r="B424" t="s">
        <v>17</v>
      </c>
      <c r="C424">
        <v>23</v>
      </c>
      <c r="D424">
        <v>5</v>
      </c>
      <c r="E424">
        <v>89.09</v>
      </c>
      <c r="F424">
        <f>(0.028 * D424) + (0.018 * E424) - (0.005 * C424) +
IF(TRIM(B424)="Faemale", 0.12, -0.08) +
IF(TRIM(J424)="Yes", -0.08, 0.04) +
IF(TRIM(K424)="Yes", 0.18, -0.12) +
IF(TRIM(I424)="Business", 0.15,
 IF(TRIM(I424)="Education", 0.08,
 IF(TRIM(I424)="Engineering", -0.12,
 IF(TRIM(I424)="Science", -0.06, 0)
))) + 0.42</f>
        <v>1.88862</v>
      </c>
      <c r="G424">
        <v>3.5</v>
      </c>
      <c r="H424">
        <f>ABS(G424 - F424) / G424 * 100</f>
        <v>46.039428571428573</v>
      </c>
      <c r="I424" t="s">
        <v>7</v>
      </c>
      <c r="J424" t="s">
        <v>30</v>
      </c>
      <c r="K424" t="s">
        <v>30</v>
      </c>
    </row>
    <row r="425" spans="1:11" x14ac:dyDescent="0.25">
      <c r="A425">
        <v>212</v>
      </c>
      <c r="B425" t="s">
        <v>17</v>
      </c>
      <c r="C425">
        <v>20</v>
      </c>
      <c r="D425">
        <v>2</v>
      </c>
      <c r="E425">
        <v>58.02</v>
      </c>
      <c r="F425">
        <f>(0.028 * D425) + (0.018 * E425) - (0.005 * C425) +
IF(TRIM(B425)="Faemale", 0.12, -0.08) +
IF(TRIM(J425)="Yes", -0.08, 0.04) +
IF(TRIM(K425)="Yes", 0.18, -0.12) +
IF(TRIM(I425)="Business", 0.15,
 IF(TRIM(I425)="Education", 0.08,
 IF(TRIM(I425)="Engineering", -0.12,
 IF(TRIM(I425)="Science", -0.06, 0)
))) + 0.42</f>
        <v>1.14036</v>
      </c>
      <c r="G425">
        <v>2.13</v>
      </c>
      <c r="H425">
        <f>ABS(G425 - F425) / G425 * 100</f>
        <v>46.46197183098591</v>
      </c>
      <c r="I425" t="s">
        <v>7</v>
      </c>
      <c r="J425" t="s">
        <v>29</v>
      </c>
      <c r="K425" t="s">
        <v>30</v>
      </c>
    </row>
    <row r="426" spans="1:11" x14ac:dyDescent="0.25">
      <c r="A426">
        <v>30</v>
      </c>
      <c r="B426" t="s">
        <v>5</v>
      </c>
      <c r="C426">
        <v>24</v>
      </c>
      <c r="D426">
        <v>15</v>
      </c>
      <c r="E426">
        <v>80.52</v>
      </c>
      <c r="F426">
        <f>(0.028 * D426) + (0.018 * E426) - (0.005 * C426) +
IF(TRIM(B426)="Faemale", 0.12, -0.08) +
IF(TRIM(J426)="Yes", -0.08, 0.04) +
IF(TRIM(K426)="Yes", 0.18, -0.12) +
IF(TRIM(I426)="Business", 0.15,
 IF(TRIM(I426)="Education", 0.08,
 IF(TRIM(I426)="Engineering", -0.12,
 IF(TRIM(I426)="Science", -0.06, 0)
))) + 0.42</f>
        <v>2.1293599999999997</v>
      </c>
      <c r="G426">
        <v>3.99</v>
      </c>
      <c r="H426">
        <f>ABS(G426 - F426) / G426 * 100</f>
        <v>46.632581453634096</v>
      </c>
      <c r="I426" t="s">
        <v>16</v>
      </c>
      <c r="J426" t="s">
        <v>29</v>
      </c>
      <c r="K426" t="s">
        <v>29</v>
      </c>
    </row>
    <row r="427" spans="1:11" x14ac:dyDescent="0.25">
      <c r="A427">
        <v>273</v>
      </c>
      <c r="B427" t="s">
        <v>5</v>
      </c>
      <c r="C427">
        <v>18</v>
      </c>
      <c r="D427">
        <v>7</v>
      </c>
      <c r="E427">
        <v>55.11</v>
      </c>
      <c r="F427">
        <f>(0.028 * D427) + (0.018 * E427) - (0.005 * C427) +
IF(TRIM(B427)="Faemale", 0.12, -0.08) +
IF(TRIM(J427)="Yes", -0.08, 0.04) +
IF(TRIM(K427)="Yes", 0.18, -0.12) +
IF(TRIM(I427)="Business", 0.15,
 IF(TRIM(I427)="Education", 0.08,
 IF(TRIM(I427)="Engineering", -0.12,
 IF(TRIM(I427)="Science", -0.06, 0)
))) + 0.42</f>
        <v>1.4779799999999996</v>
      </c>
      <c r="G427">
        <v>2.77</v>
      </c>
      <c r="H427">
        <f>ABS(G427 - F427) / G427 * 100</f>
        <v>46.643321299638998</v>
      </c>
      <c r="I427" t="s">
        <v>16</v>
      </c>
      <c r="J427" t="s">
        <v>29</v>
      </c>
      <c r="K427" t="s">
        <v>29</v>
      </c>
    </row>
    <row r="428" spans="1:11" x14ac:dyDescent="0.25">
      <c r="A428">
        <v>341</v>
      </c>
      <c r="B428" t="s">
        <v>17</v>
      </c>
      <c r="C428">
        <v>24</v>
      </c>
      <c r="D428">
        <v>11</v>
      </c>
      <c r="E428">
        <v>50.92</v>
      </c>
      <c r="F428">
        <f>(0.028 * D428) + (0.018 * E428) - (0.005 * C428) +
IF(TRIM(B428)="Faemale", 0.12, -0.08) +
IF(TRIM(J428)="Yes", -0.08, 0.04) +
IF(TRIM(K428)="Yes", 0.18, -0.12) +
IF(TRIM(I428)="Business", 0.15,
 IF(TRIM(I428)="Education", 0.08,
 IF(TRIM(I428)="Engineering", -0.12,
 IF(TRIM(I428)="Science", -0.06, 0)
))) + 0.42</f>
        <v>1.3645599999999998</v>
      </c>
      <c r="G428">
        <v>2.56</v>
      </c>
      <c r="H428">
        <f>ABS(G428 - F428) / G428 * 100</f>
        <v>46.696875000000013</v>
      </c>
      <c r="I428" t="s">
        <v>7</v>
      </c>
      <c r="J428" t="s">
        <v>30</v>
      </c>
      <c r="K428" t="s">
        <v>30</v>
      </c>
    </row>
    <row r="429" spans="1:11" x14ac:dyDescent="0.25">
      <c r="A429">
        <v>460</v>
      </c>
      <c r="B429" t="s">
        <v>17</v>
      </c>
      <c r="C429">
        <v>19</v>
      </c>
      <c r="D429">
        <v>5</v>
      </c>
      <c r="E429">
        <v>79.39</v>
      </c>
      <c r="F429">
        <f>(0.028 * D429) + (0.018 * E429) - (0.005 * C429) +
IF(TRIM(B429)="Faemale", 0.12, -0.08) +
IF(TRIM(J429)="Yes", -0.08, 0.04) +
IF(TRIM(K429)="Yes", 0.18, -0.12) +
IF(TRIM(I429)="Business", 0.15,
 IF(TRIM(I429)="Education", 0.08,
 IF(TRIM(I429)="Engineering", -0.12,
 IF(TRIM(I429)="Science", -0.06, 0)
))) + 0.42</f>
        <v>1.7940199999999997</v>
      </c>
      <c r="G429">
        <v>3.38</v>
      </c>
      <c r="H429">
        <f>ABS(G429 - F429) / G429 * 100</f>
        <v>46.9224852071006</v>
      </c>
      <c r="I429" t="s">
        <v>15</v>
      </c>
      <c r="J429" t="s">
        <v>29</v>
      </c>
      <c r="K429" t="s">
        <v>29</v>
      </c>
    </row>
    <row r="430" spans="1:11" x14ac:dyDescent="0.25">
      <c r="A430">
        <v>142</v>
      </c>
      <c r="B430" t="s">
        <v>17</v>
      </c>
      <c r="C430">
        <v>22</v>
      </c>
      <c r="D430">
        <v>3</v>
      </c>
      <c r="E430">
        <v>89.9</v>
      </c>
      <c r="F430">
        <f>(0.028 * D430) + (0.018 * E430) - (0.005 * C430) +
IF(TRIM(B430)="Faemale", 0.12, -0.08) +
IF(TRIM(J430)="Yes", -0.08, 0.04) +
IF(TRIM(K430)="Yes", 0.18, -0.12) +
IF(TRIM(I430)="Business", 0.15,
 IF(TRIM(I430)="Education", 0.08,
 IF(TRIM(I430)="Engineering", -0.12,
 IF(TRIM(I430)="Science", -0.06, 0)
))) + 0.42</f>
        <v>1.7321999999999997</v>
      </c>
      <c r="G430">
        <v>3.28</v>
      </c>
      <c r="H430">
        <f>ABS(G430 - F430) / G430 * 100</f>
        <v>47.189024390243908</v>
      </c>
      <c r="I430" t="s">
        <v>15</v>
      </c>
      <c r="J430" t="s">
        <v>30</v>
      </c>
      <c r="K430" t="s">
        <v>30</v>
      </c>
    </row>
    <row r="431" spans="1:11" x14ac:dyDescent="0.25">
      <c r="A431">
        <v>135</v>
      </c>
      <c r="B431" t="s">
        <v>17</v>
      </c>
      <c r="C431">
        <v>20</v>
      </c>
      <c r="D431">
        <v>25</v>
      </c>
      <c r="E431">
        <v>63.86</v>
      </c>
      <c r="F431">
        <f>(0.028 * D431) + (0.018 * E431) - (0.005 * C431) +
IF(TRIM(B431)="Faemale", 0.12, -0.08) +
IF(TRIM(J431)="Yes", -0.08, 0.04) +
IF(TRIM(K431)="Yes", 0.18, -0.12) +
IF(TRIM(I431)="Business", 0.15,
 IF(TRIM(I431)="Education", 0.08,
 IF(TRIM(I431)="Engineering", -0.12,
 IF(TRIM(I431)="Science", -0.06, 0)
))) + 0.42</f>
        <v>1.9694799999999995</v>
      </c>
      <c r="G431">
        <v>3.74</v>
      </c>
      <c r="H431">
        <f>ABS(G431 - F431) / G431 * 100</f>
        <v>47.340106951871675</v>
      </c>
      <c r="I431" t="s">
        <v>14</v>
      </c>
      <c r="J431" t="s">
        <v>29</v>
      </c>
      <c r="K431" t="s">
        <v>30</v>
      </c>
    </row>
    <row r="432" spans="1:11" x14ac:dyDescent="0.25">
      <c r="A432">
        <v>315</v>
      </c>
      <c r="B432" t="s">
        <v>17</v>
      </c>
      <c r="C432">
        <v>18</v>
      </c>
      <c r="D432">
        <v>20</v>
      </c>
      <c r="E432">
        <v>79.92</v>
      </c>
      <c r="F432">
        <f>(0.028 * D432) + (0.018 * E432) - (0.005 * C432) +
IF(TRIM(B432)="Faemale", 0.12, -0.08) +
IF(TRIM(J432)="Yes", -0.08, 0.04) +
IF(TRIM(K432)="Yes", 0.18, -0.12) +
IF(TRIM(I432)="Business", 0.15,
 IF(TRIM(I432)="Education", 0.08,
 IF(TRIM(I432)="Engineering", -0.12,
 IF(TRIM(I432)="Science", -0.06, 0)
))) + 0.42</f>
        <v>1.9285599999999996</v>
      </c>
      <c r="G432">
        <v>3.67</v>
      </c>
      <c r="H432">
        <f>ABS(G432 - F432) / G432 * 100</f>
        <v>47.450681198910097</v>
      </c>
      <c r="I432" t="s">
        <v>15</v>
      </c>
      <c r="J432" t="s">
        <v>29</v>
      </c>
      <c r="K432" t="s">
        <v>30</v>
      </c>
    </row>
    <row r="433" spans="1:11" x14ac:dyDescent="0.25">
      <c r="A433">
        <v>447</v>
      </c>
      <c r="B433" t="s">
        <v>17</v>
      </c>
      <c r="C433">
        <v>21</v>
      </c>
      <c r="D433">
        <v>7</v>
      </c>
      <c r="E433">
        <v>50.45</v>
      </c>
      <c r="F433">
        <f>(0.028 * D433) + (0.018 * E433) - (0.005 * C433) +
IF(TRIM(B433)="Faemale", 0.12, -0.08) +
IF(TRIM(J433)="Yes", -0.08, 0.04) +
IF(TRIM(K433)="Yes", 0.18, -0.12) +
IF(TRIM(I433)="Business", 0.15,
 IF(TRIM(I433)="Education", 0.08,
 IF(TRIM(I433)="Engineering", -0.12,
 IF(TRIM(I433)="Science", -0.06, 0)
))) + 0.42</f>
        <v>1.2191000000000001</v>
      </c>
      <c r="G433">
        <v>2.3199999999999998</v>
      </c>
      <c r="H433">
        <f>ABS(G433 - F433) / G433 * 100</f>
        <v>47.452586206896548</v>
      </c>
      <c r="I433" t="s">
        <v>14</v>
      </c>
      <c r="J433" t="s">
        <v>29</v>
      </c>
      <c r="K433" t="s">
        <v>30</v>
      </c>
    </row>
    <row r="434" spans="1:11" x14ac:dyDescent="0.25">
      <c r="A434">
        <v>331</v>
      </c>
      <c r="B434" t="s">
        <v>17</v>
      </c>
      <c r="C434">
        <v>22</v>
      </c>
      <c r="D434">
        <v>4</v>
      </c>
      <c r="E434">
        <v>86.09</v>
      </c>
      <c r="F434">
        <f>(0.028 * D434) + (0.018 * E434) - (0.005 * C434) +
IF(TRIM(B434)="Faemale", 0.12, -0.08) +
IF(TRIM(J434)="Yes", -0.08, 0.04) +
IF(TRIM(K434)="Yes", 0.18, -0.12) +
IF(TRIM(I434)="Business", 0.15,
 IF(TRIM(I434)="Education", 0.08,
 IF(TRIM(I434)="Engineering", -0.12,
 IF(TRIM(I434)="Science", -0.06, 0)
))) + 0.42</f>
        <v>1.6916199999999999</v>
      </c>
      <c r="G434">
        <v>3.23</v>
      </c>
      <c r="H434">
        <f>ABS(G434 - F434) / G434 * 100</f>
        <v>47.627863777089786</v>
      </c>
      <c r="I434" t="s">
        <v>7</v>
      </c>
      <c r="J434" t="s">
        <v>29</v>
      </c>
      <c r="K434" t="s">
        <v>30</v>
      </c>
    </row>
    <row r="435" spans="1:11" x14ac:dyDescent="0.25">
      <c r="A435">
        <v>283</v>
      </c>
      <c r="B435" t="s">
        <v>5</v>
      </c>
      <c r="C435">
        <v>19</v>
      </c>
      <c r="D435">
        <v>38</v>
      </c>
      <c r="E435">
        <v>98.16</v>
      </c>
      <c r="F435">
        <f>(0.028 * D435) + (0.018 * E435) - (0.005 * C435) +
IF(TRIM(B435)="Faemale", 0.12, -0.08) +
IF(TRIM(J435)="Yes", -0.08, 0.04) +
IF(TRIM(K435)="Yes", 0.18, -0.12) +
IF(TRIM(I435)="Business", 0.15,
 IF(TRIM(I435)="Education", 0.08,
 IF(TRIM(I435)="Engineering", -0.12,
 IF(TRIM(I435)="Science", -0.06, 0)
))) + 0.42</f>
        <v>3.1758799999999994</v>
      </c>
      <c r="G435">
        <v>2.15</v>
      </c>
      <c r="H435">
        <f>ABS(G435 - F435) / G435 * 100</f>
        <v>47.715348837209284</v>
      </c>
      <c r="I435" t="s">
        <v>7</v>
      </c>
      <c r="J435" t="s">
        <v>29</v>
      </c>
      <c r="K435" t="s">
        <v>29</v>
      </c>
    </row>
    <row r="436" spans="1:11" x14ac:dyDescent="0.25">
      <c r="A436">
        <v>191</v>
      </c>
      <c r="B436" t="s">
        <v>17</v>
      </c>
      <c r="C436">
        <v>18</v>
      </c>
      <c r="D436">
        <v>4</v>
      </c>
      <c r="E436">
        <v>50.25</v>
      </c>
      <c r="F436">
        <f>(0.028 * D436) + (0.018 * E436) - (0.005 * C436) +
IF(TRIM(B436)="Faemale", 0.12, -0.08) +
IF(TRIM(J436)="Yes", -0.08, 0.04) +
IF(TRIM(K436)="Yes", 0.18, -0.12) +
IF(TRIM(I436)="Business", 0.15,
 IF(TRIM(I436)="Education", 0.08,
 IF(TRIM(I436)="Engineering", -0.12,
 IF(TRIM(I436)="Science", -0.06, 0)
))) + 0.42</f>
        <v>1.4864999999999999</v>
      </c>
      <c r="G436">
        <v>2.85</v>
      </c>
      <c r="H436">
        <f>ABS(G436 - F436) / G436 * 100</f>
        <v>47.842105263157897</v>
      </c>
      <c r="I436" t="s">
        <v>7</v>
      </c>
      <c r="J436" t="s">
        <v>30</v>
      </c>
      <c r="K436" t="s">
        <v>29</v>
      </c>
    </row>
    <row r="437" spans="1:11" x14ac:dyDescent="0.25">
      <c r="A437">
        <v>183</v>
      </c>
      <c r="B437" t="s">
        <v>5</v>
      </c>
      <c r="C437">
        <v>21</v>
      </c>
      <c r="D437">
        <v>2</v>
      </c>
      <c r="E437">
        <v>52.22</v>
      </c>
      <c r="F437">
        <f>(0.028 * D437) + (0.018 * E437) - (0.005 * C437) +
IF(TRIM(B437)="Faemale", 0.12, -0.08) +
IF(TRIM(J437)="Yes", -0.08, 0.04) +
IF(TRIM(K437)="Yes", 0.18, -0.12) +
IF(TRIM(I437)="Business", 0.15,
 IF(TRIM(I437)="Education", 0.08,
 IF(TRIM(I437)="Engineering", -0.12,
 IF(TRIM(I437)="Science", -0.06, 0)
))) + 0.42</f>
        <v>1.39096</v>
      </c>
      <c r="G437">
        <v>2.67</v>
      </c>
      <c r="H437">
        <f>ABS(G437 - F437) / G437 * 100</f>
        <v>47.904119850187264</v>
      </c>
      <c r="I437" t="s">
        <v>16</v>
      </c>
      <c r="J437" t="s">
        <v>30</v>
      </c>
      <c r="K437" t="s">
        <v>29</v>
      </c>
    </row>
    <row r="438" spans="1:11" x14ac:dyDescent="0.25">
      <c r="A438">
        <v>84</v>
      </c>
      <c r="B438" t="s">
        <v>5</v>
      </c>
      <c r="C438">
        <v>24</v>
      </c>
      <c r="D438">
        <v>5</v>
      </c>
      <c r="E438">
        <v>59.63</v>
      </c>
      <c r="F438">
        <f>(0.028 * D438) + (0.018 * E438) - (0.005 * C438) +
IF(TRIM(B438)="Faemale", 0.12, -0.08) +
IF(TRIM(J438)="Yes", -0.08, 0.04) +
IF(TRIM(K438)="Yes", 0.18, -0.12) +
IF(TRIM(I438)="Business", 0.15,
 IF(TRIM(I438)="Education", 0.08,
 IF(TRIM(I438)="Engineering", -0.12,
 IF(TRIM(I438)="Science", -0.06, 0)
))) + 0.42</f>
        <v>1.5333399999999999</v>
      </c>
      <c r="G438">
        <v>2.96</v>
      </c>
      <c r="H438">
        <f>ABS(G438 - F438) / G438 * 100</f>
        <v>48.197972972972977</v>
      </c>
      <c r="I438" t="s">
        <v>15</v>
      </c>
      <c r="J438" t="s">
        <v>30</v>
      </c>
      <c r="K438" t="s">
        <v>29</v>
      </c>
    </row>
    <row r="439" spans="1:11" x14ac:dyDescent="0.25">
      <c r="A439">
        <v>9</v>
      </c>
      <c r="B439" t="s">
        <v>17</v>
      </c>
      <c r="C439">
        <v>19</v>
      </c>
      <c r="D439">
        <v>9</v>
      </c>
      <c r="E439">
        <v>63.18</v>
      </c>
      <c r="F439">
        <f>(0.028 * D439) + (0.018 * E439) - (0.005 * C439) +
IF(TRIM(B439)="Faemale", 0.12, -0.08) +
IF(TRIM(J439)="Yes", -0.08, 0.04) +
IF(TRIM(K439)="Yes", 0.18, -0.12) +
IF(TRIM(I439)="Business", 0.15,
 IF(TRIM(I439)="Education", 0.08,
 IF(TRIM(I439)="Engineering", -0.12,
 IF(TRIM(I439)="Science", -0.06, 0)
))) + 0.42</f>
        <v>1.7042399999999995</v>
      </c>
      <c r="G439">
        <v>3.32</v>
      </c>
      <c r="H439">
        <f>ABS(G439 - F439) / G439 * 100</f>
        <v>48.66746987951808</v>
      </c>
      <c r="I439" t="s">
        <v>13</v>
      </c>
      <c r="J439" t="s">
        <v>30</v>
      </c>
      <c r="K439" t="s">
        <v>30</v>
      </c>
    </row>
    <row r="440" spans="1:11" x14ac:dyDescent="0.25">
      <c r="A440">
        <v>118</v>
      </c>
      <c r="B440" t="s">
        <v>5</v>
      </c>
      <c r="C440">
        <v>19</v>
      </c>
      <c r="D440">
        <v>14</v>
      </c>
      <c r="E440">
        <v>52.63</v>
      </c>
      <c r="F440">
        <f>(0.028 * D440) + (0.018 * E440) - (0.005 * C440) +
IF(TRIM(B440)="Faemale", 0.12, -0.08) +
IF(TRIM(J440)="Yes", -0.08, 0.04) +
IF(TRIM(K440)="Yes", 0.18, -0.12) +
IF(TRIM(I440)="Business", 0.15,
 IF(TRIM(I440)="Education", 0.08,
 IF(TRIM(I440)="Engineering", -0.12,
 IF(TRIM(I440)="Science", -0.06, 0)
))) + 0.42</f>
        <v>1.6843399999999997</v>
      </c>
      <c r="G440">
        <v>3.29</v>
      </c>
      <c r="H440">
        <f>ABS(G440 - F440) / G440 * 100</f>
        <v>48.804255319148943</v>
      </c>
      <c r="I440" t="s">
        <v>7</v>
      </c>
      <c r="J440" t="s">
        <v>29</v>
      </c>
      <c r="K440" t="s">
        <v>29</v>
      </c>
    </row>
    <row r="441" spans="1:11" x14ac:dyDescent="0.25">
      <c r="A441">
        <v>231</v>
      </c>
      <c r="B441" t="s">
        <v>5</v>
      </c>
      <c r="C441">
        <v>22</v>
      </c>
      <c r="D441">
        <v>9</v>
      </c>
      <c r="E441">
        <v>59.66</v>
      </c>
      <c r="F441">
        <f>(0.028 * D441) + (0.018 * E441) - (0.005 * C441) +
IF(TRIM(B441)="Faemale", 0.12, -0.08) +
IF(TRIM(J441)="Yes", -0.08, 0.04) +
IF(TRIM(K441)="Yes", 0.18, -0.12) +
IF(TRIM(I441)="Business", 0.15,
 IF(TRIM(I441)="Education", 0.08,
 IF(TRIM(I441)="Engineering", -0.12,
 IF(TRIM(I441)="Science", -0.06, 0)
))) + 0.42</f>
        <v>1.5558799999999997</v>
      </c>
      <c r="G441">
        <v>3.08</v>
      </c>
      <c r="H441">
        <f>ABS(G441 - F441) / G441 * 100</f>
        <v>49.484415584415601</v>
      </c>
      <c r="I441" t="s">
        <v>14</v>
      </c>
      <c r="J441" t="s">
        <v>30</v>
      </c>
      <c r="K441" t="s">
        <v>30</v>
      </c>
    </row>
    <row r="442" spans="1:11" x14ac:dyDescent="0.25">
      <c r="A442">
        <v>438</v>
      </c>
      <c r="B442" t="s">
        <v>5</v>
      </c>
      <c r="C442">
        <v>20</v>
      </c>
      <c r="D442">
        <v>14</v>
      </c>
      <c r="E442">
        <v>70.25</v>
      </c>
      <c r="F442">
        <f>(0.028 * D442) + (0.018 * E442) - (0.005 * C442) +
IF(TRIM(B442)="Faemale", 0.12, -0.08) +
IF(TRIM(J442)="Yes", -0.08, 0.04) +
IF(TRIM(K442)="Yes", 0.18, -0.12) +
IF(TRIM(I442)="Business", 0.15,
 IF(TRIM(I442)="Education", 0.08,
 IF(TRIM(I442)="Engineering", -0.12,
 IF(TRIM(I442)="Science", -0.06, 0)
))) + 0.42</f>
        <v>1.7764999999999995</v>
      </c>
      <c r="G442">
        <v>3.52</v>
      </c>
      <c r="H442">
        <f>ABS(G442 - F442) / G442 * 100</f>
        <v>49.531250000000014</v>
      </c>
      <c r="I442" t="s">
        <v>14</v>
      </c>
      <c r="J442" t="s">
        <v>29</v>
      </c>
      <c r="K442" t="s">
        <v>30</v>
      </c>
    </row>
    <row r="443" spans="1:11" x14ac:dyDescent="0.25">
      <c r="A443">
        <v>218</v>
      </c>
      <c r="B443" t="s">
        <v>17</v>
      </c>
      <c r="C443">
        <v>19</v>
      </c>
      <c r="D443">
        <v>9</v>
      </c>
      <c r="E443">
        <v>59.46</v>
      </c>
      <c r="F443">
        <f>(0.028 * D443) + (0.018 * E443) - (0.005 * C443) +
IF(TRIM(B443)="Faemale", 0.12, -0.08) +
IF(TRIM(J443)="Yes", -0.08, 0.04) +
IF(TRIM(K443)="Yes", 0.18, -0.12) +
IF(TRIM(I443)="Business", 0.15,
 IF(TRIM(I443)="Education", 0.08,
 IF(TRIM(I443)="Engineering", -0.12,
 IF(TRIM(I443)="Science", -0.06, 0)
))) + 0.42</f>
        <v>1.2472799999999997</v>
      </c>
      <c r="G443">
        <v>2.48</v>
      </c>
      <c r="H443">
        <f>ABS(G443 - F443) / G443 * 100</f>
        <v>49.706451612903237</v>
      </c>
      <c r="I443" t="s">
        <v>15</v>
      </c>
      <c r="J443" t="s">
        <v>29</v>
      </c>
      <c r="K443" t="s">
        <v>30</v>
      </c>
    </row>
    <row r="444" spans="1:11" x14ac:dyDescent="0.25">
      <c r="A444">
        <v>23</v>
      </c>
      <c r="B444" t="s">
        <v>5</v>
      </c>
      <c r="C444">
        <v>19</v>
      </c>
      <c r="D444">
        <v>12</v>
      </c>
      <c r="E444">
        <v>54.52</v>
      </c>
      <c r="F444">
        <f>(0.028 * D444) + (0.018 * E444) - (0.005 * C444) +
IF(TRIM(B444)="Faemale", 0.12, -0.08) +
IF(TRIM(J444)="Yes", -0.08, 0.04) +
IF(TRIM(K444)="Yes", 0.18, -0.12) +
IF(TRIM(I444)="Business", 0.15,
 IF(TRIM(I444)="Education", 0.08,
 IF(TRIM(I444)="Engineering", -0.12,
 IF(TRIM(I444)="Science", -0.06, 0)
))) + 0.42</f>
        <v>1.6623600000000001</v>
      </c>
      <c r="G444">
        <v>3.33</v>
      </c>
      <c r="H444">
        <f>ABS(G444 - F444) / G444 * 100</f>
        <v>50.079279279279277</v>
      </c>
      <c r="I444" t="s">
        <v>15</v>
      </c>
      <c r="J444" t="s">
        <v>30</v>
      </c>
      <c r="K444" t="s">
        <v>29</v>
      </c>
    </row>
    <row r="445" spans="1:11" x14ac:dyDescent="0.25">
      <c r="A445">
        <v>307</v>
      </c>
      <c r="B445" t="s">
        <v>5</v>
      </c>
      <c r="C445">
        <v>20</v>
      </c>
      <c r="D445">
        <v>2</v>
      </c>
      <c r="E445">
        <v>50.89</v>
      </c>
      <c r="F445">
        <f>(0.028 * D445) + (0.018 * E445) - (0.005 * C445) +
IF(TRIM(B445)="Faemale", 0.12, -0.08) +
IF(TRIM(J445)="Yes", -0.08, 0.04) +
IF(TRIM(K445)="Yes", 0.18, -0.12) +
IF(TRIM(I445)="Business", 0.15,
 IF(TRIM(I445)="Education", 0.08,
 IF(TRIM(I445)="Engineering", -0.12,
 IF(TRIM(I445)="Science", -0.06, 0)
))) + 0.42</f>
        <v>1.13202</v>
      </c>
      <c r="G445">
        <v>2.27</v>
      </c>
      <c r="H445">
        <f>ABS(G445 - F445) / G445 * 100</f>
        <v>50.131277533039643</v>
      </c>
      <c r="I445" t="s">
        <v>7</v>
      </c>
      <c r="J445" t="s">
        <v>30</v>
      </c>
      <c r="K445" t="s">
        <v>30</v>
      </c>
    </row>
    <row r="446" spans="1:11" x14ac:dyDescent="0.25">
      <c r="A446">
        <v>264</v>
      </c>
      <c r="B446" t="s">
        <v>17</v>
      </c>
      <c r="C446">
        <v>18</v>
      </c>
      <c r="D446">
        <v>25</v>
      </c>
      <c r="E446">
        <v>53.28</v>
      </c>
      <c r="F446">
        <f>(0.028 * D446) + (0.018 * E446) - (0.005 * C446) +
IF(TRIM(B446)="Faemale", 0.12, -0.08) +
IF(TRIM(J446)="Yes", -0.08, 0.04) +
IF(TRIM(K446)="Yes", 0.18, -0.12) +
IF(TRIM(I446)="Business", 0.15,
 IF(TRIM(I446)="Education", 0.08,
 IF(TRIM(I446)="Engineering", -0.12,
 IF(TRIM(I446)="Science", -0.06, 0)
))) + 0.42</f>
        <v>1.5890399999999998</v>
      </c>
      <c r="G446">
        <v>3.19</v>
      </c>
      <c r="H446">
        <f>ABS(G446 - F446) / G446 * 100</f>
        <v>50.186833855799385</v>
      </c>
      <c r="I446" t="s">
        <v>15</v>
      </c>
      <c r="J446" t="s">
        <v>29</v>
      </c>
      <c r="K446" t="s">
        <v>30</v>
      </c>
    </row>
    <row r="447" spans="1:11" x14ac:dyDescent="0.25">
      <c r="A447">
        <v>498</v>
      </c>
      <c r="B447" t="s">
        <v>5</v>
      </c>
      <c r="C447">
        <v>20</v>
      </c>
      <c r="D447">
        <v>6</v>
      </c>
      <c r="E447">
        <v>56.64</v>
      </c>
      <c r="F447">
        <f>(0.028 * D447) + (0.018 * E447) - (0.005 * C447) +
IF(TRIM(B447)="Faemale", 0.12, -0.08) +
IF(TRIM(J447)="Yes", -0.08, 0.04) +
IF(TRIM(K447)="Yes", 0.18, -0.12) +
IF(TRIM(I447)="Business", 0.15,
 IF(TRIM(I447)="Education", 0.08,
 IF(TRIM(I447)="Engineering", -0.12,
 IF(TRIM(I447)="Science", -0.06, 0)
))) + 0.42</f>
        <v>1.5875199999999996</v>
      </c>
      <c r="G447">
        <v>3.2</v>
      </c>
      <c r="H447">
        <f>ABS(G447 - F447) / G447 * 100</f>
        <v>50.390000000000015</v>
      </c>
      <c r="I447" t="s">
        <v>16</v>
      </c>
      <c r="J447" t="s">
        <v>30</v>
      </c>
      <c r="K447" t="s">
        <v>29</v>
      </c>
    </row>
    <row r="448" spans="1:11" x14ac:dyDescent="0.25">
      <c r="A448">
        <v>268</v>
      </c>
      <c r="B448" t="s">
        <v>5</v>
      </c>
      <c r="C448">
        <v>20</v>
      </c>
      <c r="D448">
        <v>14</v>
      </c>
      <c r="E448">
        <v>62.63</v>
      </c>
      <c r="F448">
        <f>(0.028 * D448) + (0.018 * E448) - (0.005 * C448) +
IF(TRIM(B448)="Faemale", 0.12, -0.08) +
IF(TRIM(J448)="Yes", -0.08, 0.04) +
IF(TRIM(K448)="Yes", 0.18, -0.12) +
IF(TRIM(I448)="Business", 0.15,
 IF(TRIM(I448)="Education", 0.08,
 IF(TRIM(I448)="Engineering", -0.12,
 IF(TRIM(I448)="Science", -0.06, 0)
))) + 0.42</f>
        <v>1.8293399999999997</v>
      </c>
      <c r="G448">
        <v>3.7</v>
      </c>
      <c r="H448">
        <f>ABS(G448 - F448) / G448 * 100</f>
        <v>50.558378378378386</v>
      </c>
      <c r="I448" t="s">
        <v>13</v>
      </c>
      <c r="J448" t="s">
        <v>30</v>
      </c>
      <c r="K448" t="s">
        <v>30</v>
      </c>
    </row>
    <row r="449" spans="1:11" x14ac:dyDescent="0.25">
      <c r="A449">
        <v>208</v>
      </c>
      <c r="B449" t="s">
        <v>5</v>
      </c>
      <c r="C449">
        <v>19</v>
      </c>
      <c r="D449">
        <v>10</v>
      </c>
      <c r="E449">
        <v>76.06</v>
      </c>
      <c r="F449">
        <f>(0.028 * D449) + (0.018 * E449) - (0.005 * C449) +
IF(TRIM(B449)="Faemale", 0.12, -0.08) +
IF(TRIM(J449)="Yes", -0.08, 0.04) +
IF(TRIM(K449)="Yes", 0.18, -0.12) +
IF(TRIM(I449)="Business", 0.15,
 IF(TRIM(I449)="Education", 0.08,
 IF(TRIM(I449)="Engineering", -0.12,
 IF(TRIM(I449)="Science", -0.06, 0)
))) + 0.42</f>
        <v>1.8440799999999995</v>
      </c>
      <c r="G449">
        <v>3.73</v>
      </c>
      <c r="H449">
        <f>ABS(G449 - F449) / G449 * 100</f>
        <v>50.560857908847204</v>
      </c>
      <c r="I449" t="s">
        <v>13</v>
      </c>
      <c r="J449" t="s">
        <v>29</v>
      </c>
      <c r="K449" t="s">
        <v>30</v>
      </c>
    </row>
    <row r="450" spans="1:11" x14ac:dyDescent="0.25">
      <c r="A450">
        <v>78</v>
      </c>
      <c r="B450" t="s">
        <v>5</v>
      </c>
      <c r="C450">
        <v>18</v>
      </c>
      <c r="D450">
        <v>3</v>
      </c>
      <c r="E450">
        <v>99.97</v>
      </c>
      <c r="F450">
        <f>(0.028 * D450) + (0.018 * E450) - (0.005 * C450) +
IF(TRIM(B450)="Faemale", 0.12, -0.08) +
IF(TRIM(J450)="Yes", -0.08, 0.04) +
IF(TRIM(K450)="Yes", 0.18, -0.12) +
IF(TRIM(I450)="Business", 0.15,
 IF(TRIM(I450)="Education", 0.08,
 IF(TRIM(I450)="Engineering", -0.12,
 IF(TRIM(I450)="Science", -0.06, 0)
))) + 0.42</f>
        <v>1.8734599999999997</v>
      </c>
      <c r="G450">
        <v>3.79</v>
      </c>
      <c r="H450">
        <f>ABS(G450 - F450) / G450 * 100</f>
        <v>50.568337730870716</v>
      </c>
      <c r="I450" t="s">
        <v>16</v>
      </c>
      <c r="J450" t="s">
        <v>29</v>
      </c>
      <c r="K450" t="s">
        <v>30</v>
      </c>
    </row>
    <row r="451" spans="1:11" x14ac:dyDescent="0.25">
      <c r="A451">
        <v>463</v>
      </c>
      <c r="B451" t="s">
        <v>5</v>
      </c>
      <c r="C451">
        <v>20</v>
      </c>
      <c r="D451">
        <v>2</v>
      </c>
      <c r="E451">
        <v>67.959999999999994</v>
      </c>
      <c r="F451">
        <f>(0.028 * D451) + (0.018 * E451) - (0.005 * C451) +
IF(TRIM(B451)="Faemale", 0.12, -0.08) +
IF(TRIM(J451)="Yes", -0.08, 0.04) +
IF(TRIM(K451)="Yes", 0.18, -0.12) +
IF(TRIM(I451)="Business", 0.15,
 IF(TRIM(I451)="Education", 0.08,
 IF(TRIM(I451)="Engineering", -0.12,
 IF(TRIM(I451)="Science", -0.06, 0)
))) + 0.42</f>
        <v>1.4992799999999993</v>
      </c>
      <c r="G451">
        <v>3.05</v>
      </c>
      <c r="H451">
        <f>ABS(G451 - F451) / G451 * 100</f>
        <v>50.843278688524606</v>
      </c>
      <c r="I451" t="s">
        <v>15</v>
      </c>
      <c r="J451" t="s">
        <v>29</v>
      </c>
      <c r="K451" t="s">
        <v>29</v>
      </c>
    </row>
    <row r="452" spans="1:11" x14ac:dyDescent="0.25">
      <c r="A452">
        <v>366</v>
      </c>
      <c r="B452" t="s">
        <v>17</v>
      </c>
      <c r="C452">
        <v>23</v>
      </c>
      <c r="D452">
        <v>27</v>
      </c>
      <c r="E452">
        <v>64.94</v>
      </c>
      <c r="F452">
        <f>(0.028 * D452) + (0.018 * E452) - (0.005 * C452) +
IF(TRIM(B452)="Faemale", 0.12, -0.08) +
IF(TRIM(J452)="Yes", -0.08, 0.04) +
IF(TRIM(K452)="Yes", 0.18, -0.12) +
IF(TRIM(I452)="Business", 0.15,
 IF(TRIM(I452)="Education", 0.08,
 IF(TRIM(I452)="Engineering", -0.12,
 IF(TRIM(I452)="Science", -0.06, 0)
))) + 0.42</f>
        <v>1.9499199999999997</v>
      </c>
      <c r="G452">
        <v>3.98</v>
      </c>
      <c r="H452">
        <f>ABS(G452 - F452) / G452 * 100</f>
        <v>51.007035175879402</v>
      </c>
      <c r="I452" t="s">
        <v>15</v>
      </c>
      <c r="J452" t="s">
        <v>30</v>
      </c>
      <c r="K452" t="s">
        <v>30</v>
      </c>
    </row>
    <row r="453" spans="1:11" x14ac:dyDescent="0.25">
      <c r="A453">
        <v>302</v>
      </c>
      <c r="B453" t="s">
        <v>17</v>
      </c>
      <c r="C453">
        <v>24</v>
      </c>
      <c r="D453">
        <v>8</v>
      </c>
      <c r="E453">
        <v>60.19</v>
      </c>
      <c r="F453">
        <f>(0.028 * D453) + (0.018 * E453) - (0.005 * C453) +
IF(TRIM(B453)="Faemale", 0.12, -0.08) +
IF(TRIM(J453)="Yes", -0.08, 0.04) +
IF(TRIM(K453)="Yes", 0.18, -0.12) +
IF(TRIM(I453)="Business", 0.15,
 IF(TRIM(I453)="Education", 0.08,
 IF(TRIM(I453)="Engineering", -0.12,
 IF(TRIM(I453)="Science", -0.06, 0)
))) + 0.42</f>
        <v>1.4474199999999997</v>
      </c>
      <c r="G453">
        <v>2.96</v>
      </c>
      <c r="H453">
        <f>ABS(G453 - F453) / G453 * 100</f>
        <v>51.100675675675689</v>
      </c>
      <c r="I453" t="s">
        <v>7</v>
      </c>
      <c r="J453" t="s">
        <v>30</v>
      </c>
      <c r="K453" t="s">
        <v>30</v>
      </c>
    </row>
    <row r="454" spans="1:11" x14ac:dyDescent="0.25">
      <c r="A454">
        <v>42</v>
      </c>
      <c r="B454" t="s">
        <v>17</v>
      </c>
      <c r="C454">
        <v>18</v>
      </c>
      <c r="D454">
        <v>30</v>
      </c>
      <c r="E454">
        <v>57.73</v>
      </c>
      <c r="F454">
        <f>(0.028 * D454) + (0.018 * E454) - (0.005 * C454) +
IF(TRIM(B454)="Faemale", 0.12, -0.08) +
IF(TRIM(J454)="Yes", -0.08, 0.04) +
IF(TRIM(K454)="Yes", 0.18, -0.12) +
IF(TRIM(I454)="Business", 0.15,
 IF(TRIM(I454)="Education", 0.08,
 IF(TRIM(I454)="Engineering", -0.12,
 IF(TRIM(I454)="Science", -0.06, 0)
))) + 0.42</f>
        <v>1.8091399999999997</v>
      </c>
      <c r="G454">
        <v>3.74</v>
      </c>
      <c r="H454">
        <f>ABS(G454 - F454) / G454 * 100</f>
        <v>51.627272727272732</v>
      </c>
      <c r="I454" t="s">
        <v>15</v>
      </c>
      <c r="J454" t="s">
        <v>29</v>
      </c>
      <c r="K454" t="s">
        <v>30</v>
      </c>
    </row>
    <row r="455" spans="1:11" x14ac:dyDescent="0.25">
      <c r="A455">
        <v>25</v>
      </c>
      <c r="B455" t="s">
        <v>5</v>
      </c>
      <c r="C455">
        <v>18</v>
      </c>
      <c r="D455">
        <v>5</v>
      </c>
      <c r="E455">
        <v>53.41</v>
      </c>
      <c r="F455">
        <f>(0.028 * D455) + (0.018 * E455) - (0.005 * C455) +
IF(TRIM(B455)="Faemale", 0.12, -0.08) +
IF(TRIM(J455)="Yes", -0.08, 0.04) +
IF(TRIM(K455)="Yes", 0.18, -0.12) +
IF(TRIM(I455)="Business", 0.15,
 IF(TRIM(I455)="Education", 0.08,
 IF(TRIM(I455)="Engineering", -0.12,
 IF(TRIM(I455)="Science", -0.06, 0)
))) + 0.42</f>
        <v>1.3013799999999998</v>
      </c>
      <c r="G455">
        <v>2.7</v>
      </c>
      <c r="H455">
        <f>ABS(G455 - F455) / G455 * 100</f>
        <v>51.800740740740757</v>
      </c>
      <c r="I455" t="s">
        <v>13</v>
      </c>
      <c r="J455" t="s">
        <v>29</v>
      </c>
      <c r="K455" t="s">
        <v>30</v>
      </c>
    </row>
    <row r="456" spans="1:11" x14ac:dyDescent="0.25">
      <c r="A456">
        <v>408</v>
      </c>
      <c r="B456" t="s">
        <v>5</v>
      </c>
      <c r="C456">
        <v>18</v>
      </c>
      <c r="D456">
        <v>8</v>
      </c>
      <c r="E456">
        <v>81.44</v>
      </c>
      <c r="F456">
        <f>(0.028 * D456) + (0.018 * E456) - (0.005 * C456) +
IF(TRIM(B456)="Faemale", 0.12, -0.08) +
IF(TRIM(J456)="Yes", -0.08, 0.04) +
IF(TRIM(K456)="Yes", 0.18, -0.12) +
IF(TRIM(I456)="Business", 0.15,
 IF(TRIM(I456)="Education", 0.08,
 IF(TRIM(I456)="Engineering", -0.12,
 IF(TRIM(I456)="Science", -0.06, 0)
))) + 0.42</f>
        <v>1.8599199999999998</v>
      </c>
      <c r="G456">
        <v>3.86</v>
      </c>
      <c r="H456">
        <f>ABS(G456 - F456) / G456 * 100</f>
        <v>51.815544041450778</v>
      </c>
      <c r="I456" t="s">
        <v>7</v>
      </c>
      <c r="J456" t="s">
        <v>30</v>
      </c>
      <c r="K456" t="s">
        <v>30</v>
      </c>
    </row>
    <row r="457" spans="1:11" x14ac:dyDescent="0.25">
      <c r="A457">
        <v>379</v>
      </c>
      <c r="B457" t="s">
        <v>5</v>
      </c>
      <c r="C457">
        <v>18</v>
      </c>
      <c r="D457">
        <v>7</v>
      </c>
      <c r="E457">
        <v>58.2</v>
      </c>
      <c r="F457">
        <f>(0.028 * D457) + (0.018 * E457) - (0.005 * C457) +
IF(TRIM(B457)="Faemale", 0.12, -0.08) +
IF(TRIM(J457)="Yes", -0.08, 0.04) +
IF(TRIM(K457)="Yes", 0.18, -0.12) +
IF(TRIM(I457)="Business", 0.15,
 IF(TRIM(I457)="Education", 0.08,
 IF(TRIM(I457)="Engineering", -0.12,
 IF(TRIM(I457)="Science", -0.06, 0)
))) + 0.42</f>
        <v>1.7135999999999996</v>
      </c>
      <c r="G457">
        <v>3.56</v>
      </c>
      <c r="H457">
        <f>ABS(G457 - F457) / G457 * 100</f>
        <v>51.865168539325857</v>
      </c>
      <c r="I457" t="s">
        <v>7</v>
      </c>
      <c r="J457" t="s">
        <v>30</v>
      </c>
      <c r="K457" t="s">
        <v>29</v>
      </c>
    </row>
    <row r="458" spans="1:11" x14ac:dyDescent="0.25">
      <c r="A458">
        <v>338</v>
      </c>
      <c r="B458" t="s">
        <v>17</v>
      </c>
      <c r="C458">
        <v>23</v>
      </c>
      <c r="D458">
        <v>29</v>
      </c>
      <c r="E458">
        <v>57.3</v>
      </c>
      <c r="F458">
        <f>(0.028 * D458) + (0.018 * E458) - (0.005 * C458) +
IF(TRIM(B458)="Faemale", 0.12, -0.08) +
IF(TRIM(J458)="Yes", -0.08, 0.04) +
IF(TRIM(K458)="Yes", 0.18, -0.12) +
IF(TRIM(I458)="Business", 0.15,
 IF(TRIM(I458)="Education", 0.08,
 IF(TRIM(I458)="Engineering", -0.12,
 IF(TRIM(I458)="Science", -0.06, 0)
))) + 0.42</f>
        <v>1.8683999999999998</v>
      </c>
      <c r="G458">
        <v>3.89</v>
      </c>
      <c r="H458">
        <f>ABS(G458 - F458) / G458 * 100</f>
        <v>51.969151670951163</v>
      </c>
      <c r="I458" t="s">
        <v>7</v>
      </c>
      <c r="J458" t="s">
        <v>29</v>
      </c>
      <c r="K458" t="s">
        <v>30</v>
      </c>
    </row>
    <row r="459" spans="1:11" x14ac:dyDescent="0.25">
      <c r="A459">
        <v>89</v>
      </c>
      <c r="B459" t="s">
        <v>5</v>
      </c>
      <c r="C459">
        <v>23</v>
      </c>
      <c r="D459">
        <v>6</v>
      </c>
      <c r="E459">
        <v>52.74</v>
      </c>
      <c r="F459">
        <f>(0.028 * D459) + (0.018 * E459) - (0.005 * C459) +
IF(TRIM(B459)="Faemale", 0.12, -0.08) +
IF(TRIM(J459)="Yes", -0.08, 0.04) +
IF(TRIM(K459)="Yes", 0.18, -0.12) +
IF(TRIM(I459)="Business", 0.15,
 IF(TRIM(I459)="Education", 0.08,
 IF(TRIM(I459)="Engineering", -0.12,
 IF(TRIM(I459)="Science", -0.06, 0)
))) + 0.42</f>
        <v>1.5923199999999997</v>
      </c>
      <c r="G459">
        <v>3.34</v>
      </c>
      <c r="H459">
        <f>ABS(G459 - F459) / G459 * 100</f>
        <v>52.325748502994017</v>
      </c>
      <c r="I459" t="s">
        <v>13</v>
      </c>
      <c r="J459" t="s">
        <v>29</v>
      </c>
      <c r="K459" t="s">
        <v>29</v>
      </c>
    </row>
    <row r="460" spans="1:11" x14ac:dyDescent="0.25">
      <c r="A460">
        <v>245</v>
      </c>
      <c r="B460" t="s">
        <v>17</v>
      </c>
      <c r="C460">
        <v>19</v>
      </c>
      <c r="D460">
        <v>21</v>
      </c>
      <c r="E460">
        <v>58.97</v>
      </c>
      <c r="F460">
        <f>(0.028 * D460) + (0.018 * E460) - (0.005 * C460) +
IF(TRIM(B460)="Faemale", 0.12, -0.08) +
IF(TRIM(J460)="Yes", -0.08, 0.04) +
IF(TRIM(K460)="Yes", 0.18, -0.12) +
IF(TRIM(I460)="Business", 0.15,
 IF(TRIM(I460)="Education", 0.08,
 IF(TRIM(I460)="Engineering", -0.12,
 IF(TRIM(I460)="Science", -0.06, 0)
))) + 0.42</f>
        <v>1.8444599999999998</v>
      </c>
      <c r="G460">
        <v>3.87</v>
      </c>
      <c r="H460">
        <f>ABS(G460 - F460) / G460 * 100</f>
        <v>52.339534883720937</v>
      </c>
      <c r="I460" t="s">
        <v>13</v>
      </c>
      <c r="J460" t="s">
        <v>29</v>
      </c>
      <c r="K460" t="s">
        <v>30</v>
      </c>
    </row>
    <row r="461" spans="1:11" x14ac:dyDescent="0.25">
      <c r="A461">
        <v>314</v>
      </c>
      <c r="B461" t="s">
        <v>17</v>
      </c>
      <c r="C461">
        <v>21</v>
      </c>
      <c r="D461">
        <v>5</v>
      </c>
      <c r="E461">
        <v>50.06</v>
      </c>
      <c r="F461">
        <f>(0.028 * D461) + (0.018 * E461) - (0.005 * C461) +
IF(TRIM(B461)="Faemale", 0.12, -0.08) +
IF(TRIM(J461)="Yes", -0.08, 0.04) +
IF(TRIM(K461)="Yes", 0.18, -0.12) +
IF(TRIM(I461)="Business", 0.15,
 IF(TRIM(I461)="Education", 0.08,
 IF(TRIM(I461)="Engineering", -0.12,
 IF(TRIM(I461)="Science", -0.06, 0)
))) + 0.42</f>
        <v>1.2560800000000001</v>
      </c>
      <c r="G461">
        <v>2.65</v>
      </c>
      <c r="H461">
        <f>ABS(G461 - F461) / G461 * 100</f>
        <v>52.600754716981122</v>
      </c>
      <c r="I461" t="s">
        <v>15</v>
      </c>
      <c r="J461" t="s">
        <v>29</v>
      </c>
      <c r="K461" t="s">
        <v>29</v>
      </c>
    </row>
    <row r="462" spans="1:11" x14ac:dyDescent="0.25">
      <c r="A462">
        <v>223</v>
      </c>
      <c r="B462" t="s">
        <v>5</v>
      </c>
      <c r="C462">
        <v>18</v>
      </c>
      <c r="D462">
        <v>24</v>
      </c>
      <c r="E462">
        <v>50.26</v>
      </c>
      <c r="F462">
        <f>(0.028 * D462) + (0.018 * E462) - (0.005 * C462) +
IF(TRIM(B462)="Faemale", 0.12, -0.08) +
IF(TRIM(J462)="Yes", -0.08, 0.04) +
IF(TRIM(K462)="Yes", 0.18, -0.12) +
IF(TRIM(I462)="Business", 0.15,
 IF(TRIM(I462)="Education", 0.08,
 IF(TRIM(I462)="Engineering", -0.12,
 IF(TRIM(I462)="Science", -0.06, 0)
))) + 0.42</f>
        <v>1.7766799999999998</v>
      </c>
      <c r="G462">
        <v>3.75</v>
      </c>
      <c r="H462">
        <f>ABS(G462 - F462) / G462 * 100</f>
        <v>52.621866666666669</v>
      </c>
      <c r="I462" t="s">
        <v>13</v>
      </c>
      <c r="J462" t="s">
        <v>29</v>
      </c>
      <c r="K462" t="s">
        <v>30</v>
      </c>
    </row>
    <row r="463" spans="1:11" x14ac:dyDescent="0.25">
      <c r="A463">
        <v>117</v>
      </c>
      <c r="B463" t="s">
        <v>17</v>
      </c>
      <c r="C463">
        <v>19</v>
      </c>
      <c r="D463">
        <v>26</v>
      </c>
      <c r="E463">
        <v>50.47</v>
      </c>
      <c r="F463">
        <f>(0.028 * D463) + (0.018 * E463) - (0.005 * C463) +
IF(TRIM(B463)="Faemale", 0.12, -0.08) +
IF(TRIM(J463)="Yes", -0.08, 0.04) +
IF(TRIM(K463)="Yes", 0.18, -0.12) +
IF(TRIM(I463)="Business", 0.15,
 IF(TRIM(I463)="Education", 0.08,
 IF(TRIM(I463)="Engineering", -0.12,
 IF(TRIM(I463)="Science", -0.06, 0)
))) + 0.42</f>
        <v>1.68146</v>
      </c>
      <c r="G463">
        <v>3.59</v>
      </c>
      <c r="H463">
        <f>ABS(G463 - F463) / G463 * 100</f>
        <v>53.162674094707519</v>
      </c>
      <c r="I463" t="s">
        <v>15</v>
      </c>
      <c r="J463" t="s">
        <v>30</v>
      </c>
      <c r="K463" t="s">
        <v>30</v>
      </c>
    </row>
    <row r="464" spans="1:11" x14ac:dyDescent="0.25">
      <c r="A464">
        <v>158</v>
      </c>
      <c r="B464" t="s">
        <v>5</v>
      </c>
      <c r="C464">
        <v>21</v>
      </c>
      <c r="D464">
        <v>6</v>
      </c>
      <c r="E464">
        <v>69.2</v>
      </c>
      <c r="F464">
        <f>(0.028 * D464) + (0.018 * E464) - (0.005 * C464) +
IF(TRIM(B464)="Faemale", 0.12, -0.08) +
IF(TRIM(J464)="Yes", -0.08, 0.04) +
IF(TRIM(K464)="Yes", 0.18, -0.12) +
IF(TRIM(I464)="Business", 0.15,
 IF(TRIM(I464)="Education", 0.08,
 IF(TRIM(I464)="Engineering", -0.12,
 IF(TRIM(I464)="Science", -0.06, 0)
))) + 0.42</f>
        <v>1.7485999999999997</v>
      </c>
      <c r="G464">
        <v>3.81</v>
      </c>
      <c r="H464">
        <f>ABS(G464 - F464) / G464 * 100</f>
        <v>54.104986876640424</v>
      </c>
      <c r="I464" t="s">
        <v>7</v>
      </c>
      <c r="J464" t="s">
        <v>29</v>
      </c>
      <c r="K464" t="s">
        <v>29</v>
      </c>
    </row>
    <row r="465" spans="1:11" x14ac:dyDescent="0.25">
      <c r="A465">
        <v>116</v>
      </c>
      <c r="B465" t="s">
        <v>5</v>
      </c>
      <c r="C465">
        <v>18</v>
      </c>
      <c r="D465">
        <v>2</v>
      </c>
      <c r="E465">
        <v>53.5</v>
      </c>
      <c r="F465">
        <f>(0.028 * D465) + (0.018 * E465) - (0.005 * C465) +
IF(TRIM(B465)="Faemale", 0.12, -0.08) +
IF(TRIM(J465)="Yes", -0.08, 0.04) +
IF(TRIM(K465)="Yes", 0.18, -0.12) +
IF(TRIM(I465)="Business", 0.15,
 IF(TRIM(I465)="Education", 0.08,
 IF(TRIM(I465)="Engineering", -0.12,
 IF(TRIM(I465)="Science", -0.06, 0)
))) + 0.42</f>
        <v>1.4490000000000001</v>
      </c>
      <c r="G465">
        <v>3.19</v>
      </c>
      <c r="H465">
        <f>ABS(G465 - F465) / G465 * 100</f>
        <v>54.576802507836987</v>
      </c>
      <c r="I465" t="s">
        <v>14</v>
      </c>
      <c r="J465" t="s">
        <v>29</v>
      </c>
      <c r="K465" t="s">
        <v>29</v>
      </c>
    </row>
    <row r="466" spans="1:11" x14ac:dyDescent="0.25">
      <c r="A466">
        <v>466</v>
      </c>
      <c r="B466" t="s">
        <v>17</v>
      </c>
      <c r="C466">
        <v>24</v>
      </c>
      <c r="D466">
        <v>12</v>
      </c>
      <c r="E466">
        <v>67.84</v>
      </c>
      <c r="F466">
        <f>(0.028 * D466) + (0.018 * E466) - (0.005 * C466) +
IF(TRIM(B466)="Faemale", 0.12, -0.08) +
IF(TRIM(J466)="Yes", -0.08, 0.04) +
IF(TRIM(K466)="Yes", 0.18, -0.12) +
IF(TRIM(I466)="Business", 0.15,
 IF(TRIM(I466)="Education", 0.08,
 IF(TRIM(I466)="Engineering", -0.12,
 IF(TRIM(I466)="Science", -0.06, 0)
))) + 0.42</f>
        <v>1.6571199999999999</v>
      </c>
      <c r="G466">
        <v>3.67</v>
      </c>
      <c r="H466">
        <f>ABS(G466 - F466) / G466 * 100</f>
        <v>54.846866485013621</v>
      </c>
      <c r="I466" t="s">
        <v>14</v>
      </c>
      <c r="J466" t="s">
        <v>29</v>
      </c>
      <c r="K466" t="s">
        <v>30</v>
      </c>
    </row>
    <row r="467" spans="1:11" x14ac:dyDescent="0.25">
      <c r="A467">
        <v>216</v>
      </c>
      <c r="B467" t="s">
        <v>17</v>
      </c>
      <c r="C467">
        <v>22</v>
      </c>
      <c r="D467">
        <v>1</v>
      </c>
      <c r="E467">
        <v>55.29</v>
      </c>
      <c r="F467">
        <f>(0.028 * D467) + (0.018 * E467) - (0.005 * C467) +
IF(TRIM(B467)="Faemale", 0.12, -0.08) +
IF(TRIM(J467)="Yes", -0.08, 0.04) +
IF(TRIM(K467)="Yes", 0.18, -0.12) +
IF(TRIM(I467)="Business", 0.15,
 IF(TRIM(I467)="Education", 0.08,
 IF(TRIM(I467)="Engineering", -0.12,
 IF(TRIM(I467)="Science", -0.06, 0)
))) + 0.42</f>
        <v>1.23322</v>
      </c>
      <c r="G467">
        <v>2.76</v>
      </c>
      <c r="H467">
        <f>ABS(G467 - F467) / G467 * 100</f>
        <v>55.318115942028982</v>
      </c>
      <c r="I467" t="s">
        <v>15</v>
      </c>
      <c r="J467" t="s">
        <v>29</v>
      </c>
      <c r="K467" t="s">
        <v>29</v>
      </c>
    </row>
    <row r="468" spans="1:11" x14ac:dyDescent="0.25">
      <c r="A468">
        <v>174</v>
      </c>
      <c r="B468" t="s">
        <v>5</v>
      </c>
      <c r="C468">
        <v>20</v>
      </c>
      <c r="D468">
        <v>2</v>
      </c>
      <c r="E468">
        <v>81.150000000000006</v>
      </c>
      <c r="F468">
        <f>(0.028 * D468) + (0.018 * E468) - (0.005 * C468) +
IF(TRIM(B468)="Faemale", 0.12, -0.08) +
IF(TRIM(J468)="Yes", -0.08, 0.04) +
IF(TRIM(K468)="Yes", 0.18, -0.12) +
IF(TRIM(I468)="Business", 0.15,
 IF(TRIM(I468)="Education", 0.08,
 IF(TRIM(I468)="Engineering", -0.12,
 IF(TRIM(I468)="Science", -0.06, 0)
))) + 0.42</f>
        <v>1.4966999999999997</v>
      </c>
      <c r="G468">
        <v>3.36</v>
      </c>
      <c r="H468">
        <f>ABS(G468 - F468) / G468 * 100</f>
        <v>55.455357142857153</v>
      </c>
      <c r="I468" t="s">
        <v>16</v>
      </c>
      <c r="J468" t="s">
        <v>29</v>
      </c>
      <c r="K468" t="s">
        <v>30</v>
      </c>
    </row>
    <row r="469" spans="1:11" x14ac:dyDescent="0.25">
      <c r="A469">
        <v>7</v>
      </c>
      <c r="B469" t="s">
        <v>17</v>
      </c>
      <c r="C469">
        <v>19</v>
      </c>
      <c r="D469">
        <v>21</v>
      </c>
      <c r="E469">
        <v>55.33</v>
      </c>
      <c r="F469">
        <f>(0.028 * D469) + (0.018 * E469) - (0.005 * C469) +
IF(TRIM(B469)="Faemale", 0.12, -0.08) +
IF(TRIM(J469)="Yes", -0.08, 0.04) +
IF(TRIM(K469)="Yes", 0.18, -0.12) +
IF(TRIM(I469)="Business", 0.15,
 IF(TRIM(I469)="Education", 0.08,
 IF(TRIM(I469)="Engineering", -0.12,
 IF(TRIM(I469)="Science", -0.06, 0)
))) + 0.42</f>
        <v>1.7489399999999997</v>
      </c>
      <c r="G469">
        <v>3.93</v>
      </c>
      <c r="H469">
        <f>ABS(G469 - F469) / G469 * 100</f>
        <v>55.497709923664132</v>
      </c>
      <c r="I469" t="s">
        <v>7</v>
      </c>
      <c r="J469" t="s">
        <v>30</v>
      </c>
      <c r="K469" t="s">
        <v>30</v>
      </c>
    </row>
    <row r="470" spans="1:11" x14ac:dyDescent="0.25">
      <c r="A470">
        <v>196</v>
      </c>
      <c r="B470" t="s">
        <v>5</v>
      </c>
      <c r="C470">
        <v>21</v>
      </c>
      <c r="D470">
        <v>12</v>
      </c>
      <c r="E470">
        <v>55.47</v>
      </c>
      <c r="F470">
        <f>(0.028 * D470) + (0.018 * E470) - (0.005 * C470) +
IF(TRIM(B470)="Faemale", 0.12, -0.08) +
IF(TRIM(J470)="Yes", -0.08, 0.04) +
IF(TRIM(K470)="Yes", 0.18, -0.12) +
IF(TRIM(I470)="Business", 0.15,
 IF(TRIM(I470)="Education", 0.08,
 IF(TRIM(I470)="Engineering", -0.12,
 IF(TRIM(I470)="Science", -0.06, 0)
))) + 0.42</f>
        <v>1.3094599999999998</v>
      </c>
      <c r="G470">
        <v>2.95</v>
      </c>
      <c r="H470">
        <f>ABS(G470 - F470) / G470 * 100</f>
        <v>55.611525423728821</v>
      </c>
      <c r="I470" t="s">
        <v>16</v>
      </c>
      <c r="J470" t="s">
        <v>29</v>
      </c>
      <c r="K470" t="s">
        <v>30</v>
      </c>
    </row>
    <row r="471" spans="1:11" x14ac:dyDescent="0.25">
      <c r="A471">
        <v>433</v>
      </c>
      <c r="B471" t="s">
        <v>17</v>
      </c>
      <c r="C471">
        <v>21</v>
      </c>
      <c r="D471">
        <v>8</v>
      </c>
      <c r="E471">
        <v>75.63</v>
      </c>
      <c r="F471">
        <f>(0.028 * D471) + (0.018 * E471) - (0.005 * C471) +
IF(TRIM(B471)="Faemale", 0.12, -0.08) +
IF(TRIM(J471)="Yes", -0.08, 0.04) +
IF(TRIM(K471)="Yes", 0.18, -0.12) +
IF(TRIM(I471)="Business", 0.15,
 IF(TRIM(I471)="Education", 0.08,
 IF(TRIM(I471)="Engineering", -0.12,
 IF(TRIM(I471)="Science", -0.06, 0)
))) + 0.42</f>
        <v>1.7403399999999998</v>
      </c>
      <c r="G471">
        <v>3.93</v>
      </c>
      <c r="H471">
        <f>ABS(G471 - F471) / G471 * 100</f>
        <v>55.716539440203569</v>
      </c>
      <c r="I471" t="s">
        <v>7</v>
      </c>
      <c r="J471" t="s">
        <v>30</v>
      </c>
      <c r="K471" t="s">
        <v>30</v>
      </c>
    </row>
    <row r="472" spans="1:11" x14ac:dyDescent="0.25">
      <c r="A472">
        <v>173</v>
      </c>
      <c r="B472" t="s">
        <v>17</v>
      </c>
      <c r="C472">
        <v>19</v>
      </c>
      <c r="D472">
        <v>6</v>
      </c>
      <c r="E472">
        <v>73.17</v>
      </c>
      <c r="F472">
        <f>(0.028 * D472) + (0.018 * E472) - (0.005 * C472) +
IF(TRIM(B472)="Faemale", 0.12, -0.08) +
IF(TRIM(J472)="Yes", -0.08, 0.04) +
IF(TRIM(K472)="Yes", 0.18, -0.12) +
IF(TRIM(I472)="Business", 0.15,
 IF(TRIM(I472)="Education", 0.08,
 IF(TRIM(I472)="Engineering", -0.12,
 IF(TRIM(I472)="Science", -0.06, 0)
))) + 0.42</f>
        <v>1.4100599999999999</v>
      </c>
      <c r="G472">
        <v>3.19</v>
      </c>
      <c r="H472">
        <f>ABS(G472 - F472) / G472 * 100</f>
        <v>55.797492163009409</v>
      </c>
      <c r="I472" t="s">
        <v>15</v>
      </c>
      <c r="J472" t="s">
        <v>29</v>
      </c>
      <c r="K472" t="s">
        <v>30</v>
      </c>
    </row>
    <row r="473" spans="1:11" x14ac:dyDescent="0.25">
      <c r="A473">
        <v>106</v>
      </c>
      <c r="B473" t="s">
        <v>5</v>
      </c>
      <c r="C473">
        <v>19</v>
      </c>
      <c r="D473">
        <v>8</v>
      </c>
      <c r="E473">
        <v>76.010000000000005</v>
      </c>
      <c r="F473">
        <f>(0.028 * D473) + (0.018 * E473) - (0.005 * C473) +
IF(TRIM(B473)="Faemale", 0.12, -0.08) +
IF(TRIM(J473)="Yes", -0.08, 0.04) +
IF(TRIM(K473)="Yes", 0.18, -0.12) +
IF(TRIM(I473)="Business", 0.15,
 IF(TRIM(I473)="Education", 0.08,
 IF(TRIM(I473)="Engineering", -0.12,
 IF(TRIM(I473)="Science", -0.06, 0)
))) + 0.42</f>
        <v>1.6971799999999999</v>
      </c>
      <c r="G473">
        <v>3.84</v>
      </c>
      <c r="H473">
        <f>ABS(G473 - F473) / G473 * 100</f>
        <v>55.802604166666669</v>
      </c>
      <c r="I473" t="s">
        <v>16</v>
      </c>
      <c r="J473" t="s">
        <v>30</v>
      </c>
      <c r="K473" t="s">
        <v>30</v>
      </c>
    </row>
    <row r="474" spans="1:11" x14ac:dyDescent="0.25">
      <c r="A474">
        <v>352</v>
      </c>
      <c r="B474" t="s">
        <v>17</v>
      </c>
      <c r="C474">
        <v>21</v>
      </c>
      <c r="D474">
        <v>9</v>
      </c>
      <c r="E474">
        <v>67.89</v>
      </c>
      <c r="F474">
        <f>(0.028 * D474) + (0.018 * E474) - (0.005 * C474) +
IF(TRIM(B474)="Faemale", 0.12, -0.08) +
IF(TRIM(J474)="Yes", -0.08, 0.04) +
IF(TRIM(K474)="Yes", 0.18, -0.12) +
IF(TRIM(I474)="Business", 0.15,
 IF(TRIM(I474)="Education", 0.08,
 IF(TRIM(I474)="Engineering", -0.12,
 IF(TRIM(I474)="Science", -0.06, 0)
))) + 0.42</f>
        <v>1.6590199999999995</v>
      </c>
      <c r="G474">
        <v>3.76</v>
      </c>
      <c r="H474">
        <f>ABS(G474 - F474) / G474 * 100</f>
        <v>55.877127659574477</v>
      </c>
      <c r="I474" t="s">
        <v>13</v>
      </c>
      <c r="J474" t="s">
        <v>29</v>
      </c>
      <c r="K474" t="s">
        <v>30</v>
      </c>
    </row>
    <row r="475" spans="1:11" x14ac:dyDescent="0.25">
      <c r="A475">
        <v>497</v>
      </c>
      <c r="B475" t="s">
        <v>17</v>
      </c>
      <c r="C475">
        <v>23</v>
      </c>
      <c r="D475">
        <v>11</v>
      </c>
      <c r="E475">
        <v>56.29</v>
      </c>
      <c r="F475">
        <f>(0.028 * D475) + (0.018 * E475) - (0.005 * C475) +
IF(TRIM(B475)="Faemale", 0.12, -0.08) +
IF(TRIM(J475)="Yes", -0.08, 0.04) +
IF(TRIM(K475)="Yes", 0.18, -0.12) +
IF(TRIM(I475)="Business", 0.15,
 IF(TRIM(I475)="Education", 0.08,
 IF(TRIM(I475)="Engineering", -0.12,
 IF(TRIM(I475)="Science", -0.06, 0)
))) + 0.42</f>
        <v>1.4062199999999998</v>
      </c>
      <c r="G475">
        <v>3.2</v>
      </c>
      <c r="H475">
        <f>ABS(G475 - F475) / G475 * 100</f>
        <v>56.055625000000006</v>
      </c>
      <c r="I475" t="s">
        <v>16</v>
      </c>
      <c r="J475" t="s">
        <v>30</v>
      </c>
      <c r="K475" t="s">
        <v>30</v>
      </c>
    </row>
    <row r="476" spans="1:11" x14ac:dyDescent="0.25">
      <c r="A476">
        <v>4</v>
      </c>
      <c r="B476" t="s">
        <v>17</v>
      </c>
      <c r="C476">
        <v>24</v>
      </c>
      <c r="D476">
        <v>10</v>
      </c>
      <c r="E476">
        <v>70.260000000000005</v>
      </c>
      <c r="F476">
        <f>(0.028 * D476) + (0.018 * E476) - (0.005 * C476) +
IF(TRIM(B476)="Faemale", 0.12, -0.08) +
IF(TRIM(J476)="Yes", -0.08, 0.04) +
IF(TRIM(K476)="Yes", 0.18, -0.12) +
IF(TRIM(I476)="Business", 0.15,
 IF(TRIM(I476)="Education", 0.08,
 IF(TRIM(I476)="Engineering", -0.12,
 IF(TRIM(I476)="Science", -0.06, 0)
))) + 0.42</f>
        <v>1.5046799999999996</v>
      </c>
      <c r="G476">
        <v>3.46</v>
      </c>
      <c r="H476">
        <f>ABS(G476 - F476) / G476 * 100</f>
        <v>56.512138728323713</v>
      </c>
      <c r="I476" t="s">
        <v>16</v>
      </c>
      <c r="J476" t="s">
        <v>29</v>
      </c>
      <c r="K476" t="s">
        <v>30</v>
      </c>
    </row>
    <row r="477" spans="1:11" x14ac:dyDescent="0.25">
      <c r="A477">
        <v>56</v>
      </c>
      <c r="B477" t="s">
        <v>5</v>
      </c>
      <c r="C477">
        <v>24</v>
      </c>
      <c r="D477">
        <v>17</v>
      </c>
      <c r="E477">
        <v>55.15</v>
      </c>
      <c r="F477">
        <f>(0.028 * D477) + (0.018 * E477) - (0.005 * C477) +
IF(TRIM(B477)="Faemale", 0.12, -0.08) +
IF(TRIM(J477)="Yes", -0.08, 0.04) +
IF(TRIM(K477)="Yes", 0.18, -0.12) +
IF(TRIM(I477)="Business", 0.15,
 IF(TRIM(I477)="Education", 0.08,
 IF(TRIM(I477)="Engineering", -0.12,
 IF(TRIM(I477)="Science", -0.06, 0)
))) + 0.42</f>
        <v>1.3686999999999998</v>
      </c>
      <c r="G477">
        <v>3.17</v>
      </c>
      <c r="H477">
        <f>ABS(G477 - F477) / G477 * 100</f>
        <v>56.823343848580443</v>
      </c>
      <c r="I477" t="s">
        <v>15</v>
      </c>
      <c r="J477" t="s">
        <v>29</v>
      </c>
      <c r="K477" t="s">
        <v>30</v>
      </c>
    </row>
    <row r="478" spans="1:11" x14ac:dyDescent="0.25">
      <c r="A478">
        <v>90</v>
      </c>
      <c r="B478" t="s">
        <v>5</v>
      </c>
      <c r="C478">
        <v>24</v>
      </c>
      <c r="D478">
        <v>1</v>
      </c>
      <c r="E478">
        <v>72.760000000000005</v>
      </c>
      <c r="F478">
        <f>(0.028 * D478) + (0.018 * E478) - (0.005 * C478) +
IF(TRIM(B478)="Faemale", 0.12, -0.08) +
IF(TRIM(J478)="Yes", -0.08, 0.04) +
IF(TRIM(K478)="Yes", 0.18, -0.12) +
IF(TRIM(I478)="Business", 0.15,
 IF(TRIM(I478)="Education", 0.08,
 IF(TRIM(I478)="Engineering", -0.12,
 IF(TRIM(I478)="Science", -0.06, 0)
))) + 0.42</f>
        <v>1.6576799999999998</v>
      </c>
      <c r="G478">
        <v>3.86</v>
      </c>
      <c r="H478">
        <f>ABS(G478 - F478) / G478 * 100</f>
        <v>57.054922279792756</v>
      </c>
      <c r="I478" t="s">
        <v>7</v>
      </c>
      <c r="J478" t="s">
        <v>29</v>
      </c>
      <c r="K478" t="s">
        <v>29</v>
      </c>
    </row>
    <row r="479" spans="1:11" x14ac:dyDescent="0.25">
      <c r="A479">
        <v>459</v>
      </c>
      <c r="B479" t="s">
        <v>17</v>
      </c>
      <c r="C479">
        <v>19</v>
      </c>
      <c r="D479">
        <v>1</v>
      </c>
      <c r="E479">
        <v>72.47</v>
      </c>
      <c r="F479">
        <f>(0.028 * D479) + (0.018 * E479) - (0.005 * C479) +
IF(TRIM(B479)="Faemale", 0.12, -0.08) +
IF(TRIM(J479)="Yes", -0.08, 0.04) +
IF(TRIM(K479)="Yes", 0.18, -0.12) +
IF(TRIM(I479)="Business", 0.15,
 IF(TRIM(I479)="Education", 0.08,
 IF(TRIM(I479)="Engineering", -0.12,
 IF(TRIM(I479)="Science", -0.06, 0)
))) + 0.42</f>
        <v>1.3774599999999999</v>
      </c>
      <c r="G479">
        <v>3.23</v>
      </c>
      <c r="H479">
        <f>ABS(G479 - F479) / G479 * 100</f>
        <v>57.354179566563467</v>
      </c>
      <c r="I479" t="s">
        <v>7</v>
      </c>
      <c r="J479" t="s">
        <v>29</v>
      </c>
      <c r="K479" t="s">
        <v>30</v>
      </c>
    </row>
    <row r="480" spans="1:11" x14ac:dyDescent="0.25">
      <c r="A480">
        <v>350</v>
      </c>
      <c r="B480" t="s">
        <v>17</v>
      </c>
      <c r="C480">
        <v>20</v>
      </c>
      <c r="D480">
        <v>15</v>
      </c>
      <c r="E480">
        <v>54.13</v>
      </c>
      <c r="F480">
        <f>(0.028 * D480) + (0.018 * E480) - (0.005 * C480) +
IF(TRIM(B480)="Faemale", 0.12, -0.08) +
IF(TRIM(J480)="Yes", -0.08, 0.04) +
IF(TRIM(K480)="Yes", 0.18, -0.12) +
IF(TRIM(I480)="Business", 0.15,
 IF(TRIM(I480)="Education", 0.08,
 IF(TRIM(I480)="Engineering", -0.12,
 IF(TRIM(I480)="Science", -0.06, 0)
))) + 0.42</f>
        <v>1.5843399999999996</v>
      </c>
      <c r="G480">
        <v>3.78</v>
      </c>
      <c r="H480">
        <f>ABS(G480 - F480) / G480 * 100</f>
        <v>58.086243386243396</v>
      </c>
      <c r="I480" t="s">
        <v>13</v>
      </c>
      <c r="J480" t="s">
        <v>29</v>
      </c>
      <c r="K480" t="s">
        <v>30</v>
      </c>
    </row>
    <row r="481" spans="1:11" x14ac:dyDescent="0.25">
      <c r="A481">
        <v>305</v>
      </c>
      <c r="B481" t="s">
        <v>5</v>
      </c>
      <c r="C481">
        <v>19</v>
      </c>
      <c r="D481">
        <v>4</v>
      </c>
      <c r="E481">
        <v>72.680000000000007</v>
      </c>
      <c r="F481">
        <f>(0.028 * D481) + (0.018 * E481) - (0.005 * C481) +
IF(TRIM(B481)="Faemale", 0.12, -0.08) +
IF(TRIM(J481)="Yes", -0.08, 0.04) +
IF(TRIM(K481)="Yes", 0.18, -0.12) +
IF(TRIM(I481)="Business", 0.15,
 IF(TRIM(I481)="Education", 0.08,
 IF(TRIM(I481)="Engineering", -0.12,
 IF(TRIM(I481)="Science", -0.06, 0)
))) + 0.42</f>
        <v>1.6452399999999998</v>
      </c>
      <c r="G481">
        <v>3.93</v>
      </c>
      <c r="H481">
        <f>ABS(G481 - F481) / G481 * 100</f>
        <v>58.136386768447842</v>
      </c>
      <c r="I481" t="s">
        <v>15</v>
      </c>
      <c r="J481" t="s">
        <v>29</v>
      </c>
      <c r="K481" t="s">
        <v>29</v>
      </c>
    </row>
    <row r="482" spans="1:11" x14ac:dyDescent="0.25">
      <c r="A482">
        <v>52</v>
      </c>
      <c r="B482" t="s">
        <v>5</v>
      </c>
      <c r="C482">
        <v>24</v>
      </c>
      <c r="D482">
        <v>5</v>
      </c>
      <c r="E482">
        <v>53.89</v>
      </c>
      <c r="F482">
        <f>(0.028 * D482) + (0.018 * E482) - (0.005 * C482) +
IF(TRIM(B482)="Faemale", 0.12, -0.08) +
IF(TRIM(J482)="Yes", -0.08, 0.04) +
IF(TRIM(K482)="Yes", 0.18, -0.12) +
IF(TRIM(I482)="Business", 0.15,
 IF(TRIM(I482)="Education", 0.08,
 IF(TRIM(I482)="Engineering", -0.12,
 IF(TRIM(I482)="Science", -0.06, 0)
))) + 0.42</f>
        <v>1.33002</v>
      </c>
      <c r="G482">
        <v>3.19</v>
      </c>
      <c r="H482">
        <f>ABS(G482 - F482) / G482 * 100</f>
        <v>58.306583072100317</v>
      </c>
      <c r="I482" t="s">
        <v>14</v>
      </c>
      <c r="J482" t="s">
        <v>30</v>
      </c>
      <c r="K482" t="s">
        <v>30</v>
      </c>
    </row>
    <row r="483" spans="1:11" x14ac:dyDescent="0.25">
      <c r="A483">
        <v>489</v>
      </c>
      <c r="B483" t="s">
        <v>17</v>
      </c>
      <c r="C483">
        <v>22</v>
      </c>
      <c r="D483">
        <v>9</v>
      </c>
      <c r="E483">
        <v>50.87</v>
      </c>
      <c r="F483">
        <f>(0.028 * D483) + (0.018 * E483) - (0.005 * C483) +
IF(TRIM(B483)="Faemale", 0.12, -0.08) +
IF(TRIM(J483)="Yes", -0.08, 0.04) +
IF(TRIM(K483)="Yes", 0.18, -0.12) +
IF(TRIM(I483)="Business", 0.15,
 IF(TRIM(I483)="Education", 0.08,
 IF(TRIM(I483)="Engineering", -0.12,
 IF(TRIM(I483)="Science", -0.06, 0)
))) + 0.42</f>
        <v>1.5576599999999996</v>
      </c>
      <c r="G483">
        <v>3.75</v>
      </c>
      <c r="H483">
        <f>ABS(G483 - F483) / G483 * 100</f>
        <v>58.462400000000017</v>
      </c>
      <c r="I483" t="s">
        <v>16</v>
      </c>
      <c r="J483" t="s">
        <v>30</v>
      </c>
      <c r="K483" t="s">
        <v>29</v>
      </c>
    </row>
    <row r="484" spans="1:11" x14ac:dyDescent="0.25">
      <c r="A484">
        <v>464</v>
      </c>
      <c r="B484" t="s">
        <v>17</v>
      </c>
      <c r="C484">
        <v>22</v>
      </c>
      <c r="D484">
        <v>3</v>
      </c>
      <c r="E484">
        <v>68.97</v>
      </c>
      <c r="F484">
        <f>(0.028 * D484) + (0.018 * E484) - (0.005 * C484) +
IF(TRIM(B484)="Faemale", 0.12, -0.08) +
IF(TRIM(J484)="Yes", -0.08, 0.04) +
IF(TRIM(K484)="Yes", 0.18, -0.12) +
IF(TRIM(I484)="Business", 0.15,
 IF(TRIM(I484)="Education", 0.08,
 IF(TRIM(I484)="Engineering", -0.12,
 IF(TRIM(I484)="Science", -0.06, 0)
))) + 0.42</f>
        <v>1.5354599999999996</v>
      </c>
      <c r="G484">
        <v>3.7</v>
      </c>
      <c r="H484">
        <f>ABS(G484 - F484) / G484 * 100</f>
        <v>58.501081081081097</v>
      </c>
      <c r="I484" t="s">
        <v>15</v>
      </c>
      <c r="J484" t="s">
        <v>29</v>
      </c>
      <c r="K484" t="s">
        <v>29</v>
      </c>
    </row>
    <row r="485" spans="1:11" x14ac:dyDescent="0.25">
      <c r="A485">
        <v>186</v>
      </c>
      <c r="B485" t="s">
        <v>17</v>
      </c>
      <c r="C485">
        <v>21</v>
      </c>
      <c r="D485">
        <v>8</v>
      </c>
      <c r="E485">
        <v>66.45</v>
      </c>
      <c r="F485">
        <f>(0.028 * D485) + (0.018 * E485) - (0.005 * C485) +
IF(TRIM(B485)="Faemale", 0.12, -0.08) +
IF(TRIM(J485)="Yes", -0.08, 0.04) +
IF(TRIM(K485)="Yes", 0.18, -0.12) +
IF(TRIM(I485)="Business", 0.15,
 IF(TRIM(I485)="Education", 0.08,
 IF(TRIM(I485)="Engineering", -0.12,
 IF(TRIM(I485)="Science", -0.06, 0)
))) + 0.42</f>
        <v>1.6050999999999997</v>
      </c>
      <c r="G485">
        <v>3.92</v>
      </c>
      <c r="H485">
        <f>ABS(G485 - F485) / G485 * 100</f>
        <v>59.053571428571438</v>
      </c>
      <c r="I485" t="s">
        <v>13</v>
      </c>
      <c r="J485" t="s">
        <v>29</v>
      </c>
      <c r="K485" t="s">
        <v>30</v>
      </c>
    </row>
    <row r="486" spans="1:11" x14ac:dyDescent="0.25">
      <c r="A486">
        <v>378</v>
      </c>
      <c r="B486" t="s">
        <v>17</v>
      </c>
      <c r="C486">
        <v>23</v>
      </c>
      <c r="D486">
        <v>21</v>
      </c>
      <c r="E486">
        <v>52.04</v>
      </c>
      <c r="F486">
        <f>(0.028 * D486) + (0.018 * E486) - (0.005 * C486) +
IF(TRIM(B486)="Faemale", 0.12, -0.08) +
IF(TRIM(J486)="Yes", -0.08, 0.04) +
IF(TRIM(K486)="Yes", 0.18, -0.12) +
IF(TRIM(I486)="Business", 0.15,
 IF(TRIM(I486)="Education", 0.08,
 IF(TRIM(I486)="Engineering", -0.12,
 IF(TRIM(I486)="Science", -0.06, 0)
))) + 0.42</f>
        <v>1.5497199999999998</v>
      </c>
      <c r="G486">
        <v>3.8</v>
      </c>
      <c r="H486">
        <f>ABS(G486 - F486) / G486 * 100</f>
        <v>59.217894736842112</v>
      </c>
      <c r="I486" t="s">
        <v>7</v>
      </c>
      <c r="J486" t="s">
        <v>29</v>
      </c>
      <c r="K486" t="s">
        <v>30</v>
      </c>
    </row>
    <row r="487" spans="1:11" x14ac:dyDescent="0.25">
      <c r="A487">
        <v>200</v>
      </c>
      <c r="B487" t="s">
        <v>17</v>
      </c>
      <c r="C487">
        <v>19</v>
      </c>
      <c r="D487">
        <v>38</v>
      </c>
      <c r="E487">
        <v>94.15</v>
      </c>
      <c r="F487">
        <f>(0.028 * D487) + (0.018 * E487) - (0.005 * C487) +
IF(TRIM(B487)="Faemale", 0.12, -0.08) +
IF(TRIM(J487)="Yes", -0.08, 0.04) +
IF(TRIM(K487)="Yes", 0.18, -0.12) +
IF(TRIM(I487)="Business", 0.15,
 IF(TRIM(I487)="Education", 0.08,
 IF(TRIM(I487)="Engineering", -0.12,
 IF(TRIM(I487)="Science", -0.06, 0)
))) + 0.42</f>
        <v>3.2536999999999998</v>
      </c>
      <c r="G487">
        <v>2.04</v>
      </c>
      <c r="H487">
        <f>ABS(G487 - F487) / G487 * 100</f>
        <v>59.495098039215677</v>
      </c>
      <c r="I487" t="s">
        <v>13</v>
      </c>
      <c r="J487" t="s">
        <v>29</v>
      </c>
      <c r="K487" t="s">
        <v>29</v>
      </c>
    </row>
    <row r="488" spans="1:11" x14ac:dyDescent="0.25">
      <c r="A488">
        <v>339</v>
      </c>
      <c r="B488" t="s">
        <v>5</v>
      </c>
      <c r="C488">
        <v>21</v>
      </c>
      <c r="D488">
        <v>14</v>
      </c>
      <c r="E488">
        <v>55.14</v>
      </c>
      <c r="F488">
        <f>(0.028 * D488) + (0.018 * E488) - (0.005 * C488) +
IF(TRIM(B488)="Faemale", 0.12, -0.08) +
IF(TRIM(J488)="Yes", -0.08, 0.04) +
IF(TRIM(K488)="Yes", 0.18, -0.12) +
IF(TRIM(I488)="Business", 0.15,
 IF(TRIM(I488)="Education", 0.08,
 IF(TRIM(I488)="Engineering", -0.12,
 IF(TRIM(I488)="Science", -0.06, 0)
))) + 0.42</f>
        <v>1.4195199999999999</v>
      </c>
      <c r="G488">
        <v>3.62</v>
      </c>
      <c r="H488">
        <f>ABS(G488 - F488) / G488 * 100</f>
        <v>60.786740331491714</v>
      </c>
      <c r="I488" t="s">
        <v>7</v>
      </c>
      <c r="J488" t="s">
        <v>29</v>
      </c>
      <c r="K488" t="s">
        <v>30</v>
      </c>
    </row>
    <row r="489" spans="1:11" x14ac:dyDescent="0.25">
      <c r="A489">
        <v>251</v>
      </c>
      <c r="B489" t="s">
        <v>5</v>
      </c>
      <c r="C489">
        <v>21</v>
      </c>
      <c r="D489">
        <v>4</v>
      </c>
      <c r="E489">
        <v>58.32</v>
      </c>
      <c r="F489">
        <f>(0.028 * D489) + (0.018 * E489) - (0.005 * C489) +
IF(TRIM(B489)="Faemale", 0.12, -0.08) +
IF(TRIM(J489)="Yes", -0.08, 0.04) +
IF(TRIM(K489)="Yes", 0.18, -0.12) +
IF(TRIM(I489)="Business", 0.15,
 IF(TRIM(I489)="Education", 0.08,
 IF(TRIM(I489)="Engineering", -0.12,
 IF(TRIM(I489)="Science", -0.06, 0)
))) + 0.42</f>
        <v>1.4667600000000001</v>
      </c>
      <c r="G489">
        <v>3.8</v>
      </c>
      <c r="H489">
        <f>ABS(G489 - F489) / G489 * 100</f>
        <v>61.401052631578942</v>
      </c>
      <c r="I489" t="s">
        <v>13</v>
      </c>
      <c r="J489" t="s">
        <v>30</v>
      </c>
      <c r="K489" t="s">
        <v>30</v>
      </c>
    </row>
    <row r="490" spans="1:11" x14ac:dyDescent="0.25">
      <c r="A490">
        <v>63</v>
      </c>
      <c r="B490" t="s">
        <v>17</v>
      </c>
      <c r="C490">
        <v>23</v>
      </c>
      <c r="D490">
        <v>6</v>
      </c>
      <c r="E490">
        <v>54.34</v>
      </c>
      <c r="F490">
        <f>(0.028 * D490) + (0.018 * E490) - (0.005 * C490) +
IF(TRIM(B490)="Faemale", 0.12, -0.08) +
IF(TRIM(J490)="Yes", -0.08, 0.04) +
IF(TRIM(K490)="Yes", 0.18, -0.12) +
IF(TRIM(I490)="Business", 0.15,
 IF(TRIM(I490)="Education", 0.08,
 IF(TRIM(I490)="Engineering", -0.12,
 IF(TRIM(I490)="Science", -0.06, 0)
))) + 0.42</f>
        <v>1.4111199999999999</v>
      </c>
      <c r="G490">
        <v>3.69</v>
      </c>
      <c r="H490">
        <f>ABS(G490 - F490) / G490 * 100</f>
        <v>61.758265582655824</v>
      </c>
      <c r="I490" t="s">
        <v>16</v>
      </c>
      <c r="J490" t="s">
        <v>29</v>
      </c>
      <c r="K490" t="s">
        <v>29</v>
      </c>
    </row>
    <row r="491" spans="1:11" x14ac:dyDescent="0.25">
      <c r="A491">
        <v>129</v>
      </c>
      <c r="B491" t="s">
        <v>5</v>
      </c>
      <c r="C491">
        <v>24</v>
      </c>
      <c r="D491">
        <v>10</v>
      </c>
      <c r="E491">
        <v>50.17</v>
      </c>
      <c r="F491">
        <f>(0.028 * D491) + (0.018 * E491) - (0.005 * C491) +
IF(TRIM(B491)="Faemale", 0.12, -0.08) +
IF(TRIM(J491)="Yes", -0.08, 0.04) +
IF(TRIM(K491)="Yes", 0.18, -0.12) +
IF(TRIM(I491)="Business", 0.15,
 IF(TRIM(I491)="Education", 0.08,
 IF(TRIM(I491)="Engineering", -0.12,
 IF(TRIM(I491)="Science", -0.06, 0)
))) + 0.42</f>
        <v>1.3530600000000002</v>
      </c>
      <c r="G491">
        <v>3.62</v>
      </c>
      <c r="H491">
        <f>ABS(G491 - F491) / G491 * 100</f>
        <v>62.622651933701654</v>
      </c>
      <c r="I491" t="s">
        <v>13</v>
      </c>
      <c r="J491" t="s">
        <v>29</v>
      </c>
      <c r="K491" t="s">
        <v>30</v>
      </c>
    </row>
    <row r="492" spans="1:11" x14ac:dyDescent="0.25">
      <c r="A492">
        <v>74</v>
      </c>
      <c r="B492" t="s">
        <v>5</v>
      </c>
      <c r="C492">
        <v>23</v>
      </c>
      <c r="D492">
        <v>4</v>
      </c>
      <c r="E492">
        <v>52.58</v>
      </c>
      <c r="F492">
        <f>(0.028 * D492) + (0.018 * E492) - (0.005 * C492) +
IF(TRIM(B492)="Faemale", 0.12, -0.08) +
IF(TRIM(J492)="Yes", -0.08, 0.04) +
IF(TRIM(K492)="Yes", 0.18, -0.12) +
IF(TRIM(I492)="Business", 0.15,
 IF(TRIM(I492)="Education", 0.08,
 IF(TRIM(I492)="Engineering", -0.12,
 IF(TRIM(I492)="Science", -0.06, 0)
))) + 0.42</f>
        <v>1.2634400000000001</v>
      </c>
      <c r="G492">
        <v>3.43</v>
      </c>
      <c r="H492">
        <f>ABS(G492 - F492) / G492 * 100</f>
        <v>63.16501457725947</v>
      </c>
      <c r="I492" t="s">
        <v>15</v>
      </c>
      <c r="J492" t="s">
        <v>29</v>
      </c>
      <c r="K492" t="s">
        <v>29</v>
      </c>
    </row>
    <row r="493" spans="1:11" x14ac:dyDescent="0.25">
      <c r="A493">
        <v>199</v>
      </c>
      <c r="B493" t="s">
        <v>17</v>
      </c>
      <c r="C493">
        <v>18</v>
      </c>
      <c r="D493">
        <v>14</v>
      </c>
      <c r="E493">
        <v>53.08</v>
      </c>
      <c r="F493">
        <f>(0.028 * D493) + (0.018 * E493) - (0.005 * C493) +
IF(TRIM(B493)="Faemale", 0.12, -0.08) +
IF(TRIM(J493)="Yes", -0.08, 0.04) +
IF(TRIM(K493)="Yes", 0.18, -0.12) +
IF(TRIM(I493)="Business", 0.15,
 IF(TRIM(I493)="Education", 0.08,
 IF(TRIM(I493)="Engineering", -0.12,
 IF(TRIM(I493)="Science", -0.06, 0)
))) + 0.42</f>
        <v>1.3974399999999998</v>
      </c>
      <c r="G493">
        <v>3.95</v>
      </c>
      <c r="H493">
        <f>ABS(G493 - F493) / G493 * 100</f>
        <v>64.621772151898753</v>
      </c>
      <c r="I493" t="s">
        <v>15</v>
      </c>
      <c r="J493" t="s">
        <v>30</v>
      </c>
      <c r="K493" t="s">
        <v>30</v>
      </c>
    </row>
    <row r="494" spans="1:11" x14ac:dyDescent="0.25">
      <c r="A494">
        <v>478</v>
      </c>
      <c r="B494" t="s">
        <v>5</v>
      </c>
      <c r="C494">
        <v>23</v>
      </c>
      <c r="D494">
        <v>10</v>
      </c>
      <c r="E494">
        <v>52.58</v>
      </c>
      <c r="F494">
        <f>(0.028 * D494) + (0.018 * E494) - (0.005 * C494) +
IF(TRIM(B494)="Faemale", 0.12, -0.08) +
IF(TRIM(J494)="Yes", -0.08, 0.04) +
IF(TRIM(K494)="Yes", 0.18, -0.12) +
IF(TRIM(I494)="Business", 0.15,
 IF(TRIM(I494)="Education", 0.08,
 IF(TRIM(I494)="Engineering", -0.12,
 IF(TRIM(I494)="Science", -0.06, 0)
))) + 0.42</f>
        <v>1.2514399999999999</v>
      </c>
      <c r="G494">
        <v>3.56</v>
      </c>
      <c r="H494">
        <f>ABS(G494 - F494) / G494 * 100</f>
        <v>64.84719101123595</v>
      </c>
      <c r="I494" t="s">
        <v>7</v>
      </c>
      <c r="J494" t="s">
        <v>29</v>
      </c>
      <c r="K494" t="s">
        <v>30</v>
      </c>
    </row>
    <row r="495" spans="1:11" x14ac:dyDescent="0.25">
      <c r="A495">
        <v>76</v>
      </c>
      <c r="B495" t="s">
        <v>5</v>
      </c>
      <c r="C495">
        <v>21</v>
      </c>
      <c r="D495">
        <v>3</v>
      </c>
      <c r="E495">
        <v>52.21</v>
      </c>
      <c r="F495">
        <f>(0.028 * D495) + (0.018 * E495) - (0.005 * C495) +
IF(TRIM(B495)="Faemale", 0.12, -0.08) +
IF(TRIM(J495)="Yes", -0.08, 0.04) +
IF(TRIM(K495)="Yes", 0.18, -0.12) +
IF(TRIM(I495)="Business", 0.15,
 IF(TRIM(I495)="Education", 0.08,
 IF(TRIM(I495)="Engineering", -0.12,
 IF(TRIM(I495)="Science", -0.06, 0)
))) + 0.42</f>
        <v>1.25878</v>
      </c>
      <c r="G495">
        <v>3.64</v>
      </c>
      <c r="H495">
        <f>ABS(G495 - F495) / G495 * 100</f>
        <v>65.418131868131866</v>
      </c>
      <c r="I495" t="s">
        <v>14</v>
      </c>
      <c r="J495" t="s">
        <v>30</v>
      </c>
      <c r="K495" t="s">
        <v>30</v>
      </c>
    </row>
    <row r="496" spans="1:11" x14ac:dyDescent="0.25">
      <c r="A496">
        <v>10</v>
      </c>
      <c r="B496" t="s">
        <v>5</v>
      </c>
      <c r="C496">
        <v>24</v>
      </c>
      <c r="D496">
        <v>1</v>
      </c>
      <c r="E496">
        <v>63.32</v>
      </c>
      <c r="F496">
        <f>(0.028 * D496) + (0.018 * E496) - (0.005 * C496) +
IF(TRIM(B496)="Faemale", 0.12, -0.08) +
IF(TRIM(J496)="Yes", -0.08, 0.04) +
IF(TRIM(K496)="Yes", 0.18, -0.12) +
IF(TRIM(I496)="Business", 0.15,
 IF(TRIM(I496)="Education", 0.08,
 IF(TRIM(I496)="Engineering", -0.12,
 IF(TRIM(I496)="Science", -0.06, 0)
))) + 0.42</f>
        <v>1.3677599999999999</v>
      </c>
      <c r="G496">
        <v>3.96</v>
      </c>
      <c r="H496">
        <f>ABS(G496 - F496) / G496 * 100</f>
        <v>65.460606060606068</v>
      </c>
      <c r="I496" t="s">
        <v>15</v>
      </c>
      <c r="J496" t="s">
        <v>29</v>
      </c>
      <c r="K496" t="s">
        <v>29</v>
      </c>
    </row>
    <row r="497" spans="1:11" x14ac:dyDescent="0.25">
      <c r="A497">
        <v>120</v>
      </c>
      <c r="B497" t="s">
        <v>17</v>
      </c>
      <c r="C497">
        <v>24</v>
      </c>
      <c r="D497">
        <v>3</v>
      </c>
      <c r="E497">
        <v>51.88</v>
      </c>
      <c r="F497">
        <f>(0.028 * D497) + (0.018 * E497) - (0.005 * C497) +
IF(TRIM(B497)="Faemale", 0.12, -0.08) +
IF(TRIM(J497)="Yes", -0.08, 0.04) +
IF(TRIM(K497)="Yes", 0.18, -0.12) +
IF(TRIM(I497)="Business", 0.15,
 IF(TRIM(I497)="Education", 0.08,
 IF(TRIM(I497)="Engineering", -0.12,
 IF(TRIM(I497)="Science", -0.06, 0)
))) + 0.42</f>
        <v>0.91784000000000021</v>
      </c>
      <c r="G497">
        <v>2.72</v>
      </c>
      <c r="H497">
        <f>ABS(G497 - F497) / G497 * 100</f>
        <v>66.255882352941171</v>
      </c>
      <c r="I497" t="s">
        <v>15</v>
      </c>
      <c r="J497" t="s">
        <v>29</v>
      </c>
      <c r="K497" t="s">
        <v>30</v>
      </c>
    </row>
    <row r="498" spans="1:11" x14ac:dyDescent="0.25">
      <c r="A498">
        <v>458</v>
      </c>
      <c r="B498" t="s">
        <v>5</v>
      </c>
      <c r="C498">
        <v>18</v>
      </c>
      <c r="D498">
        <v>2</v>
      </c>
      <c r="E498">
        <v>57.29</v>
      </c>
      <c r="F498">
        <f>(0.028 * D498) + (0.018 * E498) - (0.005 * C498) +
IF(TRIM(B498)="Faemale", 0.12, -0.08) +
IF(TRIM(J498)="Yes", -0.08, 0.04) +
IF(TRIM(K498)="Yes", 0.18, -0.12) +
IF(TRIM(I498)="Business", 0.15,
 IF(TRIM(I498)="Education", 0.08,
 IF(TRIM(I498)="Engineering", -0.12,
 IF(TRIM(I498)="Science", -0.06, 0)
))) + 0.42</f>
        <v>1.19722</v>
      </c>
      <c r="G498">
        <v>3.63</v>
      </c>
      <c r="H498">
        <f>ABS(G498 - F498) / G498 * 100</f>
        <v>67.018732782369156</v>
      </c>
      <c r="I498" t="s">
        <v>16</v>
      </c>
      <c r="J498" t="s">
        <v>30</v>
      </c>
      <c r="K498" t="s">
        <v>30</v>
      </c>
    </row>
    <row r="499" spans="1:11" x14ac:dyDescent="0.25">
      <c r="A499">
        <v>22</v>
      </c>
      <c r="B499" t="s">
        <v>17</v>
      </c>
      <c r="C499">
        <v>19</v>
      </c>
      <c r="D499">
        <v>3</v>
      </c>
      <c r="E499">
        <v>59.22</v>
      </c>
      <c r="F499">
        <f>(0.028 * D499) + (0.018 * E499) - (0.005 * C499) +
IF(TRIM(B499)="Faemale", 0.12, -0.08) +
IF(TRIM(J499)="Yes", -0.08, 0.04) +
IF(TRIM(K499)="Yes", 0.18, -0.12) +
IF(TRIM(I499)="Business", 0.15,
 IF(TRIM(I499)="Education", 0.08,
 IF(TRIM(I499)="Engineering", -0.12,
 IF(TRIM(I499)="Science", -0.06, 0)
))) + 0.42</f>
        <v>1.1949599999999998</v>
      </c>
      <c r="G499">
        <v>3.65</v>
      </c>
      <c r="H499">
        <f>ABS(G499 - F499) / G499 * 100</f>
        <v>67.261369863013712</v>
      </c>
      <c r="I499" t="s">
        <v>15</v>
      </c>
      <c r="J499" t="s">
        <v>30</v>
      </c>
      <c r="K499" t="s">
        <v>30</v>
      </c>
    </row>
    <row r="500" spans="1:11" x14ac:dyDescent="0.25">
      <c r="A500">
        <v>255</v>
      </c>
      <c r="B500" t="s">
        <v>17</v>
      </c>
      <c r="C500">
        <v>24</v>
      </c>
      <c r="D500">
        <v>8</v>
      </c>
      <c r="E500">
        <v>52.9</v>
      </c>
      <c r="F500">
        <f>(0.028 * D500) + (0.018 * E500) - (0.005 * C500) +
IF(TRIM(B500)="Faemale", 0.12, -0.08) +
IF(TRIM(J500)="Yes", -0.08, 0.04) +
IF(TRIM(K500)="Yes", 0.18, -0.12) +
IF(TRIM(I500)="Business", 0.15,
 IF(TRIM(I500)="Education", 0.08,
 IF(TRIM(I500)="Engineering", -0.12,
 IF(TRIM(I500)="Science", -0.06, 0)
))) + 0.42</f>
        <v>1.1362000000000001</v>
      </c>
      <c r="G500">
        <v>3.65</v>
      </c>
      <c r="H500">
        <f>ABS(G500 - F500) / G500 * 100</f>
        <v>68.871232876712327</v>
      </c>
      <c r="I500" t="s">
        <v>16</v>
      </c>
      <c r="J500" t="s">
        <v>29</v>
      </c>
      <c r="K500" t="s">
        <v>30</v>
      </c>
    </row>
    <row r="501" spans="1:11" x14ac:dyDescent="0.25">
      <c r="A501">
        <v>159</v>
      </c>
      <c r="B501" t="s">
        <v>17</v>
      </c>
      <c r="C501">
        <v>18</v>
      </c>
      <c r="D501">
        <v>6</v>
      </c>
      <c r="E501">
        <v>51.84</v>
      </c>
      <c r="F501">
        <f>(0.028 * D501) + (0.018 * E501) - (0.005 * C501) +
IF(TRIM(B501)="Faemale", 0.12, -0.08) +
IF(TRIM(J501)="Yes", -0.08, 0.04) +
IF(TRIM(K501)="Yes", 0.18, -0.12) +
IF(TRIM(I501)="Business", 0.15,
 IF(TRIM(I501)="Education", 0.08,
 IF(TRIM(I501)="Engineering", -0.12,
 IF(TRIM(I501)="Science", -0.06, 0)
))) + 0.42</f>
        <v>1.0911199999999999</v>
      </c>
      <c r="G501">
        <v>3.55</v>
      </c>
      <c r="H501">
        <f>ABS(G501 - F501) / G501 * 100</f>
        <v>69.264225352112675</v>
      </c>
      <c r="I501" t="s">
        <v>16</v>
      </c>
      <c r="J501" t="s">
        <v>29</v>
      </c>
      <c r="K501" t="s"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I6" sqref="I6"/>
    </sheetView>
  </sheetViews>
  <sheetFormatPr baseColWidth="10" defaultColWidth="8.85546875" defaultRowHeight="15" x14ac:dyDescent="0.25"/>
  <cols>
    <col min="3" max="3" width="14.7109375" customWidth="1"/>
    <col min="4" max="4" width="18.42578125" customWidth="1"/>
  </cols>
  <sheetData>
    <row r="1" spans="1:4" x14ac:dyDescent="0.25">
      <c r="A1" t="s">
        <v>31</v>
      </c>
      <c r="B1" t="s">
        <v>32</v>
      </c>
    </row>
    <row r="2" spans="1:4" x14ac:dyDescent="0.25">
      <c r="C2" t="s">
        <v>33</v>
      </c>
      <c r="D2">
        <v>74.990380000000002</v>
      </c>
    </row>
    <row r="3" spans="1:4" x14ac:dyDescent="0.25">
      <c r="C3" t="s">
        <v>34</v>
      </c>
      <c r="D3">
        <v>2.98516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M9" sqref="M9"/>
    </sheetView>
  </sheetViews>
  <sheetFormatPr baseColWidth="10" defaultColWidth="8.85546875" defaultRowHeight="15" x14ac:dyDescent="0.25"/>
  <sheetData>
    <row r="1" spans="1:4" x14ac:dyDescent="0.25">
      <c r="A1" t="s">
        <v>22</v>
      </c>
      <c r="B1" t="s">
        <v>35</v>
      </c>
    </row>
    <row r="2" spans="1:4" x14ac:dyDescent="0.25">
      <c r="C2" t="s">
        <v>5</v>
      </c>
      <c r="D2">
        <v>51.2</v>
      </c>
    </row>
    <row r="3" spans="1:4" x14ac:dyDescent="0.25">
      <c r="C3" t="s">
        <v>17</v>
      </c>
      <c r="D3">
        <v>48.8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topLeftCell="A4" workbookViewId="0">
      <selection activeCell="M8" sqref="M8"/>
    </sheetView>
  </sheetViews>
  <sheetFormatPr baseColWidth="10" defaultColWidth="8.85546875" defaultRowHeight="15" x14ac:dyDescent="0.25"/>
  <sheetData>
    <row r="1" spans="1:4" x14ac:dyDescent="0.25">
      <c r="A1" t="s">
        <v>28</v>
      </c>
      <c r="B1" t="s">
        <v>35</v>
      </c>
    </row>
    <row r="2" spans="1:4" x14ac:dyDescent="0.25">
      <c r="C2" t="s">
        <v>29</v>
      </c>
      <c r="D2">
        <v>53.6</v>
      </c>
    </row>
    <row r="3" spans="1:4" x14ac:dyDescent="0.25">
      <c r="C3" t="s">
        <v>30</v>
      </c>
      <c r="D3">
        <v>46.4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O7" sqref="O7"/>
    </sheetView>
  </sheetViews>
  <sheetFormatPr baseColWidth="10" defaultColWidth="8.85546875" defaultRowHeight="15" x14ac:dyDescent="0.25"/>
  <sheetData>
    <row r="1" spans="1:4" x14ac:dyDescent="0.25">
      <c r="A1" t="s">
        <v>11</v>
      </c>
      <c r="B1" t="s">
        <v>35</v>
      </c>
    </row>
    <row r="2" spans="1:4" x14ac:dyDescent="0.25">
      <c r="C2" t="s">
        <v>30</v>
      </c>
      <c r="D2">
        <v>52</v>
      </c>
    </row>
    <row r="3" spans="1:4" x14ac:dyDescent="0.25">
      <c r="C3" t="s">
        <v>29</v>
      </c>
      <c r="D3">
        <v>48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/>
  </sheetViews>
  <sheetFormatPr baseColWidth="10" defaultColWidth="8.85546875" defaultRowHeight="15" x14ac:dyDescent="0.25"/>
  <sheetData>
    <row r="1" spans="1:4" x14ac:dyDescent="0.25">
      <c r="A1" t="s">
        <v>31</v>
      </c>
      <c r="B1" t="s">
        <v>32</v>
      </c>
    </row>
    <row r="2" spans="1:4" x14ac:dyDescent="0.25">
      <c r="C2" t="s">
        <v>36</v>
      </c>
      <c r="D2">
        <v>-4.9695274796629718E-2</v>
      </c>
    </row>
    <row r="3" spans="1:4" x14ac:dyDescent="0.25">
      <c r="C3" t="s">
        <v>37</v>
      </c>
      <c r="D3">
        <v>0.53610100000000027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0796-CD71-43DF-AE6E-46A6332CEA58}">
  <dimension ref="A1:L22"/>
  <sheetViews>
    <sheetView workbookViewId="0">
      <selection activeCell="F25" sqref="F25"/>
    </sheetView>
  </sheetViews>
  <sheetFormatPr baseColWidth="10" defaultRowHeight="15" x14ac:dyDescent="0.25"/>
  <cols>
    <col min="7" max="7" width="13.42578125" customWidth="1"/>
    <col min="8" max="8" width="14.5703125" customWidth="1"/>
  </cols>
  <sheetData>
    <row r="1" spans="1:12" x14ac:dyDescent="0.25">
      <c r="A1" s="6" t="s">
        <v>38</v>
      </c>
      <c r="B1" s="6" t="s">
        <v>39</v>
      </c>
      <c r="D1" s="6" t="s">
        <v>38</v>
      </c>
      <c r="E1" s="6" t="s">
        <v>39</v>
      </c>
      <c r="G1" s="6" t="s">
        <v>38</v>
      </c>
      <c r="H1" s="6" t="s">
        <v>39</v>
      </c>
      <c r="K1" s="8" t="s">
        <v>38</v>
      </c>
      <c r="L1" s="8" t="s">
        <v>39</v>
      </c>
    </row>
    <row r="2" spans="1:12" x14ac:dyDescent="0.25">
      <c r="A2" s="7" t="s">
        <v>40</v>
      </c>
      <c r="B2" s="7">
        <v>32</v>
      </c>
      <c r="D2" s="7" t="s">
        <v>60</v>
      </c>
      <c r="E2" s="7">
        <v>19</v>
      </c>
      <c r="G2" s="7" t="s">
        <v>80</v>
      </c>
      <c r="H2" s="7">
        <v>30</v>
      </c>
      <c r="K2" s="7" t="s">
        <v>100</v>
      </c>
      <c r="L2" s="7">
        <v>75</v>
      </c>
    </row>
    <row r="3" spans="1:12" x14ac:dyDescent="0.25">
      <c r="A3" s="7" t="s">
        <v>41</v>
      </c>
      <c r="B3" s="7">
        <v>27</v>
      </c>
      <c r="D3" s="7" t="s">
        <v>61</v>
      </c>
      <c r="E3" s="7">
        <v>23</v>
      </c>
      <c r="G3" s="7" t="s">
        <v>81</v>
      </c>
      <c r="H3" s="7">
        <v>27</v>
      </c>
      <c r="K3" s="7" t="s">
        <v>101</v>
      </c>
      <c r="L3" s="7">
        <v>0</v>
      </c>
    </row>
    <row r="4" spans="1:12" x14ac:dyDescent="0.25">
      <c r="A4" s="7" t="s">
        <v>42</v>
      </c>
      <c r="B4" s="7">
        <v>25</v>
      </c>
      <c r="D4" s="7" t="s">
        <v>62</v>
      </c>
      <c r="E4" s="7">
        <v>26</v>
      </c>
      <c r="G4" s="7" t="s">
        <v>82</v>
      </c>
      <c r="H4" s="7">
        <v>30</v>
      </c>
      <c r="K4" s="7" t="s">
        <v>102</v>
      </c>
      <c r="L4" s="7">
        <v>0</v>
      </c>
    </row>
    <row r="5" spans="1:12" x14ac:dyDescent="0.25">
      <c r="A5" s="7" t="s">
        <v>43</v>
      </c>
      <c r="B5" s="7">
        <v>21</v>
      </c>
      <c r="D5" s="7" t="s">
        <v>63</v>
      </c>
      <c r="E5" s="7">
        <v>37</v>
      </c>
      <c r="G5" s="7" t="s">
        <v>83</v>
      </c>
      <c r="H5" s="7">
        <v>24</v>
      </c>
      <c r="K5" s="7" t="s">
        <v>103</v>
      </c>
      <c r="L5" s="7">
        <v>78</v>
      </c>
    </row>
    <row r="6" spans="1:12" x14ac:dyDescent="0.25">
      <c r="A6" s="7" t="s">
        <v>44</v>
      </c>
      <c r="B6" s="7">
        <v>19</v>
      </c>
      <c r="D6" s="7" t="s">
        <v>64</v>
      </c>
      <c r="E6" s="7">
        <v>24</v>
      </c>
      <c r="G6" s="7" t="s">
        <v>84</v>
      </c>
      <c r="H6" s="7">
        <v>28</v>
      </c>
      <c r="K6" s="7" t="s">
        <v>104</v>
      </c>
      <c r="L6" s="7">
        <v>0</v>
      </c>
    </row>
    <row r="7" spans="1:12" x14ac:dyDescent="0.25">
      <c r="A7" s="7" t="s">
        <v>45</v>
      </c>
      <c r="B7" s="7">
        <v>21</v>
      </c>
      <c r="D7" s="7" t="s">
        <v>65</v>
      </c>
      <c r="E7" s="7">
        <v>25</v>
      </c>
      <c r="G7" s="7" t="s">
        <v>85</v>
      </c>
      <c r="H7" s="7">
        <v>23</v>
      </c>
      <c r="K7" s="7" t="s">
        <v>105</v>
      </c>
      <c r="L7" s="7">
        <v>0</v>
      </c>
    </row>
    <row r="8" spans="1:12" x14ac:dyDescent="0.25">
      <c r="A8" s="7" t="s">
        <v>46</v>
      </c>
      <c r="B8" s="7">
        <v>18</v>
      </c>
      <c r="D8" s="7" t="s">
        <v>66</v>
      </c>
      <c r="E8" s="7">
        <v>22</v>
      </c>
      <c r="G8" s="7" t="s">
        <v>86</v>
      </c>
      <c r="H8" s="7">
        <v>25</v>
      </c>
      <c r="K8" s="7" t="s">
        <v>106</v>
      </c>
      <c r="L8" s="7">
        <v>57</v>
      </c>
    </row>
    <row r="9" spans="1:12" x14ac:dyDescent="0.25">
      <c r="A9" s="7" t="s">
        <v>47</v>
      </c>
      <c r="B9" s="7">
        <v>25</v>
      </c>
      <c r="D9" s="7" t="s">
        <v>67</v>
      </c>
      <c r="E9" s="7">
        <v>29</v>
      </c>
      <c r="G9" s="7" t="s">
        <v>87</v>
      </c>
      <c r="H9" s="7">
        <v>16</v>
      </c>
      <c r="K9" s="7" t="s">
        <v>107</v>
      </c>
      <c r="L9" s="7">
        <v>0</v>
      </c>
    </row>
    <row r="10" spans="1:12" x14ac:dyDescent="0.25">
      <c r="A10" s="7" t="s">
        <v>48</v>
      </c>
      <c r="B10" s="7">
        <v>28</v>
      </c>
      <c r="D10" s="7" t="s">
        <v>68</v>
      </c>
      <c r="E10" s="7">
        <v>22</v>
      </c>
      <c r="G10" s="7" t="s">
        <v>88</v>
      </c>
      <c r="H10" s="7">
        <v>26</v>
      </c>
      <c r="K10" s="7" t="s">
        <v>108</v>
      </c>
      <c r="L10" s="7">
        <v>0</v>
      </c>
    </row>
    <row r="11" spans="1:12" x14ac:dyDescent="0.25">
      <c r="A11" s="7" t="s">
        <v>49</v>
      </c>
      <c r="B11" s="7">
        <v>31</v>
      </c>
      <c r="D11" s="7" t="s">
        <v>69</v>
      </c>
      <c r="E11" s="7">
        <v>20</v>
      </c>
      <c r="G11" s="7" t="s">
        <v>89</v>
      </c>
      <c r="H11" s="7">
        <v>10</v>
      </c>
      <c r="K11" s="7" t="s">
        <v>109</v>
      </c>
      <c r="L11" s="7">
        <v>0</v>
      </c>
    </row>
    <row r="12" spans="1:12" x14ac:dyDescent="0.25">
      <c r="A12" s="7" t="s">
        <v>50</v>
      </c>
      <c r="B12" s="7">
        <v>27</v>
      </c>
      <c r="D12" s="7" t="s">
        <v>70</v>
      </c>
      <c r="E12" s="7">
        <v>28</v>
      </c>
      <c r="G12" s="7" t="s">
        <v>90</v>
      </c>
      <c r="H12" s="7">
        <v>23</v>
      </c>
      <c r="K12" s="7" t="s">
        <v>110</v>
      </c>
      <c r="L12" s="7">
        <v>73</v>
      </c>
    </row>
    <row r="13" spans="1:12" x14ac:dyDescent="0.25">
      <c r="A13" s="7" t="s">
        <v>51</v>
      </c>
      <c r="B13" s="7">
        <v>33</v>
      </c>
      <c r="D13" s="7" t="s">
        <v>71</v>
      </c>
      <c r="E13" s="7">
        <v>25</v>
      </c>
      <c r="G13" s="7" t="s">
        <v>91</v>
      </c>
      <c r="H13" s="7">
        <v>29</v>
      </c>
      <c r="K13" s="7" t="s">
        <v>111</v>
      </c>
      <c r="L13" s="7">
        <v>0</v>
      </c>
    </row>
    <row r="14" spans="1:12" x14ac:dyDescent="0.25">
      <c r="A14" s="7" t="s">
        <v>52</v>
      </c>
      <c r="B14" s="7">
        <v>23</v>
      </c>
      <c r="D14" s="7" t="s">
        <v>72</v>
      </c>
      <c r="E14" s="7">
        <v>34</v>
      </c>
      <c r="G14" s="7" t="s">
        <v>92</v>
      </c>
      <c r="H14" s="7">
        <v>23</v>
      </c>
      <c r="K14" s="7" t="s">
        <v>112</v>
      </c>
      <c r="L14" s="7">
        <v>0</v>
      </c>
    </row>
    <row r="15" spans="1:12" x14ac:dyDescent="0.25">
      <c r="A15" s="7" t="s">
        <v>53</v>
      </c>
      <c r="B15" s="7">
        <v>23</v>
      </c>
      <c r="D15" s="7" t="s">
        <v>73</v>
      </c>
      <c r="E15" s="7">
        <v>28</v>
      </c>
      <c r="G15" s="7" t="s">
        <v>93</v>
      </c>
      <c r="H15" s="7">
        <v>30</v>
      </c>
      <c r="K15" s="7" t="s">
        <v>113</v>
      </c>
      <c r="L15" s="7">
        <v>88</v>
      </c>
    </row>
    <row r="16" spans="1:12" x14ac:dyDescent="0.25">
      <c r="A16" s="7" t="s">
        <v>54</v>
      </c>
      <c r="B16" s="7">
        <v>26</v>
      </c>
      <c r="D16" s="7" t="s">
        <v>74</v>
      </c>
      <c r="E16" s="7">
        <v>17</v>
      </c>
      <c r="G16" s="7" t="s">
        <v>94</v>
      </c>
      <c r="H16" s="7">
        <v>26</v>
      </c>
      <c r="K16" s="7" t="s">
        <v>114</v>
      </c>
      <c r="L16" s="7">
        <v>0</v>
      </c>
    </row>
    <row r="17" spans="1:12" x14ac:dyDescent="0.25">
      <c r="A17" s="7" t="s">
        <v>55</v>
      </c>
      <c r="B17" s="7">
        <v>23</v>
      </c>
      <c r="D17" s="7" t="s">
        <v>75</v>
      </c>
      <c r="E17" s="7">
        <v>29</v>
      </c>
      <c r="G17" s="7" t="s">
        <v>95</v>
      </c>
      <c r="H17" s="7">
        <v>27</v>
      </c>
      <c r="K17" s="7" t="s">
        <v>115</v>
      </c>
      <c r="L17" s="7">
        <v>0</v>
      </c>
    </row>
    <row r="18" spans="1:12" x14ac:dyDescent="0.25">
      <c r="A18" s="7" t="s">
        <v>56</v>
      </c>
      <c r="B18" s="7">
        <v>23</v>
      </c>
      <c r="D18" s="7" t="s">
        <v>76</v>
      </c>
      <c r="E18" s="7">
        <v>27</v>
      </c>
      <c r="G18" s="7" t="s">
        <v>96</v>
      </c>
      <c r="H18" s="7">
        <v>27</v>
      </c>
      <c r="K18" s="7" t="s">
        <v>116</v>
      </c>
      <c r="L18" s="7">
        <v>59</v>
      </c>
    </row>
    <row r="19" spans="1:12" x14ac:dyDescent="0.25">
      <c r="A19" s="7" t="s">
        <v>57</v>
      </c>
      <c r="B19" s="7">
        <v>25</v>
      </c>
      <c r="D19" s="7" t="s">
        <v>77</v>
      </c>
      <c r="E19" s="7">
        <v>24</v>
      </c>
      <c r="G19" s="7" t="s">
        <v>97</v>
      </c>
      <c r="H19" s="7">
        <v>24</v>
      </c>
      <c r="K19" s="7" t="s">
        <v>117</v>
      </c>
      <c r="L19" s="7">
        <v>0</v>
      </c>
    </row>
    <row r="20" spans="1:12" x14ac:dyDescent="0.25">
      <c r="A20" s="7" t="s">
        <v>58</v>
      </c>
      <c r="B20" s="7">
        <v>20</v>
      </c>
      <c r="D20" s="7" t="s">
        <v>78</v>
      </c>
      <c r="E20" s="7">
        <v>19</v>
      </c>
      <c r="G20" s="7" t="s">
        <v>98</v>
      </c>
      <c r="H20" s="7">
        <v>29</v>
      </c>
      <c r="K20" s="7" t="s">
        <v>118</v>
      </c>
      <c r="L20" s="7">
        <v>0</v>
      </c>
    </row>
    <row r="21" spans="1:12" x14ac:dyDescent="0.25">
      <c r="A21" s="7" t="s">
        <v>59</v>
      </c>
      <c r="B21" s="7">
        <v>30</v>
      </c>
      <c r="D21" s="7" t="s">
        <v>79</v>
      </c>
      <c r="E21" s="7">
        <v>22</v>
      </c>
      <c r="G21" s="7" t="s">
        <v>99</v>
      </c>
      <c r="H21" s="7">
        <v>23</v>
      </c>
      <c r="K21" s="7" t="s">
        <v>119</v>
      </c>
      <c r="L21" s="7">
        <v>70</v>
      </c>
    </row>
    <row r="22" spans="1:12" x14ac:dyDescent="0.25">
      <c r="A22" s="9" t="s">
        <v>120</v>
      </c>
      <c r="B22" s="9"/>
      <c r="D22" s="9" t="s">
        <v>26</v>
      </c>
      <c r="E22" s="9"/>
      <c r="G22" s="9" t="s">
        <v>121</v>
      </c>
      <c r="H22" s="9"/>
      <c r="K22" s="9" t="s">
        <v>122</v>
      </c>
      <c r="L22" s="9"/>
    </row>
  </sheetData>
  <mergeCells count="4">
    <mergeCell ref="A22:B22"/>
    <mergeCell ref="D22:E22"/>
    <mergeCell ref="G22:H22"/>
    <mergeCell ref="K22:L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39" workbookViewId="0">
      <selection activeCell="AP56" sqref="AP56"/>
    </sheetView>
  </sheetViews>
  <sheetFormatPr baseColWidth="10" defaultColWidth="8.85546875"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Hoja7</vt:lpstr>
      <vt:lpstr>student_performance_data(2)</vt:lpstr>
      <vt:lpstr>Summary</vt:lpstr>
      <vt:lpstr>Gender %</vt:lpstr>
      <vt:lpstr>PartTimeJob %</vt:lpstr>
      <vt:lpstr>Extra %</vt:lpstr>
      <vt:lpstr>Model Performance</vt:lpstr>
      <vt:lpstr>Tabls de Frecuancias y Clases</vt:lpstr>
      <vt:lpstr>Histogramas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reyes</dc:creator>
  <cp:lastModifiedBy>JOSE MERCADO</cp:lastModifiedBy>
  <dcterms:created xsi:type="dcterms:W3CDTF">2025-07-12T21:20:40Z</dcterms:created>
  <dcterms:modified xsi:type="dcterms:W3CDTF">2025-07-30T02:57:41Z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0x010100FFA317250D95C54EBC09D32E0C4173C5</vt:lpwstr>
  </property>
</Properties>
</file>