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2" documentId="11_285FDF520F9DE8FD3C23200FE66BB9E8E7AD7C02" xr6:coauthVersionLast="33" xr6:coauthVersionMax="33" xr10:uidLastSave="{0F9CAF3A-B25A-48AB-ABA4-9D3484B312F6}"/>
  <bookViews>
    <workbookView xWindow="0" yWindow="0" windowWidth="13095" windowHeight="4050" xr2:uid="{00000000-000D-0000-FFFF-FFFF00000000}"/>
  </bookViews>
  <sheets>
    <sheet name="Details" sheetId="1" r:id="rId1"/>
    <sheet name="Assumptions" sheetId="2" r:id="rId2"/>
    <sheet name="Projections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5" i="1"/>
  <c r="N4" i="1"/>
  <c r="C6" i="1"/>
  <c r="C8" i="1" s="1"/>
  <c r="C15" i="1" s="1"/>
  <c r="C16" i="1" s="1"/>
  <c r="D6" i="1"/>
  <c r="E6" i="1"/>
  <c r="F6" i="1"/>
  <c r="G6" i="1"/>
  <c r="G8" i="1" s="1"/>
  <c r="G15" i="1" s="1"/>
  <c r="G16" i="1" s="1"/>
  <c r="H6" i="1"/>
  <c r="I6" i="1"/>
  <c r="J6" i="1"/>
  <c r="K6" i="1"/>
  <c r="L6" i="1"/>
  <c r="M6" i="1"/>
  <c r="M8" i="1" s="1"/>
  <c r="M15" i="1" s="1"/>
  <c r="M16" i="1" s="1"/>
  <c r="B6" i="1"/>
  <c r="B8" i="1" s="1"/>
  <c r="B15" i="1" s="1"/>
  <c r="D8" i="1"/>
  <c r="D15" i="1" s="1"/>
  <c r="D16" i="1" s="1"/>
  <c r="E8" i="1"/>
  <c r="E15" i="1" s="1"/>
  <c r="E16" i="1" s="1"/>
  <c r="F8" i="1"/>
  <c r="F15" i="1" s="1"/>
  <c r="F16" i="1" s="1"/>
  <c r="H8" i="1"/>
  <c r="H15" i="1" s="1"/>
  <c r="H16" i="1" s="1"/>
  <c r="I8" i="1"/>
  <c r="I15" i="1" s="1"/>
  <c r="I16" i="1" s="1"/>
  <c r="J8" i="1"/>
  <c r="J15" i="1" s="1"/>
  <c r="J16" i="1" s="1"/>
  <c r="K8" i="1"/>
  <c r="K15" i="1" s="1"/>
  <c r="K16" i="1" s="1"/>
  <c r="L8" i="1"/>
  <c r="L15" i="1"/>
  <c r="L16" i="1" s="1"/>
  <c r="N6" i="1"/>
  <c r="N15" i="1" l="1"/>
  <c r="B16" i="1"/>
  <c r="N16" i="1" s="1"/>
  <c r="N8" i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<sst xmlns="http://schemas.openxmlformats.org/spreadsheetml/2006/main" count="27" uniqueCount="27">
  <si>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</si>
  <si>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</si>
  <si>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</si>
  <si>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</si>
  <si>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</si>
  <si>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</si>
  <si>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</si>
  <si>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</si>
  <si>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</si>
  <si>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</si>
  <si>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</si>
  <si>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</si>
  <si>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</si>
  <si>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</si>
  <si>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SALES TOTAL</t>
  </si>
  <si>
    <t>Expenses</t>
  </si>
  <si>
    <t>Cost of Goods</t>
  </si>
  <si>
    <t>Advertising</t>
  </si>
  <si>
    <t>Rent</t>
  </si>
  <si>
    <t>Supplies</t>
  </si>
  <si>
    <t>Salaries</t>
  </si>
  <si>
    <t>Shipping</t>
  </si>
  <si>
    <t>Utilities</t>
  </si>
  <si>
    <t>EXPENSES TOTAL</t>
  </si>
  <si>
    <t>GROSS PROFIT</t>
  </si>
  <si>
    <t>Knicks-Knacks</t>
  </si>
  <si>
    <t>Trinkets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</si>
</sst>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3" fontId="2" fillId="0" borderId="0" xfId="0" applyNumberFormat="1" applyFont="1" applyBorder="1" applyAlignment="1">
      <alignment horizontal="left"/>
    </xf>
    <xf numFmtId="3" fontId="3" fillId="2" borderId="5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A16"/>
  <sheetViews>
    <sheetView showGridLines="0" tabSelected="1" topLeftCell="A2" workbookViewId="0">
      <pane xSplit="1" ySplit="1" topLeftCell="E3" activePane="bottomRight" state="frozenSplit"/>
      <selection activeCell="A2" sqref="A2"/>
      <selection pane="topRight" activeCell="E2" sqref="E2"/>
      <selection pane="bottomLeft" activeCell="A5" sqref="A5"/>
      <selection pane="bottomRight" activeCell="A6" sqref="A6"/>
    </sheetView>
  </sheetViews>
  <sheetFormatPr defaultRowHeight="15.75" x14ac:dyDescent="0.25"/>
  <cols>
    <col min="1" max="1" width="17.5703125" style="9" customWidth="1"/>
    <col min="2" max="16384" width="9.140625" style="6"/>
  </cols>
  <sheetData>
    <row r="2" spans="1:27" s="5" customForma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 spans="1:27" ht="14.25" customHeight="1" x14ac:dyDescent="0.25">
      <c r="A3" s="1" t="s">
        <v>13</v>
      </c>
      <c r="N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9" t="s">
        <v>25</v>
      </c>
      <c r="B4" s="6">
        <v>24700</v>
      </c>
      <c r="C4" s="6">
        <v>24250</v>
      </c>
      <c r="D4" s="6">
        <v>25000</v>
      </c>
      <c r="E4" s="6">
        <v>26500</v>
      </c>
      <c r="F4" s="6">
        <v>26250</v>
      </c>
      <c r="G4" s="6">
        <v>26670</v>
      </c>
      <c r="H4" s="6">
        <v>27300</v>
      </c>
      <c r="I4" s="6">
        <v>25200</v>
      </c>
      <c r="J4" s="6">
        <v>25200</v>
      </c>
      <c r="K4" s="6">
        <v>27300</v>
      </c>
      <c r="L4" s="6">
        <v>25200</v>
      </c>
      <c r="M4" s="6">
        <v>25200</v>
      </c>
      <c r="N4" s="10">
        <f>SUM(B4:M4)</f>
        <v>308770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9" t="s">
        <v>26</v>
      </c>
      <c r="B5" s="6">
        <v>25620</v>
      </c>
      <c r="C5" s="6">
        <v>25200</v>
      </c>
      <c r="D5" s="6">
        <v>26512.5</v>
      </c>
      <c r="E5" s="6">
        <v>27930</v>
      </c>
      <c r="F5" s="6">
        <v>28350</v>
      </c>
      <c r="G5" s="6">
        <v>28087.5</v>
      </c>
      <c r="H5" s="6">
        <v>28350</v>
      </c>
      <c r="I5" s="6">
        <v>26512.5</v>
      </c>
      <c r="J5" s="6">
        <v>26512.5</v>
      </c>
      <c r="K5" s="6">
        <v>29400</v>
      </c>
      <c r="L5" s="6">
        <v>26512.5</v>
      </c>
      <c r="M5" s="6">
        <v>26512.5</v>
      </c>
      <c r="N5" s="10">
        <f>SUM(B5:M5)</f>
        <v>325500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2" t="s">
        <v>14</v>
      </c>
      <c r="B6" s="11">
        <f>SUM(B4:B5)</f>
        <v>50320</v>
      </c>
      <c r="C6" s="11">
        <f t="shared" ref="C6:M6" si="0">SUM(C4:C5)</f>
        <v>49450</v>
      </c>
      <c r="D6" s="11">
        <f t="shared" si="0"/>
        <v>51512.5</v>
      </c>
      <c r="E6" s="11">
        <f t="shared" si="0"/>
        <v>54430</v>
      </c>
      <c r="F6" s="11">
        <f t="shared" si="0"/>
        <v>54600</v>
      </c>
      <c r="G6" s="11">
        <f t="shared" si="0"/>
        <v>54757.5</v>
      </c>
      <c r="H6" s="11">
        <f t="shared" si="0"/>
        <v>55650</v>
      </c>
      <c r="I6" s="11">
        <f t="shared" si="0"/>
        <v>51712.5</v>
      </c>
      <c r="J6" s="11">
        <f t="shared" si="0"/>
        <v>51712.5</v>
      </c>
      <c r="K6" s="11">
        <f t="shared" si="0"/>
        <v>56700</v>
      </c>
      <c r="L6" s="11">
        <f t="shared" si="0"/>
        <v>51712.5</v>
      </c>
      <c r="M6" s="11">
        <f t="shared" si="0"/>
        <v>51712.5</v>
      </c>
      <c r="N6" s="12">
        <f>SUM(B6:M6)</f>
        <v>634270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" t="s">
        <v>15</v>
      </c>
      <c r="N7" s="10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9" t="s">
        <v>16</v>
      </c>
      <c r="B8" s="6">
        <f t="shared" ref="B8:M8" si="1">B6*0.08</f>
        <v>4025.6</v>
      </c>
      <c r="C8" s="6">
        <f t="shared" si="1"/>
        <v>3956</v>
      </c>
      <c r="D8" s="6">
        <f t="shared" si="1"/>
        <v>4121</v>
      </c>
      <c r="E8" s="6">
        <f t="shared" si="1"/>
        <v>4354.3999999999996</v>
      </c>
      <c r="F8" s="6">
        <f t="shared" si="1"/>
        <v>4368</v>
      </c>
      <c r="G8" s="6">
        <f t="shared" si="1"/>
        <v>4380.6000000000004</v>
      </c>
      <c r="H8" s="6">
        <f t="shared" si="1"/>
        <v>4452</v>
      </c>
      <c r="I8" s="6">
        <f t="shared" si="1"/>
        <v>4137</v>
      </c>
      <c r="J8" s="6">
        <f t="shared" si="1"/>
        <v>4137</v>
      </c>
      <c r="K8" s="6">
        <f t="shared" si="1"/>
        <v>4536</v>
      </c>
      <c r="L8" s="6">
        <f t="shared" si="1"/>
        <v>4137</v>
      </c>
      <c r="M8" s="6">
        <f t="shared" si="1"/>
        <v>4137</v>
      </c>
      <c r="N8" s="10">
        <f>SUM(B8:M8)</f>
        <v>50741.599999999999</v>
      </c>
      <c r="P8" s="6">
        <v>1.03</v>
      </c>
      <c r="Q8" s="6">
        <v>1.03</v>
      </c>
      <c r="R8" s="6">
        <v>1.03</v>
      </c>
      <c r="S8" s="6">
        <v>1.03</v>
      </c>
      <c r="T8" s="6">
        <v>1.03</v>
      </c>
      <c r="U8" s="6">
        <v>1.03</v>
      </c>
      <c r="V8" s="6">
        <v>1.03</v>
      </c>
      <c r="W8" s="6">
        <v>1.03</v>
      </c>
      <c r="X8" s="6">
        <v>1.03</v>
      </c>
      <c r="Y8" s="6">
        <v>1.03</v>
      </c>
      <c r="Z8" s="6">
        <v>1.03</v>
      </c>
      <c r="AA8" s="6">
        <v>1.03</v>
      </c>
    </row>
    <row r="9" spans="1:27" x14ac:dyDescent="0.25">
      <c r="A9" s="9" t="s">
        <v>17</v>
      </c>
      <c r="B9" s="6">
        <v>4738</v>
      </c>
      <c r="C9" s="6">
        <v>4326</v>
      </c>
      <c r="D9" s="6">
        <v>5356</v>
      </c>
      <c r="E9" s="6">
        <v>5150</v>
      </c>
      <c r="F9" s="6">
        <v>5665</v>
      </c>
      <c r="G9" s="6">
        <v>5407.5</v>
      </c>
      <c r="H9" s="6">
        <v>5665</v>
      </c>
      <c r="I9" s="6">
        <v>5356</v>
      </c>
      <c r="J9" s="6">
        <v>5356</v>
      </c>
      <c r="K9" s="6">
        <v>4635</v>
      </c>
      <c r="L9" s="6">
        <v>5356</v>
      </c>
      <c r="M9" s="6">
        <v>5356</v>
      </c>
      <c r="N9" s="10">
        <f t="shared" ref="N9:N14" si="2">SUM(B9:M9)</f>
        <v>62366.5</v>
      </c>
      <c r="P9" s="6">
        <v>1.03</v>
      </c>
      <c r="Q9" s="6">
        <v>1.03</v>
      </c>
      <c r="R9" s="6">
        <v>1.03</v>
      </c>
      <c r="S9" s="6">
        <v>1.03</v>
      </c>
      <c r="T9" s="6">
        <v>1.03</v>
      </c>
      <c r="U9" s="6">
        <v>1.03</v>
      </c>
      <c r="V9" s="6">
        <v>1.03</v>
      </c>
      <c r="W9" s="6">
        <v>1.03</v>
      </c>
      <c r="X9" s="6">
        <v>1.03</v>
      </c>
      <c r="Y9" s="6">
        <v>1.03</v>
      </c>
      <c r="Z9" s="6">
        <v>1.03</v>
      </c>
      <c r="AA9" s="6">
        <v>1.03</v>
      </c>
    </row>
    <row r="10" spans="1:27" x14ac:dyDescent="0.25">
      <c r="A10" s="9" t="s">
        <v>18</v>
      </c>
      <c r="B10" s="6">
        <v>2163</v>
      </c>
      <c r="C10" s="6">
        <v>2163</v>
      </c>
      <c r="D10" s="6">
        <v>2163</v>
      </c>
      <c r="E10" s="6">
        <v>2163</v>
      </c>
      <c r="F10" s="6">
        <v>2163</v>
      </c>
      <c r="G10" s="6">
        <v>2163</v>
      </c>
      <c r="H10" s="6">
        <v>2163</v>
      </c>
      <c r="I10" s="6">
        <v>2163</v>
      </c>
      <c r="J10" s="6">
        <v>2163</v>
      </c>
      <c r="K10" s="6">
        <v>2163</v>
      </c>
      <c r="L10" s="6">
        <v>2163</v>
      </c>
      <c r="M10" s="6">
        <v>2163</v>
      </c>
      <c r="N10" s="10">
        <f t="shared" si="2"/>
        <v>25956</v>
      </c>
      <c r="P10" s="6">
        <v>1.03</v>
      </c>
      <c r="Q10" s="6">
        <v>1.03</v>
      </c>
      <c r="R10" s="6">
        <v>1.03</v>
      </c>
      <c r="S10" s="6">
        <v>1.03</v>
      </c>
      <c r="T10" s="6">
        <v>1.03</v>
      </c>
      <c r="U10" s="6">
        <v>1.03</v>
      </c>
      <c r="V10" s="6">
        <v>1.03</v>
      </c>
      <c r="W10" s="6">
        <v>1.03</v>
      </c>
      <c r="X10" s="6">
        <v>1.03</v>
      </c>
      <c r="Y10" s="6">
        <v>1.03</v>
      </c>
      <c r="Z10" s="6">
        <v>1.03</v>
      </c>
      <c r="AA10" s="6">
        <v>1.03</v>
      </c>
    </row>
    <row r="11" spans="1:27" x14ac:dyDescent="0.25">
      <c r="A11" s="9" t="s">
        <v>19</v>
      </c>
      <c r="B11" s="6">
        <v>1339</v>
      </c>
      <c r="C11" s="6">
        <v>1236</v>
      </c>
      <c r="D11" s="6">
        <v>1442</v>
      </c>
      <c r="E11" s="6">
        <v>1339</v>
      </c>
      <c r="F11" s="6">
        <v>1287.5</v>
      </c>
      <c r="G11" s="6">
        <v>1442</v>
      </c>
      <c r="H11" s="6">
        <v>1339</v>
      </c>
      <c r="I11" s="6">
        <v>1442</v>
      </c>
      <c r="J11" s="6">
        <v>1442</v>
      </c>
      <c r="K11" s="6">
        <v>1287.5</v>
      </c>
      <c r="L11" s="6">
        <v>1390.5</v>
      </c>
      <c r="M11" s="6">
        <v>1442</v>
      </c>
      <c r="N11" s="10">
        <f t="shared" si="2"/>
        <v>16428.5</v>
      </c>
      <c r="P11" s="6">
        <v>1.03</v>
      </c>
      <c r="Q11" s="6">
        <v>1.03</v>
      </c>
      <c r="R11" s="6">
        <v>1.03</v>
      </c>
      <c r="S11" s="6">
        <v>1.03</v>
      </c>
      <c r="T11" s="6">
        <v>1.03</v>
      </c>
      <c r="U11" s="6">
        <v>1.03</v>
      </c>
      <c r="V11" s="6">
        <v>1.03</v>
      </c>
      <c r="W11" s="6">
        <v>1.03</v>
      </c>
      <c r="X11" s="6">
        <v>1.03</v>
      </c>
      <c r="Y11" s="6">
        <v>1.03</v>
      </c>
      <c r="Z11" s="6">
        <v>1.03</v>
      </c>
      <c r="AA11" s="6">
        <v>1.03</v>
      </c>
    </row>
    <row r="12" spans="1:27" x14ac:dyDescent="0.25">
      <c r="A12" s="9" t="s">
        <v>20</v>
      </c>
      <c r="B12" s="6">
        <v>16480</v>
      </c>
      <c r="C12" s="6">
        <v>16480</v>
      </c>
      <c r="D12" s="6">
        <v>16995</v>
      </c>
      <c r="E12" s="6">
        <v>16995</v>
      </c>
      <c r="F12" s="6">
        <v>16995</v>
      </c>
      <c r="G12" s="6">
        <v>17510</v>
      </c>
      <c r="H12" s="6">
        <v>17510</v>
      </c>
      <c r="I12" s="6">
        <v>17510</v>
      </c>
      <c r="J12" s="6">
        <v>17510</v>
      </c>
      <c r="K12" s="6">
        <v>17510</v>
      </c>
      <c r="L12" s="6">
        <v>18025</v>
      </c>
      <c r="M12" s="6">
        <v>18025</v>
      </c>
      <c r="N12" s="10">
        <f t="shared" si="2"/>
        <v>207545</v>
      </c>
      <c r="P12" s="6">
        <v>1.03</v>
      </c>
      <c r="Q12" s="6">
        <v>1.03</v>
      </c>
      <c r="R12" s="6">
        <v>1.03</v>
      </c>
      <c r="S12" s="6">
        <v>1.03</v>
      </c>
      <c r="T12" s="6">
        <v>1.03</v>
      </c>
      <c r="U12" s="6">
        <v>1.03</v>
      </c>
      <c r="V12" s="6">
        <v>1.03</v>
      </c>
      <c r="W12" s="6">
        <v>1.03</v>
      </c>
      <c r="X12" s="6">
        <v>1.03</v>
      </c>
      <c r="Y12" s="6">
        <v>1.03</v>
      </c>
      <c r="Z12" s="6">
        <v>1.03</v>
      </c>
      <c r="AA12" s="6">
        <v>1.03</v>
      </c>
    </row>
    <row r="13" spans="1:27" x14ac:dyDescent="0.25">
      <c r="A13" s="9" t="s">
        <v>21</v>
      </c>
      <c r="B13" s="6">
        <v>14677.5</v>
      </c>
      <c r="C13" s="6">
        <v>14162.5</v>
      </c>
      <c r="D13" s="6">
        <v>14935</v>
      </c>
      <c r="E13" s="6">
        <v>15450</v>
      </c>
      <c r="F13" s="6">
        <v>14935</v>
      </c>
      <c r="G13" s="6">
        <v>15192.5</v>
      </c>
      <c r="H13" s="6">
        <v>15450</v>
      </c>
      <c r="I13" s="6">
        <v>14935</v>
      </c>
      <c r="J13" s="6">
        <v>14935</v>
      </c>
      <c r="K13" s="6">
        <v>16222.5</v>
      </c>
      <c r="L13" s="6">
        <v>15707.5</v>
      </c>
      <c r="M13" s="6">
        <v>14935</v>
      </c>
      <c r="N13" s="10">
        <f t="shared" si="2"/>
        <v>181537.5</v>
      </c>
      <c r="P13" s="6">
        <v>1.03</v>
      </c>
      <c r="Q13" s="6">
        <v>1.03</v>
      </c>
      <c r="R13" s="6">
        <v>1.03</v>
      </c>
      <c r="S13" s="6">
        <v>1.03</v>
      </c>
      <c r="T13" s="6">
        <v>1.03</v>
      </c>
      <c r="U13" s="6">
        <v>1.03</v>
      </c>
      <c r="V13" s="6">
        <v>1.03</v>
      </c>
      <c r="W13" s="6">
        <v>1.03</v>
      </c>
      <c r="X13" s="6">
        <v>1.03</v>
      </c>
      <c r="Y13" s="6">
        <v>1.03</v>
      </c>
      <c r="Z13" s="6">
        <v>1.03</v>
      </c>
      <c r="AA13" s="6">
        <v>1.03</v>
      </c>
    </row>
    <row r="14" spans="1:27" x14ac:dyDescent="0.25">
      <c r="A14" s="9" t="s">
        <v>22</v>
      </c>
      <c r="B14" s="6">
        <v>515</v>
      </c>
      <c r="C14" s="6">
        <v>618</v>
      </c>
      <c r="D14" s="6">
        <v>618</v>
      </c>
      <c r="E14" s="6">
        <v>566.5</v>
      </c>
      <c r="F14" s="6">
        <v>618</v>
      </c>
      <c r="G14" s="6">
        <v>669.5</v>
      </c>
      <c r="H14" s="6">
        <v>669.5</v>
      </c>
      <c r="I14" s="6">
        <v>618</v>
      </c>
      <c r="J14" s="6">
        <v>618</v>
      </c>
      <c r="K14" s="6">
        <v>669.5</v>
      </c>
      <c r="L14" s="6">
        <v>618</v>
      </c>
      <c r="M14" s="6">
        <v>618</v>
      </c>
      <c r="N14" s="10">
        <f t="shared" si="2"/>
        <v>7416</v>
      </c>
    </row>
    <row r="15" spans="1:27" x14ac:dyDescent="0.25">
      <c r="A15" s="2" t="s">
        <v>23</v>
      </c>
      <c r="B15" s="11">
        <f t="shared" ref="B15:M15" si="3">SUM(B8:B14)</f>
        <v>43938.1</v>
      </c>
      <c r="C15" s="11">
        <f t="shared" si="3"/>
        <v>42941.5</v>
      </c>
      <c r="D15" s="11">
        <f t="shared" si="3"/>
        <v>45630</v>
      </c>
      <c r="E15" s="11">
        <f t="shared" si="3"/>
        <v>46017.9</v>
      </c>
      <c r="F15" s="11">
        <f t="shared" si="3"/>
        <v>46031.5</v>
      </c>
      <c r="G15" s="11">
        <f t="shared" si="3"/>
        <v>46765.1</v>
      </c>
      <c r="H15" s="11">
        <f t="shared" si="3"/>
        <v>47248.5</v>
      </c>
      <c r="I15" s="11">
        <f t="shared" si="3"/>
        <v>46161</v>
      </c>
      <c r="J15" s="11">
        <f t="shared" si="3"/>
        <v>46161</v>
      </c>
      <c r="K15" s="11">
        <f t="shared" si="3"/>
        <v>47023.5</v>
      </c>
      <c r="L15" s="11">
        <f t="shared" si="3"/>
        <v>47397</v>
      </c>
      <c r="M15" s="11">
        <f t="shared" si="3"/>
        <v>46676</v>
      </c>
      <c r="N15" s="12">
        <f>SUM(B15:M15)</f>
        <v>551991.1</v>
      </c>
    </row>
    <row r="16" spans="1:27" x14ac:dyDescent="0.25">
      <c r="A16" s="2" t="s">
        <v>24</v>
      </c>
      <c r="B16" s="11">
        <f t="shared" ref="B16:M16" si="4">B6-B15</f>
        <v>6381.9000000000015</v>
      </c>
      <c r="C16" s="11">
        <f t="shared" si="4"/>
        <v>6508.5</v>
      </c>
      <c r="D16" s="11">
        <f t="shared" si="4"/>
        <v>5882.5</v>
      </c>
      <c r="E16" s="11">
        <f t="shared" si="4"/>
        <v>8412.0999999999985</v>
      </c>
      <c r="F16" s="11">
        <f t="shared" si="4"/>
        <v>8568.5</v>
      </c>
      <c r="G16" s="11">
        <f t="shared" si="4"/>
        <v>7992.4000000000015</v>
      </c>
      <c r="H16" s="11">
        <f t="shared" si="4"/>
        <v>8401.5</v>
      </c>
      <c r="I16" s="11">
        <f t="shared" si="4"/>
        <v>5551.5</v>
      </c>
      <c r="J16" s="11">
        <f t="shared" si="4"/>
        <v>5551.5</v>
      </c>
      <c r="K16" s="11">
        <f t="shared" si="4"/>
        <v>9676.5</v>
      </c>
      <c r="L16" s="11">
        <f t="shared" si="4"/>
        <v>4315.5</v>
      </c>
      <c r="M16" s="11">
        <f t="shared" si="4"/>
        <v>5036.5</v>
      </c>
      <c r="N16" s="12">
        <f>SUM(B16:M16)</f>
        <v>82278.899999999994</v>
      </c>
    </row>
  </sheetData>
  <dataConsolidate/>
  <phoneticPr fontId="0" type="noConversion"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Assumptions</vt:lpstr>
      <vt:lpstr>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McFedries</cp:lastModifiedBy>
  <dcterms:created xsi:type="dcterms:W3CDTF">1995-06-19T20:19:11Z</dcterms:created>
  <dcterms:modified xsi:type="dcterms:W3CDTF">2018-05-25T21:21:56Z</dcterms:modified>
</cp:coreProperties>
</file>