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mc:AlternateContent xmlns:mc="http://schemas.openxmlformats.org/markup-compatibility/2006">
    <mc:Choice Requires="x15">
      <x15ac:absPath xmlns:x15ac="http://schemas.microsoft.com/office/spreadsheetml/2010/11/ac" url="C:\Users\mynda\OneDrive - My Online Training Hub\Training\Training Content\Syllabuses MOTH\Excel\Dashboards2\Webinars\HR Webinar PQ and PP\"/>
    </mc:Choice>
  </mc:AlternateContent>
  <xr:revisionPtr revIDLastSave="504" documentId="8_{57C1CBAE-6F12-4865-9A22-29FDA4571853}" xr6:coauthVersionLast="43" xr6:coauthVersionMax="43" xr10:uidLastSave="{35B7A45D-A3F6-431B-B5CD-196FBAA43A0B}"/>
  <bookViews>
    <workbookView xWindow="-120" yWindow="-120" windowWidth="29040" windowHeight="15840" xr2:uid="{9D1BE968-D1CD-4962-8863-E2F4B59BB61E}"/>
  </bookViews>
  <sheets>
    <sheet name="Copyright" sheetId="18" r:id="rId1"/>
    <sheet name="Notes" sheetId="13" r:id="rId2"/>
    <sheet name="File Index" sheetId="16" r:id="rId3"/>
    <sheet name="Actives Dashboard" sheetId="1" r:id="rId4"/>
    <sheet name="Separations Dashboard" sheetId="11" r:id="rId5"/>
    <sheet name="Headline" sheetId="8" r:id="rId6"/>
    <sheet name="Ethnicity" sheetId="3" r:id="rId7"/>
    <sheet name="Separations" sheetId="6" r:id="rId8"/>
    <sheet name="Term Reason" sheetId="7" r:id="rId9"/>
    <sheet name="Region" sheetId="5" r:id="rId10"/>
    <sheet name="Tenure" sheetId="4" r:id="rId11"/>
    <sheet name="Actives" sheetId="2" r:id="rId12"/>
    <sheet name="More Resources" sheetId="14" r:id="rId13"/>
    <sheet name="Dashboard Protection" sheetId="17" r:id="rId14"/>
    <sheet name="Excel Version Differences" sheetId="15" r:id="rId15"/>
    <sheet name="Info" sheetId="12" r:id="rId16"/>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964" r:id="rId17"/>
    <pivotCache cacheId="965" r:id="rId18"/>
    <pivotCache cacheId="966" r:id="rId19"/>
    <pivotCache cacheId="967" r:id="rId20"/>
    <pivotCache cacheId="968" r:id="rId21"/>
    <pivotCache cacheId="969" r:id="rId22"/>
    <pivotCache cacheId="970" r:id="rId23"/>
    <pivotCache cacheId="971" r:id="rId24"/>
    <pivotCache cacheId="972" r:id="rId25"/>
    <pivotCache cacheId="973" r:id="rId26"/>
    <pivotCache cacheId="974" r:id="rId27"/>
  </pivotCaches>
  <extLst>
    <ext xmlns:x14="http://schemas.microsoft.com/office/spreadsheetml/2009/9/main" uri="{876F7934-8845-4945-9796-88D515C7AA90}">
      <x14:pivotCaches>
        <pivotCache cacheId="975" r:id="rId28"/>
      </x14:pivotCaches>
    </ext>
    <ext xmlns:x14="http://schemas.microsoft.com/office/spreadsheetml/2009/9/main" uri="{BBE1A952-AA13-448e-AADC-164F8A28A991}">
      <x14:slicerCaches>
        <x14:slicerCache r:id="rId29"/>
        <x14:slicerCache r:id="rId30"/>
        <x14:slicerCache r:id="rId31"/>
        <x14:slicerCache r:id="rId32"/>
        <x14:slicerCache r:id="rId3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a3cab35d-b54f-4aaf-98f7-958627ec778b"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5" i="1" l="1"/>
  <c r="T5" i="1"/>
  <c r="S5" i="1"/>
  <c r="N5" i="1"/>
  <c r="N4" i="1"/>
  <c r="M5" i="1"/>
  <c r="M4" i="1"/>
  <c r="K5" i="1"/>
  <c r="K4" i="1"/>
  <c r="J5" i="1"/>
  <c r="J4" i="1"/>
  <c r="H5" i="1"/>
  <c r="G5" i="1"/>
  <c r="F5" i="1"/>
  <c r="G2" i="1" l="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5DDFE4-4AC6-4888-B4D6-77E7332A32F5}" name="Query - HR Data" description="Connection to the 'HR Data' query in the workbook." type="100" refreshedVersion="6" minRefreshableVersion="5">
    <extLst>
      <ext xmlns:x15="http://schemas.microsoft.com/office/spreadsheetml/2010/11/main" uri="{DE250136-89BD-433C-8126-D09CA5730AF9}">
        <x15:connection id="99717ac6-25f1-4bbb-b226-1d484632e24c"/>
      </ext>
    </extLst>
  </connection>
  <connection id="2" xr16:uid="{7054AB22-2D4D-4C08-8BC2-C4043F042C8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50BAF764-8494-4B50-BB64-DB92B8C0B257}"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xr16:uid="{FD367AF5-01EF-4957-9CA9-37D2F6CF79D8}"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5" xr16:uid="{802D4A20-4B10-4850-B991-EAF95D9010B0}"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6" xr16:uid="{AD35A9C0-3630-4FFD-A136-A17404EC13F8}"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<sst xmlns="http://schemas.openxmlformats.org/spreadsheetml/2006/main" count="201" uniqueCount="86">
  <si>
    <t>Row Labels</t>
  </si>
  <si>
    <t>Grand Total</t>
  </si>
  <si>
    <t>2015</t>
  </si>
  <si>
    <t>Qtr1</t>
  </si>
  <si>
    <t>Qtr2</t>
  </si>
  <si>
    <t>Qtr3</t>
  </si>
  <si>
    <t>Qtr4</t>
  </si>
  <si>
    <t>2016</t>
  </si>
  <si>
    <t>2017</t>
  </si>
  <si>
    <t>2018</t>
  </si>
  <si>
    <t>2015 Total</t>
  </si>
  <si>
    <t>2016 Total</t>
  </si>
  <si>
    <t>2017 Total</t>
  </si>
  <si>
    <t>2018 Total</t>
  </si>
  <si>
    <t>Active Employees</t>
  </si>
  <si>
    <t>New Hires</t>
  </si>
  <si>
    <t>Central</t>
  </si>
  <si>
    <t>East</t>
  </si>
  <si>
    <t>Midwest</t>
  </si>
  <si>
    <t>North</t>
  </si>
  <si>
    <t>Northwest</t>
  </si>
  <si>
    <t>South</t>
  </si>
  <si>
    <t>West</t>
  </si>
  <si>
    <t>Group A</t>
  </si>
  <si>
    <t>Group B</t>
  </si>
  <si>
    <t>Group C</t>
  </si>
  <si>
    <t>Group D</t>
  </si>
  <si>
    <t>Group E</t>
  </si>
  <si>
    <t>Group F</t>
  </si>
  <si>
    <t>Group G</t>
  </si>
  <si>
    <t>F</t>
  </si>
  <si>
    <t>M</t>
  </si>
  <si>
    <t>Column Labels</t>
  </si>
  <si>
    <t>FT</t>
  </si>
  <si>
    <t>PT</t>
  </si>
  <si>
    <t>Avg. Tenure Months</t>
  </si>
  <si>
    <t>Separations</t>
  </si>
  <si>
    <t>Bad Hires</t>
  </si>
  <si>
    <t>Involuntary</t>
  </si>
  <si>
    <t>Voluntary</t>
  </si>
  <si>
    <t>HR Management Dashboard</t>
  </si>
  <si>
    <t>Total Emp</t>
  </si>
  <si>
    <t>Hourly</t>
  </si>
  <si>
    <t>Salary</t>
  </si>
  <si>
    <t>Full Time</t>
  </si>
  <si>
    <t>Part Time</t>
  </si>
  <si>
    <t>&lt;30</t>
  </si>
  <si>
    <t>30-49</t>
  </si>
  <si>
    <t>50+</t>
  </si>
  <si>
    <t>TO %</t>
  </si>
  <si>
    <t>Turnover</t>
  </si>
  <si>
    <t xml:space="preserve"> </t>
  </si>
  <si>
    <t>This workbook contains a modified version of data provided by Obvience.</t>
  </si>
  <si>
    <t>www.obvience.com</t>
  </si>
  <si>
    <t xml:space="preserve">Obvience is an ISV and an Intellectual Property (IP) Incubator focused on Microsoft Business Intelligence.  Obvience works closely with Microsoft to develop best practices and thought leadership for jump-starting and deploying Microsoft Business Intelligence solutions.
</t>
  </si>
  <si>
    <t>This file and associated data is property of obviEnce llc and has been shared solely for the purpose of demonstrating Power BI functionality with industry sample data.  </t>
  </si>
  <si>
    <t>Any uses of this workbook and/or data must include the above attribution. The workbook and any visualization pages must be accompanied by the following copyright notice: obviEnce ©.</t>
  </si>
  <si>
    <t>Excel Dashboard using Power Query and Power Pivot</t>
  </si>
  <si>
    <t>website@myonlinetraininghub.com</t>
  </si>
  <si>
    <t>Contact</t>
  </si>
  <si>
    <t>https://www.myonlinetraininghub.com/excel-forum</t>
  </si>
  <si>
    <t>Excel Forum</t>
  </si>
  <si>
    <t>https://www.myonlinetraininghub.com/power-bi-course</t>
  </si>
  <si>
    <t>Power BI Course</t>
  </si>
  <si>
    <t>https://www.myonlinetraininghub.com/power-pivot-course</t>
  </si>
  <si>
    <t>Power Pivot Course</t>
  </si>
  <si>
    <t>https://www.myonlinetraininghub.com/excel-power-query-course</t>
  </si>
  <si>
    <t>Power Query Course</t>
  </si>
  <si>
    <t>https://www.myonlinetraininghub.com/excel-dashboard-course</t>
  </si>
  <si>
    <t>Excel Dashboard Course</t>
  </si>
  <si>
    <t>Courses</t>
  </si>
  <si>
    <t>More Resources</t>
  </si>
  <si>
    <t>Excel Version Differences</t>
  </si>
  <si>
    <t>Power Query and Power Pivot Excel Dashboards with Mynda Treacy</t>
  </si>
  <si>
    <t>Dashboard Protection</t>
  </si>
  <si>
    <t>Protecting your dashboard</t>
  </si>
  <si>
    <t>Actives Dashboard</t>
  </si>
  <si>
    <t>Source Information</t>
  </si>
  <si>
    <t>Individual users are permitted to recreate the dashboard for personal practice only.</t>
  </si>
  <si>
    <t>The Dashboard in this file was created by Mynda Treacy from My Online Training Hub.</t>
  </si>
  <si>
    <t>Any uses of this workbook and/or data must include the above attribution.</t>
  </si>
  <si>
    <t>Copyright Notice</t>
  </si>
  <si>
    <t>The workbook and any visualization pages must be accompanied by the following copyright notice: obviEnce ©, My Online Training Hub ©.</t>
  </si>
  <si>
    <r>
      <t xml:space="preserve">Recreating the dashboard for training of others is </t>
    </r>
    <r>
      <rPr>
        <b/>
        <sz val="14"/>
        <rFont val="Calibri"/>
        <family val="2"/>
        <scheme val="minor"/>
      </rPr>
      <t>not permitted</t>
    </r>
    <r>
      <rPr>
        <sz val="14"/>
        <rFont val="Calibri"/>
        <family val="2"/>
        <scheme val="minor"/>
      </rPr>
      <t>, unless written consent is granted by Mynda Treacy.</t>
    </r>
  </si>
  <si>
    <t>Source: Obvience ©</t>
  </si>
  <si>
    <t>This sheet must remain in any file that uses this data and or these Dashboard 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</si>
</sst>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
    <numFmt numFmtId="165" formatCode="\▼0.0%;\▼0.0%"/>
    <numFmt numFmtId="166" formatCode="@*."/>
  </numFmts>
  <fonts count="32" x14ac:knownFonts="1">
    <font>
      <sz val="11"/>
      <color theme="1"/>
      <name val="Calibri"/>
      <family val="2"/>
      <scheme val="minor"/>
    </font>
    <font>
      <sz val="11"/>
      <color theme="1"/>
      <name val="Calibri"/>
      <family val="2"/>
      <scheme val="minor"/>
    </font>
    <font>
      <b/>
      <sz val="18"/>
      <color theme="6" tint="-0.249977111117893"/>
      <name val="Calibri"/>
      <family val="2"/>
      <scheme val="minor"/>
    </font>
    <font>
      <b/>
      <sz val="11"/>
      <color theme="6" tint="-0.499984740745262"/>
      <name val="Calibri"/>
      <family val="2"/>
      <scheme val="minor"/>
    </font>
    <font>
      <b/>
      <sz val="14"/>
      <color theme="6"/>
      <name val="Calibri"/>
      <family val="2"/>
      <scheme val="minor"/>
    </font>
    <font>
      <b/>
      <sz val="14"/>
      <color theme="6" tint="-0.249977111117893"/>
      <name val="Calibri"/>
      <family val="2"/>
      <scheme val="minor"/>
    </font>
    <font>
      <b/>
      <sz val="16"/>
      <color theme="0" tint="-0.499984740745262"/>
      <name val="Calibri"/>
      <family val="2"/>
      <scheme val="minor"/>
    </font>
    <font>
      <sz val="16"/>
      <color theme="0" tint="-0.499984740745262"/>
      <name val="Calibri"/>
      <family val="2"/>
      <scheme val="minor"/>
    </font>
    <font>
      <u/>
      <sz val="11"/>
      <color theme="10"/>
      <name val="Calibri"/>
      <family val="2"/>
      <scheme val="minor"/>
    </font>
    <font>
      <i/>
      <u/>
      <sz val="11"/>
      <color theme="1" tint="0.34998626667073579"/>
      <name val="Calibri"/>
      <family val="2"/>
      <scheme val="minor"/>
    </font>
    <font>
      <sz val="11"/>
      <color theme="6" tint="-0.499984740745262"/>
      <name val="Calibri"/>
      <family val="2"/>
      <scheme val="minor"/>
    </font>
    <font>
      <sz val="12"/>
      <color theme="6" tint="-0.249977111117893"/>
      <name val="Calibri"/>
      <family val="2"/>
      <scheme val="minor"/>
    </font>
    <font>
      <sz val="11"/>
      <color theme="6" tint="-0.249977111117893"/>
      <name val="Calibri"/>
      <family val="2"/>
      <scheme val="minor"/>
    </font>
    <font>
      <sz val="16"/>
      <color theme="1"/>
      <name val="Calibri"/>
      <family val="2"/>
      <scheme val="minor"/>
    </font>
    <font>
      <b/>
      <sz val="18"/>
      <color theme="6" tint="-0.499984740745262"/>
      <name val="Calibri"/>
      <family val="2"/>
      <scheme val="minor"/>
    </font>
    <font>
      <b/>
      <sz val="18"/>
      <color theme="6"/>
      <name val="Calibri"/>
      <family val="2"/>
      <scheme val="minor"/>
    </font>
    <font>
      <sz val="11"/>
      <color theme="0"/>
      <name val="Calibri"/>
      <family val="2"/>
      <scheme val="minor"/>
    </font>
    <font>
      <b/>
      <sz val="20"/>
      <color theme="0"/>
      <name val="Calibri"/>
      <family val="2"/>
      <scheme val="minor"/>
    </font>
    <font>
      <sz val="14"/>
      <color theme="0"/>
      <name val="Calibri"/>
      <family val="2"/>
      <scheme val="minor"/>
    </font>
    <font>
      <u/>
      <sz val="16"/>
      <color theme="10"/>
      <name val="Calibri"/>
      <family val="2"/>
      <scheme val="minor"/>
    </font>
    <font>
      <i/>
      <sz val="14"/>
      <color theme="0"/>
      <name val="Calibri"/>
      <family val="2"/>
      <scheme val="minor"/>
    </font>
    <font>
      <i/>
      <u/>
      <sz val="11"/>
      <color theme="0" tint="-0.499984740745262"/>
      <name val="Calibri"/>
      <family val="2"/>
      <scheme val="minor"/>
    </font>
    <font>
      <sz val="20"/>
      <color theme="0"/>
      <name val="Segoe UI"/>
      <family val="2"/>
    </font>
    <font>
      <sz val="11"/>
      <color rgb="FFFF0000"/>
      <name val="Calibri"/>
      <family val="2"/>
      <scheme val="minor"/>
    </font>
    <font>
      <u/>
      <sz val="11"/>
      <color theme="8" tint="-0.499984740745262"/>
      <name val="Calibri"/>
      <family val="2"/>
      <scheme val="minor"/>
    </font>
    <font>
      <sz val="11"/>
      <color theme="8" tint="-0.499984740745262"/>
      <name val="Calibri"/>
      <family val="2"/>
      <scheme val="minor"/>
    </font>
    <font>
      <sz val="14"/>
      <color theme="1"/>
      <name val="Calibri"/>
      <family val="2"/>
      <scheme val="minor"/>
    </font>
    <font>
      <sz val="22"/>
      <color theme="0"/>
      <name val="Segoe UI Light"/>
      <family val="2"/>
    </font>
    <font>
      <sz val="12"/>
      <color theme="0"/>
      <name val="Segoe UI Light"/>
      <family val="2"/>
    </font>
    <font>
      <sz val="14"/>
      <name val="Calibri"/>
      <family val="2"/>
      <scheme val="minor"/>
    </font>
    <font>
      <u/>
      <sz val="16"/>
      <name val="Calibri"/>
      <family val="2"/>
      <scheme val="minor"/>
    </font>
    <font>
      <b/>
      <sz val="14"/>
      <name val="Calibri"/>
      <family val="2"/>
      <scheme val="minor"/>
    </font>
  </fonts>
  <fills count="4">
    <fill>
      <patternFill patternType="none"/>
    </fill>
    <fill>
      <patternFill patternType="gray125"/>
    </fill>
    <fill>
      <patternFill patternType="solid">
        <fgColor theme="1"/>
        <bgColor indexed="64"/>
      </patternFill>
    </fill>
    <fill>
      <patternFill patternType="solid">
        <fgColor rgb="FF336600"/>
        <bgColor indexed="64"/>
      </patternFill>
    </fill>
  </fills>
  <borders count="2">
    <border>
      <left/>
      <right/>
      <top/>
      <bottom/>
      <diagonal/>
    </border>
    <border>
      <left/>
      <right/>
      <top/>
      <bottom style="thick">
        <color theme="1" tint="0.499984740745262"/>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53">
    <xf numFmtId="0" fontId="0" fillId="0" borderId="0" xfId="0"/>
    <xf numFmtId="0" fontId="2" fillId="0" borderId="0" xfId="0" applyFont="1"/>
    <xf numFmtId="0" fontId="3" fillId="0" borderId="0" xfId="0" applyFont="1" applyAlignment="1">
      <alignment horizontal="center" vertical="center"/>
    </xf>
    <xf numFmtId="9" fontId="4" fillId="0" borderId="0" xfId="1" applyFont="1" applyAlignment="1">
      <alignment horizontal="center" vertical="center"/>
    </xf>
    <xf numFmtId="9" fontId="5" fillId="0" borderId="0" xfId="1" applyFont="1" applyAlignment="1">
      <alignment horizontal="center" vertical="center"/>
    </xf>
    <xf numFmtId="0" fontId="6" fillId="0" borderId="0" xfId="0" applyFont="1" applyAlignment="1">
      <alignment horizontal="centerContinuous" vertical="center"/>
    </xf>
    <xf numFmtId="0" fontId="7" fillId="0" borderId="0" xfId="0" applyFont="1" applyAlignment="1">
      <alignment horizontal="centerContinuous"/>
    </xf>
    <xf numFmtId="0" fontId="9" fillId="0" borderId="0" xfId="2" applyFont="1"/>
    <xf numFmtId="0" fontId="10" fillId="0" borderId="0" xfId="0" applyFont="1" applyAlignment="1">
      <alignment horizontal="center" vertical="top"/>
    </xf>
    <xf numFmtId="9" fontId="11" fillId="0" borderId="0" xfId="1" applyFont="1" applyAlignment="1">
      <alignment horizontal="center"/>
    </xf>
    <xf numFmtId="0" fontId="10" fillId="0" borderId="0" xfId="0" applyFont="1"/>
    <xf numFmtId="0" fontId="12" fillId="0" borderId="0" xfId="0" applyFont="1"/>
    <xf numFmtId="0" fontId="3" fillId="0" borderId="0" xfId="0" applyFont="1" applyAlignment="1">
      <alignment horizontal="right" vertical="center"/>
    </xf>
    <xf numFmtId="9" fontId="4" fillId="0" borderId="0" xfId="1" applyFont="1" applyAlignment="1">
      <alignment horizontal="center"/>
    </xf>
    <xf numFmtId="9" fontId="5" fillId="0" borderId="0" xfId="1" applyFont="1" applyAlignment="1">
      <alignment horizontal="center"/>
    </xf>
    <xf numFmtId="0" fontId="13" fillId="0" borderId="1" xfId="0" applyFont="1" applyBorder="1"/>
    <xf numFmtId="0" fontId="0" fillId="0" borderId="1" xfId="0" applyBorder="1"/>
    <xf numFmtId="0" fontId="14" fillId="0" borderId="1" xfId="0" applyFont="1" applyBorder="1" applyAlignment="1">
      <alignment horizontal="center" vertical="top"/>
    </xf>
    <xf numFmtId="0" fontId="15" fillId="0" borderId="1" xfId="0" applyFont="1" applyBorder="1" applyAlignment="1">
      <alignment horizontal="center" vertical="top"/>
    </xf>
    <xf numFmtId="0" fontId="2" fillId="0" borderId="1" xfId="0" applyFont="1" applyBorder="1" applyAlignment="1">
      <alignment horizontal="center" vertical="top"/>
    </xf>
    <xf numFmtId="0" fontId="3" fillId="0" borderId="1" xfId="0" applyFont="1" applyBorder="1" applyAlignment="1">
      <alignment horizontal="right" vertical="center"/>
    </xf>
    <xf numFmtId="9" fontId="4" fillId="0" borderId="1" xfId="1" applyFont="1" applyBorder="1" applyAlignment="1">
      <alignment horizontal="center" vertical="top"/>
    </xf>
    <xf numFmtId="9" fontId="5" fillId="0" borderId="1" xfId="1" applyFont="1" applyBorder="1" applyAlignment="1">
      <alignment horizontal="center" vertical="top"/>
    </xf>
    <xf numFmtId="9" fontId="6" fillId="0" borderId="1" xfId="1"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 fontId="0" fillId="0" borderId="0" xfId="0" applyNumberFormat="1"/>
    <xf numFmtId="10" fontId="0" fillId="0" borderId="0" xfId="0" applyNumberFormat="1"/>
    <xf numFmtId="164" fontId="0" fillId="0" borderId="0" xfId="0" applyNumberFormat="1"/>
    <xf numFmtId="0" fontId="17" fillId="2" borderId="0" xfId="0" applyFont="1" applyFill="1" applyAlignment="1">
      <alignment vertical="center" wrapText="1"/>
    </xf>
    <xf numFmtId="0" fontId="18" fillId="2" borderId="0" xfId="0" applyFont="1" applyFill="1"/>
    <xf numFmtId="0" fontId="18" fillId="2" borderId="0" xfId="0" applyFont="1" applyFill="1" applyAlignment="1">
      <alignment vertical="center" wrapText="1"/>
    </xf>
    <xf numFmtId="0" fontId="18" fillId="2" borderId="0" xfId="0" applyFont="1" applyFill="1" applyAlignment="1">
      <alignment wrapText="1"/>
    </xf>
    <xf numFmtId="0" fontId="19" fillId="2" borderId="0" xfId="2" applyFont="1" applyFill="1" applyAlignment="1">
      <alignment vertical="center" wrapText="1"/>
    </xf>
    <xf numFmtId="0" fontId="20" fillId="2" borderId="0" xfId="0" applyFont="1" applyFill="1" applyAlignment="1">
      <alignment vertical="center" wrapText="1"/>
    </xf>
    <xf numFmtId="0" fontId="16" fillId="2" borderId="0" xfId="0" applyFont="1" applyFill="1" applyAlignment="1">
      <alignment wrapText="1"/>
    </xf>
    <xf numFmtId="0" fontId="21" fillId="0" borderId="0" xfId="2" applyFont="1"/>
    <xf numFmtId="0" fontId="22" fillId="3" borderId="0" xfId="0" applyFont="1" applyFill="1" applyAlignment="1">
      <alignment vertical="center"/>
    </xf>
    <xf numFmtId="165" fontId="0" fillId="0" borderId="0" xfId="0" applyNumberFormat="1"/>
    <xf numFmtId="0" fontId="24" fillId="0" borderId="0" xfId="2" applyFont="1"/>
    <xf numFmtId="166" fontId="0" fillId="0" borderId="0" xfId="0" applyNumberFormat="1"/>
    <xf numFmtId="0" fontId="25" fillId="0" borderId="0" xfId="0" applyFont="1"/>
    <xf numFmtId="166" fontId="0" fillId="0" borderId="0" xfId="0" applyNumberFormat="1" applyAlignment="1">
      <alignment horizontal="left" indent="1"/>
    </xf>
    <xf numFmtId="0" fontId="26" fillId="0" borderId="0" xfId="0" applyFont="1"/>
    <xf numFmtId="0" fontId="27" fillId="3" borderId="0" xfId="0" applyFont="1" applyFill="1" applyAlignment="1">
      <alignment vertical="center"/>
    </xf>
    <xf numFmtId="0" fontId="28" fillId="3" borderId="0" xfId="0" applyFont="1" applyFill="1" applyAlignment="1">
      <alignment vertical="center"/>
    </xf>
    <xf numFmtId="0" fontId="0" fillId="0" borderId="0" xfId="0" applyAlignment="1">
      <alignment vertical="center"/>
    </xf>
    <xf numFmtId="0" fontId="23" fillId="0" borderId="0" xfId="0" applyFont="1"/>
    <xf numFmtId="0" fontId="29" fillId="0" borderId="0" xfId="0" applyFont="1" applyFill="1" applyAlignment="1">
      <alignment vertical="center"/>
    </xf>
    <xf numFmtId="0" fontId="29" fillId="0" borderId="0" xfId="0" applyFont="1" applyFill="1" applyAlignment="1"/>
    <xf numFmtId="0" fontId="30" fillId="0" borderId="0" xfId="2" applyFont="1" applyFill="1" applyAlignment="1">
      <alignment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0.xml"/><Relationship Id="rId21" Type="http://schemas.openxmlformats.org/officeDocument/2006/relationships/pivotCacheDefinition" Target="pivotCache/pivotCacheDefinition5.xml"/><Relationship Id="rId34" Type="http://schemas.openxmlformats.org/officeDocument/2006/relationships/theme" Target="theme/theme1.xml"/><Relationship Id="rId42" Type="http://schemas.openxmlformats.org/officeDocument/2006/relationships/customXml" Target="../customXml/item3.xml"/><Relationship Id="rId47" Type="http://schemas.openxmlformats.org/officeDocument/2006/relationships/customXml" Target="../customXml/item8.xml"/><Relationship Id="rId50" Type="http://schemas.openxmlformats.org/officeDocument/2006/relationships/customXml" Target="../customXml/item11.xml"/><Relationship Id="rId55" Type="http://schemas.openxmlformats.org/officeDocument/2006/relationships/customXml" Target="../customXml/item16.xml"/><Relationship Id="rId63"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microsoft.com/office/2007/relationships/slicerCache" Target="slicerCaches/slicerCache1.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microsoft.com/office/2007/relationships/slicerCache" Target="slicerCaches/slicerCache4.xml"/><Relationship Id="rId37" Type="http://schemas.openxmlformats.org/officeDocument/2006/relationships/sharedStrings" Target="sharedStrings.xml"/><Relationship Id="rId40" Type="http://schemas.openxmlformats.org/officeDocument/2006/relationships/customXml" Target="../customXml/item1.xml"/><Relationship Id="rId45" Type="http://schemas.openxmlformats.org/officeDocument/2006/relationships/customXml" Target="../customXml/item6.xml"/><Relationship Id="rId53" Type="http://schemas.openxmlformats.org/officeDocument/2006/relationships/customXml" Target="../customXml/item14.xml"/><Relationship Id="rId58" Type="http://schemas.openxmlformats.org/officeDocument/2006/relationships/customXml" Target="../customXml/item19.xml"/><Relationship Id="rId66" Type="http://schemas.openxmlformats.org/officeDocument/2006/relationships/customXml" Target="../customXml/item27.xml"/><Relationship Id="rId5" Type="http://schemas.openxmlformats.org/officeDocument/2006/relationships/worksheet" Target="worksheets/sheet5.xml"/><Relationship Id="rId61" Type="http://schemas.openxmlformats.org/officeDocument/2006/relationships/customXml" Target="../customXml/item22.xml"/><Relationship Id="rId19" Type="http://schemas.openxmlformats.org/officeDocument/2006/relationships/pivotCacheDefinition" Target="pivotCache/pivotCacheDefinition3.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pivotCacheDefinition" Target="pivotCache/pivotCacheDefinition11.xml"/><Relationship Id="rId30" Type="http://schemas.microsoft.com/office/2007/relationships/slicerCache" Target="slicerCaches/slicerCache2.xml"/><Relationship Id="rId35" Type="http://schemas.openxmlformats.org/officeDocument/2006/relationships/connections" Target="connections.xml"/><Relationship Id="rId43" Type="http://schemas.openxmlformats.org/officeDocument/2006/relationships/customXml" Target="../customXml/item4.xml"/><Relationship Id="rId48" Type="http://schemas.openxmlformats.org/officeDocument/2006/relationships/customXml" Target="../customXml/item9.xml"/><Relationship Id="rId56" Type="http://schemas.openxmlformats.org/officeDocument/2006/relationships/customXml" Target="../customXml/item17.xml"/><Relationship Id="rId64"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1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microsoft.com/office/2007/relationships/slicerCache" Target="slicerCaches/slicerCache5.xml"/><Relationship Id="rId38" Type="http://schemas.openxmlformats.org/officeDocument/2006/relationships/powerPivotData" Target="model/item.data"/><Relationship Id="rId46" Type="http://schemas.openxmlformats.org/officeDocument/2006/relationships/customXml" Target="../customXml/item7.xml"/><Relationship Id="rId59" Type="http://schemas.openxmlformats.org/officeDocument/2006/relationships/customXml" Target="../customXml/item20.xml"/><Relationship Id="rId67" Type="http://schemas.openxmlformats.org/officeDocument/2006/relationships/customXml" Target="../customXml/item28.xml"/><Relationship Id="rId20" Type="http://schemas.openxmlformats.org/officeDocument/2006/relationships/pivotCacheDefinition" Target="pivotCache/pivotCacheDefinition4.xml"/><Relationship Id="rId41" Type="http://schemas.openxmlformats.org/officeDocument/2006/relationships/customXml" Target="../customXml/item2.xml"/><Relationship Id="rId54" Type="http://schemas.openxmlformats.org/officeDocument/2006/relationships/customXml" Target="../customXml/item15.xml"/><Relationship Id="rId62"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12.xml"/><Relationship Id="rId36" Type="http://schemas.openxmlformats.org/officeDocument/2006/relationships/styles" Target="styles.xml"/><Relationship Id="rId49" Type="http://schemas.openxmlformats.org/officeDocument/2006/relationships/customXml" Target="../customXml/item10.xml"/><Relationship Id="rId57" Type="http://schemas.openxmlformats.org/officeDocument/2006/relationships/customXml" Target="../customXml/item18.xml"/><Relationship Id="rId10" Type="http://schemas.openxmlformats.org/officeDocument/2006/relationships/worksheet" Target="worksheets/sheet10.xml"/><Relationship Id="rId31" Type="http://schemas.microsoft.com/office/2007/relationships/slicerCache" Target="slicerCaches/slicerCache3.xml"/><Relationship Id="rId44" Type="http://schemas.openxmlformats.org/officeDocument/2006/relationships/customXml" Target="../customXml/item5.xml"/><Relationship Id="rId52" Type="http://schemas.openxmlformats.org/officeDocument/2006/relationships/customXml" Target="../customXml/item13.xml"/><Relationship Id="rId60" Type="http://schemas.openxmlformats.org/officeDocument/2006/relationships/customXml" Target="../customXml/item21.xml"/><Relationship Id="rId65"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[hr_dashboard_yt.xlsx]Headline!Age</c:name>
    <c:fmtId val="2"/>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3.6458880139982511E-2"/>
          <c:w val="0.89019685039370078"/>
          <c:h val="0.70680860892388464"/>
        </c:manualLayout>
      </c:layout>
      <c:barChart>
        <c:barDir val="col"/>
        <c:grouping val="clustered"/>
        <c:varyColors val="0"/>
        <c:ser>
          <c:idx val="0"/>
          <c:order val="0"/>
          <c:tx>
            <c:strRef>
              <c:f>Headline!$B$23:$B$24</c:f>
              <c:strCache>
                <c:ptCount val="1"/>
                <c:pt idx="0">
                  <c:v>F</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Headline!$A$25:$A$28</c:f>
              <c:strCache>
                <c:ptCount val="3"/>
                <c:pt idx="0">
                  <c:v>&lt;30</c:v>
                </c:pt>
                <c:pt idx="1">
                  <c:v>30-49</c:v>
                </c:pt>
                <c:pt idx="2">
                  <c:v>50+</c:v>
                </c:pt>
              </c:strCache>
            </c:strRef>
          </c:cat>
          <c:val>
            <c:numRef>
              <c:f>Headline!$B$25:$B$28</c:f>
              <c:numCache>
                <c:formatCode>0</c:formatCode>
                <c:ptCount val="3"/>
                <c:pt idx="0">
                  <c:v>10</c:v>
                </c:pt>
                <c:pt idx="1">
                  <c:v>25</c:v>
                </c:pt>
                <c:pt idx="2">
                  <c:v>13</c:v>
                </c:pt>
              </c:numCache>
            </c:numRef>
          </c:val>
          <c:extLst>
            <c:ext xmlns:c16="http://schemas.microsoft.com/office/drawing/2014/chart" uri="{C3380CC4-5D6E-409C-BE32-E72D297353CC}">
              <c16:uniqueId val="{00000000-CFB2-4726-991A-63F0EE8DEB20}"/>
            </c:ext>
          </c:extLst>
        </c:ser>
        <c:ser>
          <c:idx val="1"/>
          <c:order val="1"/>
          <c:tx>
            <c:strRef>
              <c:f>Headline!$C$23:$C$24</c:f>
              <c:strCache>
                <c:ptCount val="1"/>
                <c:pt idx="0">
                  <c:v>M</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Headline!$A$25:$A$28</c:f>
              <c:strCache>
                <c:ptCount val="3"/>
                <c:pt idx="0">
                  <c:v>&lt;30</c:v>
                </c:pt>
                <c:pt idx="1">
                  <c:v>30-49</c:v>
                </c:pt>
                <c:pt idx="2">
                  <c:v>50+</c:v>
                </c:pt>
              </c:strCache>
            </c:strRef>
          </c:cat>
          <c:val>
            <c:numRef>
              <c:f>Headline!$C$25:$C$28</c:f>
              <c:numCache>
                <c:formatCode>0</c:formatCode>
                <c:ptCount val="3"/>
                <c:pt idx="0">
                  <c:v>4</c:v>
                </c:pt>
                <c:pt idx="1">
                  <c:v>8</c:v>
                </c:pt>
                <c:pt idx="2">
                  <c:v>7</c:v>
                </c:pt>
              </c:numCache>
            </c:numRef>
          </c:val>
          <c:extLst>
            <c:ext xmlns:c16="http://schemas.microsoft.com/office/drawing/2014/chart" uri="{C3380CC4-5D6E-409C-BE32-E72D297353CC}">
              <c16:uniqueId val="{00000001-CFB2-4726-991A-63F0EE8DEB20}"/>
            </c:ext>
          </c:extLst>
        </c:ser>
        <c:dLbls>
          <c:dLblPos val="inEnd"/>
          <c:showLegendKey val="0"/>
          <c:showVal val="1"/>
          <c:showCatName val="0"/>
          <c:showSerName val="0"/>
          <c:showPercent val="0"/>
          <c:showBubbleSize val="0"/>
        </c:dLbls>
        <c:gapWidth val="50"/>
        <c:axId val="1968354799"/>
        <c:axId val="182502784"/>
      </c:barChart>
      <c:catAx>
        <c:axId val="196835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02784"/>
        <c:crosses val="autoZero"/>
        <c:auto val="1"/>
        <c:lblAlgn val="ctr"/>
        <c:lblOffset val="100"/>
        <c:noMultiLvlLbl val="0"/>
      </c:catAx>
      <c:valAx>
        <c:axId val="182502784"/>
        <c:scaling>
          <c:orientation val="minMax"/>
        </c:scaling>
        <c:delete val="1"/>
        <c:axPos val="l"/>
        <c:numFmt formatCode="0" sourceLinked="1"/>
        <c:majorTickMark val="none"/>
        <c:minorTickMark val="none"/>
        <c:tickLblPos val="nextTo"/>
        <c:crossAx val="1968354799"/>
        <c:crosses val="autoZero"/>
        <c:crossBetween val="between"/>
      </c:valAx>
      <c:spPr>
        <a:noFill/>
        <a:ln>
          <a:noFill/>
        </a:ln>
        <a:effectLst/>
      </c:spPr>
    </c:plotArea>
    <c:legend>
      <c:legendPos val="t"/>
      <c:layout>
        <c:manualLayout>
          <c:xMode val="edge"/>
          <c:yMode val="edge"/>
          <c:x val="0.70498731591605435"/>
          <c:y val="6.0920842838570417E-2"/>
          <c:w val="0.25596108017878516"/>
          <c:h val="0.180001259842519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[hr_dashboard_yt.xlsx]Actives!Actives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 Active Employees</a:t>
            </a:r>
          </a:p>
        </c:rich>
      </c:tx>
      <c:layout>
        <c:manualLayout>
          <c:xMode val="edge"/>
          <c:yMode val="edge"/>
          <c:x val="5.3850014031264964E-2"/>
          <c:y val="1.83908045977011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851455674958861E-2"/>
          <c:y val="0.13777065797809757"/>
          <c:w val="0.93966088795366431"/>
          <c:h val="0.5352209249705856"/>
        </c:manualLayout>
      </c:layout>
      <c:barChart>
        <c:barDir val="col"/>
        <c:grouping val="clustered"/>
        <c:varyColors val="0"/>
        <c:ser>
          <c:idx val="0"/>
          <c:order val="0"/>
          <c:tx>
            <c:strRef>
              <c:f>Actives!$B$3</c:f>
              <c:strCache>
                <c:ptCount val="1"/>
                <c:pt idx="0">
                  <c:v>Active Employees</c:v>
                </c:pt>
              </c:strCache>
            </c:strRef>
          </c:tx>
          <c:spPr>
            <a:solidFill>
              <a:schemeClr val="accent4">
                <a:tint val="77000"/>
              </a:schemeClr>
            </a:solidFill>
            <a:ln>
              <a:noFill/>
            </a:ln>
            <a:effectLst/>
          </c:spPr>
          <c:invertIfNegative val="0"/>
          <c:cat>
            <c:multiLvlStrRef>
              <c:f>Actives!$A$4:$A$28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Actives!$B$4:$B$28</c:f>
              <c:numCache>
                <c:formatCode>0</c:formatCode>
                <c:ptCount val="16"/>
                <c:pt idx="0">
                  <c:v>13</c:v>
                </c:pt>
                <c:pt idx="1">
                  <c:v>13</c:v>
                </c:pt>
                <c:pt idx="2">
                  <c:v>13</c:v>
                </c:pt>
                <c:pt idx="3">
                  <c:v>14</c:v>
                </c:pt>
                <c:pt idx="4">
                  <c:v>14</c:v>
                </c:pt>
                <c:pt idx="5">
                  <c:v>14</c:v>
                </c:pt>
                <c:pt idx="6">
                  <c:v>14</c:v>
                </c:pt>
                <c:pt idx="7">
                  <c:v>14</c:v>
                </c:pt>
                <c:pt idx="8">
                  <c:v>14</c:v>
                </c:pt>
                <c:pt idx="9">
                  <c:v>16</c:v>
                </c:pt>
                <c:pt idx="10">
                  <c:v>16</c:v>
                </c:pt>
                <c:pt idx="11">
                  <c:v>17</c:v>
                </c:pt>
                <c:pt idx="12">
                  <c:v>18</c:v>
                </c:pt>
                <c:pt idx="13">
                  <c:v>19</c:v>
                </c:pt>
                <c:pt idx="14">
                  <c:v>20</c:v>
                </c:pt>
                <c:pt idx="15">
                  <c:v>19</c:v>
                </c:pt>
              </c:numCache>
            </c:numRef>
          </c:val>
          <c:extLst>
            <c:ext xmlns:c16="http://schemas.microsoft.com/office/drawing/2014/chart" uri="{C3380CC4-5D6E-409C-BE32-E72D297353CC}">
              <c16:uniqueId val="{00000000-73F0-485E-98DA-6AFDD92E91AB}"/>
            </c:ext>
          </c:extLst>
        </c:ser>
        <c:ser>
          <c:idx val="1"/>
          <c:order val="1"/>
          <c:tx>
            <c:strRef>
              <c:f>Actives!$C$3</c:f>
              <c:strCache>
                <c:ptCount val="1"/>
                <c:pt idx="0">
                  <c:v>New Hires</c:v>
                </c:pt>
              </c:strCache>
            </c:strRef>
          </c:tx>
          <c:spPr>
            <a:solidFill>
              <a:schemeClr val="accent4">
                <a:shade val="76000"/>
              </a:schemeClr>
            </a:solidFill>
            <a:ln>
              <a:noFill/>
            </a:ln>
            <a:effectLst/>
          </c:spPr>
          <c:invertIfNegative val="0"/>
          <c:cat>
            <c:multiLvlStrRef>
              <c:f>Actives!$A$4:$A$28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Actives!$C$4:$C$28</c:f>
              <c:numCache>
                <c:formatCode>#,##0</c:formatCode>
                <c:ptCount val="16"/>
                <c:pt idx="3">
                  <c:v>1</c:v>
                </c:pt>
                <c:pt idx="9">
                  <c:v>2</c:v>
                </c:pt>
                <c:pt idx="10">
                  <c:v>1</c:v>
                </c:pt>
                <c:pt idx="11">
                  <c:v>1</c:v>
                </c:pt>
                <c:pt idx="12">
                  <c:v>1</c:v>
                </c:pt>
                <c:pt idx="13">
                  <c:v>1</c:v>
                </c:pt>
                <c:pt idx="14">
                  <c:v>6</c:v>
                </c:pt>
              </c:numCache>
            </c:numRef>
          </c:val>
          <c:extLst>
            <c:ext xmlns:c16="http://schemas.microsoft.com/office/drawing/2014/chart" uri="{C3380CC4-5D6E-409C-BE32-E72D297353CC}">
              <c16:uniqueId val="{00000001-73F0-485E-98DA-6AFDD92E91AB}"/>
            </c:ext>
          </c:extLst>
        </c:ser>
        <c:dLbls>
          <c:showLegendKey val="0"/>
          <c:showVal val="0"/>
          <c:showCatName val="0"/>
          <c:showSerName val="0"/>
          <c:showPercent val="0"/>
          <c:showBubbleSize val="0"/>
        </c:dLbls>
        <c:gapWidth val="50"/>
        <c:overlap val="100"/>
        <c:axId val="1617076975"/>
        <c:axId val="1696040095"/>
      </c:barChart>
      <c:catAx>
        <c:axId val="161707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040095"/>
        <c:crosses val="autoZero"/>
        <c:auto val="1"/>
        <c:lblAlgn val="ctr"/>
        <c:lblOffset val="100"/>
        <c:noMultiLvlLbl val="0"/>
      </c:catAx>
      <c:valAx>
        <c:axId val="16960400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076975"/>
        <c:crosses val="autoZero"/>
        <c:crossBetween val="between"/>
      </c:valAx>
      <c:spPr>
        <a:noFill/>
        <a:ln>
          <a:noFill/>
        </a:ln>
        <a:effectLst/>
      </c:spPr>
    </c:plotArea>
    <c:legend>
      <c:legendPos val="t"/>
      <c:layout>
        <c:manualLayout>
          <c:xMode val="edge"/>
          <c:yMode val="edge"/>
          <c:x val="0.71597926655816069"/>
          <c:y val="4.639080459770116E-2"/>
          <c:w val="0.27195208140881827"/>
          <c:h val="7.75867499321205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[hr_dashboard_yt.xlsx]Ethnicity!Ethnicity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Actives by</a:t>
            </a:r>
            <a:r>
              <a:rPr lang="en-AU" baseline="0"/>
              <a:t> Ethnic Group</a:t>
            </a:r>
            <a:endParaRPr lang="en-AU"/>
          </a:p>
        </c:rich>
      </c:tx>
      <c:layout>
        <c:manualLayout>
          <c:xMode val="edge"/>
          <c:yMode val="edge"/>
          <c:x val="8.3659308211473563E-2"/>
          <c:y val="1.55454421408333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614927405540611E-2"/>
          <c:y val="0.16650517643627877"/>
          <c:w val="0.89543141786285052"/>
          <c:h val="0.55721675415573058"/>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13</c:v>
                </c:pt>
                <c:pt idx="1">
                  <c:v>4</c:v>
                </c:pt>
                <c:pt idx="2">
                  <c:v>17</c:v>
                </c:pt>
                <c:pt idx="3">
                  <c:v>5</c:v>
                </c:pt>
                <c:pt idx="4">
                  <c:v>8</c:v>
                </c:pt>
                <c:pt idx="5">
                  <c:v>6</c:v>
                </c:pt>
                <c:pt idx="6">
                  <c:v>15</c:v>
                </c:pt>
                <c:pt idx="7">
                  <c:v>5</c:v>
                </c:pt>
                <c:pt idx="8">
                  <c:v>15</c:v>
                </c:pt>
                <c:pt idx="9">
                  <c:v>6</c:v>
                </c:pt>
                <c:pt idx="10">
                  <c:v>18</c:v>
                </c:pt>
                <c:pt idx="11">
                  <c:v>8</c:v>
                </c:pt>
                <c:pt idx="12">
                  <c:v>6</c:v>
                </c:pt>
                <c:pt idx="13">
                  <c:v>6</c:v>
                </c:pt>
              </c:numCache>
            </c:numRef>
          </c:val>
          <c:extLst>
            <c:ext xmlns:c16="http://schemas.microsoft.com/office/drawing/2014/chart" uri="{C3380CC4-5D6E-409C-BE32-E72D297353CC}">
              <c16:uniqueId val="{00000000-ABD9-40A1-9D23-C5C792995E15}"/>
            </c:ext>
          </c:extLst>
        </c:ser>
        <c:ser>
          <c:idx val="1"/>
          <c:order val="1"/>
          <c:tx>
            <c:strRef>
              <c:f>Ethnicity!$C$3:$C$4</c:f>
              <c:strCache>
                <c:ptCount val="1"/>
                <c:pt idx="0">
                  <c:v>PT</c:v>
                </c:pt>
              </c:strCache>
            </c:strRef>
          </c:tx>
          <c:spPr>
            <a:solidFill>
              <a:schemeClr val="accent2"/>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6</c:v>
                </c:pt>
                <c:pt idx="1">
                  <c:v>9</c:v>
                </c:pt>
                <c:pt idx="2">
                  <c:v>5</c:v>
                </c:pt>
                <c:pt idx="3">
                  <c:v>5</c:v>
                </c:pt>
                <c:pt idx="4">
                  <c:v>6</c:v>
                </c:pt>
                <c:pt idx="5">
                  <c:v>21</c:v>
                </c:pt>
                <c:pt idx="6">
                  <c:v>7</c:v>
                </c:pt>
                <c:pt idx="7">
                  <c:v>9</c:v>
                </c:pt>
                <c:pt idx="8">
                  <c:v>12</c:v>
                </c:pt>
                <c:pt idx="9">
                  <c:v>5</c:v>
                </c:pt>
                <c:pt idx="10">
                  <c:v>11</c:v>
                </c:pt>
                <c:pt idx="11">
                  <c:v>11</c:v>
                </c:pt>
                <c:pt idx="12">
                  <c:v>3</c:v>
                </c:pt>
                <c:pt idx="13">
                  <c:v>8</c:v>
                </c:pt>
              </c:numCache>
            </c:numRef>
          </c:val>
          <c:extLst>
            <c:ext xmlns:c16="http://schemas.microsoft.com/office/drawing/2014/chart" uri="{C3380CC4-5D6E-409C-BE32-E72D297353CC}">
              <c16:uniqueId val="{00000001-ABD9-40A1-9D23-C5C792995E15}"/>
            </c:ext>
          </c:extLst>
        </c:ser>
        <c:dLbls>
          <c:showLegendKey val="0"/>
          <c:showVal val="0"/>
          <c:showCatName val="0"/>
          <c:showSerName val="0"/>
          <c:showPercent val="0"/>
          <c:showBubbleSize val="0"/>
        </c:dLbls>
        <c:gapWidth val="219"/>
        <c:overlap val="-27"/>
        <c:axId val="1722957199"/>
        <c:axId val="1966173471"/>
      </c:barChart>
      <c:catAx>
        <c:axId val="172295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73471"/>
        <c:crosses val="autoZero"/>
        <c:auto val="1"/>
        <c:lblAlgn val="ctr"/>
        <c:lblOffset val="100"/>
        <c:noMultiLvlLbl val="0"/>
      </c:catAx>
      <c:valAx>
        <c:axId val="19661734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957199"/>
        <c:crosses val="autoZero"/>
        <c:crossBetween val="between"/>
      </c:valAx>
      <c:spPr>
        <a:noFill/>
        <a:ln>
          <a:noFill/>
        </a:ln>
        <a:effectLst/>
      </c:spPr>
    </c:plotArea>
    <c:legend>
      <c:legendPos val="t"/>
      <c:layout>
        <c:manualLayout>
          <c:xMode val="edge"/>
          <c:yMode val="edge"/>
          <c:x val="0.83871636960412621"/>
          <c:y val="4.2083333333333355E-2"/>
          <c:w val="0.1301199114816530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[hr_dashboard_yt.xlsx]Tenure!Tenure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Tenure - Months</a:t>
            </a:r>
            <a:endParaRPr lang="en-AU"/>
          </a:p>
        </c:rich>
      </c:tx>
      <c:layout>
        <c:manualLayout>
          <c:xMode val="edge"/>
          <c:yMode val="edge"/>
          <c:x val="7.4707302212223478E-2"/>
          <c:y val="1.91198827419299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218316460442448E-2"/>
          <c:y val="0.16650517643627877"/>
          <c:w val="0.88650285901762282"/>
          <c:h val="0.55721675415573058"/>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77.358571428571423</c:v>
                </c:pt>
                <c:pt idx="1">
                  <c:v>113.4325</c:v>
                </c:pt>
                <c:pt idx="2">
                  <c:v>105.16176470588235</c:v>
                </c:pt>
                <c:pt idx="3">
                  <c:v>60.653999999999996</c:v>
                </c:pt>
                <c:pt idx="4">
                  <c:v>58.195</c:v>
                </c:pt>
                <c:pt idx="5">
                  <c:v>137.75666666666666</c:v>
                </c:pt>
                <c:pt idx="6">
                  <c:v>97.128</c:v>
                </c:pt>
                <c:pt idx="7">
                  <c:v>67.046000000000006</c:v>
                </c:pt>
                <c:pt idx="8">
                  <c:v>89.590666666666664</c:v>
                </c:pt>
                <c:pt idx="9">
                  <c:v>115.45</c:v>
                </c:pt>
                <c:pt idx="10">
                  <c:v>61.881666666666661</c:v>
                </c:pt>
                <c:pt idx="11">
                  <c:v>60.097499999999997</c:v>
                </c:pt>
                <c:pt idx="12">
                  <c:v>89.726666666666674</c:v>
                </c:pt>
                <c:pt idx="13">
                  <c:v>67.471666666666664</c:v>
                </c:pt>
              </c:numCache>
            </c:numRef>
          </c:val>
          <c:extLst>
            <c:ext xmlns:c16="http://schemas.microsoft.com/office/drawing/2014/chart" uri="{C3380CC4-5D6E-409C-BE32-E72D297353CC}">
              <c16:uniqueId val="{00000000-9F49-4E23-BA47-DA5F535019B0}"/>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23.478333333333335</c:v>
                </c:pt>
                <c:pt idx="1">
                  <c:v>46.662222222222219</c:v>
                </c:pt>
                <c:pt idx="2">
                  <c:v>20.942</c:v>
                </c:pt>
                <c:pt idx="3">
                  <c:v>5.0060000000000002</c:v>
                </c:pt>
                <c:pt idx="4">
                  <c:v>15.788333333333334</c:v>
                </c:pt>
                <c:pt idx="5">
                  <c:v>13.916190476190476</c:v>
                </c:pt>
                <c:pt idx="6">
                  <c:v>11.077142857142858</c:v>
                </c:pt>
                <c:pt idx="7">
                  <c:v>19.707777777777778</c:v>
                </c:pt>
                <c:pt idx="8">
                  <c:v>6.5292307692307689</c:v>
                </c:pt>
                <c:pt idx="9">
                  <c:v>42.314</c:v>
                </c:pt>
                <c:pt idx="10">
                  <c:v>14.959090909090911</c:v>
                </c:pt>
                <c:pt idx="11">
                  <c:v>30.227272727272727</c:v>
                </c:pt>
                <c:pt idx="12">
                  <c:v>5.09</c:v>
                </c:pt>
                <c:pt idx="13">
                  <c:v>28.251249999999999</c:v>
                </c:pt>
              </c:numCache>
            </c:numRef>
          </c:val>
          <c:extLst>
            <c:ext xmlns:c16="http://schemas.microsoft.com/office/drawing/2014/chart" uri="{C3380CC4-5D6E-409C-BE32-E72D297353CC}">
              <c16:uniqueId val="{00000001-9F49-4E23-BA47-DA5F535019B0}"/>
            </c:ext>
          </c:extLst>
        </c:ser>
        <c:dLbls>
          <c:showLegendKey val="0"/>
          <c:showVal val="0"/>
          <c:showCatName val="0"/>
          <c:showSerName val="0"/>
          <c:showPercent val="0"/>
          <c:showBubbleSize val="0"/>
        </c:dLbls>
        <c:gapWidth val="219"/>
        <c:overlap val="-27"/>
        <c:axId val="1722957199"/>
        <c:axId val="1966173471"/>
      </c:barChart>
      <c:catAx>
        <c:axId val="172295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73471"/>
        <c:crosses val="autoZero"/>
        <c:auto val="1"/>
        <c:lblAlgn val="ctr"/>
        <c:lblOffset val="100"/>
        <c:noMultiLvlLbl val="0"/>
      </c:catAx>
      <c:valAx>
        <c:axId val="19661734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957199"/>
        <c:crosses val="autoZero"/>
        <c:crossBetween val="between"/>
      </c:valAx>
      <c:spPr>
        <a:noFill/>
        <a:ln>
          <a:noFill/>
        </a:ln>
        <a:effectLst/>
      </c:spPr>
    </c:plotArea>
    <c:legend>
      <c:legendPos val="t"/>
      <c:layout>
        <c:manualLayout>
          <c:xMode val="edge"/>
          <c:yMode val="edge"/>
          <c:x val="0.83871636960412621"/>
          <c:y val="4.2083333333333355E-2"/>
          <c:w val="0.1230175755148573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[hr_dashboard_yt.xlsx]Region!Region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Actives</a:t>
            </a:r>
            <a:r>
              <a:rPr lang="en-AU" baseline="0"/>
              <a:t> by Region</a:t>
            </a:r>
            <a:endParaRPr lang="en-AU"/>
          </a:p>
        </c:rich>
      </c:tx>
      <c:layout>
        <c:manualLayout>
          <c:xMode val="edge"/>
          <c:yMode val="edge"/>
          <c:x val="8.72707786526684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53690702455296"/>
          <c:y val="0.15724591717701952"/>
          <c:w val="0.75190747708260608"/>
          <c:h val="0.79553988043161272"/>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4</c:v>
                </c:pt>
                <c:pt idx="1">
                  <c:v>13</c:v>
                </c:pt>
                <c:pt idx="2">
                  <c:v>2</c:v>
                </c:pt>
                <c:pt idx="3">
                  <c:v>7</c:v>
                </c:pt>
                <c:pt idx="4">
                  <c:v>5</c:v>
                </c:pt>
                <c:pt idx="5">
                  <c:v>7</c:v>
                </c:pt>
                <c:pt idx="6">
                  <c:v>2</c:v>
                </c:pt>
              </c:numCache>
            </c:numRef>
          </c:val>
          <c:extLst>
            <c:ext xmlns:c16="http://schemas.microsoft.com/office/drawing/2014/chart" uri="{C3380CC4-5D6E-409C-BE32-E72D297353CC}">
              <c16:uniqueId val="{00000000-6E33-4BAC-AF8C-D73569310F7E}"/>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11</c:v>
                </c:pt>
                <c:pt idx="1">
                  <c:v>3</c:v>
                </c:pt>
                <c:pt idx="2">
                  <c:v>11</c:v>
                </c:pt>
                <c:pt idx="3">
                  <c:v>19</c:v>
                </c:pt>
                <c:pt idx="4">
                  <c:v>28</c:v>
                </c:pt>
                <c:pt idx="5">
                  <c:v>23</c:v>
                </c:pt>
                <c:pt idx="6">
                  <c:v>10</c:v>
                </c:pt>
              </c:numCache>
            </c:numRef>
          </c:val>
          <c:extLst>
            <c:ext xmlns:c16="http://schemas.microsoft.com/office/drawing/2014/chart" uri="{C3380CC4-5D6E-409C-BE32-E72D297353CC}">
              <c16:uniqueId val="{00000001-6E33-4BAC-AF8C-D73569310F7E}"/>
            </c:ext>
          </c:extLst>
        </c:ser>
        <c:dLbls>
          <c:dLblPos val="inEnd"/>
          <c:showLegendKey val="0"/>
          <c:showVal val="1"/>
          <c:showCatName val="0"/>
          <c:showSerName val="0"/>
          <c:showPercent val="0"/>
          <c:showBubbleSize val="0"/>
        </c:dLbls>
        <c:gapWidth val="50"/>
        <c:axId val="1725291023"/>
        <c:axId val="1696065887"/>
      </c:barChart>
      <c:catAx>
        <c:axId val="17252910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065887"/>
        <c:crosses val="autoZero"/>
        <c:auto val="1"/>
        <c:lblAlgn val="ctr"/>
        <c:lblOffset val="100"/>
        <c:noMultiLvlLbl val="0"/>
      </c:catAx>
      <c:valAx>
        <c:axId val="1696065887"/>
        <c:scaling>
          <c:orientation val="minMax"/>
        </c:scaling>
        <c:delete val="1"/>
        <c:axPos val="t"/>
        <c:numFmt formatCode="0" sourceLinked="1"/>
        <c:majorTickMark val="none"/>
        <c:minorTickMark val="none"/>
        <c:tickLblPos val="nextTo"/>
        <c:crossAx val="1725291023"/>
        <c:crosses val="autoZero"/>
        <c:crossBetween val="between"/>
      </c:valAx>
      <c:spPr>
        <a:noFill/>
        <a:ln>
          <a:noFill/>
        </a:ln>
        <a:effectLst/>
      </c:spPr>
    </c:plotArea>
    <c:legend>
      <c:legendPos val="t"/>
      <c:layout>
        <c:manualLayout>
          <c:xMode val="edge"/>
          <c:yMode val="edge"/>
          <c:x val="0.76278630796150471"/>
          <c:y val="4.2083333333333355E-2"/>
          <c:w val="0.16098393361207208"/>
          <c:h val="7.16565524850795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[hr_dashboard_yt.xlsx]Separations!Separations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Separations</a:t>
            </a:r>
          </a:p>
        </c:rich>
      </c:tx>
      <c:layout>
        <c:manualLayout>
          <c:xMode val="edge"/>
          <c:yMode val="edge"/>
          <c:x val="7.1641064513301253E-2"/>
          <c:y val="2.77775590551181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5495674151842131"/>
          <c:w val="0.93888888888888888"/>
          <c:h val="0.68138704884111712"/>
        </c:manualLayout>
      </c:layout>
      <c:barChart>
        <c:barDir val="col"/>
        <c:grouping val="clustered"/>
        <c:varyColors val="0"/>
        <c:ser>
          <c:idx val="0"/>
          <c:order val="0"/>
          <c:tx>
            <c:strRef>
              <c:f>Separations!$B$3</c:f>
              <c:strCache>
                <c:ptCount val="1"/>
                <c:pt idx="0">
                  <c:v>Separations</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Separations!$A$4:$A$6</c:f>
              <c:strCache>
                <c:ptCount val="2"/>
                <c:pt idx="0">
                  <c:v>2017</c:v>
                </c:pt>
                <c:pt idx="1">
                  <c:v>2018</c:v>
                </c:pt>
              </c:strCache>
            </c:strRef>
          </c:cat>
          <c:val>
            <c:numRef>
              <c:f>Separations!$B$4:$B$6</c:f>
              <c:numCache>
                <c:formatCode>#,##0</c:formatCode>
                <c:ptCount val="2"/>
                <c:pt idx="0">
                  <c:v>1</c:v>
                </c:pt>
                <c:pt idx="1">
                  <c:v>6</c:v>
                </c:pt>
              </c:numCache>
            </c:numRef>
          </c:val>
          <c:extLst>
            <c:ext xmlns:c16="http://schemas.microsoft.com/office/drawing/2014/chart" uri="{C3380CC4-5D6E-409C-BE32-E72D297353CC}">
              <c16:uniqueId val="{00000000-0360-4292-A467-F3F869C5BC50}"/>
            </c:ext>
          </c:extLst>
        </c:ser>
        <c:ser>
          <c:idx val="1"/>
          <c:order val="1"/>
          <c:tx>
            <c:strRef>
              <c:f>Separations!$C$3</c:f>
              <c:strCache>
                <c:ptCount val="1"/>
                <c:pt idx="0">
                  <c:v>Bad Hires</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Separations!$A$4:$A$6</c:f>
              <c:strCache>
                <c:ptCount val="2"/>
                <c:pt idx="0">
                  <c:v>2017</c:v>
                </c:pt>
                <c:pt idx="1">
                  <c:v>2018</c:v>
                </c:pt>
              </c:strCache>
            </c:strRef>
          </c:cat>
          <c:val>
            <c:numRef>
              <c:f>Separations!$C$4:$C$6</c:f>
              <c:numCache>
                <c:formatCode>General</c:formatCode>
                <c:ptCount val="2"/>
                <c:pt idx="0">
                  <c:v>0</c:v>
                </c:pt>
                <c:pt idx="1">
                  <c:v>5</c:v>
                </c:pt>
              </c:numCache>
            </c:numRef>
          </c:val>
          <c:extLst>
            <c:ext xmlns:c16="http://schemas.microsoft.com/office/drawing/2014/chart" uri="{C3380CC4-5D6E-409C-BE32-E72D297353CC}">
              <c16:uniqueId val="{00000001-0360-4292-A467-F3F869C5BC50}"/>
            </c:ext>
          </c:extLst>
        </c:ser>
        <c:dLbls>
          <c:dLblPos val="inEnd"/>
          <c:showLegendKey val="0"/>
          <c:showVal val="1"/>
          <c:showCatName val="0"/>
          <c:showSerName val="0"/>
          <c:showPercent val="0"/>
          <c:showBubbleSize val="0"/>
        </c:dLbls>
        <c:gapWidth val="50"/>
        <c:overlap val="100"/>
        <c:axId val="1974865455"/>
        <c:axId val="182672752"/>
      </c:barChart>
      <c:catAx>
        <c:axId val="197486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2752"/>
        <c:crosses val="autoZero"/>
        <c:auto val="1"/>
        <c:lblAlgn val="ctr"/>
        <c:lblOffset val="100"/>
        <c:noMultiLvlLbl val="0"/>
      </c:catAx>
      <c:valAx>
        <c:axId val="182672752"/>
        <c:scaling>
          <c:orientation val="minMax"/>
        </c:scaling>
        <c:delete val="1"/>
        <c:axPos val="l"/>
        <c:numFmt formatCode="#,##0" sourceLinked="1"/>
        <c:majorTickMark val="none"/>
        <c:minorTickMark val="none"/>
        <c:tickLblPos val="nextTo"/>
        <c:crossAx val="1974865455"/>
        <c:crosses val="autoZero"/>
        <c:crossBetween val="between"/>
      </c:valAx>
      <c:spPr>
        <a:noFill/>
        <a:ln>
          <a:noFill/>
        </a:ln>
        <a:effectLst/>
      </c:spPr>
    </c:plotArea>
    <c:legend>
      <c:legendPos val="t"/>
      <c:layout>
        <c:manualLayout>
          <c:xMode val="edge"/>
          <c:yMode val="edge"/>
          <c:x val="2.6000038084073075E-2"/>
          <c:y val="0.14217327196030413"/>
          <c:w val="0.33890188714861236"/>
          <c:h val="0.107068070211429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[hr_dashboard_yt.xlsx]Term Reason!TermReason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Termination Reason</a:t>
            </a:r>
          </a:p>
        </c:rich>
      </c:tx>
      <c:layout>
        <c:manualLayout>
          <c:xMode val="edge"/>
          <c:yMode val="edge"/>
          <c:x val="5.0669548659358764E-2"/>
          <c:y val="2.77779766165592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5495674151842131"/>
          <c:w val="0.93888888888888888"/>
          <c:h val="0.68138704884111712"/>
        </c:manualLayout>
      </c:layout>
      <c:barChart>
        <c:barDir val="col"/>
        <c:grouping val="clustered"/>
        <c:varyColors val="0"/>
        <c:ser>
          <c:idx val="0"/>
          <c:order val="0"/>
          <c:tx>
            <c:strRef>
              <c:f>'Term Reason'!$B$3:$B$4</c:f>
              <c:strCache>
                <c:ptCount val="1"/>
                <c:pt idx="0">
                  <c:v>Involuntary</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Reason'!$A$5:$A$7</c:f>
              <c:strCache>
                <c:ptCount val="2"/>
                <c:pt idx="0">
                  <c:v>2017</c:v>
                </c:pt>
                <c:pt idx="1">
                  <c:v>2018</c:v>
                </c:pt>
              </c:strCache>
            </c:strRef>
          </c:cat>
          <c:val>
            <c:numRef>
              <c:f>'Term Reason'!$B$5:$B$7</c:f>
              <c:numCache>
                <c:formatCode>#,##0</c:formatCode>
                <c:ptCount val="2"/>
                <c:pt idx="0">
                  <c:v>1</c:v>
                </c:pt>
                <c:pt idx="1">
                  <c:v>1</c:v>
                </c:pt>
              </c:numCache>
            </c:numRef>
          </c:val>
          <c:extLst>
            <c:ext xmlns:c16="http://schemas.microsoft.com/office/drawing/2014/chart" uri="{C3380CC4-5D6E-409C-BE32-E72D297353CC}">
              <c16:uniqueId val="{00000000-2A0B-446C-8DF2-0F92DC69CDEE}"/>
            </c:ext>
          </c:extLst>
        </c:ser>
        <c:ser>
          <c:idx val="1"/>
          <c:order val="1"/>
          <c:tx>
            <c:strRef>
              <c:f>'Term Reason'!$C$3:$C$4</c:f>
              <c:strCache>
                <c:ptCount val="1"/>
                <c:pt idx="0">
                  <c:v>Voluntary</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Reason'!$A$5:$A$7</c:f>
              <c:strCache>
                <c:ptCount val="2"/>
                <c:pt idx="0">
                  <c:v>2017</c:v>
                </c:pt>
                <c:pt idx="1">
                  <c:v>2018</c:v>
                </c:pt>
              </c:strCache>
            </c:strRef>
          </c:cat>
          <c:val>
            <c:numRef>
              <c:f>'Term Reason'!$C$5:$C$7</c:f>
              <c:numCache>
                <c:formatCode>#,##0</c:formatCode>
                <c:ptCount val="2"/>
                <c:pt idx="1">
                  <c:v>5</c:v>
                </c:pt>
              </c:numCache>
            </c:numRef>
          </c:val>
          <c:extLst>
            <c:ext xmlns:c16="http://schemas.microsoft.com/office/drawing/2014/chart" uri="{C3380CC4-5D6E-409C-BE32-E72D297353CC}">
              <c16:uniqueId val="{00000001-D6BB-4F5F-AA5D-A23C270C1FC7}"/>
            </c:ext>
          </c:extLst>
        </c:ser>
        <c:dLbls>
          <c:dLblPos val="inEnd"/>
          <c:showLegendKey val="0"/>
          <c:showVal val="1"/>
          <c:showCatName val="0"/>
          <c:showSerName val="0"/>
          <c:showPercent val="0"/>
          <c:showBubbleSize val="0"/>
        </c:dLbls>
        <c:gapWidth val="50"/>
        <c:axId val="1974865455"/>
        <c:axId val="182672752"/>
      </c:barChart>
      <c:catAx>
        <c:axId val="197486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2752"/>
        <c:crosses val="autoZero"/>
        <c:auto val="1"/>
        <c:lblAlgn val="ctr"/>
        <c:lblOffset val="100"/>
        <c:noMultiLvlLbl val="0"/>
      </c:catAx>
      <c:valAx>
        <c:axId val="182672752"/>
        <c:scaling>
          <c:orientation val="minMax"/>
        </c:scaling>
        <c:delete val="1"/>
        <c:axPos val="l"/>
        <c:numFmt formatCode="#,##0" sourceLinked="1"/>
        <c:majorTickMark val="none"/>
        <c:minorTickMark val="none"/>
        <c:tickLblPos val="nextTo"/>
        <c:crossAx val="1974865455"/>
        <c:crosses val="autoZero"/>
        <c:crossBetween val="between"/>
      </c:valAx>
      <c:spPr>
        <a:noFill/>
        <a:ln>
          <a:noFill/>
        </a:ln>
        <a:effectLst/>
      </c:spPr>
    </c:plotArea>
    <c:legend>
      <c:legendPos val="t"/>
      <c:layout>
        <c:manualLayout>
          <c:xMode val="edge"/>
          <c:yMode val="edge"/>
          <c:x val="2.599990373772372E-2"/>
          <c:y val="0.16443763973947698"/>
          <c:w val="0.30714421018558169"/>
          <c:h val="0.10416739574219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File Index'!A2"/><Relationship Id="rId2" Type="http://schemas.openxmlformats.org/officeDocument/2006/relationships/image" Target="../media/image1.png"/><Relationship Id="rId1" Type="http://schemas.openxmlformats.org/officeDocument/2006/relationships/hyperlink" Target="https://www.myonlinetraininghub.com/"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en-us/article/Where-is-Power-Pivot-aa64e217-4b6e-410b-8337-20b87e1c2a4b" TargetMode="External"/><Relationship Id="rId3" Type="http://schemas.openxmlformats.org/officeDocument/2006/relationships/hyperlink" Target="https://www.myonlinetraininghub.com/excel-dashboard-course" TargetMode="External"/><Relationship Id="rId7" Type="http://schemas.openxmlformats.org/officeDocument/2006/relationships/hyperlink" Target="https://www.myonlinetraininghub.com/excel-webinars" TargetMode="External"/><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https://www.myonlinetraininghub.com/power-pivot-course" TargetMode="External"/><Relationship Id="rId5" Type="http://schemas.openxmlformats.org/officeDocument/2006/relationships/hyperlink" Target="https://www.myonlinetraininghub.com/excel-power-query-course" TargetMode="External"/><Relationship Id="rId4" Type="http://schemas.openxmlformats.org/officeDocument/2006/relationships/hyperlink" Target="#'File Index'!A2"/><Relationship Id="rId9" Type="http://schemas.openxmlformats.org/officeDocument/2006/relationships/hyperlink" Target="https://support.office.com/en-us/article/Where-is-Get-Transform-Power-Query-e9332067-8e49-46fc-97ff-f2e1bfa0cb16?ui=en-US&amp;rs=en-US&amp;ad=US&amp;fromAR=1"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Actives Dashboard'!A1"/><Relationship Id="rId7" Type="http://schemas.openxmlformats.org/officeDocument/2006/relationships/hyperlink" Target="#Info!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More Resources'!A2"/><Relationship Id="rId5" Type="http://schemas.openxmlformats.org/officeDocument/2006/relationships/hyperlink" Target="#'Dashboard Protection'!A2"/><Relationship Id="rId4" Type="http://schemas.openxmlformats.org/officeDocument/2006/relationships/hyperlink" Target="#'Excel Version Differences'!A2"/></Relationships>
</file>

<file path=xl/drawings/_rels/drawing4.xml.rels><?xml version="1.0" encoding="UTF-8" standalone="yes"?>
<Relationships xmlns="http://schemas.openxmlformats.org/package/2006/relationships"><Relationship Id="rId13" Type="http://schemas.openxmlformats.org/officeDocument/2006/relationships/image" Target="../media/image14.svg"/><Relationship Id="rId18" Type="http://schemas.openxmlformats.org/officeDocument/2006/relationships/chart" Target="../charts/chart2.xml"/><Relationship Id="rId26" Type="http://schemas.openxmlformats.org/officeDocument/2006/relationships/image" Target="../media/image20.svg"/><Relationship Id="rId21" Type="http://schemas.openxmlformats.org/officeDocument/2006/relationships/chart" Target="../charts/chart5.xml"/><Relationship Id="rId34" Type="http://schemas.openxmlformats.org/officeDocument/2006/relationships/image" Target="../media/image28.svg"/><Relationship Id="rId7" Type="http://schemas.openxmlformats.org/officeDocument/2006/relationships/image" Target="../media/image9.png"/><Relationship Id="rId12" Type="http://schemas.openxmlformats.org/officeDocument/2006/relationships/image" Target="../media/image13.png"/><Relationship Id="rId17" Type="http://schemas.openxmlformats.org/officeDocument/2006/relationships/image" Target="../media/image18.svg"/><Relationship Id="rId25" Type="http://schemas.openxmlformats.org/officeDocument/2006/relationships/image" Target="../media/image19.png"/><Relationship Id="rId33" Type="http://schemas.openxmlformats.org/officeDocument/2006/relationships/image" Target="../media/image27.png"/><Relationship Id="rId2" Type="http://schemas.openxmlformats.org/officeDocument/2006/relationships/image" Target="../media/image4.svg"/><Relationship Id="rId16" Type="http://schemas.openxmlformats.org/officeDocument/2006/relationships/image" Target="../media/image17.png"/><Relationship Id="rId20" Type="http://schemas.openxmlformats.org/officeDocument/2006/relationships/chart" Target="../charts/chart4.xml"/><Relationship Id="rId29" Type="http://schemas.openxmlformats.org/officeDocument/2006/relationships/image" Target="../media/image23.png"/><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chart" Target="../charts/chart1.xml"/><Relationship Id="rId24" Type="http://schemas.openxmlformats.org/officeDocument/2006/relationships/hyperlink" Target="#'Separations Dashboard'!A1"/><Relationship Id="rId32" Type="http://schemas.openxmlformats.org/officeDocument/2006/relationships/image" Target="../media/image26.svg"/><Relationship Id="rId37" Type="http://schemas.openxmlformats.org/officeDocument/2006/relationships/hyperlink" Target="#'File Index'!A2"/><Relationship Id="rId5" Type="http://schemas.openxmlformats.org/officeDocument/2006/relationships/image" Target="../media/image7.png"/><Relationship Id="rId15" Type="http://schemas.openxmlformats.org/officeDocument/2006/relationships/image" Target="../media/image16.svg"/><Relationship Id="rId23" Type="http://schemas.openxmlformats.org/officeDocument/2006/relationships/chart" Target="../charts/chart7.xml"/><Relationship Id="rId28" Type="http://schemas.openxmlformats.org/officeDocument/2006/relationships/image" Target="../media/image22.svg"/><Relationship Id="rId36" Type="http://schemas.openxmlformats.org/officeDocument/2006/relationships/image" Target="../media/image30.svg"/><Relationship Id="rId10" Type="http://schemas.openxmlformats.org/officeDocument/2006/relationships/image" Target="../media/image12.svg"/><Relationship Id="rId19" Type="http://schemas.openxmlformats.org/officeDocument/2006/relationships/chart" Target="../charts/chart3.xml"/><Relationship Id="rId31" Type="http://schemas.openxmlformats.org/officeDocument/2006/relationships/image" Target="../media/image25.png"/><Relationship Id="rId4" Type="http://schemas.openxmlformats.org/officeDocument/2006/relationships/image" Target="../media/image6.svg"/><Relationship Id="rId9" Type="http://schemas.openxmlformats.org/officeDocument/2006/relationships/image" Target="../media/image11.png"/><Relationship Id="rId14" Type="http://schemas.openxmlformats.org/officeDocument/2006/relationships/image" Target="../media/image15.png"/><Relationship Id="rId22" Type="http://schemas.openxmlformats.org/officeDocument/2006/relationships/chart" Target="../charts/chart6.xml"/><Relationship Id="rId27" Type="http://schemas.openxmlformats.org/officeDocument/2006/relationships/image" Target="../media/image21.png"/><Relationship Id="rId30" Type="http://schemas.openxmlformats.org/officeDocument/2006/relationships/image" Target="../media/image24.svg"/><Relationship Id="rId35" Type="http://schemas.openxmlformats.org/officeDocument/2006/relationships/image" Target="../media/image29.png"/><Relationship Id="rId8" Type="http://schemas.openxmlformats.org/officeDocument/2006/relationships/image" Target="../media/image10.svg"/><Relationship Id="rId3"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hyperlink" Target="#'File Index'!A2"/><Relationship Id="rId1" Type="http://schemas.openxmlformats.org/officeDocument/2006/relationships/hyperlink" Target="#'Actives Dashboard'!A1"/></Relationships>
</file>

<file path=xl/drawings/_rels/drawing6.xml.rels><?xml version="1.0" encoding="UTF-8" standalone="yes"?>
<Relationships xmlns="http://schemas.openxmlformats.org/package/2006/relationships"><Relationship Id="rId3" Type="http://schemas.openxmlformats.org/officeDocument/2006/relationships/hyperlink" Target="#'File Index'!A2"/><Relationship Id="rId2" Type="http://schemas.openxmlformats.org/officeDocument/2006/relationships/image" Target="../media/image1.png"/><Relationship Id="rId1" Type="http://schemas.openxmlformats.org/officeDocument/2006/relationships/hyperlink" Target="https://www.myonlinetraininghub.com/"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38.png"/><Relationship Id="rId3" Type="http://schemas.openxmlformats.org/officeDocument/2006/relationships/image" Target="../media/image33.png"/><Relationship Id="rId7" Type="http://schemas.openxmlformats.org/officeDocument/2006/relationships/image" Target="../media/image37.png"/><Relationship Id="rId12" Type="http://schemas.openxmlformats.org/officeDocument/2006/relationships/image" Target="../media/image1.png"/><Relationship Id="rId2" Type="http://schemas.openxmlformats.org/officeDocument/2006/relationships/image" Target="../media/image32.png"/><Relationship Id="rId1" Type="http://schemas.openxmlformats.org/officeDocument/2006/relationships/image" Target="../media/image31.png"/><Relationship Id="rId6" Type="http://schemas.openxmlformats.org/officeDocument/2006/relationships/image" Target="../media/image36.png"/><Relationship Id="rId11" Type="http://schemas.openxmlformats.org/officeDocument/2006/relationships/hyperlink" Target="https://www.myonlinetraininghub.com/" TargetMode="External"/><Relationship Id="rId5" Type="http://schemas.openxmlformats.org/officeDocument/2006/relationships/image" Target="../media/image35.png"/><Relationship Id="rId10" Type="http://schemas.openxmlformats.org/officeDocument/2006/relationships/hyperlink" Target="#'File Index'!A2"/><Relationship Id="rId4" Type="http://schemas.openxmlformats.org/officeDocument/2006/relationships/image" Target="../media/image34.png"/><Relationship Id="rId9" Type="http://schemas.openxmlformats.org/officeDocument/2006/relationships/image" Target="../media/image39.png"/></Relationships>
</file>

<file path=xl/drawings/_rels/drawing8.xml.rels><?xml version="1.0" encoding="UTF-8" standalone="yes"?>
<Relationships xmlns="http://schemas.openxmlformats.org/package/2006/relationships"><Relationship Id="rId8" Type="http://schemas.openxmlformats.org/officeDocument/2006/relationships/image" Target="../media/image45.png"/><Relationship Id="rId3" Type="http://schemas.openxmlformats.org/officeDocument/2006/relationships/image" Target="../media/image40.png"/><Relationship Id="rId7" Type="http://schemas.openxmlformats.org/officeDocument/2006/relationships/image" Target="../media/image44.png"/><Relationship Id="rId12" Type="http://schemas.openxmlformats.org/officeDocument/2006/relationships/hyperlink" Target="#'File Index'!A2"/><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image" Target="../media/image43.png"/><Relationship Id="rId11" Type="http://schemas.openxmlformats.org/officeDocument/2006/relationships/hyperlink" Target="https://support.office.com/en-us/article/Where-is-Get-Transform-Power-Query-e9332067-8e49-46fc-97ff-f2e1bfa0cb16?ui=en-US&amp;rs=en-US&amp;ad=US&amp;fromAR=1" TargetMode="External"/><Relationship Id="rId5" Type="http://schemas.openxmlformats.org/officeDocument/2006/relationships/image" Target="../media/image42.png"/><Relationship Id="rId10" Type="http://schemas.openxmlformats.org/officeDocument/2006/relationships/hyperlink" Target="https://support.office.com/en-us/article/Where-is-Power-Pivot-aa64e217-4b6e-410b-8337-20b87e1c2a4b" TargetMode="External"/><Relationship Id="rId4" Type="http://schemas.openxmlformats.org/officeDocument/2006/relationships/image" Target="../media/image41.png"/><Relationship Id="rId9" Type="http://schemas.openxmlformats.org/officeDocument/2006/relationships/image" Target="../media/image46.png"/></Relationships>
</file>

<file path=xl/drawings/_rels/drawing9.xml.rels><?xml version="1.0" encoding="UTF-8" standalone="yes"?>
<Relationships xmlns="http://schemas.openxmlformats.org/package/2006/relationships"><Relationship Id="rId2" Type="http://schemas.openxmlformats.org/officeDocument/2006/relationships/hyperlink" Target="#'File Index'!A2"/><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11</xdr:col>
      <xdr:colOff>361950</xdr:colOff>
      <xdr:row>0</xdr:row>
      <xdr:rowOff>66675</xdr:rowOff>
    </xdr:from>
    <xdr:to>
      <xdr:col>16</xdr:col>
      <xdr:colOff>544231</xdr:colOff>
      <xdr:row>0</xdr:row>
      <xdr:rowOff>600291</xdr:rowOff>
    </xdr:to>
    <xdr:pic>
      <xdr:nvPicPr>
        <xdr:cNvPr id="2" name="Picture 1">
          <a:hlinkClick xmlns:r="http://schemas.openxmlformats.org/officeDocument/2006/relationships" r:id="rId1"/>
          <a:extLst>
            <a:ext uri="{FF2B5EF4-FFF2-40B4-BE49-F238E27FC236}">
              <a16:creationId xmlns:a16="http://schemas.microsoft.com/office/drawing/2014/main" id="{4F355A9C-F59F-46E5-86B5-267AF3128D0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81800" y="66675"/>
          <a:ext cx="3230281" cy="533616"/>
        </a:xfrm>
        <a:prstGeom prst="rect">
          <a:avLst/>
        </a:prstGeom>
      </xdr:spPr>
    </xdr:pic>
    <xdr:clientData/>
  </xdr:twoCellAnchor>
  <xdr:twoCellAnchor>
    <xdr:from>
      <xdr:col>1</xdr:col>
      <xdr:colOff>6286500</xdr:colOff>
      <xdr:row>2</xdr:row>
      <xdr:rowOff>133350</xdr:rowOff>
    </xdr:from>
    <xdr:to>
      <xdr:col>1</xdr:col>
      <xdr:colOff>7572375</xdr:colOff>
      <xdr:row>3</xdr:row>
      <xdr:rowOff>142875</xdr:rowOff>
    </xdr:to>
    <xdr:sp macro="" textlink="">
      <xdr:nvSpPr>
        <xdr:cNvPr id="4" name="Rounded Rectangle 23">
          <a:hlinkClick xmlns:r="http://schemas.openxmlformats.org/officeDocument/2006/relationships" r:id="rId3"/>
          <a:extLst>
            <a:ext uri="{FF2B5EF4-FFF2-40B4-BE49-F238E27FC236}">
              <a16:creationId xmlns:a16="http://schemas.microsoft.com/office/drawing/2014/main" id="{E83568E4-56A2-46E9-90B4-DEA29CB929F2}"/>
            </a:ext>
          </a:extLst>
        </xdr:cNvPr>
        <xdr:cNvSpPr/>
      </xdr:nvSpPr>
      <xdr:spPr>
        <a:xfrm>
          <a:off x="6781800" y="466725"/>
          <a:ext cx="1285875" cy="2476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twoCellAnchor>
    <xdr:from>
      <xdr:col>10</xdr:col>
      <xdr:colOff>257175</xdr:colOff>
      <xdr:row>2</xdr:row>
      <xdr:rowOff>19050</xdr:rowOff>
    </xdr:from>
    <xdr:to>
      <xdr:col>13</xdr:col>
      <xdr:colOff>171450</xdr:colOff>
      <xdr:row>4</xdr:row>
      <xdr:rowOff>200025</xdr:rowOff>
    </xdr:to>
    <xdr:pic>
      <xdr:nvPicPr>
        <xdr:cNvPr id="5" name="Picture 4" descr="image001">
          <a:extLst>
            <a:ext uri="{FF2B5EF4-FFF2-40B4-BE49-F238E27FC236}">
              <a16:creationId xmlns:a16="http://schemas.microsoft.com/office/drawing/2014/main" id="{02FC0B39-58DB-440B-9A52-E26EE233A6B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67425" y="876300"/>
          <a:ext cx="17430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342900</xdr:colOff>
      <xdr:row>0</xdr:row>
      <xdr:rowOff>66675</xdr:rowOff>
    </xdr:from>
    <xdr:to>
      <xdr:col>15</xdr:col>
      <xdr:colOff>525181</xdr:colOff>
      <xdr:row>0</xdr:row>
      <xdr:rowOff>600291</xdr:rowOff>
    </xdr:to>
    <xdr:pic>
      <xdr:nvPicPr>
        <xdr:cNvPr id="2" name="Picture 1">
          <a:hlinkClick xmlns:r="http://schemas.openxmlformats.org/officeDocument/2006/relationships" r:id="rId1"/>
          <a:extLst>
            <a:ext uri="{FF2B5EF4-FFF2-40B4-BE49-F238E27FC236}">
              <a16:creationId xmlns:a16="http://schemas.microsoft.com/office/drawing/2014/main" id="{DDEE6452-10B7-47E9-B74B-411E98681DC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38900" y="66675"/>
          <a:ext cx="3230281" cy="533616"/>
        </a:xfrm>
        <a:prstGeom prst="rect">
          <a:avLst/>
        </a:prstGeom>
      </xdr:spPr>
    </xdr:pic>
    <xdr:clientData/>
  </xdr:twoCellAnchor>
  <xdr:twoCellAnchor>
    <xdr:from>
      <xdr:col>1</xdr:col>
      <xdr:colOff>180975</xdr:colOff>
      <xdr:row>1</xdr:row>
      <xdr:rowOff>381000</xdr:rowOff>
    </xdr:from>
    <xdr:to>
      <xdr:col>9</xdr:col>
      <xdr:colOff>457200</xdr:colOff>
      <xdr:row>22</xdr:row>
      <xdr:rowOff>76200</xdr:rowOff>
    </xdr:to>
    <xdr:grpSp>
      <xdr:nvGrpSpPr>
        <xdr:cNvPr id="3" name="Group 2">
          <a:extLst>
            <a:ext uri="{FF2B5EF4-FFF2-40B4-BE49-F238E27FC236}">
              <a16:creationId xmlns:a16="http://schemas.microsoft.com/office/drawing/2014/main" id="{928A6673-DF74-4164-8060-7719D795CC67}"/>
            </a:ext>
          </a:extLst>
        </xdr:cNvPr>
        <xdr:cNvGrpSpPr/>
      </xdr:nvGrpSpPr>
      <xdr:grpSpPr>
        <a:xfrm>
          <a:off x="790575" y="1047750"/>
          <a:ext cx="5153025" cy="4705350"/>
          <a:chOff x="6105525" y="800100"/>
          <a:chExt cx="5153025" cy="4705350"/>
        </a:xfrm>
      </xdr:grpSpPr>
      <xdr:sp macro="" textlink="">
        <xdr:nvSpPr>
          <xdr:cNvPr id="4" name="TextBox 3">
            <a:extLst>
              <a:ext uri="{FF2B5EF4-FFF2-40B4-BE49-F238E27FC236}">
                <a16:creationId xmlns:a16="http://schemas.microsoft.com/office/drawing/2014/main" id="{6FC4E5C9-35B9-46DC-8D6C-C5A55B133919}"/>
              </a:ext>
            </a:extLst>
          </xdr:cNvPr>
          <xdr:cNvSpPr txBox="1"/>
        </xdr:nvSpPr>
        <xdr:spPr>
          <a:xfrm>
            <a:off x="6105525" y="800100"/>
            <a:ext cx="5153025" cy="4705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400" b="1">
                <a:solidFill>
                  <a:srgbClr val="FF0000"/>
                </a:solidFill>
              </a:rPr>
              <a:t>Note: This</a:t>
            </a:r>
            <a:r>
              <a:rPr lang="en-AU" sz="1400" b="1" baseline="0">
                <a:solidFill>
                  <a:srgbClr val="FF0000"/>
                </a:solidFill>
              </a:rPr>
              <a:t> file will not work in Excel 2010.</a:t>
            </a:r>
          </a:p>
          <a:p>
            <a:endParaRPr lang="en-AU" sz="1100" b="1">
              <a:solidFill>
                <a:srgbClr val="FF0000"/>
              </a:solidFill>
            </a:endParaRPr>
          </a:p>
          <a:p>
            <a:r>
              <a:rPr lang="en-AU" sz="1100" b="1">
                <a:solidFill>
                  <a:srgbClr val="FF0000"/>
                </a:solidFill>
              </a:rPr>
              <a:t>Note: </a:t>
            </a:r>
            <a:r>
              <a:rPr lang="en-AU" sz="1100"/>
              <a:t>this</a:t>
            </a:r>
            <a:r>
              <a:rPr lang="en-AU" sz="1100" baseline="0"/>
              <a:t> dashboard uses data from the folders on my PC as you saw in the webinar. As a result you cannot 'Refresh All' as you will not have the same drive mapping as me.</a:t>
            </a:r>
            <a:endParaRPr lang="en-AU" sz="1100" baseline="0">
              <a:solidFill>
                <a:schemeClr val="dk1"/>
              </a:solidFill>
              <a:effectLst/>
              <a:latin typeface="+mn-lt"/>
              <a:ea typeface="+mn-ea"/>
              <a:cs typeface="+mn-cs"/>
            </a:endParaRPr>
          </a:p>
          <a:p>
            <a:endParaRPr lang="en-AU" sz="1100" baseline="0">
              <a:solidFill>
                <a:schemeClr val="dk1"/>
              </a:solidFill>
              <a:effectLst/>
              <a:latin typeface="+mn-lt"/>
              <a:ea typeface="+mn-ea"/>
              <a:cs typeface="+mn-cs"/>
            </a:endParaRPr>
          </a:p>
          <a:p>
            <a:r>
              <a:rPr lang="en-AU" sz="1100" baseline="0">
                <a:solidFill>
                  <a:schemeClr val="dk1"/>
                </a:solidFill>
                <a:effectLst/>
                <a:latin typeface="+mn-lt"/>
                <a:ea typeface="+mn-ea"/>
                <a:cs typeface="+mn-cs"/>
              </a:rPr>
              <a:t>However, you can interact with the dashboard by changing the Slicer selections. If you get an error trying to interact with the Slicers then you may have a different version of Excel to the one I used to create this dashboard.</a:t>
            </a:r>
          </a:p>
          <a:p>
            <a:endParaRPr lang="en-AU" sz="1100" baseline="0">
              <a:solidFill>
                <a:schemeClr val="dk1"/>
              </a:solidFill>
              <a:effectLst/>
              <a:latin typeface="+mn-lt"/>
              <a:ea typeface="+mn-ea"/>
              <a:cs typeface="+mn-cs"/>
            </a:endParaRPr>
          </a:p>
          <a:p>
            <a:endParaRPr lang="en-AU" sz="1100" baseline="0">
              <a:solidFill>
                <a:schemeClr val="dk1"/>
              </a:solidFill>
              <a:effectLst/>
              <a:latin typeface="+mn-lt"/>
              <a:ea typeface="+mn-ea"/>
              <a:cs typeface="+mn-cs"/>
            </a:endParaRPr>
          </a:p>
          <a:p>
            <a:r>
              <a:rPr lang="en-AU" sz="1100" baseline="0">
                <a:solidFill>
                  <a:schemeClr val="dk1"/>
                </a:solidFill>
                <a:effectLst/>
                <a:latin typeface="+mn-lt"/>
                <a:ea typeface="+mn-ea"/>
                <a:cs typeface="+mn-cs"/>
              </a:rPr>
              <a:t>Check out my other webinars here:</a:t>
            </a:r>
          </a:p>
          <a:p>
            <a:endParaRPr lang="en-AU" sz="800" baseline="0">
              <a:solidFill>
                <a:schemeClr val="dk1"/>
              </a:solidFill>
              <a:effectLst/>
              <a:latin typeface="+mn-lt"/>
              <a:ea typeface="+mn-ea"/>
              <a:cs typeface="+mn-cs"/>
            </a:endParaRPr>
          </a:p>
          <a:p>
            <a:endParaRPr lang="en-AU" sz="1100" baseline="0">
              <a:solidFill>
                <a:schemeClr val="dk1"/>
              </a:solidFill>
              <a:effectLst/>
              <a:latin typeface="+mn-lt"/>
              <a:ea typeface="+mn-ea"/>
              <a:cs typeface="+mn-cs"/>
            </a:endParaRPr>
          </a:p>
          <a:p>
            <a:r>
              <a:rPr lang="en-AU" sz="1100" baseline="0">
                <a:solidFill>
                  <a:schemeClr val="dk1"/>
                </a:solidFill>
                <a:effectLst/>
                <a:latin typeface="+mn-lt"/>
                <a:ea typeface="+mn-ea"/>
                <a:cs typeface="+mn-cs"/>
              </a:rPr>
              <a:t>If you'd like to learn how to build dashboards like this please check out my Excel Dashboard course.</a:t>
            </a:r>
          </a:p>
          <a:p>
            <a:endParaRPr lang="en-AU" sz="1100" baseline="0">
              <a:solidFill>
                <a:schemeClr val="dk1"/>
              </a:solidFill>
              <a:effectLst/>
              <a:latin typeface="+mn-lt"/>
              <a:ea typeface="+mn-ea"/>
              <a:cs typeface="+mn-cs"/>
            </a:endParaRPr>
          </a:p>
          <a:p>
            <a:endParaRPr lang="en-AU" sz="700" baseline="0">
              <a:solidFill>
                <a:schemeClr val="dk1"/>
              </a:solidFill>
              <a:effectLst/>
              <a:latin typeface="+mn-lt"/>
              <a:ea typeface="+mn-ea"/>
              <a:cs typeface="+mn-cs"/>
            </a:endParaRPr>
          </a:p>
          <a:p>
            <a:endParaRPr lang="en-AU" sz="1100" baseline="0">
              <a:solidFill>
                <a:schemeClr val="dk1"/>
              </a:solidFill>
              <a:effectLst/>
              <a:latin typeface="+mn-lt"/>
              <a:ea typeface="+mn-ea"/>
              <a:cs typeface="+mn-cs"/>
            </a:endParaRPr>
          </a:p>
          <a:p>
            <a:r>
              <a:rPr lang="en-AU" sz="1400" b="1" baseline="0">
                <a:solidFill>
                  <a:schemeClr val="dk1"/>
                </a:solidFill>
                <a:effectLst/>
                <a:latin typeface="+mn-lt"/>
                <a:ea typeface="+mn-ea"/>
                <a:cs typeface="+mn-cs"/>
              </a:rPr>
              <a:t>Related Training:</a:t>
            </a:r>
          </a:p>
          <a:p>
            <a:endParaRPr lang="en-AU" sz="1100" baseline="0">
              <a:solidFill>
                <a:schemeClr val="dk1"/>
              </a:solidFill>
              <a:effectLst/>
              <a:latin typeface="+mn-lt"/>
              <a:ea typeface="+mn-ea"/>
              <a:cs typeface="+mn-cs"/>
            </a:endParaRPr>
          </a:p>
          <a:p>
            <a:endParaRPr lang="en-AU" sz="1100"/>
          </a:p>
          <a:p>
            <a:endParaRPr lang="en-AU" sz="1100"/>
          </a:p>
          <a:p>
            <a:endParaRPr lang="en-AU" sz="1100"/>
          </a:p>
          <a:p>
            <a:endParaRPr lang="en-AU" sz="1100"/>
          </a:p>
          <a:p>
            <a:endParaRPr lang="en-AU" sz="1100"/>
          </a:p>
          <a:p>
            <a:r>
              <a:rPr lang="en-AU" sz="1100"/>
              <a:t>If</a:t>
            </a:r>
            <a:r>
              <a:rPr lang="en-AU" sz="1100" baseline="0"/>
              <a:t> you have any questions please email me at mynda.treacy@myonlinetraininghub.com</a:t>
            </a:r>
          </a:p>
          <a:p>
            <a:endParaRPr lang="en-AU" sz="1100" baseline="0"/>
          </a:p>
        </xdr:txBody>
      </xdr:sp>
      <xdr:sp macro="" textlink="">
        <xdr:nvSpPr>
          <xdr:cNvPr id="5" name="Rounded Rectangle 2">
            <a:hlinkClick xmlns:r="http://schemas.openxmlformats.org/officeDocument/2006/relationships" r:id="rId3"/>
            <a:extLst>
              <a:ext uri="{FF2B5EF4-FFF2-40B4-BE49-F238E27FC236}">
                <a16:creationId xmlns:a16="http://schemas.microsoft.com/office/drawing/2014/main" id="{42D3A390-1D6C-4749-BE51-DD7F13C4C7F1}"/>
              </a:ext>
            </a:extLst>
          </xdr:cNvPr>
          <xdr:cNvSpPr/>
        </xdr:nvSpPr>
        <xdr:spPr>
          <a:xfrm>
            <a:off x="6219825" y="3476625"/>
            <a:ext cx="203835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Excel Dashboard Course</a:t>
            </a:r>
          </a:p>
        </xdr:txBody>
      </xdr:sp>
      <xdr:sp macro="" textlink="">
        <xdr:nvSpPr>
          <xdr:cNvPr id="6" name="Rounded Rectangle 3">
            <a:hlinkClick xmlns:r="http://schemas.openxmlformats.org/officeDocument/2006/relationships" r:id="rId4"/>
            <a:extLst>
              <a:ext uri="{FF2B5EF4-FFF2-40B4-BE49-F238E27FC236}">
                <a16:creationId xmlns:a16="http://schemas.microsoft.com/office/drawing/2014/main" id="{FC2F1C3F-7538-4FB2-9F99-C338ADEDFBF7}"/>
              </a:ext>
            </a:extLst>
          </xdr:cNvPr>
          <xdr:cNvSpPr/>
        </xdr:nvSpPr>
        <xdr:spPr>
          <a:xfrm>
            <a:off x="8486775" y="3476625"/>
            <a:ext cx="203835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File Index</a:t>
            </a:r>
          </a:p>
        </xdr:txBody>
      </xdr:sp>
      <xdr:sp macro="" textlink="">
        <xdr:nvSpPr>
          <xdr:cNvPr id="7" name="Rounded Rectangle 4">
            <a:hlinkClick xmlns:r="http://schemas.openxmlformats.org/officeDocument/2006/relationships" r:id="rId5"/>
            <a:extLst>
              <a:ext uri="{FF2B5EF4-FFF2-40B4-BE49-F238E27FC236}">
                <a16:creationId xmlns:a16="http://schemas.microsoft.com/office/drawing/2014/main" id="{6D09E479-58D0-4130-ABC3-42F79DF6F3A3}"/>
              </a:ext>
            </a:extLst>
          </xdr:cNvPr>
          <xdr:cNvSpPr/>
        </xdr:nvSpPr>
        <xdr:spPr>
          <a:xfrm>
            <a:off x="6219825" y="4171950"/>
            <a:ext cx="203835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Power</a:t>
            </a:r>
            <a:r>
              <a:rPr lang="en-AU" sz="1100" baseline="0"/>
              <a:t> Query</a:t>
            </a:r>
            <a:r>
              <a:rPr lang="en-AU" sz="1100"/>
              <a:t> Course</a:t>
            </a:r>
          </a:p>
        </xdr:txBody>
      </xdr:sp>
      <xdr:sp macro="" textlink="">
        <xdr:nvSpPr>
          <xdr:cNvPr id="8" name="Rounded Rectangle 5">
            <a:hlinkClick xmlns:r="http://schemas.openxmlformats.org/officeDocument/2006/relationships" r:id="rId6"/>
            <a:extLst>
              <a:ext uri="{FF2B5EF4-FFF2-40B4-BE49-F238E27FC236}">
                <a16:creationId xmlns:a16="http://schemas.microsoft.com/office/drawing/2014/main" id="{F254F8F8-ECE4-4313-B7E3-ACC371E54856}"/>
              </a:ext>
            </a:extLst>
          </xdr:cNvPr>
          <xdr:cNvSpPr/>
        </xdr:nvSpPr>
        <xdr:spPr>
          <a:xfrm>
            <a:off x="6219825" y="4610100"/>
            <a:ext cx="203835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Power Pivot Course</a:t>
            </a:r>
          </a:p>
        </xdr:txBody>
      </xdr:sp>
      <xdr:sp macro="" textlink="">
        <xdr:nvSpPr>
          <xdr:cNvPr id="9" name="Rounded Rectangle 7">
            <a:hlinkClick xmlns:r="http://schemas.openxmlformats.org/officeDocument/2006/relationships" r:id="rId7"/>
            <a:extLst>
              <a:ext uri="{FF2B5EF4-FFF2-40B4-BE49-F238E27FC236}">
                <a16:creationId xmlns:a16="http://schemas.microsoft.com/office/drawing/2014/main" id="{BF77B254-C768-4486-BAC6-D7CFB1B066FE}"/>
              </a:ext>
            </a:extLst>
          </xdr:cNvPr>
          <xdr:cNvSpPr/>
        </xdr:nvSpPr>
        <xdr:spPr>
          <a:xfrm>
            <a:off x="8524875" y="2505075"/>
            <a:ext cx="1971675"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FREE</a:t>
            </a:r>
            <a:r>
              <a:rPr lang="en-AU" sz="1100" baseline="0"/>
              <a:t> Webinars</a:t>
            </a:r>
            <a:endParaRPr lang="en-AU" sz="1100"/>
          </a:p>
        </xdr:txBody>
      </xdr:sp>
    </xdr:grpSp>
    <xdr:clientData/>
  </xdr:twoCellAnchor>
  <xdr:twoCellAnchor>
    <xdr:from>
      <xdr:col>2</xdr:col>
      <xdr:colOff>95250</xdr:colOff>
      <xdr:row>23</xdr:row>
      <xdr:rowOff>180975</xdr:rowOff>
    </xdr:from>
    <xdr:to>
      <xdr:col>8</xdr:col>
      <xdr:colOff>47625</xdr:colOff>
      <xdr:row>25</xdr:row>
      <xdr:rowOff>76200</xdr:rowOff>
    </xdr:to>
    <xdr:sp macro="" textlink="">
      <xdr:nvSpPr>
        <xdr:cNvPr id="10" name="Rectangle: Rounded Corners 9">
          <a:hlinkClick xmlns:r="http://schemas.openxmlformats.org/officeDocument/2006/relationships" r:id="rId8"/>
          <a:extLst>
            <a:ext uri="{FF2B5EF4-FFF2-40B4-BE49-F238E27FC236}">
              <a16:creationId xmlns:a16="http://schemas.microsoft.com/office/drawing/2014/main" id="{04C7C620-7AD0-4764-BC6F-F6F30D3CA901}"/>
            </a:ext>
          </a:extLst>
        </xdr:cNvPr>
        <xdr:cNvSpPr/>
      </xdr:nvSpPr>
      <xdr:spPr>
        <a:xfrm>
          <a:off x="1314450" y="6048375"/>
          <a:ext cx="3609975" cy="27622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AU" sz="1100"/>
            <a:t>Click here to see which versions</a:t>
          </a:r>
          <a:r>
            <a:rPr lang="en-AU" sz="1100" baseline="0"/>
            <a:t> of Excel have Power Pivot</a:t>
          </a:r>
          <a:endParaRPr lang="en-AU" sz="1100"/>
        </a:p>
      </xdr:txBody>
    </xdr:sp>
    <xdr:clientData/>
  </xdr:twoCellAnchor>
  <xdr:twoCellAnchor>
    <xdr:from>
      <xdr:col>2</xdr:col>
      <xdr:colOff>95250</xdr:colOff>
      <xdr:row>22</xdr:row>
      <xdr:rowOff>19050</xdr:rowOff>
    </xdr:from>
    <xdr:to>
      <xdr:col>8</xdr:col>
      <xdr:colOff>47625</xdr:colOff>
      <xdr:row>23</xdr:row>
      <xdr:rowOff>104775</xdr:rowOff>
    </xdr:to>
    <xdr:sp macro="" textlink="">
      <xdr:nvSpPr>
        <xdr:cNvPr id="11" name="Rectangle: Rounded Corners 10">
          <a:hlinkClick xmlns:r="http://schemas.openxmlformats.org/officeDocument/2006/relationships" r:id="rId9"/>
          <a:extLst>
            <a:ext uri="{FF2B5EF4-FFF2-40B4-BE49-F238E27FC236}">
              <a16:creationId xmlns:a16="http://schemas.microsoft.com/office/drawing/2014/main" id="{6786A28C-8AD7-459D-A511-BF908E9291AB}"/>
            </a:ext>
          </a:extLst>
        </xdr:cNvPr>
        <xdr:cNvSpPr/>
      </xdr:nvSpPr>
      <xdr:spPr>
        <a:xfrm>
          <a:off x="1314450" y="5695950"/>
          <a:ext cx="3609975" cy="27622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AU" sz="1100"/>
            <a:t>Click here to see which versions</a:t>
          </a:r>
          <a:r>
            <a:rPr lang="en-AU" sz="1100" baseline="0"/>
            <a:t> of Excel have Power Query</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371475</xdr:colOff>
      <xdr:row>0</xdr:row>
      <xdr:rowOff>38100</xdr:rowOff>
    </xdr:from>
    <xdr:to>
      <xdr:col>15</xdr:col>
      <xdr:colOff>553756</xdr:colOff>
      <xdr:row>0</xdr:row>
      <xdr:rowOff>571716</xdr:rowOff>
    </xdr:to>
    <xdr:pic>
      <xdr:nvPicPr>
        <xdr:cNvPr id="2" name="Picture 1">
          <a:hlinkClick xmlns:r="http://schemas.openxmlformats.org/officeDocument/2006/relationships" r:id="rId1"/>
          <a:extLst>
            <a:ext uri="{FF2B5EF4-FFF2-40B4-BE49-F238E27FC236}">
              <a16:creationId xmlns:a16="http://schemas.microsoft.com/office/drawing/2014/main" id="{520C1C84-9146-4098-9BB2-5C9FDAD601D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124825" y="38100"/>
          <a:ext cx="3230281" cy="533616"/>
        </a:xfrm>
        <a:prstGeom prst="rect">
          <a:avLst/>
        </a:prstGeom>
      </xdr:spPr>
    </xdr:pic>
    <xdr:clientData/>
  </xdr:twoCellAnchor>
  <xdr:twoCellAnchor>
    <xdr:from>
      <xdr:col>2</xdr:col>
      <xdr:colOff>152399</xdr:colOff>
      <xdr:row>2</xdr:row>
      <xdr:rowOff>57150</xdr:rowOff>
    </xdr:from>
    <xdr:to>
      <xdr:col>3</xdr:col>
      <xdr:colOff>371475</xdr:colOff>
      <xdr:row>2</xdr:row>
      <xdr:rowOff>304800</xdr:rowOff>
    </xdr:to>
    <xdr:sp macro="" textlink="">
      <xdr:nvSpPr>
        <xdr:cNvPr id="3" name="Rounded Rectangle 2">
          <a:hlinkClick xmlns:r="http://schemas.openxmlformats.org/officeDocument/2006/relationships" r:id="rId3"/>
          <a:extLst>
            <a:ext uri="{FF2B5EF4-FFF2-40B4-BE49-F238E27FC236}">
              <a16:creationId xmlns:a16="http://schemas.microsoft.com/office/drawing/2014/main" id="{E4C2B0C7-EFC3-45BC-A91F-B3D76BFD2238}"/>
            </a:ext>
          </a:extLst>
        </xdr:cNvPr>
        <xdr:cNvSpPr/>
      </xdr:nvSpPr>
      <xdr:spPr>
        <a:xfrm>
          <a:off x="2314574" y="8572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3</xdr:row>
      <xdr:rowOff>57150</xdr:rowOff>
    </xdr:from>
    <xdr:to>
      <xdr:col>3</xdr:col>
      <xdr:colOff>371475</xdr:colOff>
      <xdr:row>3</xdr:row>
      <xdr:rowOff>304800</xdr:rowOff>
    </xdr:to>
    <xdr:sp macro="" textlink="">
      <xdr:nvSpPr>
        <xdr:cNvPr id="9" name="Rounded Rectangle 9">
          <a:hlinkClick xmlns:r="http://schemas.openxmlformats.org/officeDocument/2006/relationships" r:id="rId4"/>
          <a:extLst>
            <a:ext uri="{FF2B5EF4-FFF2-40B4-BE49-F238E27FC236}">
              <a16:creationId xmlns:a16="http://schemas.microsoft.com/office/drawing/2014/main" id="{BF442D93-7C66-4018-952E-9ADFAA900E30}"/>
            </a:ext>
          </a:extLst>
        </xdr:cNvPr>
        <xdr:cNvSpPr/>
      </xdr:nvSpPr>
      <xdr:spPr>
        <a:xfrm>
          <a:off x="2314574" y="29146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4</xdr:row>
      <xdr:rowOff>57150</xdr:rowOff>
    </xdr:from>
    <xdr:to>
      <xdr:col>3</xdr:col>
      <xdr:colOff>371475</xdr:colOff>
      <xdr:row>4</xdr:row>
      <xdr:rowOff>304800</xdr:rowOff>
    </xdr:to>
    <xdr:sp macro="" textlink="">
      <xdr:nvSpPr>
        <xdr:cNvPr id="10" name="Rounded Rectangle 10">
          <a:hlinkClick xmlns:r="http://schemas.openxmlformats.org/officeDocument/2006/relationships" r:id="rId5"/>
          <a:extLst>
            <a:ext uri="{FF2B5EF4-FFF2-40B4-BE49-F238E27FC236}">
              <a16:creationId xmlns:a16="http://schemas.microsoft.com/office/drawing/2014/main" id="{2B24855D-4334-4720-98CB-87FBA91C9A55}"/>
            </a:ext>
          </a:extLst>
        </xdr:cNvPr>
        <xdr:cNvSpPr/>
      </xdr:nvSpPr>
      <xdr:spPr>
        <a:xfrm>
          <a:off x="2314574" y="32575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5</xdr:row>
      <xdr:rowOff>57150</xdr:rowOff>
    </xdr:from>
    <xdr:to>
      <xdr:col>3</xdr:col>
      <xdr:colOff>371475</xdr:colOff>
      <xdr:row>5</xdr:row>
      <xdr:rowOff>304800</xdr:rowOff>
    </xdr:to>
    <xdr:sp macro="" textlink="">
      <xdr:nvSpPr>
        <xdr:cNvPr id="11" name="Rounded Rectangle 13">
          <a:hlinkClick xmlns:r="http://schemas.openxmlformats.org/officeDocument/2006/relationships" r:id="rId6"/>
          <a:extLst>
            <a:ext uri="{FF2B5EF4-FFF2-40B4-BE49-F238E27FC236}">
              <a16:creationId xmlns:a16="http://schemas.microsoft.com/office/drawing/2014/main" id="{4DC8BC22-48CE-42FF-920C-10D450827BC8}"/>
            </a:ext>
          </a:extLst>
        </xdr:cNvPr>
        <xdr:cNvSpPr/>
      </xdr:nvSpPr>
      <xdr:spPr>
        <a:xfrm>
          <a:off x="2314574" y="36004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6</xdr:row>
      <xdr:rowOff>47625</xdr:rowOff>
    </xdr:from>
    <xdr:to>
      <xdr:col>3</xdr:col>
      <xdr:colOff>371475</xdr:colOff>
      <xdr:row>6</xdr:row>
      <xdr:rowOff>295275</xdr:rowOff>
    </xdr:to>
    <xdr:sp macro="" textlink="">
      <xdr:nvSpPr>
        <xdr:cNvPr id="12" name="Rounded Rectangle 13">
          <a:hlinkClick xmlns:r="http://schemas.openxmlformats.org/officeDocument/2006/relationships" r:id="rId7"/>
          <a:extLst>
            <a:ext uri="{FF2B5EF4-FFF2-40B4-BE49-F238E27FC236}">
              <a16:creationId xmlns:a16="http://schemas.microsoft.com/office/drawing/2014/main" id="{9DDCCBA8-337E-4989-9632-8FD37A01A5F7}"/>
            </a:ext>
          </a:extLst>
        </xdr:cNvPr>
        <xdr:cNvSpPr/>
      </xdr:nvSpPr>
      <xdr:spPr>
        <a:xfrm>
          <a:off x="2314574" y="3933825"/>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95250</xdr:colOff>
      <xdr:row>2</xdr:row>
      <xdr:rowOff>24975</xdr:rowOff>
    </xdr:from>
    <xdr:to>
      <xdr:col>6</xdr:col>
      <xdr:colOff>554850</xdr:colOff>
      <xdr:row>4</xdr:row>
      <xdr:rowOff>1601</xdr:rowOff>
    </xdr:to>
    <xdr:pic>
      <xdr:nvPicPr>
        <xdr:cNvPr id="9" name="Graphic 8" descr="Man">
          <a:extLst>
            <a:ext uri="{FF2B5EF4-FFF2-40B4-BE49-F238E27FC236}">
              <a16:creationId xmlns:a16="http://schemas.microsoft.com/office/drawing/2014/main" id="{C71D7985-6470-4588-AB82-20C4AE6D8F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52850" y="329775"/>
          <a:ext cx="459600" cy="459600"/>
        </a:xfrm>
        <a:prstGeom prst="rect">
          <a:avLst/>
        </a:prstGeom>
      </xdr:spPr>
    </xdr:pic>
    <xdr:clientData/>
  </xdr:twoCellAnchor>
  <xdr:twoCellAnchor editAs="oneCell">
    <xdr:from>
      <xdr:col>7</xdr:col>
      <xdr:colOff>92850</xdr:colOff>
      <xdr:row>2</xdr:row>
      <xdr:rowOff>24975</xdr:rowOff>
    </xdr:from>
    <xdr:to>
      <xdr:col>7</xdr:col>
      <xdr:colOff>552450</xdr:colOff>
      <xdr:row>4</xdr:row>
      <xdr:rowOff>1601</xdr:rowOff>
    </xdr:to>
    <xdr:pic>
      <xdr:nvPicPr>
        <xdr:cNvPr id="11" name="Graphic 10" descr="Woman">
          <a:extLst>
            <a:ext uri="{FF2B5EF4-FFF2-40B4-BE49-F238E27FC236}">
              <a16:creationId xmlns:a16="http://schemas.microsoft.com/office/drawing/2014/main" id="{3315EE90-EFD5-46D5-B814-F9320FA7A33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360050" y="329775"/>
          <a:ext cx="459600" cy="459600"/>
        </a:xfrm>
        <a:prstGeom prst="rect">
          <a:avLst/>
        </a:prstGeom>
      </xdr:spPr>
    </xdr:pic>
    <xdr:clientData/>
  </xdr:twoCellAnchor>
  <xdr:twoCellAnchor editAs="oneCell">
    <xdr:from>
      <xdr:col>5</xdr:col>
      <xdr:colOff>80925</xdr:colOff>
      <xdr:row>2</xdr:row>
      <xdr:rowOff>24975</xdr:rowOff>
    </xdr:from>
    <xdr:to>
      <xdr:col>5</xdr:col>
      <xdr:colOff>540525</xdr:colOff>
      <xdr:row>4</xdr:row>
      <xdr:rowOff>1601</xdr:rowOff>
    </xdr:to>
    <xdr:pic>
      <xdr:nvPicPr>
        <xdr:cNvPr id="13" name="Graphic 12" descr="Users">
          <a:extLst>
            <a:ext uri="{FF2B5EF4-FFF2-40B4-BE49-F238E27FC236}">
              <a16:creationId xmlns:a16="http://schemas.microsoft.com/office/drawing/2014/main" id="{E3231142-99F5-4A78-B801-7B75852D7E6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28925" y="329775"/>
          <a:ext cx="459600" cy="459600"/>
        </a:xfrm>
        <a:prstGeom prst="rect">
          <a:avLst/>
        </a:prstGeom>
      </xdr:spPr>
    </xdr:pic>
    <xdr:clientData/>
  </xdr:twoCellAnchor>
  <xdr:twoCellAnchor editAs="oneCell">
    <xdr:from>
      <xdr:col>8</xdr:col>
      <xdr:colOff>135675</xdr:colOff>
      <xdr:row>1</xdr:row>
      <xdr:rowOff>97575</xdr:rowOff>
    </xdr:from>
    <xdr:to>
      <xdr:col>8</xdr:col>
      <xdr:colOff>488175</xdr:colOff>
      <xdr:row>2</xdr:row>
      <xdr:rowOff>202425</xdr:rowOff>
    </xdr:to>
    <xdr:pic>
      <xdr:nvPicPr>
        <xdr:cNvPr id="15" name="Graphic 14" descr="Coins">
          <a:extLst>
            <a:ext uri="{FF2B5EF4-FFF2-40B4-BE49-F238E27FC236}">
              <a16:creationId xmlns:a16="http://schemas.microsoft.com/office/drawing/2014/main" id="{3F65F2B3-1AA4-4BA9-B90D-23D03500A57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012475" y="154725"/>
          <a:ext cx="352500" cy="352500"/>
        </a:xfrm>
        <a:prstGeom prst="rect">
          <a:avLst/>
        </a:prstGeom>
      </xdr:spPr>
    </xdr:pic>
    <xdr:clientData/>
  </xdr:twoCellAnchor>
  <xdr:twoCellAnchor editAs="oneCell">
    <xdr:from>
      <xdr:col>11</xdr:col>
      <xdr:colOff>114225</xdr:colOff>
      <xdr:row>1</xdr:row>
      <xdr:rowOff>57075</xdr:rowOff>
    </xdr:from>
    <xdr:to>
      <xdr:col>11</xdr:col>
      <xdr:colOff>466725</xdr:colOff>
      <xdr:row>2</xdr:row>
      <xdr:rowOff>161925</xdr:rowOff>
    </xdr:to>
    <xdr:pic>
      <xdr:nvPicPr>
        <xdr:cNvPr id="17" name="Graphic 16" descr="Clock">
          <a:extLst>
            <a:ext uri="{FF2B5EF4-FFF2-40B4-BE49-F238E27FC236}">
              <a16:creationId xmlns:a16="http://schemas.microsoft.com/office/drawing/2014/main" id="{61BCD8E9-465F-451D-9212-7D6228BB125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819825" y="114225"/>
          <a:ext cx="352500" cy="352500"/>
        </a:xfrm>
        <a:prstGeom prst="rect">
          <a:avLst/>
        </a:prstGeom>
      </xdr:spPr>
    </xdr:pic>
    <xdr:clientData/>
  </xdr:twoCellAnchor>
  <xdr:twoCellAnchor editAs="oneCell">
    <xdr:from>
      <xdr:col>9</xdr:col>
      <xdr:colOff>76200</xdr:colOff>
      <xdr:row>1</xdr:row>
      <xdr:rowOff>24975</xdr:rowOff>
    </xdr:from>
    <xdr:to>
      <xdr:col>9</xdr:col>
      <xdr:colOff>535800</xdr:colOff>
      <xdr:row>2</xdr:row>
      <xdr:rowOff>236925</xdr:rowOff>
    </xdr:to>
    <xdr:pic>
      <xdr:nvPicPr>
        <xdr:cNvPr id="18" name="Graphic 17" descr="Man">
          <a:extLst>
            <a:ext uri="{FF2B5EF4-FFF2-40B4-BE49-F238E27FC236}">
              <a16:creationId xmlns:a16="http://schemas.microsoft.com/office/drawing/2014/main" id="{C4241D82-2EE2-4D7C-BF8C-C883DDE654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562600" y="82125"/>
          <a:ext cx="459600" cy="459600"/>
        </a:xfrm>
        <a:prstGeom prst="rect">
          <a:avLst/>
        </a:prstGeom>
      </xdr:spPr>
    </xdr:pic>
    <xdr:clientData/>
  </xdr:twoCellAnchor>
  <xdr:twoCellAnchor editAs="oneCell">
    <xdr:from>
      <xdr:col>10</xdr:col>
      <xdr:colOff>73800</xdr:colOff>
      <xdr:row>1</xdr:row>
      <xdr:rowOff>24975</xdr:rowOff>
    </xdr:from>
    <xdr:to>
      <xdr:col>10</xdr:col>
      <xdr:colOff>533400</xdr:colOff>
      <xdr:row>2</xdr:row>
      <xdr:rowOff>236925</xdr:rowOff>
    </xdr:to>
    <xdr:pic>
      <xdr:nvPicPr>
        <xdr:cNvPr id="19" name="Graphic 18" descr="Woman">
          <a:extLst>
            <a:ext uri="{FF2B5EF4-FFF2-40B4-BE49-F238E27FC236}">
              <a16:creationId xmlns:a16="http://schemas.microsoft.com/office/drawing/2014/main" id="{AE76FDB9-F497-4D8F-958B-74380CCC109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169800" y="82125"/>
          <a:ext cx="459600" cy="459600"/>
        </a:xfrm>
        <a:prstGeom prst="rect">
          <a:avLst/>
        </a:prstGeom>
      </xdr:spPr>
    </xdr:pic>
    <xdr:clientData/>
  </xdr:twoCellAnchor>
  <xdr:twoCellAnchor editAs="oneCell">
    <xdr:from>
      <xdr:col>12</xdr:col>
      <xdr:colOff>95250</xdr:colOff>
      <xdr:row>1</xdr:row>
      <xdr:rowOff>24975</xdr:rowOff>
    </xdr:from>
    <xdr:to>
      <xdr:col>12</xdr:col>
      <xdr:colOff>554850</xdr:colOff>
      <xdr:row>2</xdr:row>
      <xdr:rowOff>236925</xdr:rowOff>
    </xdr:to>
    <xdr:pic>
      <xdr:nvPicPr>
        <xdr:cNvPr id="20" name="Graphic 19" descr="Man">
          <a:extLst>
            <a:ext uri="{FF2B5EF4-FFF2-40B4-BE49-F238E27FC236}">
              <a16:creationId xmlns:a16="http://schemas.microsoft.com/office/drawing/2014/main" id="{3445646F-F7FD-4468-8CC5-4A3C922F35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410450" y="82125"/>
          <a:ext cx="459600" cy="459600"/>
        </a:xfrm>
        <a:prstGeom prst="rect">
          <a:avLst/>
        </a:prstGeom>
      </xdr:spPr>
    </xdr:pic>
    <xdr:clientData/>
  </xdr:twoCellAnchor>
  <xdr:twoCellAnchor editAs="oneCell">
    <xdr:from>
      <xdr:col>13</xdr:col>
      <xdr:colOff>92850</xdr:colOff>
      <xdr:row>1</xdr:row>
      <xdr:rowOff>24975</xdr:rowOff>
    </xdr:from>
    <xdr:to>
      <xdr:col>13</xdr:col>
      <xdr:colOff>552450</xdr:colOff>
      <xdr:row>2</xdr:row>
      <xdr:rowOff>236925</xdr:rowOff>
    </xdr:to>
    <xdr:pic>
      <xdr:nvPicPr>
        <xdr:cNvPr id="21" name="Graphic 20" descr="Woman">
          <a:extLst>
            <a:ext uri="{FF2B5EF4-FFF2-40B4-BE49-F238E27FC236}">
              <a16:creationId xmlns:a16="http://schemas.microsoft.com/office/drawing/2014/main" id="{E230EE89-761F-4C3E-A0D9-549FF1F3478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17650" y="82125"/>
          <a:ext cx="459600" cy="459600"/>
        </a:xfrm>
        <a:prstGeom prst="rect">
          <a:avLst/>
        </a:prstGeom>
      </xdr:spPr>
    </xdr:pic>
    <xdr:clientData/>
  </xdr:twoCellAnchor>
  <xdr:twoCellAnchor>
    <xdr:from>
      <xdr:col>13</xdr:col>
      <xdr:colOff>609599</xdr:colOff>
      <xdr:row>0</xdr:row>
      <xdr:rowOff>19050</xdr:rowOff>
    </xdr:from>
    <xdr:to>
      <xdr:col>17</xdr:col>
      <xdr:colOff>447674</xdr:colOff>
      <xdr:row>4</xdr:row>
      <xdr:rowOff>247650</xdr:rowOff>
    </xdr:to>
    <xdr:graphicFrame macro="">
      <xdr:nvGraphicFramePr>
        <xdr:cNvPr id="22" name="Chart 21">
          <a:extLst>
            <a:ext uri="{FF2B5EF4-FFF2-40B4-BE49-F238E27FC236}">
              <a16:creationId xmlns:a16="http://schemas.microsoft.com/office/drawing/2014/main" id="{C0E80709-8BBA-4B6C-85E3-0C8C3CFBC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19</xdr:col>
      <xdr:colOff>95250</xdr:colOff>
      <xdr:row>2</xdr:row>
      <xdr:rowOff>24975</xdr:rowOff>
    </xdr:from>
    <xdr:to>
      <xdr:col>19</xdr:col>
      <xdr:colOff>554850</xdr:colOff>
      <xdr:row>4</xdr:row>
      <xdr:rowOff>1601</xdr:rowOff>
    </xdr:to>
    <xdr:pic>
      <xdr:nvPicPr>
        <xdr:cNvPr id="23" name="Graphic 22" descr="Man">
          <a:extLst>
            <a:ext uri="{FF2B5EF4-FFF2-40B4-BE49-F238E27FC236}">
              <a16:creationId xmlns:a16="http://schemas.microsoft.com/office/drawing/2014/main" id="{2EF7A313-4175-436E-9286-29090A7A3DF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677650" y="329775"/>
          <a:ext cx="459600" cy="459600"/>
        </a:xfrm>
        <a:prstGeom prst="rect">
          <a:avLst/>
        </a:prstGeom>
      </xdr:spPr>
    </xdr:pic>
    <xdr:clientData/>
  </xdr:twoCellAnchor>
  <xdr:twoCellAnchor editAs="oneCell">
    <xdr:from>
      <xdr:col>20</xdr:col>
      <xdr:colOff>92850</xdr:colOff>
      <xdr:row>2</xdr:row>
      <xdr:rowOff>24975</xdr:rowOff>
    </xdr:from>
    <xdr:to>
      <xdr:col>20</xdr:col>
      <xdr:colOff>552450</xdr:colOff>
      <xdr:row>4</xdr:row>
      <xdr:rowOff>1601</xdr:rowOff>
    </xdr:to>
    <xdr:pic>
      <xdr:nvPicPr>
        <xdr:cNvPr id="24" name="Graphic 23" descr="Woman">
          <a:extLst>
            <a:ext uri="{FF2B5EF4-FFF2-40B4-BE49-F238E27FC236}">
              <a16:creationId xmlns:a16="http://schemas.microsoft.com/office/drawing/2014/main" id="{0083A490-2E95-4B5A-A4D4-32CFC251C17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2284850" y="329775"/>
          <a:ext cx="459600" cy="459600"/>
        </a:xfrm>
        <a:prstGeom prst="rect">
          <a:avLst/>
        </a:prstGeom>
      </xdr:spPr>
    </xdr:pic>
    <xdr:clientData/>
  </xdr:twoCellAnchor>
  <xdr:twoCellAnchor editAs="oneCell">
    <xdr:from>
      <xdr:col>18</xdr:col>
      <xdr:colOff>80925</xdr:colOff>
      <xdr:row>2</xdr:row>
      <xdr:rowOff>24975</xdr:rowOff>
    </xdr:from>
    <xdr:to>
      <xdr:col>18</xdr:col>
      <xdr:colOff>540525</xdr:colOff>
      <xdr:row>4</xdr:row>
      <xdr:rowOff>1601</xdr:rowOff>
    </xdr:to>
    <xdr:pic>
      <xdr:nvPicPr>
        <xdr:cNvPr id="25" name="Graphic 24" descr="Users">
          <a:extLst>
            <a:ext uri="{FF2B5EF4-FFF2-40B4-BE49-F238E27FC236}">
              <a16:creationId xmlns:a16="http://schemas.microsoft.com/office/drawing/2014/main" id="{330C5601-4310-49F3-A23C-02C7073184A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053725" y="329775"/>
          <a:ext cx="459600" cy="459600"/>
        </a:xfrm>
        <a:prstGeom prst="rect">
          <a:avLst/>
        </a:prstGeom>
      </xdr:spPr>
    </xdr:pic>
    <xdr:clientData/>
  </xdr:twoCellAnchor>
  <xdr:twoCellAnchor>
    <xdr:from>
      <xdr:col>2</xdr:col>
      <xdr:colOff>1</xdr:colOff>
      <xdr:row>6</xdr:row>
      <xdr:rowOff>0</xdr:rowOff>
    </xdr:from>
    <xdr:to>
      <xdr:col>16</xdr:col>
      <xdr:colOff>336178</xdr:colOff>
      <xdr:row>20</xdr:row>
      <xdr:rowOff>95250</xdr:rowOff>
    </xdr:to>
    <xdr:graphicFrame macro="">
      <xdr:nvGraphicFramePr>
        <xdr:cNvPr id="26" name="Chart 25">
          <a:extLst>
            <a:ext uri="{FF2B5EF4-FFF2-40B4-BE49-F238E27FC236}">
              <a16:creationId xmlns:a16="http://schemas.microsoft.com/office/drawing/2014/main" id="{6F18B2F0-7A3F-4B30-8B64-2CD34F6B9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381001</xdr:colOff>
      <xdr:row>5</xdr:row>
      <xdr:rowOff>56028</xdr:rowOff>
    </xdr:from>
    <xdr:to>
      <xdr:col>23</xdr:col>
      <xdr:colOff>381001</xdr:colOff>
      <xdr:row>23</xdr:row>
      <xdr:rowOff>134471</xdr:rowOff>
    </xdr:to>
    <xdr:graphicFrame macro="">
      <xdr:nvGraphicFramePr>
        <xdr:cNvPr id="27" name="Chart 26">
          <a:extLst>
            <a:ext uri="{FF2B5EF4-FFF2-40B4-BE49-F238E27FC236}">
              <a16:creationId xmlns:a16="http://schemas.microsoft.com/office/drawing/2014/main" id="{AC5DEE88-9435-45DB-BC76-B2881BD39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16</xdr:col>
      <xdr:colOff>381001</xdr:colOff>
      <xdr:row>24</xdr:row>
      <xdr:rowOff>11206</xdr:rowOff>
    </xdr:from>
    <xdr:to>
      <xdr:col>23</xdr:col>
      <xdr:colOff>381001</xdr:colOff>
      <xdr:row>42</xdr:row>
      <xdr:rowOff>0</xdr:rowOff>
    </xdr:to>
    <xdr:graphicFrame macro="">
      <xdr:nvGraphicFramePr>
        <xdr:cNvPr id="28" name="Chart 27">
          <a:extLst>
            <a:ext uri="{FF2B5EF4-FFF2-40B4-BE49-F238E27FC236}">
              <a16:creationId xmlns:a16="http://schemas.microsoft.com/office/drawing/2014/main" id="{03962ABB-325C-4A4A-9901-D5FF34487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10</xdr:col>
      <xdr:colOff>57150</xdr:colOff>
      <xdr:row>20</xdr:row>
      <xdr:rowOff>142874</xdr:rowOff>
    </xdr:from>
    <xdr:to>
      <xdr:col>16</xdr:col>
      <xdr:colOff>347383</xdr:colOff>
      <xdr:row>41</xdr:row>
      <xdr:rowOff>190499</xdr:rowOff>
    </xdr:to>
    <xdr:graphicFrame macro="">
      <xdr:nvGraphicFramePr>
        <xdr:cNvPr id="29" name="Chart 28">
          <a:extLst>
            <a:ext uri="{FF2B5EF4-FFF2-40B4-BE49-F238E27FC236}">
              <a16:creationId xmlns:a16="http://schemas.microsoft.com/office/drawing/2014/main" id="{124E80D6-9263-48A2-BE0A-546DD519F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4482</xdr:colOff>
      <xdr:row>20</xdr:row>
      <xdr:rowOff>142875</xdr:rowOff>
    </xdr:from>
    <xdr:to>
      <xdr:col>9</xdr:col>
      <xdr:colOff>600074</xdr:colOff>
      <xdr:row>30</xdr:row>
      <xdr:rowOff>187700</xdr:rowOff>
    </xdr:to>
    <xdr:graphicFrame macro="">
      <xdr:nvGraphicFramePr>
        <xdr:cNvPr id="30" name="Chart 29">
          <a:extLst>
            <a:ext uri="{FF2B5EF4-FFF2-40B4-BE49-F238E27FC236}">
              <a16:creationId xmlns:a16="http://schemas.microsoft.com/office/drawing/2014/main" id="{A5ED1FC3-2245-41C4-B5F8-BDB70B6CF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0</xdr:colOff>
      <xdr:row>31</xdr:row>
      <xdr:rowOff>38100</xdr:rowOff>
    </xdr:from>
    <xdr:to>
      <xdr:col>10</xdr:col>
      <xdr:colOff>0</xdr:colOff>
      <xdr:row>42</xdr:row>
      <xdr:rowOff>0</xdr:rowOff>
    </xdr:to>
    <xdr:graphicFrame macro="">
      <xdr:nvGraphicFramePr>
        <xdr:cNvPr id="31" name="Chart 30">
          <a:extLst>
            <a:ext uri="{FF2B5EF4-FFF2-40B4-BE49-F238E27FC236}">
              <a16:creationId xmlns:a16="http://schemas.microsoft.com/office/drawing/2014/main" id="{6458613C-608D-4196-BFD0-882987236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466725</xdr:colOff>
      <xdr:row>1</xdr:row>
      <xdr:rowOff>19050</xdr:rowOff>
    </xdr:from>
    <xdr:to>
      <xdr:col>4</xdr:col>
      <xdr:colOff>466725</xdr:colOff>
      <xdr:row>4</xdr:row>
      <xdr:rowOff>266700</xdr:rowOff>
    </xdr:to>
    <xdr:cxnSp macro="">
      <xdr:nvCxnSpPr>
        <xdr:cNvPr id="33" name="Straight Connector 32">
          <a:extLst>
            <a:ext uri="{FF2B5EF4-FFF2-40B4-BE49-F238E27FC236}">
              <a16:creationId xmlns:a16="http://schemas.microsoft.com/office/drawing/2014/main" id="{5210C778-4CA5-4C93-B04F-47FB1D2C2FF7}"/>
            </a:ext>
          </a:extLst>
        </xdr:cNvPr>
        <xdr:cNvCxnSpPr/>
      </xdr:nvCxnSpPr>
      <xdr:spPr>
        <a:xfrm>
          <a:off x="290512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xdr:row>
      <xdr:rowOff>19050</xdr:rowOff>
    </xdr:from>
    <xdr:to>
      <xdr:col>7</xdr:col>
      <xdr:colOff>600075</xdr:colOff>
      <xdr:row>4</xdr:row>
      <xdr:rowOff>266700</xdr:rowOff>
    </xdr:to>
    <xdr:cxnSp macro="">
      <xdr:nvCxnSpPr>
        <xdr:cNvPr id="34" name="Straight Connector 33">
          <a:extLst>
            <a:ext uri="{FF2B5EF4-FFF2-40B4-BE49-F238E27FC236}">
              <a16:creationId xmlns:a16="http://schemas.microsoft.com/office/drawing/2014/main" id="{67F20A25-B867-4741-8499-ABED33D1B308}"/>
            </a:ext>
          </a:extLst>
        </xdr:cNvPr>
        <xdr:cNvCxnSpPr/>
      </xdr:nvCxnSpPr>
      <xdr:spPr>
        <a:xfrm>
          <a:off x="48672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571500</xdr:colOff>
      <xdr:row>1</xdr:row>
      <xdr:rowOff>19050</xdr:rowOff>
    </xdr:from>
    <xdr:to>
      <xdr:col>10</xdr:col>
      <xdr:colOff>571500</xdr:colOff>
      <xdr:row>4</xdr:row>
      <xdr:rowOff>266700</xdr:rowOff>
    </xdr:to>
    <xdr:cxnSp macro="">
      <xdr:nvCxnSpPr>
        <xdr:cNvPr id="35" name="Straight Connector 34">
          <a:extLst>
            <a:ext uri="{FF2B5EF4-FFF2-40B4-BE49-F238E27FC236}">
              <a16:creationId xmlns:a16="http://schemas.microsoft.com/office/drawing/2014/main" id="{69282382-B758-4BCE-9C8E-31511180B418}"/>
            </a:ext>
          </a:extLst>
        </xdr:cNvPr>
        <xdr:cNvCxnSpPr/>
      </xdr:nvCxnSpPr>
      <xdr:spPr>
        <a:xfrm>
          <a:off x="6667500"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600075</xdr:colOff>
      <xdr:row>1</xdr:row>
      <xdr:rowOff>19050</xdr:rowOff>
    </xdr:from>
    <xdr:to>
      <xdr:col>13</xdr:col>
      <xdr:colOff>600075</xdr:colOff>
      <xdr:row>4</xdr:row>
      <xdr:rowOff>266700</xdr:rowOff>
    </xdr:to>
    <xdr:cxnSp macro="">
      <xdr:nvCxnSpPr>
        <xdr:cNvPr id="36" name="Straight Connector 35">
          <a:extLst>
            <a:ext uri="{FF2B5EF4-FFF2-40B4-BE49-F238E27FC236}">
              <a16:creationId xmlns:a16="http://schemas.microsoft.com/office/drawing/2014/main" id="{6CF1BBA0-D721-4896-93EE-C06F70D50BCA}"/>
            </a:ext>
          </a:extLst>
        </xdr:cNvPr>
        <xdr:cNvCxnSpPr/>
      </xdr:nvCxnSpPr>
      <xdr:spPr>
        <a:xfrm>
          <a:off x="85248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485775</xdr:colOff>
      <xdr:row>1</xdr:row>
      <xdr:rowOff>19050</xdr:rowOff>
    </xdr:from>
    <xdr:to>
      <xdr:col>17</xdr:col>
      <xdr:colOff>485775</xdr:colOff>
      <xdr:row>4</xdr:row>
      <xdr:rowOff>266700</xdr:rowOff>
    </xdr:to>
    <xdr:cxnSp macro="">
      <xdr:nvCxnSpPr>
        <xdr:cNvPr id="37" name="Straight Connector 36">
          <a:extLst>
            <a:ext uri="{FF2B5EF4-FFF2-40B4-BE49-F238E27FC236}">
              <a16:creationId xmlns:a16="http://schemas.microsoft.com/office/drawing/2014/main" id="{E972A45B-A072-427A-8FE8-FD50332CE9FC}"/>
            </a:ext>
          </a:extLst>
        </xdr:cNvPr>
        <xdr:cNvCxnSpPr/>
      </xdr:nvCxnSpPr>
      <xdr:spPr>
        <a:xfrm>
          <a:off x="108489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47625</xdr:colOff>
      <xdr:row>1</xdr:row>
      <xdr:rowOff>19050</xdr:rowOff>
    </xdr:from>
    <xdr:to>
      <xdr:col>21</xdr:col>
      <xdr:colOff>47625</xdr:colOff>
      <xdr:row>4</xdr:row>
      <xdr:rowOff>266700</xdr:rowOff>
    </xdr:to>
    <xdr:cxnSp macro="">
      <xdr:nvCxnSpPr>
        <xdr:cNvPr id="38" name="Straight Connector 37">
          <a:extLst>
            <a:ext uri="{FF2B5EF4-FFF2-40B4-BE49-F238E27FC236}">
              <a16:creationId xmlns:a16="http://schemas.microsoft.com/office/drawing/2014/main" id="{857DDF31-3D4C-4EE6-BD69-9FC6D0F09699}"/>
            </a:ext>
          </a:extLst>
        </xdr:cNvPr>
        <xdr:cNvCxnSpPr/>
      </xdr:nvCxnSpPr>
      <xdr:spPr>
        <a:xfrm>
          <a:off x="1284922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21</xdr:col>
      <xdr:colOff>147778</xdr:colOff>
      <xdr:row>1</xdr:row>
      <xdr:rowOff>14288</xdr:rowOff>
    </xdr:from>
    <xdr:to>
      <xdr:col>23</xdr:col>
      <xdr:colOff>373997</xdr:colOff>
      <xdr:row>4</xdr:row>
      <xdr:rowOff>226219</xdr:rowOff>
    </xdr:to>
    <mc:AlternateContent xmlns:mc="http://schemas.openxmlformats.org/markup-compatibility/2006" xmlns:a14="http://schemas.microsoft.com/office/drawing/2010/main">
      <mc:Choice Requires="a14">
        <xdr:graphicFrame macro="">
          <xdr:nvGraphicFramePr>
            <xdr:cNvPr id="52" name="Date (Year)">
              <a:extLst>
                <a:ext uri="{FF2B5EF4-FFF2-40B4-BE49-F238E27FC236}">
                  <a16:creationId xmlns:a16="http://schemas.microsoft.com/office/drawing/2014/main" id="{6C45C864-20CA-4B16-8E21-60321C63B58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855249" y="70317"/>
              <a:ext cx="1436454" cy="94031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76412</xdr:rowOff>
    </xdr:from>
    <xdr:to>
      <xdr:col>1</xdr:col>
      <xdr:colOff>581024</xdr:colOff>
      <xdr:row>42</xdr:row>
      <xdr:rowOff>0</xdr:rowOff>
    </xdr:to>
    <mc:AlternateContent xmlns:mc="http://schemas.openxmlformats.org/markup-compatibility/2006" xmlns:a14="http://schemas.microsoft.com/office/drawing/2010/main">
      <mc:Choice Requires="a14">
        <xdr:graphicFrame macro="">
          <xdr:nvGraphicFramePr>
            <xdr:cNvPr id="53" name="EthnicGroup">
              <a:extLst>
                <a:ext uri="{FF2B5EF4-FFF2-40B4-BE49-F238E27FC236}">
                  <a16:creationId xmlns:a16="http://schemas.microsoft.com/office/drawing/2014/main" id="{30B10F81-2A89-4223-A47B-9CF514F344C3}"/>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0" y="5600912"/>
              <a:ext cx="1186142" cy="240008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11905</xdr:colOff>
      <xdr:row>6</xdr:row>
      <xdr:rowOff>80823</xdr:rowOff>
    </xdr:from>
    <xdr:to>
      <xdr:col>1</xdr:col>
      <xdr:colOff>592930</xdr:colOff>
      <xdr:row>9</xdr:row>
      <xdr:rowOff>185598</xdr:rowOff>
    </xdr:to>
    <mc:AlternateContent xmlns:mc="http://schemas.openxmlformats.org/markup-compatibility/2006" xmlns:a14="http://schemas.microsoft.com/office/drawing/2010/main">
      <mc:Choice Requires="a14">
        <xdr:graphicFrame macro="">
          <xdr:nvGraphicFramePr>
            <xdr:cNvPr id="54" name="FP">
              <a:extLst>
                <a:ext uri="{FF2B5EF4-FFF2-40B4-BE49-F238E27FC236}">
                  <a16:creationId xmlns:a16="http://schemas.microsoft.com/office/drawing/2014/main" id="{FD421A33-29D7-4DE8-BE03-DC758A8E5F54}"/>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11905" y="1223823"/>
              <a:ext cx="1186143" cy="6762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23807</xdr:rowOff>
    </xdr:from>
    <xdr:to>
      <xdr:col>1</xdr:col>
      <xdr:colOff>581024</xdr:colOff>
      <xdr:row>14</xdr:row>
      <xdr:rowOff>104770</xdr:rowOff>
    </xdr:to>
    <mc:AlternateContent xmlns:mc="http://schemas.openxmlformats.org/markup-compatibility/2006" xmlns:a14="http://schemas.microsoft.com/office/drawing/2010/main">
      <mc:Choice Requires="a14">
        <xdr:graphicFrame macro="">
          <xdr:nvGraphicFramePr>
            <xdr:cNvPr id="55" name="Gender">
              <a:extLst>
                <a:ext uri="{FF2B5EF4-FFF2-40B4-BE49-F238E27FC236}">
                  <a16:creationId xmlns:a16="http://schemas.microsoft.com/office/drawing/2014/main" id="{6DF36BBD-CDED-499D-AA2A-71D49D74DE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119307"/>
              <a:ext cx="1186142" cy="65246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133479</xdr:rowOff>
    </xdr:from>
    <xdr:to>
      <xdr:col>1</xdr:col>
      <xdr:colOff>581024</xdr:colOff>
      <xdr:row>28</xdr:row>
      <xdr:rowOff>47704</xdr:rowOff>
    </xdr:to>
    <mc:AlternateContent xmlns:mc="http://schemas.openxmlformats.org/markup-compatibility/2006" xmlns:a14="http://schemas.microsoft.com/office/drawing/2010/main">
      <mc:Choice Requires="a14">
        <xdr:graphicFrame macro="">
          <xdr:nvGraphicFramePr>
            <xdr:cNvPr id="56" name="BU Region">
              <a:extLst>
                <a:ext uri="{FF2B5EF4-FFF2-40B4-BE49-F238E27FC236}">
                  <a16:creationId xmlns:a16="http://schemas.microsoft.com/office/drawing/2014/main" id="{AEA0F2DB-6F41-4D7D-8494-F18C23116542}"/>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0" y="2990979"/>
              <a:ext cx="1186142" cy="23907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214312</xdr:rowOff>
    </xdr:from>
    <xdr:to>
      <xdr:col>2</xdr:col>
      <xdr:colOff>214312</xdr:colOff>
      <xdr:row>4</xdr:row>
      <xdr:rowOff>285750</xdr:rowOff>
    </xdr:to>
    <xdr:sp macro="" textlink="">
      <xdr:nvSpPr>
        <xdr:cNvPr id="57" name="Rectangle: Top Corners Rounded 56">
          <a:extLst>
            <a:ext uri="{FF2B5EF4-FFF2-40B4-BE49-F238E27FC236}">
              <a16:creationId xmlns:a16="http://schemas.microsoft.com/office/drawing/2014/main" id="{B24A0A47-6EB6-4175-93C7-65C388264BA4}"/>
            </a:ext>
          </a:extLst>
        </xdr:cNvPr>
        <xdr:cNvSpPr/>
      </xdr:nvSpPr>
      <xdr:spPr>
        <a:xfrm>
          <a:off x="0" y="773906"/>
          <a:ext cx="1428750" cy="30956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Actives</a:t>
          </a:r>
          <a:r>
            <a:rPr lang="en-AU" sz="1000" baseline="0"/>
            <a:t> Dashboard</a:t>
          </a:r>
          <a:endParaRPr lang="en-AU" sz="1000"/>
        </a:p>
      </xdr:txBody>
    </xdr:sp>
    <xdr:clientData/>
  </xdr:twoCellAnchor>
  <xdr:twoCellAnchor>
    <xdr:from>
      <xdr:col>2</xdr:col>
      <xdr:colOff>214312</xdr:colOff>
      <xdr:row>3</xdr:row>
      <xdr:rowOff>214312</xdr:rowOff>
    </xdr:from>
    <xdr:to>
      <xdr:col>4</xdr:col>
      <xdr:colOff>428625</xdr:colOff>
      <xdr:row>4</xdr:row>
      <xdr:rowOff>285750</xdr:rowOff>
    </xdr:to>
    <xdr:sp macro="" textlink="">
      <xdr:nvSpPr>
        <xdr:cNvPr id="58" name="Rectangle: Top Corners Rounded 57">
          <a:hlinkClick xmlns:r="http://schemas.openxmlformats.org/officeDocument/2006/relationships" r:id="rId24"/>
          <a:extLst>
            <a:ext uri="{FF2B5EF4-FFF2-40B4-BE49-F238E27FC236}">
              <a16:creationId xmlns:a16="http://schemas.microsoft.com/office/drawing/2014/main" id="{EE72A0BD-120A-4ED7-820A-4B4E093CCD1B}"/>
            </a:ext>
          </a:extLst>
        </xdr:cNvPr>
        <xdr:cNvSpPr/>
      </xdr:nvSpPr>
      <xdr:spPr>
        <a:xfrm>
          <a:off x="1428750" y="773906"/>
          <a:ext cx="1428750" cy="309563"/>
        </a:xfrm>
        <a:prstGeom prst="round2Same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AU" sz="1000"/>
            <a:t>Separations</a:t>
          </a:r>
          <a:r>
            <a:rPr lang="en-AU" sz="1000" baseline="0"/>
            <a:t> Dashboard</a:t>
          </a:r>
          <a:endParaRPr lang="en-AU" sz="1000"/>
        </a:p>
      </xdr:txBody>
    </xdr:sp>
    <xdr:clientData/>
  </xdr:twoCellAnchor>
  <xdr:twoCellAnchor>
    <xdr:from>
      <xdr:col>2</xdr:col>
      <xdr:colOff>154781</xdr:colOff>
      <xdr:row>6</xdr:row>
      <xdr:rowOff>35718</xdr:rowOff>
    </xdr:from>
    <xdr:to>
      <xdr:col>2</xdr:col>
      <xdr:colOff>425406</xdr:colOff>
      <xdr:row>7</xdr:row>
      <xdr:rowOff>116775</xdr:rowOff>
    </xdr:to>
    <xdr:pic>
      <xdr:nvPicPr>
        <xdr:cNvPr id="2" name="Graphic 1" descr="Employee Badge">
          <a:extLst>
            <a:ext uri="{FF2B5EF4-FFF2-40B4-BE49-F238E27FC236}">
              <a16:creationId xmlns:a16="http://schemas.microsoft.com/office/drawing/2014/main" id="{46FE265E-0EE3-4E76-AE18-4FDE56F503E1}"/>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1369219" y="1202531"/>
          <a:ext cx="270625" cy="271557"/>
        </a:xfrm>
        <a:prstGeom prst="rect">
          <a:avLst/>
        </a:prstGeom>
      </xdr:spPr>
    </xdr:pic>
    <xdr:clientData/>
  </xdr:twoCellAnchor>
  <xdr:twoCellAnchor>
    <xdr:from>
      <xdr:col>2</xdr:col>
      <xdr:colOff>57150</xdr:colOff>
      <xdr:row>21</xdr:row>
      <xdr:rowOff>9525</xdr:rowOff>
    </xdr:from>
    <xdr:to>
      <xdr:col>2</xdr:col>
      <xdr:colOff>276224</xdr:colOff>
      <xdr:row>22</xdr:row>
      <xdr:rowOff>38099</xdr:rowOff>
    </xdr:to>
    <xdr:pic>
      <xdr:nvPicPr>
        <xdr:cNvPr id="3" name="Graphic 2" descr="Warning">
          <a:extLst>
            <a:ext uri="{FF2B5EF4-FFF2-40B4-BE49-F238E27FC236}">
              <a16:creationId xmlns:a16="http://schemas.microsoft.com/office/drawing/2014/main" id="{750F9E2E-E9F8-417E-AC0E-5CB75E8C9F4B}"/>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276350" y="4019550"/>
          <a:ext cx="219074" cy="219074"/>
        </a:xfrm>
        <a:prstGeom prst="rect">
          <a:avLst/>
        </a:prstGeom>
      </xdr:spPr>
    </xdr:pic>
    <xdr:clientData/>
  </xdr:twoCellAnchor>
  <xdr:twoCellAnchor>
    <xdr:from>
      <xdr:col>2</xdr:col>
      <xdr:colOff>23813</xdr:colOff>
      <xdr:row>31</xdr:row>
      <xdr:rowOff>83344</xdr:rowOff>
    </xdr:from>
    <xdr:to>
      <xdr:col>2</xdr:col>
      <xdr:colOff>276883</xdr:colOff>
      <xdr:row>32</xdr:row>
      <xdr:rowOff>140494</xdr:rowOff>
    </xdr:to>
    <xdr:pic>
      <xdr:nvPicPr>
        <xdr:cNvPr id="4" name="Graphic 3" descr="Information">
          <a:extLst>
            <a:ext uri="{FF2B5EF4-FFF2-40B4-BE49-F238E27FC236}">
              <a16:creationId xmlns:a16="http://schemas.microsoft.com/office/drawing/2014/main" id="{786A21E4-1691-4F32-B1AC-FD860EA4729D}"/>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1234048" y="5988844"/>
          <a:ext cx="253070" cy="247650"/>
        </a:xfrm>
        <a:prstGeom prst="rect">
          <a:avLst/>
        </a:prstGeom>
      </xdr:spPr>
    </xdr:pic>
    <xdr:clientData/>
  </xdr:twoCellAnchor>
  <xdr:twoCellAnchor>
    <xdr:from>
      <xdr:col>10</xdr:col>
      <xdr:colOff>126206</xdr:colOff>
      <xdr:row>20</xdr:row>
      <xdr:rowOff>180973</xdr:rowOff>
    </xdr:from>
    <xdr:to>
      <xdr:col>10</xdr:col>
      <xdr:colOff>466706</xdr:colOff>
      <xdr:row>22</xdr:row>
      <xdr:rowOff>145236</xdr:rowOff>
    </xdr:to>
    <xdr:pic>
      <xdr:nvPicPr>
        <xdr:cNvPr id="5" name="Graphic 4" descr="Marker">
          <a:extLst>
            <a:ext uri="{FF2B5EF4-FFF2-40B4-BE49-F238E27FC236}">
              <a16:creationId xmlns:a16="http://schemas.microsoft.com/office/drawing/2014/main" id="{F46B16C7-7461-47BC-954A-D33B8F3E5D03}"/>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6222206" y="4000498"/>
          <a:ext cx="340500" cy="345263"/>
        </a:xfrm>
        <a:prstGeom prst="rect">
          <a:avLst/>
        </a:prstGeom>
      </xdr:spPr>
    </xdr:pic>
    <xdr:clientData/>
  </xdr:twoCellAnchor>
  <xdr:twoCellAnchor>
    <xdr:from>
      <xdr:col>16</xdr:col>
      <xdr:colOff>414340</xdr:colOff>
      <xdr:row>6</xdr:row>
      <xdr:rowOff>50005</xdr:rowOff>
    </xdr:from>
    <xdr:to>
      <xdr:col>17</xdr:col>
      <xdr:colOff>104496</xdr:colOff>
      <xdr:row>7</xdr:row>
      <xdr:rowOff>161310</xdr:rowOff>
    </xdr:to>
    <xdr:pic>
      <xdr:nvPicPr>
        <xdr:cNvPr id="6" name="Graphic 5" descr="Earth Globe Europe-Africa">
          <a:extLst>
            <a:ext uri="{FF2B5EF4-FFF2-40B4-BE49-F238E27FC236}">
              <a16:creationId xmlns:a16="http://schemas.microsoft.com/office/drawing/2014/main" id="{84464D6B-82B2-4833-9C98-A6A72BBC6523}"/>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10096222" y="1193005"/>
          <a:ext cx="295274" cy="301805"/>
        </a:xfrm>
        <a:prstGeom prst="rect">
          <a:avLst/>
        </a:prstGeom>
      </xdr:spPr>
    </xdr:pic>
    <xdr:clientData/>
  </xdr:twoCellAnchor>
  <xdr:twoCellAnchor editAs="oneCell">
    <xdr:from>
      <xdr:col>16</xdr:col>
      <xdr:colOff>404814</xdr:colOff>
      <xdr:row>24</xdr:row>
      <xdr:rowOff>71858</xdr:rowOff>
    </xdr:from>
    <xdr:to>
      <xdr:col>17</xdr:col>
      <xdr:colOff>93677</xdr:colOff>
      <xdr:row>25</xdr:row>
      <xdr:rowOff>177055</xdr:rowOff>
    </xdr:to>
    <xdr:pic>
      <xdr:nvPicPr>
        <xdr:cNvPr id="7" name="Graphic 1" descr="Clock">
          <a:extLst>
            <a:ext uri="{FF2B5EF4-FFF2-40B4-BE49-F238E27FC236}">
              <a16:creationId xmlns:a16="http://schemas.microsoft.com/office/drawing/2014/main" id="{38A36A30-2D65-4FB2-8713-F7331980F591}"/>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 uri="{96DAC541-7B7A-43D3-8B79-37D633B846F1}">
              <asvg:svgBlip xmlns:asvg="http://schemas.microsoft.com/office/drawing/2016/SVG/main" r:embed="rId36"/>
            </a:ext>
          </a:extLst>
        </a:blip>
        <a:stretch>
          <a:fillRect/>
        </a:stretch>
      </xdr:blipFill>
      <xdr:spPr>
        <a:xfrm>
          <a:off x="10086696" y="4643858"/>
          <a:ext cx="293981" cy="295697"/>
        </a:xfrm>
        <a:prstGeom prst="rect">
          <a:avLst/>
        </a:prstGeom>
      </xdr:spPr>
    </xdr:pic>
    <xdr:clientData/>
  </xdr:twoCellAnchor>
  <xdr:twoCellAnchor>
    <xdr:from>
      <xdr:col>24</xdr:col>
      <xdr:colOff>56029</xdr:colOff>
      <xdr:row>1</xdr:row>
      <xdr:rowOff>134471</xdr:rowOff>
    </xdr:from>
    <xdr:to>
      <xdr:col>26</xdr:col>
      <xdr:colOff>131669</xdr:colOff>
      <xdr:row>2</xdr:row>
      <xdr:rowOff>135591</xdr:rowOff>
    </xdr:to>
    <xdr:sp macro="" textlink="">
      <xdr:nvSpPr>
        <xdr:cNvPr id="40" name="Rounded Rectangle 23">
          <a:hlinkClick xmlns:r="http://schemas.openxmlformats.org/officeDocument/2006/relationships" r:id="rId37"/>
          <a:extLst>
            <a:ext uri="{FF2B5EF4-FFF2-40B4-BE49-F238E27FC236}">
              <a16:creationId xmlns:a16="http://schemas.microsoft.com/office/drawing/2014/main" id="{84F90646-DA39-4788-9868-5F8A09E54B30}"/>
            </a:ext>
          </a:extLst>
        </xdr:cNvPr>
        <xdr:cNvSpPr/>
      </xdr:nvSpPr>
      <xdr:spPr>
        <a:xfrm>
          <a:off x="14578853" y="190500"/>
          <a:ext cx="1285875" cy="2476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228600</xdr:rowOff>
    </xdr:from>
    <xdr:to>
      <xdr:col>2</xdr:col>
      <xdr:colOff>209550</xdr:colOff>
      <xdr:row>4</xdr:row>
      <xdr:rowOff>300038</xdr:rowOff>
    </xdr:to>
    <xdr:sp macro="" textlink="">
      <xdr:nvSpPr>
        <xdr:cNvPr id="2" name="Rectangle: Top Corners Rounded 1">
          <a:hlinkClick xmlns:r="http://schemas.openxmlformats.org/officeDocument/2006/relationships" r:id="rId1"/>
          <a:extLst>
            <a:ext uri="{FF2B5EF4-FFF2-40B4-BE49-F238E27FC236}">
              <a16:creationId xmlns:a16="http://schemas.microsoft.com/office/drawing/2014/main" id="{4F286404-8518-4165-8FB6-E8A0BA0AAAE5}"/>
            </a:ext>
          </a:extLst>
        </xdr:cNvPr>
        <xdr:cNvSpPr/>
      </xdr:nvSpPr>
      <xdr:spPr>
        <a:xfrm>
          <a:off x="0" y="781050"/>
          <a:ext cx="1428750" cy="309563"/>
        </a:xfrm>
        <a:prstGeom prst="round2Same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AU" sz="1000"/>
            <a:t>Actives</a:t>
          </a:r>
          <a:r>
            <a:rPr lang="en-AU" sz="1000" baseline="0"/>
            <a:t> Dashboard</a:t>
          </a:r>
          <a:endParaRPr lang="en-AU" sz="1000"/>
        </a:p>
      </xdr:txBody>
    </xdr:sp>
    <xdr:clientData/>
  </xdr:twoCellAnchor>
  <xdr:twoCellAnchor>
    <xdr:from>
      <xdr:col>2</xdr:col>
      <xdr:colOff>209550</xdr:colOff>
      <xdr:row>3</xdr:row>
      <xdr:rowOff>228600</xdr:rowOff>
    </xdr:from>
    <xdr:to>
      <xdr:col>4</xdr:col>
      <xdr:colOff>419100</xdr:colOff>
      <xdr:row>4</xdr:row>
      <xdr:rowOff>300038</xdr:rowOff>
    </xdr:to>
    <xdr:sp macro="" textlink="">
      <xdr:nvSpPr>
        <xdr:cNvPr id="3" name="Rectangle: Top Corners Rounded 2">
          <a:extLst>
            <a:ext uri="{FF2B5EF4-FFF2-40B4-BE49-F238E27FC236}">
              <a16:creationId xmlns:a16="http://schemas.microsoft.com/office/drawing/2014/main" id="{C42F0C89-0DC1-42DF-8C1E-191E1CD1B78E}"/>
            </a:ext>
          </a:extLst>
        </xdr:cNvPr>
        <xdr:cNvSpPr/>
      </xdr:nvSpPr>
      <xdr:spPr>
        <a:xfrm>
          <a:off x="1428750" y="781050"/>
          <a:ext cx="1428750" cy="30956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Separations</a:t>
          </a:r>
          <a:r>
            <a:rPr lang="en-AU" sz="1000" baseline="0"/>
            <a:t> Dashboard</a:t>
          </a:r>
          <a:endParaRPr lang="en-AU" sz="1000"/>
        </a:p>
      </xdr:txBody>
    </xdr:sp>
    <xdr:clientData/>
  </xdr:twoCellAnchor>
  <xdr:twoCellAnchor>
    <xdr:from>
      <xdr:col>21</xdr:col>
      <xdr:colOff>428625</xdr:colOff>
      <xdr:row>1</xdr:row>
      <xdr:rowOff>133350</xdr:rowOff>
    </xdr:from>
    <xdr:to>
      <xdr:col>23</xdr:col>
      <xdr:colOff>495300</xdr:colOff>
      <xdr:row>2</xdr:row>
      <xdr:rowOff>133350</xdr:rowOff>
    </xdr:to>
    <xdr:sp macro="" textlink="">
      <xdr:nvSpPr>
        <xdr:cNvPr id="4" name="Rounded Rectangle 23">
          <a:hlinkClick xmlns:r="http://schemas.openxmlformats.org/officeDocument/2006/relationships" r:id="rId2"/>
          <a:extLst>
            <a:ext uri="{FF2B5EF4-FFF2-40B4-BE49-F238E27FC236}">
              <a16:creationId xmlns:a16="http://schemas.microsoft.com/office/drawing/2014/main" id="{2C17392C-5E4C-418B-B18D-499C0785C963}"/>
            </a:ext>
          </a:extLst>
        </xdr:cNvPr>
        <xdr:cNvSpPr/>
      </xdr:nvSpPr>
      <xdr:spPr>
        <a:xfrm>
          <a:off x="13230225" y="190500"/>
          <a:ext cx="1285875" cy="2476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2</xdr:col>
      <xdr:colOff>3171825</xdr:colOff>
      <xdr:row>0</xdr:row>
      <xdr:rowOff>38100</xdr:rowOff>
    </xdr:from>
    <xdr:ext cx="3230281" cy="533616"/>
    <xdr:pic>
      <xdr:nvPicPr>
        <xdr:cNvPr id="2" name="Picture 1">
          <a:hlinkClick xmlns:r="http://schemas.openxmlformats.org/officeDocument/2006/relationships" r:id="rId1"/>
          <a:extLst>
            <a:ext uri="{FF2B5EF4-FFF2-40B4-BE49-F238E27FC236}">
              <a16:creationId xmlns:a16="http://schemas.microsoft.com/office/drawing/2014/main" id="{B60FFA62-9AC1-47E3-A85D-669213294AF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28800" y="38100"/>
          <a:ext cx="3230281" cy="533616"/>
        </a:xfrm>
        <a:prstGeom prst="rect">
          <a:avLst/>
        </a:prstGeom>
      </xdr:spPr>
    </xdr:pic>
    <xdr:clientData/>
  </xdr:oneCellAnchor>
  <xdr:twoCellAnchor>
    <xdr:from>
      <xdr:col>2</xdr:col>
      <xdr:colOff>1438275</xdr:colOff>
      <xdr:row>0</xdr:row>
      <xdr:rowOff>190500</xdr:rowOff>
    </xdr:from>
    <xdr:to>
      <xdr:col>2</xdr:col>
      <xdr:colOff>2724150</xdr:colOff>
      <xdr:row>0</xdr:row>
      <xdr:rowOff>438150</xdr:rowOff>
    </xdr:to>
    <xdr:sp macro="" textlink="">
      <xdr:nvSpPr>
        <xdr:cNvPr id="4" name="Rounded Rectangle 23">
          <a:hlinkClick xmlns:r="http://schemas.openxmlformats.org/officeDocument/2006/relationships" r:id="rId3"/>
          <a:extLst>
            <a:ext uri="{FF2B5EF4-FFF2-40B4-BE49-F238E27FC236}">
              <a16:creationId xmlns:a16="http://schemas.microsoft.com/office/drawing/2014/main" id="{9120FD74-585A-4172-807C-ABD894A53286}"/>
            </a:ext>
          </a:extLst>
        </xdr:cNvPr>
        <xdr:cNvSpPr/>
      </xdr:nvSpPr>
      <xdr:spPr>
        <a:xfrm>
          <a:off x="3562350" y="190500"/>
          <a:ext cx="1285875" cy="2476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276225</xdr:colOff>
      <xdr:row>20</xdr:row>
      <xdr:rowOff>9525</xdr:rowOff>
    </xdr:from>
    <xdr:to>
      <xdr:col>10</xdr:col>
      <xdr:colOff>47625</xdr:colOff>
      <xdr:row>37</xdr:row>
      <xdr:rowOff>57149</xdr:rowOff>
    </xdr:to>
    <xdr:grpSp>
      <xdr:nvGrpSpPr>
        <xdr:cNvPr id="2" name="Group 1">
          <a:extLst>
            <a:ext uri="{FF2B5EF4-FFF2-40B4-BE49-F238E27FC236}">
              <a16:creationId xmlns:a16="http://schemas.microsoft.com/office/drawing/2014/main" id="{118D29BE-EE7C-4EC8-A89B-4C83BFC7763B}"/>
            </a:ext>
          </a:extLst>
        </xdr:cNvPr>
        <xdr:cNvGrpSpPr/>
      </xdr:nvGrpSpPr>
      <xdr:grpSpPr>
        <a:xfrm>
          <a:off x="276225" y="4638675"/>
          <a:ext cx="5943600" cy="3286124"/>
          <a:chOff x="276225" y="4286250"/>
          <a:chExt cx="6629400" cy="3714749"/>
        </a:xfrm>
      </xdr:grpSpPr>
      <xdr:sp macro="" textlink="">
        <xdr:nvSpPr>
          <xdr:cNvPr id="3" name="TextBox 2">
            <a:extLst>
              <a:ext uri="{FF2B5EF4-FFF2-40B4-BE49-F238E27FC236}">
                <a16:creationId xmlns:a16="http://schemas.microsoft.com/office/drawing/2014/main" id="{91F9461D-A30E-4A58-A97D-B5EE3336D7D9}"/>
              </a:ext>
            </a:extLst>
          </xdr:cNvPr>
          <xdr:cNvSpPr txBox="1"/>
        </xdr:nvSpPr>
        <xdr:spPr>
          <a:xfrm>
            <a:off x="276225" y="4286250"/>
            <a:ext cx="6629400" cy="3714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2. Worksheet Protection - </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You'll find the Worksheet Protection on the Review tab:</a:t>
            </a:r>
          </a:p>
          <a:p>
            <a:endPar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4" name="Picture 3" descr="C:\Users\Mynda\AppData\Local\Temp\SNAGHTML16e4b49.PNG">
            <a:extLst>
              <a:ext uri="{FF2B5EF4-FFF2-40B4-BE49-F238E27FC236}">
                <a16:creationId xmlns:a16="http://schemas.microsoft.com/office/drawing/2014/main" id="{566E3C42-06C4-4D72-862E-05841D6709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5079326"/>
            <a:ext cx="2600325" cy="2835077"/>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276225</xdr:colOff>
      <xdr:row>1</xdr:row>
      <xdr:rowOff>133349</xdr:rowOff>
    </xdr:from>
    <xdr:to>
      <xdr:col>18</xdr:col>
      <xdr:colOff>447675</xdr:colOff>
      <xdr:row>19</xdr:row>
      <xdr:rowOff>85725</xdr:rowOff>
    </xdr:to>
    <xdr:grpSp>
      <xdr:nvGrpSpPr>
        <xdr:cNvPr id="5" name="Group 4">
          <a:extLst>
            <a:ext uri="{FF2B5EF4-FFF2-40B4-BE49-F238E27FC236}">
              <a16:creationId xmlns:a16="http://schemas.microsoft.com/office/drawing/2014/main" id="{4B282170-1EDC-4934-BF65-FE4A9B771866}"/>
            </a:ext>
          </a:extLst>
        </xdr:cNvPr>
        <xdr:cNvGrpSpPr/>
      </xdr:nvGrpSpPr>
      <xdr:grpSpPr>
        <a:xfrm>
          <a:off x="276225" y="752474"/>
          <a:ext cx="11220450" cy="3771901"/>
          <a:chOff x="276225" y="676274"/>
          <a:chExt cx="12515850" cy="4067176"/>
        </a:xfrm>
      </xdr:grpSpPr>
      <xdr:sp macro="" textlink="">
        <xdr:nvSpPr>
          <xdr:cNvPr id="6" name="TextBox 5">
            <a:extLst>
              <a:ext uri="{FF2B5EF4-FFF2-40B4-BE49-F238E27FC236}">
                <a16:creationId xmlns:a16="http://schemas.microsoft.com/office/drawing/2014/main" id="{A4291B18-4E56-4BB8-9C2C-FD922FAA36A5}"/>
              </a:ext>
            </a:extLst>
          </xdr:cNvPr>
          <xdr:cNvSpPr txBox="1"/>
        </xdr:nvSpPr>
        <xdr:spPr>
          <a:xfrm>
            <a:off x="276225" y="676274"/>
            <a:ext cx="6629400" cy="406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1. Slicers - </a:t>
            </a:r>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prevent users activating the pull handles when using the Slicer by selecting 'Disable resizing and moving' in the Slicer Position and Layout setting (right-click Slicer).</a:t>
            </a:r>
          </a:p>
        </xdr:txBody>
      </xdr:sp>
      <xdr:pic>
        <xdr:nvPicPr>
          <xdr:cNvPr id="7" name="Picture 6">
            <a:extLst>
              <a:ext uri="{FF2B5EF4-FFF2-40B4-BE49-F238E27FC236}">
                <a16:creationId xmlns:a16="http://schemas.microsoft.com/office/drawing/2014/main" id="{B4E84B79-9DE9-4704-9ED9-3B8FF23D01B1}"/>
              </a:ext>
            </a:extLst>
          </xdr:cNvPr>
          <xdr:cNvPicPr>
            <a:picLocks noChangeAspect="1"/>
          </xdr:cNvPicPr>
        </xdr:nvPicPr>
        <xdr:blipFill>
          <a:blip xmlns:r="http://schemas.openxmlformats.org/officeDocument/2006/relationships" r:embed="rId2"/>
          <a:stretch>
            <a:fillRect/>
          </a:stretch>
        </xdr:blipFill>
        <xdr:spPr>
          <a:xfrm>
            <a:off x="2209800" y="2319360"/>
            <a:ext cx="2552381" cy="2123810"/>
          </a:xfrm>
          <a:prstGeom prst="rect">
            <a:avLst/>
          </a:prstGeom>
          <a:effectLst>
            <a:outerShdw blurRad="63500" sx="102000" sy="102000" algn="ctr" rotWithShape="0">
              <a:prstClr val="black">
                <a:alpha val="40000"/>
              </a:prstClr>
            </a:outerShdw>
          </a:effectLst>
        </xdr:spPr>
      </xdr:pic>
      <xdr:pic>
        <xdr:nvPicPr>
          <xdr:cNvPr id="8" name="Picture 7" descr="C:\Users\Mynda\AppData\Local\Temp\SNAGHTML1864985.PNG">
            <a:extLst>
              <a:ext uri="{FF2B5EF4-FFF2-40B4-BE49-F238E27FC236}">
                <a16:creationId xmlns:a16="http://schemas.microsoft.com/office/drawing/2014/main" id="{127EA93D-6F36-4FA6-83CB-6F16CC34676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523875" y="1729269"/>
            <a:ext cx="1419048" cy="278095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 name="TextBox 8">
            <a:extLst>
              <a:ext uri="{FF2B5EF4-FFF2-40B4-BE49-F238E27FC236}">
                <a16:creationId xmlns:a16="http://schemas.microsoft.com/office/drawing/2014/main" id="{5EDBC08E-8B39-4880-B08D-53D2F2D6AE65}"/>
              </a:ext>
            </a:extLst>
          </xdr:cNvPr>
          <xdr:cNvSpPr txBox="1"/>
        </xdr:nvSpPr>
        <xdr:spPr>
          <a:xfrm>
            <a:off x="7000875" y="676274"/>
            <a:ext cx="5791200" cy="406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Or</a:t>
            </a:r>
            <a:r>
              <a:rPr lang="en-AU" sz="1800" baseline="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 </a:t>
            </a:r>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Slicers - </a:t>
            </a:r>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Simply</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protect the worksheet containing the Dashboard, but make sure you 'unprotect' Slicers so that they can still be clicked:</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10" name="Picture 9" descr="C:\Users\Mynda\AppData\Local\Temp\SNAGHTML1a10d60.PNG">
            <a:extLst>
              <a:ext uri="{FF2B5EF4-FFF2-40B4-BE49-F238E27FC236}">
                <a16:creationId xmlns:a16="http://schemas.microsoft.com/office/drawing/2014/main" id="{9048BDB7-CEE7-4B77-9580-05CF48719CB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bwMode="auto">
          <a:xfrm>
            <a:off x="5286375" y="1695450"/>
            <a:ext cx="1466667" cy="282857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TextBox 10">
            <a:extLst>
              <a:ext uri="{FF2B5EF4-FFF2-40B4-BE49-F238E27FC236}">
                <a16:creationId xmlns:a16="http://schemas.microsoft.com/office/drawing/2014/main" id="{4A52D42F-4067-46FF-91D6-2A74567D2535}"/>
              </a:ext>
            </a:extLst>
          </xdr:cNvPr>
          <xdr:cNvSpPr txBox="1"/>
        </xdr:nvSpPr>
        <xdr:spPr>
          <a:xfrm>
            <a:off x="352425" y="1381125"/>
            <a:ext cx="1695450"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Before Disabling Resizing</a:t>
            </a:r>
          </a:p>
        </xdr:txBody>
      </xdr:sp>
      <xdr:sp macro="" textlink="">
        <xdr:nvSpPr>
          <xdr:cNvPr id="12" name="TextBox 11">
            <a:extLst>
              <a:ext uri="{FF2B5EF4-FFF2-40B4-BE49-F238E27FC236}">
                <a16:creationId xmlns:a16="http://schemas.microsoft.com/office/drawing/2014/main" id="{CDE68E59-4620-4AF7-870B-1EAA78F21AE5}"/>
              </a:ext>
            </a:extLst>
          </xdr:cNvPr>
          <xdr:cNvSpPr txBox="1"/>
        </xdr:nvSpPr>
        <xdr:spPr>
          <a:xfrm>
            <a:off x="5057775" y="1381125"/>
            <a:ext cx="1695450"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After Disabling Resizing</a:t>
            </a:r>
          </a:p>
        </xdr:txBody>
      </xdr:sp>
      <xdr:pic>
        <xdr:nvPicPr>
          <xdr:cNvPr id="13" name="Picture 12">
            <a:extLst>
              <a:ext uri="{FF2B5EF4-FFF2-40B4-BE49-F238E27FC236}">
                <a16:creationId xmlns:a16="http://schemas.microsoft.com/office/drawing/2014/main" id="{F54276C3-FD71-4F83-B94B-6039F8D815BD}"/>
              </a:ext>
            </a:extLst>
          </xdr:cNvPr>
          <xdr:cNvPicPr>
            <a:picLocks noChangeAspect="1"/>
          </xdr:cNvPicPr>
        </xdr:nvPicPr>
        <xdr:blipFill>
          <a:blip xmlns:r="http://schemas.openxmlformats.org/officeDocument/2006/relationships" r:embed="rId5"/>
          <a:stretch>
            <a:fillRect/>
          </a:stretch>
        </xdr:blipFill>
        <xdr:spPr>
          <a:xfrm>
            <a:off x="8543925" y="1400175"/>
            <a:ext cx="2542857" cy="3057143"/>
          </a:xfrm>
          <a:prstGeom prst="rect">
            <a:avLst/>
          </a:prstGeom>
          <a:effectLst>
            <a:outerShdw blurRad="63500" sx="102000" sy="102000" algn="ctr" rotWithShape="0">
              <a:prstClr val="black">
                <a:alpha val="40000"/>
              </a:prstClr>
            </a:outerShdw>
          </a:effectLst>
        </xdr:spPr>
      </xdr:pic>
    </xdr:grpSp>
    <xdr:clientData/>
  </xdr:twoCellAnchor>
  <xdr:twoCellAnchor>
    <xdr:from>
      <xdr:col>4</xdr:col>
      <xdr:colOff>666750</xdr:colOff>
      <xdr:row>28</xdr:row>
      <xdr:rowOff>66675</xdr:rowOff>
    </xdr:from>
    <xdr:to>
      <xdr:col>9</xdr:col>
      <xdr:colOff>495300</xdr:colOff>
      <xdr:row>36</xdr:row>
      <xdr:rowOff>57150</xdr:rowOff>
    </xdr:to>
    <xdr:sp macro="" textlink="">
      <xdr:nvSpPr>
        <xdr:cNvPr id="14" name="TextBox 13">
          <a:extLst>
            <a:ext uri="{FF2B5EF4-FFF2-40B4-BE49-F238E27FC236}">
              <a16:creationId xmlns:a16="http://schemas.microsoft.com/office/drawing/2014/main" id="{3CB83148-85FC-426E-99D8-F27036412B15}"/>
            </a:ext>
          </a:extLst>
        </xdr:cNvPr>
        <xdr:cNvSpPr txBox="1"/>
      </xdr:nvSpPr>
      <xdr:spPr>
        <a:xfrm>
          <a:off x="3048000" y="5400675"/>
          <a:ext cx="2933700" cy="1514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If your Dashboard sheet</a:t>
          </a:r>
          <a:r>
            <a:rPr lang="en-AU" sz="1100" baseline="0">
              <a:solidFill>
                <a:schemeClr val="dk1"/>
              </a:solidFill>
              <a:effectLst/>
              <a:latin typeface="Segoe UI" panose="020B0502040204020203" pitchFamily="34" charset="0"/>
              <a:ea typeface="Segoe UI" panose="020B0502040204020203" pitchFamily="34" charset="0"/>
              <a:cs typeface="Segoe UI" panose="020B0502040204020203" pitchFamily="34" charset="0"/>
            </a:rPr>
            <a:t> contains a PivotTable,</a:t>
          </a:r>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 make sure 'Use PivotTable &amp; PivotChart' is  checked so that Slicers work.</a:t>
          </a:r>
        </a:p>
        <a:p>
          <a:endParaRPr lang="en-AU">
            <a:effectLst/>
            <a:latin typeface="Segoe UI" panose="020B0502040204020203" pitchFamily="34" charset="0"/>
            <a:ea typeface="Segoe UI" panose="020B0502040204020203" pitchFamily="34" charset="0"/>
            <a:cs typeface="Segoe UI" panose="020B0502040204020203" pitchFamily="34" charset="0"/>
          </a:endParaRPr>
        </a:p>
        <a:p>
          <a:r>
            <a:rPr lang="en-AU" sz="1100" b="1">
              <a:solidFill>
                <a:schemeClr val="dk1"/>
              </a:solidFill>
              <a:effectLst/>
              <a:latin typeface="Segoe UI" panose="020B0502040204020203" pitchFamily="34" charset="0"/>
              <a:ea typeface="Segoe UI" panose="020B0502040204020203" pitchFamily="34" charset="0"/>
              <a:cs typeface="Segoe UI" panose="020B0502040204020203" pitchFamily="34" charset="0"/>
            </a:rPr>
            <a:t>Note</a:t>
          </a:r>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 this will prevent the PivotTables in the entire file from being refreshed,</a:t>
          </a:r>
          <a:r>
            <a:rPr lang="en-AU" sz="1100" baseline="0">
              <a:solidFill>
                <a:schemeClr val="dk1"/>
              </a:solidFill>
              <a:effectLst/>
              <a:latin typeface="Segoe UI" panose="020B0502040204020203" pitchFamily="34" charset="0"/>
              <a:ea typeface="Segoe UI" panose="020B0502040204020203" pitchFamily="34" charset="0"/>
              <a:cs typeface="Segoe UI" panose="020B0502040204020203" pitchFamily="34" charset="0"/>
            </a:rPr>
            <a:t> so if you're planning on updating your dashboard with new data, then option 3 is preferred.</a:t>
          </a:r>
          <a:endParaRPr lang="en-AU">
            <a:effectLst/>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0</xdr:col>
      <xdr:colOff>276225</xdr:colOff>
      <xdr:row>54</xdr:row>
      <xdr:rowOff>90140</xdr:rowOff>
    </xdr:from>
    <xdr:to>
      <xdr:col>10</xdr:col>
      <xdr:colOff>47625</xdr:colOff>
      <xdr:row>72</xdr:row>
      <xdr:rowOff>171451</xdr:rowOff>
    </xdr:to>
    <xdr:grpSp>
      <xdr:nvGrpSpPr>
        <xdr:cNvPr id="15" name="Group 14">
          <a:extLst>
            <a:ext uri="{FF2B5EF4-FFF2-40B4-BE49-F238E27FC236}">
              <a16:creationId xmlns:a16="http://schemas.microsoft.com/office/drawing/2014/main" id="{C87CBAED-2D86-447D-871B-E37E0BD7DA73}"/>
            </a:ext>
          </a:extLst>
        </xdr:cNvPr>
        <xdr:cNvGrpSpPr/>
      </xdr:nvGrpSpPr>
      <xdr:grpSpPr>
        <a:xfrm>
          <a:off x="276225" y="11196290"/>
          <a:ext cx="5943600" cy="3510311"/>
          <a:chOff x="276225" y="12358340"/>
          <a:chExt cx="6629400" cy="3596036"/>
        </a:xfrm>
      </xdr:grpSpPr>
      <xdr:sp macro="" textlink="">
        <xdr:nvSpPr>
          <xdr:cNvPr id="16" name="TextBox 15">
            <a:extLst>
              <a:ext uri="{FF2B5EF4-FFF2-40B4-BE49-F238E27FC236}">
                <a16:creationId xmlns:a16="http://schemas.microsoft.com/office/drawing/2014/main" id="{0C6C8A12-AC9D-4674-A96E-BCF913C759AE}"/>
              </a:ext>
            </a:extLst>
          </xdr:cNvPr>
          <xdr:cNvSpPr txBox="1"/>
        </xdr:nvSpPr>
        <xdr:spPr>
          <a:xfrm>
            <a:off x="276225" y="12358340"/>
            <a:ext cx="6629400" cy="35960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4. Protect</a:t>
            </a:r>
            <a:r>
              <a:rPr lang="en-AU" sz="1800" baseline="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 Workbook</a:t>
            </a:r>
            <a:endPar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endParaRP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Once</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you've 'VeryHidden' the sheets containing your workings and data you need to protect your workbook so your users can't unhide them.</a:t>
            </a: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baseline="0">
                <a:solidFill>
                  <a:srgbClr val="FF0000"/>
                </a:solidFill>
                <a:latin typeface="Segoe UI" panose="020B0502040204020203" pitchFamily="34" charset="0"/>
                <a:ea typeface="Segoe UI" panose="020B0502040204020203" pitchFamily="34" charset="0"/>
                <a:cs typeface="Segoe UI" panose="020B0502040204020203" pitchFamily="34" charset="0"/>
              </a:rPr>
              <a:t>WARNING</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this protection is not bullet proof. If a user wants to get to your underlying data they can find a way. A Google search will reveal various ways to crack your password, or simply remove the protection. </a:t>
            </a: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Therefore Worksheet Protection should be used to prevent users breaking your report, but don't count on it protecting super sensitive information.</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17" name="Picture 16" descr="C:\Users\Mynda\AppData\Local\Temp\SNAGHTML1be30b9.PNG">
            <a:extLst>
              <a:ext uri="{FF2B5EF4-FFF2-40B4-BE49-F238E27FC236}">
                <a16:creationId xmlns:a16="http://schemas.microsoft.com/office/drawing/2014/main" id="{417A7FEE-37C5-408A-A58D-D73EA8A2DA1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62175" y="13351281"/>
            <a:ext cx="2238375" cy="1000125"/>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oneCellAnchor>
    <xdr:from>
      <xdr:col>5</xdr:col>
      <xdr:colOff>381000</xdr:colOff>
      <xdr:row>22</xdr:row>
      <xdr:rowOff>76200</xdr:rowOff>
    </xdr:from>
    <xdr:ext cx="1980924" cy="1000000"/>
    <xdr:pic>
      <xdr:nvPicPr>
        <xdr:cNvPr id="18" name="Picture 17">
          <a:extLst>
            <a:ext uri="{FF2B5EF4-FFF2-40B4-BE49-F238E27FC236}">
              <a16:creationId xmlns:a16="http://schemas.microsoft.com/office/drawing/2014/main" id="{44CF0028-F0BD-4A8F-BC59-28B3F198E1F2}"/>
            </a:ext>
          </a:extLst>
        </xdr:cNvPr>
        <xdr:cNvPicPr>
          <a:picLocks noChangeAspect="1"/>
        </xdr:cNvPicPr>
      </xdr:nvPicPr>
      <xdr:blipFill>
        <a:blip xmlns:r="http://schemas.openxmlformats.org/officeDocument/2006/relationships" r:embed="rId7"/>
        <a:stretch>
          <a:fillRect/>
        </a:stretch>
      </xdr:blipFill>
      <xdr:spPr>
        <a:xfrm>
          <a:off x="3429000" y="4267200"/>
          <a:ext cx="1980924" cy="1000000"/>
        </a:xfrm>
        <a:prstGeom prst="rect">
          <a:avLst/>
        </a:prstGeom>
      </xdr:spPr>
    </xdr:pic>
    <xdr:clientData/>
  </xdr:oneCellAnchor>
  <xdr:twoCellAnchor>
    <xdr:from>
      <xdr:col>0</xdr:col>
      <xdr:colOff>276225</xdr:colOff>
      <xdr:row>38</xdr:row>
      <xdr:rowOff>28575</xdr:rowOff>
    </xdr:from>
    <xdr:to>
      <xdr:col>10</xdr:col>
      <xdr:colOff>47625</xdr:colOff>
      <xdr:row>53</xdr:row>
      <xdr:rowOff>184231</xdr:rowOff>
    </xdr:to>
    <xdr:grpSp>
      <xdr:nvGrpSpPr>
        <xdr:cNvPr id="19" name="Group 18">
          <a:extLst>
            <a:ext uri="{FF2B5EF4-FFF2-40B4-BE49-F238E27FC236}">
              <a16:creationId xmlns:a16="http://schemas.microsoft.com/office/drawing/2014/main" id="{B06B033E-7452-439C-972E-5D8E9D7D5FED}"/>
            </a:ext>
          </a:extLst>
        </xdr:cNvPr>
        <xdr:cNvGrpSpPr/>
      </xdr:nvGrpSpPr>
      <xdr:grpSpPr>
        <a:xfrm>
          <a:off x="276225" y="8086725"/>
          <a:ext cx="5943600" cy="3013156"/>
          <a:chOff x="276225" y="8820150"/>
          <a:chExt cx="6629400" cy="3441781"/>
        </a:xfrm>
      </xdr:grpSpPr>
      <xdr:sp macro="" textlink="">
        <xdr:nvSpPr>
          <xdr:cNvPr id="20" name="TextBox 19">
            <a:extLst>
              <a:ext uri="{FF2B5EF4-FFF2-40B4-BE49-F238E27FC236}">
                <a16:creationId xmlns:a16="http://schemas.microsoft.com/office/drawing/2014/main" id="{17E611C3-0A1E-42D7-8152-0E3F7619A3F7}"/>
              </a:ext>
            </a:extLst>
          </xdr:cNvPr>
          <xdr:cNvSpPr txBox="1"/>
        </xdr:nvSpPr>
        <xdr:spPr>
          <a:xfrm>
            <a:off x="276225" y="8820150"/>
            <a:ext cx="6629400" cy="34417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3. Hide Worksheets</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A better solution is to set the property for the </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sheets containing your data and workings to </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VeryHidden in the VB Editor Alt+F11.</a:t>
            </a:r>
          </a:p>
          <a:p>
            <a:endParaRPr lang="en-AU" sz="80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When you right-click</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the sheet tab there is no</a:t>
            </a: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indication that worksheets are hidden when </a:t>
            </a: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their properties are set to 'xlSheetVeryHidden'</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21" name="Picture 20" descr="C:\Users\Mynda\AppData\Local\Temp\SNAGHTML1822ee4.PNG">
            <a:extLst>
              <a:ext uri="{FF2B5EF4-FFF2-40B4-BE49-F238E27FC236}">
                <a16:creationId xmlns:a16="http://schemas.microsoft.com/office/drawing/2014/main" id="{04DC91A9-23A7-4F59-A551-1348C844EAC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8985432"/>
            <a:ext cx="2847975" cy="3140383"/>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pic>
        <xdr:nvPicPr>
          <xdr:cNvPr id="22" name="Picture 21" descr="C:\Users\Mynda\AppData\Local\Temp\SNAGHTML1c4ed53.PNG">
            <a:extLst>
              <a:ext uri="{FF2B5EF4-FFF2-40B4-BE49-F238E27FC236}">
                <a16:creationId xmlns:a16="http://schemas.microsoft.com/office/drawing/2014/main" id="{868185FB-1702-4DFC-85B1-D2E5FCEA34D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00100" y="10534650"/>
            <a:ext cx="2066925" cy="1676400"/>
          </a:xfrm>
          <a:prstGeom prst="rect">
            <a:avLst/>
          </a:prstGeom>
          <a:noFill/>
          <a:effectLst>
            <a:outerShdw blurRad="50800" dist="38100" dir="16200000"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57150</xdr:colOff>
      <xdr:row>0</xdr:row>
      <xdr:rowOff>180975</xdr:rowOff>
    </xdr:from>
    <xdr:to>
      <xdr:col>15</xdr:col>
      <xdr:colOff>123825</xdr:colOff>
      <xdr:row>0</xdr:row>
      <xdr:rowOff>428625</xdr:rowOff>
    </xdr:to>
    <xdr:sp macro="" textlink="">
      <xdr:nvSpPr>
        <xdr:cNvPr id="23" name="Rounded Rectangle 23">
          <a:hlinkClick xmlns:r="http://schemas.openxmlformats.org/officeDocument/2006/relationships" r:id="rId10"/>
          <a:extLst>
            <a:ext uri="{FF2B5EF4-FFF2-40B4-BE49-F238E27FC236}">
              <a16:creationId xmlns:a16="http://schemas.microsoft.com/office/drawing/2014/main" id="{804106A2-F1CB-48F0-8294-914350B521C5}"/>
            </a:ext>
          </a:extLst>
        </xdr:cNvPr>
        <xdr:cNvSpPr/>
      </xdr:nvSpPr>
      <xdr:spPr>
        <a:xfrm>
          <a:off x="7981950" y="180975"/>
          <a:ext cx="1285875" cy="95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oneCellAnchor>
    <xdr:from>
      <xdr:col>15</xdr:col>
      <xdr:colOff>400050</xdr:colOff>
      <xdr:row>0</xdr:row>
      <xdr:rowOff>47625</xdr:rowOff>
    </xdr:from>
    <xdr:ext cx="3230281" cy="533616"/>
    <xdr:pic>
      <xdr:nvPicPr>
        <xdr:cNvPr id="24" name="Picture 23">
          <a:hlinkClick xmlns:r="http://schemas.openxmlformats.org/officeDocument/2006/relationships" r:id="rId11"/>
          <a:extLst>
            <a:ext uri="{FF2B5EF4-FFF2-40B4-BE49-F238E27FC236}">
              <a16:creationId xmlns:a16="http://schemas.microsoft.com/office/drawing/2014/main" id="{960CAFEC-0FEC-4C71-A342-18D311A3FA8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9544050" y="47625"/>
          <a:ext cx="3230281" cy="533616"/>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editAs="oneCell">
    <xdr:from>
      <xdr:col>21</xdr:col>
      <xdr:colOff>323850</xdr:colOff>
      <xdr:row>0</xdr:row>
      <xdr:rowOff>66675</xdr:rowOff>
    </xdr:from>
    <xdr:to>
      <xdr:col>26</xdr:col>
      <xdr:colOff>506131</xdr:colOff>
      <xdr:row>0</xdr:row>
      <xdr:rowOff>600291</xdr:rowOff>
    </xdr:to>
    <xdr:pic>
      <xdr:nvPicPr>
        <xdr:cNvPr id="2" name="Picture 1">
          <a:hlinkClick xmlns:r="http://schemas.openxmlformats.org/officeDocument/2006/relationships" r:id="rId1"/>
          <a:extLst>
            <a:ext uri="{FF2B5EF4-FFF2-40B4-BE49-F238E27FC236}">
              <a16:creationId xmlns:a16="http://schemas.microsoft.com/office/drawing/2014/main" id="{DB53F96F-F68B-4246-BD42-AA3BCC8E82B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658725" y="66675"/>
          <a:ext cx="3230281" cy="533616"/>
        </a:xfrm>
        <a:prstGeom prst="rect">
          <a:avLst/>
        </a:prstGeom>
      </xdr:spPr>
    </xdr:pic>
    <xdr:clientData/>
  </xdr:twoCellAnchor>
  <xdr:twoCellAnchor>
    <xdr:from>
      <xdr:col>1</xdr:col>
      <xdr:colOff>57150</xdr:colOff>
      <xdr:row>4</xdr:row>
      <xdr:rowOff>38098</xdr:rowOff>
    </xdr:from>
    <xdr:to>
      <xdr:col>13</xdr:col>
      <xdr:colOff>438150</xdr:colOff>
      <xdr:row>35</xdr:row>
      <xdr:rowOff>38099</xdr:rowOff>
    </xdr:to>
    <xdr:grpSp>
      <xdr:nvGrpSpPr>
        <xdr:cNvPr id="3" name="Group 2">
          <a:extLst>
            <a:ext uri="{FF2B5EF4-FFF2-40B4-BE49-F238E27FC236}">
              <a16:creationId xmlns:a16="http://schemas.microsoft.com/office/drawing/2014/main" id="{ED092B69-B41B-4D5D-9C47-9EB23A9A5080}"/>
            </a:ext>
          </a:extLst>
        </xdr:cNvPr>
        <xdr:cNvGrpSpPr/>
      </xdr:nvGrpSpPr>
      <xdr:grpSpPr>
        <a:xfrm>
          <a:off x="200025" y="1276348"/>
          <a:ext cx="7696200" cy="5905501"/>
          <a:chOff x="581025" y="1171573"/>
          <a:chExt cx="7696200" cy="5905501"/>
        </a:xfrm>
      </xdr:grpSpPr>
      <xdr:sp macro="" textlink="">
        <xdr:nvSpPr>
          <xdr:cNvPr id="4" name="TextBox 3">
            <a:extLst>
              <a:ext uri="{FF2B5EF4-FFF2-40B4-BE49-F238E27FC236}">
                <a16:creationId xmlns:a16="http://schemas.microsoft.com/office/drawing/2014/main" id="{F3319C35-D9ED-4215-8727-36448546E762}"/>
              </a:ext>
            </a:extLst>
          </xdr:cNvPr>
          <xdr:cNvSpPr txBox="1"/>
        </xdr:nvSpPr>
        <xdr:spPr>
          <a:xfrm>
            <a:off x="581025" y="1171573"/>
            <a:ext cx="7696200" cy="5905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t>Power</a:t>
            </a:r>
            <a:r>
              <a:rPr lang="en-AU" sz="1200" b="1" baseline="0"/>
              <a:t> Query</a:t>
            </a:r>
            <a:r>
              <a:rPr lang="en-AU" sz="1100" baseline="0"/>
              <a:t>: </a:t>
            </a:r>
            <a:r>
              <a:rPr lang="en-AU" sz="1100"/>
              <a:t>In Excel 2010 and 2013</a:t>
            </a:r>
            <a:r>
              <a:rPr lang="en-AU" sz="1100" baseline="0"/>
              <a:t> Power Query is on its own tab in the Ribbon (see first image below), whereas in Excel 2016 onward it's included in the Data tab in the Get and Transform group of buttons (see second image below).</a:t>
            </a:r>
            <a:endParaRPr lang="en-AU" sz="1100"/>
          </a:p>
        </xdr:txBody>
      </xdr:sp>
      <xdr:pic>
        <xdr:nvPicPr>
          <xdr:cNvPr id="5" name="Picture 4" descr="C:\Users\mynda\AppData\Local\Temp\SNAGHTML685f8b.PNG">
            <a:extLst>
              <a:ext uri="{FF2B5EF4-FFF2-40B4-BE49-F238E27FC236}">
                <a16:creationId xmlns:a16="http://schemas.microsoft.com/office/drawing/2014/main" id="{76ECE052-33BC-4A3E-8477-9A92BDB08E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2000" y="1762125"/>
            <a:ext cx="7305675" cy="3181350"/>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238125</xdr:colOff>
      <xdr:row>39</xdr:row>
      <xdr:rowOff>66675</xdr:rowOff>
    </xdr:from>
    <xdr:to>
      <xdr:col>2</xdr:col>
      <xdr:colOff>438150</xdr:colOff>
      <xdr:row>40</xdr:row>
      <xdr:rowOff>123825</xdr:rowOff>
    </xdr:to>
    <xdr:sp macro="" textlink="">
      <xdr:nvSpPr>
        <xdr:cNvPr id="6" name="Rectangle 5">
          <a:extLst>
            <a:ext uri="{FF2B5EF4-FFF2-40B4-BE49-F238E27FC236}">
              <a16:creationId xmlns:a16="http://schemas.microsoft.com/office/drawing/2014/main" id="{520B4D33-5975-49FD-A523-57817A6B21FF}"/>
            </a:ext>
          </a:extLst>
        </xdr:cNvPr>
        <xdr:cNvSpPr/>
      </xdr:nvSpPr>
      <xdr:spPr>
        <a:xfrm>
          <a:off x="381000" y="7972425"/>
          <a:ext cx="809625" cy="24765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AU" sz="1100"/>
            <a:t>Excel 2013</a:t>
          </a:r>
        </a:p>
      </xdr:txBody>
    </xdr:sp>
    <xdr:clientData/>
  </xdr:twoCellAnchor>
  <xdr:twoCellAnchor>
    <xdr:from>
      <xdr:col>13</xdr:col>
      <xdr:colOff>581025</xdr:colOff>
      <xdr:row>4</xdr:row>
      <xdr:rowOff>38100</xdr:rowOff>
    </xdr:from>
    <xdr:to>
      <xdr:col>26</xdr:col>
      <xdr:colOff>381000</xdr:colOff>
      <xdr:row>35</xdr:row>
      <xdr:rowOff>28575</xdr:rowOff>
    </xdr:to>
    <xdr:sp macro="" textlink="">
      <xdr:nvSpPr>
        <xdr:cNvPr id="7" name="TextBox 6">
          <a:extLst>
            <a:ext uri="{FF2B5EF4-FFF2-40B4-BE49-F238E27FC236}">
              <a16:creationId xmlns:a16="http://schemas.microsoft.com/office/drawing/2014/main" id="{7327270C-63DA-4C32-A1BE-8353B6385AF2}"/>
            </a:ext>
          </a:extLst>
        </xdr:cNvPr>
        <xdr:cNvSpPr txBox="1"/>
      </xdr:nvSpPr>
      <xdr:spPr>
        <a:xfrm>
          <a:off x="8039100" y="1276350"/>
          <a:ext cx="7724775" cy="589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t>Power Query</a:t>
          </a:r>
          <a:r>
            <a:rPr lang="en-AU" sz="1200" b="1" baseline="0"/>
            <a:t> Load To dialog box</a:t>
          </a:r>
          <a:endParaRPr lang="en-AU" sz="1200" b="1"/>
        </a:p>
        <a:p>
          <a:endParaRPr lang="en-AU" sz="1100"/>
        </a:p>
        <a:p>
          <a:r>
            <a:rPr lang="en-AU" sz="1100"/>
            <a:t>In Excel 2013 the Power Query Load To dialog box has less options than Excel 2016 onward,</a:t>
          </a:r>
          <a:r>
            <a:rPr lang="en-AU" sz="1100" baseline="0"/>
            <a:t> but you can still load direct to the Data Model, which is Power Pivot (see image on right).</a:t>
          </a:r>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r>
            <a:rPr lang="en-AU" sz="1100" baseline="0"/>
            <a:t>In Excel 2010 you can't load your data direct to Power Pivot as the data model is an add-in that's integrated differently. Instead, in Excel 2010 we need to load it to Power Pivot via the Existing Connections. I cover this in detail in my Power Query course.</a:t>
          </a:r>
        </a:p>
      </xdr:txBody>
    </xdr:sp>
    <xdr:clientData/>
  </xdr:twoCellAnchor>
  <xdr:twoCellAnchor>
    <xdr:from>
      <xdr:col>19</xdr:col>
      <xdr:colOff>561975</xdr:colOff>
      <xdr:row>8</xdr:row>
      <xdr:rowOff>104775</xdr:rowOff>
    </xdr:from>
    <xdr:to>
      <xdr:col>26</xdr:col>
      <xdr:colOff>94775</xdr:colOff>
      <xdr:row>27</xdr:row>
      <xdr:rowOff>47180</xdr:rowOff>
    </xdr:to>
    <xdr:grpSp>
      <xdr:nvGrpSpPr>
        <xdr:cNvPr id="8" name="Group 7">
          <a:extLst>
            <a:ext uri="{FF2B5EF4-FFF2-40B4-BE49-F238E27FC236}">
              <a16:creationId xmlns:a16="http://schemas.microsoft.com/office/drawing/2014/main" id="{54787639-1B82-4C4A-BD50-140455A1AA59}"/>
            </a:ext>
          </a:extLst>
        </xdr:cNvPr>
        <xdr:cNvGrpSpPr/>
      </xdr:nvGrpSpPr>
      <xdr:grpSpPr>
        <a:xfrm>
          <a:off x="11677650" y="2105025"/>
          <a:ext cx="3800000" cy="3561905"/>
          <a:chOff x="4333875" y="8115300"/>
          <a:chExt cx="3800000" cy="3561905"/>
        </a:xfrm>
      </xdr:grpSpPr>
      <xdr:pic>
        <xdr:nvPicPr>
          <xdr:cNvPr id="9" name="Picture 8">
            <a:extLst>
              <a:ext uri="{FF2B5EF4-FFF2-40B4-BE49-F238E27FC236}">
                <a16:creationId xmlns:a16="http://schemas.microsoft.com/office/drawing/2014/main" id="{F935C2A7-7B49-48DD-8ED5-D42A780DDDC8}"/>
              </a:ext>
            </a:extLst>
          </xdr:cNvPr>
          <xdr:cNvPicPr>
            <a:picLocks noChangeAspect="1"/>
          </xdr:cNvPicPr>
        </xdr:nvPicPr>
        <xdr:blipFill>
          <a:blip xmlns:r="http://schemas.openxmlformats.org/officeDocument/2006/relationships" r:embed="rId4"/>
          <a:stretch>
            <a:fillRect/>
          </a:stretch>
        </xdr:blipFill>
        <xdr:spPr>
          <a:xfrm>
            <a:off x="4333875" y="8115300"/>
            <a:ext cx="3800000" cy="3561905"/>
          </a:xfrm>
          <a:prstGeom prst="rect">
            <a:avLst/>
          </a:prstGeom>
          <a:effectLst>
            <a:outerShdw blurRad="63500" sx="102000" sy="102000" algn="ctr" rotWithShape="0">
              <a:prstClr val="black">
                <a:alpha val="40000"/>
              </a:prstClr>
            </a:outerShdw>
          </a:effectLst>
        </xdr:spPr>
      </xdr:pic>
      <xdr:sp macro="" textlink="">
        <xdr:nvSpPr>
          <xdr:cNvPr id="10" name="Rectangle 9">
            <a:extLst>
              <a:ext uri="{FF2B5EF4-FFF2-40B4-BE49-F238E27FC236}">
                <a16:creationId xmlns:a16="http://schemas.microsoft.com/office/drawing/2014/main" id="{630875DD-9D92-419D-8691-338230375644}"/>
              </a:ext>
            </a:extLst>
          </xdr:cNvPr>
          <xdr:cNvSpPr/>
        </xdr:nvSpPr>
        <xdr:spPr>
          <a:xfrm>
            <a:off x="7315200" y="8115300"/>
            <a:ext cx="809625" cy="2476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2013</a:t>
            </a:r>
          </a:p>
        </xdr:txBody>
      </xdr:sp>
    </xdr:grpSp>
    <xdr:clientData/>
  </xdr:twoCellAnchor>
  <xdr:twoCellAnchor>
    <xdr:from>
      <xdr:col>1</xdr:col>
      <xdr:colOff>47625</xdr:colOff>
      <xdr:row>38</xdr:row>
      <xdr:rowOff>173512</xdr:rowOff>
    </xdr:from>
    <xdr:to>
      <xdr:col>13</xdr:col>
      <xdr:colOff>438150</xdr:colOff>
      <xdr:row>64</xdr:row>
      <xdr:rowOff>76199</xdr:rowOff>
    </xdr:to>
    <xdr:grpSp>
      <xdr:nvGrpSpPr>
        <xdr:cNvPr id="11" name="Group 10">
          <a:extLst>
            <a:ext uri="{FF2B5EF4-FFF2-40B4-BE49-F238E27FC236}">
              <a16:creationId xmlns:a16="http://schemas.microsoft.com/office/drawing/2014/main" id="{26172041-FD33-4E1B-8ADE-B4282F14A64C}"/>
            </a:ext>
          </a:extLst>
        </xdr:cNvPr>
        <xdr:cNvGrpSpPr/>
      </xdr:nvGrpSpPr>
      <xdr:grpSpPr>
        <a:xfrm>
          <a:off x="190500" y="7888762"/>
          <a:ext cx="7705725" cy="4855687"/>
          <a:chOff x="190500" y="6879112"/>
          <a:chExt cx="7705725" cy="4855687"/>
        </a:xfrm>
      </xdr:grpSpPr>
      <xdr:sp macro="" textlink="">
        <xdr:nvSpPr>
          <xdr:cNvPr id="12" name="TextBox 11">
            <a:extLst>
              <a:ext uri="{FF2B5EF4-FFF2-40B4-BE49-F238E27FC236}">
                <a16:creationId xmlns:a16="http://schemas.microsoft.com/office/drawing/2014/main" id="{21C8BDFE-F096-490F-99CC-C59AB8431D9F}"/>
              </a:ext>
            </a:extLst>
          </xdr:cNvPr>
          <xdr:cNvSpPr txBox="1"/>
        </xdr:nvSpPr>
        <xdr:spPr>
          <a:xfrm>
            <a:off x="190500" y="6879112"/>
            <a:ext cx="7705725" cy="48556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t>Power</a:t>
            </a:r>
            <a:r>
              <a:rPr lang="en-AU" sz="1200" b="1" baseline="0"/>
              <a:t> Pivot: </a:t>
            </a:r>
            <a:r>
              <a:rPr lang="en-AU" sz="1100"/>
              <a:t>The icon for adding a</a:t>
            </a:r>
            <a:r>
              <a:rPr lang="en-AU" sz="1100" baseline="0"/>
              <a:t>n Excel Table to Power Pivot/Data Model is slighly different in each version of Excel:</a:t>
            </a:r>
            <a:endParaRPr lang="en-AU" sz="1100"/>
          </a:p>
        </xdr:txBody>
      </xdr:sp>
      <xdr:pic>
        <xdr:nvPicPr>
          <xdr:cNvPr id="13" name="Picture 12" descr="C:\Users\mynda\AppData\Local\Temp\SNAGHTML69dea9.PNG">
            <a:extLst>
              <a:ext uri="{FF2B5EF4-FFF2-40B4-BE49-F238E27FC236}">
                <a16:creationId xmlns:a16="http://schemas.microsoft.com/office/drawing/2014/main" id="{C3574A79-C507-4809-9331-BCDA6571D6F4}"/>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b="65450"/>
          <a:stretch/>
        </xdr:blipFill>
        <xdr:spPr bwMode="auto">
          <a:xfrm>
            <a:off x="381000" y="8884722"/>
            <a:ext cx="7352381" cy="1145103"/>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nvGrpSpPr>
          <xdr:cNvPr id="14" name="Group 13">
            <a:extLst>
              <a:ext uri="{FF2B5EF4-FFF2-40B4-BE49-F238E27FC236}">
                <a16:creationId xmlns:a16="http://schemas.microsoft.com/office/drawing/2014/main" id="{7E4412CB-B49B-4114-858F-36970D0B5563}"/>
              </a:ext>
            </a:extLst>
          </xdr:cNvPr>
          <xdr:cNvGrpSpPr/>
        </xdr:nvGrpSpPr>
        <xdr:grpSpPr>
          <a:xfrm>
            <a:off x="361950" y="10383652"/>
            <a:ext cx="7085715" cy="1087778"/>
            <a:chOff x="704850" y="9559789"/>
            <a:chExt cx="7085715" cy="981550"/>
          </a:xfrm>
        </xdr:grpSpPr>
        <xdr:pic>
          <xdr:nvPicPr>
            <xdr:cNvPr id="18" name="Picture 17" descr="C:\Users\mynda\AppData\Local\Temp\SNAGHTML6bf861.PNG">
              <a:extLst>
                <a:ext uri="{FF2B5EF4-FFF2-40B4-BE49-F238E27FC236}">
                  <a16:creationId xmlns:a16="http://schemas.microsoft.com/office/drawing/2014/main" id="{B9B04F30-7791-4991-BE54-71996E7AD20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bwMode="auto">
            <a:xfrm>
              <a:off x="714375" y="9578839"/>
              <a:ext cx="7076190" cy="962500"/>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sp macro="" textlink="">
          <xdr:nvSpPr>
            <xdr:cNvPr id="19" name="Rectangle 18">
              <a:extLst>
                <a:ext uri="{FF2B5EF4-FFF2-40B4-BE49-F238E27FC236}">
                  <a16:creationId xmlns:a16="http://schemas.microsoft.com/office/drawing/2014/main" id="{6B06F6F1-BE27-4A3E-93CB-F790997AC410}"/>
                </a:ext>
              </a:extLst>
            </xdr:cNvPr>
            <xdr:cNvSpPr/>
          </xdr:nvSpPr>
          <xdr:spPr>
            <a:xfrm>
              <a:off x="704850" y="9559789"/>
              <a:ext cx="809625" cy="2476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2010</a:t>
              </a:r>
            </a:p>
          </xdr:txBody>
        </xdr:sp>
      </xdr:grpSp>
      <xdr:pic>
        <xdr:nvPicPr>
          <xdr:cNvPr id="15" name="Picture 14">
            <a:extLst>
              <a:ext uri="{FF2B5EF4-FFF2-40B4-BE49-F238E27FC236}">
                <a16:creationId xmlns:a16="http://schemas.microsoft.com/office/drawing/2014/main" id="{88BA57B8-5EBF-4C43-8925-C746DA6DA5F7}"/>
              </a:ext>
            </a:extLst>
          </xdr:cNvPr>
          <xdr:cNvPicPr>
            <a:picLocks noChangeAspect="1"/>
          </xdr:cNvPicPr>
        </xdr:nvPicPr>
        <xdr:blipFill>
          <a:blip xmlns:r="http://schemas.openxmlformats.org/officeDocument/2006/relationships" r:embed="rId7"/>
          <a:stretch>
            <a:fillRect/>
          </a:stretch>
        </xdr:blipFill>
        <xdr:spPr>
          <a:xfrm>
            <a:off x="390525" y="7301346"/>
            <a:ext cx="6676190" cy="1209524"/>
          </a:xfrm>
          <a:prstGeom prst="rect">
            <a:avLst/>
          </a:prstGeom>
          <a:effectLst>
            <a:outerShdw blurRad="63500" sx="102000" sy="102000" algn="ctr" rotWithShape="0">
              <a:prstClr val="black">
                <a:alpha val="40000"/>
              </a:prstClr>
            </a:outerShdw>
          </a:effectLst>
        </xdr:spPr>
      </xdr:pic>
      <xdr:sp macro="" textlink="">
        <xdr:nvSpPr>
          <xdr:cNvPr id="16" name="Rectangle 15">
            <a:extLst>
              <a:ext uri="{FF2B5EF4-FFF2-40B4-BE49-F238E27FC236}">
                <a16:creationId xmlns:a16="http://schemas.microsoft.com/office/drawing/2014/main" id="{8FC6E881-CB6F-4D52-90DB-0CAD1C497C32}"/>
              </a:ext>
            </a:extLst>
          </xdr:cNvPr>
          <xdr:cNvSpPr/>
        </xdr:nvSpPr>
        <xdr:spPr>
          <a:xfrm>
            <a:off x="390525" y="7301346"/>
            <a:ext cx="809625" cy="33778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2016</a:t>
            </a:r>
          </a:p>
        </xdr:txBody>
      </xdr:sp>
      <xdr:sp macro="" textlink="">
        <xdr:nvSpPr>
          <xdr:cNvPr id="17" name="Rectangle 16">
            <a:extLst>
              <a:ext uri="{FF2B5EF4-FFF2-40B4-BE49-F238E27FC236}">
                <a16:creationId xmlns:a16="http://schemas.microsoft.com/office/drawing/2014/main" id="{73E0CE6C-5AB9-4A32-899F-47D6F79C54A5}"/>
              </a:ext>
            </a:extLst>
          </xdr:cNvPr>
          <xdr:cNvSpPr/>
        </xdr:nvSpPr>
        <xdr:spPr>
          <a:xfrm>
            <a:off x="381000" y="8884721"/>
            <a:ext cx="809625" cy="285008"/>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2013</a:t>
            </a:r>
          </a:p>
        </xdr:txBody>
      </xdr:sp>
    </xdr:grpSp>
    <xdr:clientData/>
  </xdr:twoCellAnchor>
  <xdr:twoCellAnchor>
    <xdr:from>
      <xdr:col>1</xdr:col>
      <xdr:colOff>247650</xdr:colOff>
      <xdr:row>7</xdr:row>
      <xdr:rowOff>47625</xdr:rowOff>
    </xdr:from>
    <xdr:to>
      <xdr:col>3</xdr:col>
      <xdr:colOff>295275</xdr:colOff>
      <xdr:row>8</xdr:row>
      <xdr:rowOff>133639</xdr:rowOff>
    </xdr:to>
    <xdr:sp macro="" textlink="">
      <xdr:nvSpPr>
        <xdr:cNvPr id="20" name="Rectangle 19">
          <a:extLst>
            <a:ext uri="{FF2B5EF4-FFF2-40B4-BE49-F238E27FC236}">
              <a16:creationId xmlns:a16="http://schemas.microsoft.com/office/drawing/2014/main" id="{75D8D95A-05F0-4485-B29E-2796E001DBB2}"/>
            </a:ext>
          </a:extLst>
        </xdr:cNvPr>
        <xdr:cNvSpPr/>
      </xdr:nvSpPr>
      <xdr:spPr>
        <a:xfrm>
          <a:off x="390525" y="1857375"/>
          <a:ext cx="1266825" cy="276514"/>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2010 &amp; 2013</a:t>
          </a:r>
        </a:p>
      </xdr:txBody>
    </xdr:sp>
    <xdr:clientData/>
  </xdr:twoCellAnchor>
  <xdr:twoCellAnchor editAs="oneCell">
    <xdr:from>
      <xdr:col>14</xdr:col>
      <xdr:colOff>209550</xdr:colOff>
      <xdr:row>9</xdr:row>
      <xdr:rowOff>123825</xdr:rowOff>
    </xdr:from>
    <xdr:to>
      <xdr:col>19</xdr:col>
      <xdr:colOff>85359</xdr:colOff>
      <xdr:row>23</xdr:row>
      <xdr:rowOff>28254</xdr:rowOff>
    </xdr:to>
    <xdr:pic>
      <xdr:nvPicPr>
        <xdr:cNvPr id="21" name="Picture 20">
          <a:extLst>
            <a:ext uri="{FF2B5EF4-FFF2-40B4-BE49-F238E27FC236}">
              <a16:creationId xmlns:a16="http://schemas.microsoft.com/office/drawing/2014/main" id="{95FDDB07-38CD-4CA8-A03F-24436438A93D}"/>
            </a:ext>
          </a:extLst>
        </xdr:cNvPr>
        <xdr:cNvPicPr>
          <a:picLocks noChangeAspect="1"/>
        </xdr:cNvPicPr>
      </xdr:nvPicPr>
      <xdr:blipFill>
        <a:blip xmlns:r="http://schemas.openxmlformats.org/officeDocument/2006/relationships" r:embed="rId8"/>
        <a:stretch>
          <a:fillRect/>
        </a:stretch>
      </xdr:blipFill>
      <xdr:spPr>
        <a:xfrm>
          <a:off x="8277225" y="2314575"/>
          <a:ext cx="2923809" cy="2571429"/>
        </a:xfrm>
        <a:prstGeom prst="rect">
          <a:avLst/>
        </a:prstGeom>
        <a:effectLst>
          <a:outerShdw blurRad="63500" sx="102000" sy="102000" algn="ctr" rotWithShape="0">
            <a:prstClr val="black">
              <a:alpha val="40000"/>
            </a:prstClr>
          </a:outerShdw>
        </a:effectLst>
      </xdr:spPr>
    </xdr:pic>
    <xdr:clientData/>
  </xdr:twoCellAnchor>
  <xdr:twoCellAnchor>
    <xdr:from>
      <xdr:col>17</xdr:col>
      <xdr:colOff>485775</xdr:colOff>
      <xdr:row>9</xdr:row>
      <xdr:rowOff>123824</xdr:rowOff>
    </xdr:from>
    <xdr:to>
      <xdr:col>19</xdr:col>
      <xdr:colOff>76200</xdr:colOff>
      <xdr:row>11</xdr:row>
      <xdr:rowOff>38099</xdr:rowOff>
    </xdr:to>
    <xdr:sp macro="" textlink="">
      <xdr:nvSpPr>
        <xdr:cNvPr id="22" name="Rectangle 21">
          <a:extLst>
            <a:ext uri="{FF2B5EF4-FFF2-40B4-BE49-F238E27FC236}">
              <a16:creationId xmlns:a16="http://schemas.microsoft.com/office/drawing/2014/main" id="{C79329C4-641C-41CE-A3AB-7FC6316346BB}"/>
            </a:ext>
          </a:extLst>
        </xdr:cNvPr>
        <xdr:cNvSpPr/>
      </xdr:nvSpPr>
      <xdr:spPr>
        <a:xfrm>
          <a:off x="10382250" y="2314574"/>
          <a:ext cx="809625" cy="2952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2016</a:t>
          </a:r>
        </a:p>
      </xdr:txBody>
    </xdr:sp>
    <xdr:clientData/>
  </xdr:twoCellAnchor>
  <xdr:twoCellAnchor editAs="oneCell">
    <xdr:from>
      <xdr:col>1</xdr:col>
      <xdr:colOff>276225</xdr:colOff>
      <xdr:row>26</xdr:row>
      <xdr:rowOff>9525</xdr:rowOff>
    </xdr:from>
    <xdr:to>
      <xdr:col>10</xdr:col>
      <xdr:colOff>95250</xdr:colOff>
      <xdr:row>34</xdr:row>
      <xdr:rowOff>38100</xdr:rowOff>
    </xdr:to>
    <xdr:pic>
      <xdr:nvPicPr>
        <xdr:cNvPr id="23" name="Picture 22">
          <a:extLst>
            <a:ext uri="{FF2B5EF4-FFF2-40B4-BE49-F238E27FC236}">
              <a16:creationId xmlns:a16="http://schemas.microsoft.com/office/drawing/2014/main" id="{8B537A5F-42A0-4509-B1AE-24EB3001E290}"/>
            </a:ext>
          </a:extLst>
        </xdr:cNvPr>
        <xdr:cNvPicPr>
          <a:picLocks noChangeAspect="1"/>
        </xdr:cNvPicPr>
      </xdr:nvPicPr>
      <xdr:blipFill rotWithShape="1">
        <a:blip xmlns:r="http://schemas.openxmlformats.org/officeDocument/2006/relationships" r:embed="rId9"/>
        <a:srcRect r="71106" b="84906"/>
        <a:stretch/>
      </xdr:blipFill>
      <xdr:spPr>
        <a:xfrm>
          <a:off x="419100" y="5438775"/>
          <a:ext cx="5305425" cy="1552575"/>
        </a:xfrm>
        <a:prstGeom prst="rect">
          <a:avLst/>
        </a:prstGeom>
        <a:effectLst>
          <a:outerShdw blurRad="63500" sx="102000" sy="102000" algn="ctr" rotWithShape="0">
            <a:prstClr val="black">
              <a:alpha val="40000"/>
            </a:prstClr>
          </a:outerShdw>
        </a:effectLst>
      </xdr:spPr>
    </xdr:pic>
    <xdr:clientData/>
  </xdr:twoCellAnchor>
  <xdr:twoCellAnchor>
    <xdr:from>
      <xdr:col>1</xdr:col>
      <xdr:colOff>266700</xdr:colOff>
      <xdr:row>26</xdr:row>
      <xdr:rowOff>0</xdr:rowOff>
    </xdr:from>
    <xdr:to>
      <xdr:col>2</xdr:col>
      <xdr:colOff>504825</xdr:colOff>
      <xdr:row>27</xdr:row>
      <xdr:rowOff>95250</xdr:rowOff>
    </xdr:to>
    <xdr:sp macro="" textlink="">
      <xdr:nvSpPr>
        <xdr:cNvPr id="24" name="Rectangle 23">
          <a:extLst>
            <a:ext uri="{FF2B5EF4-FFF2-40B4-BE49-F238E27FC236}">
              <a16:creationId xmlns:a16="http://schemas.microsoft.com/office/drawing/2014/main" id="{A1EFDF66-F7A6-4104-A02E-9DCD7EEC084E}"/>
            </a:ext>
          </a:extLst>
        </xdr:cNvPr>
        <xdr:cNvSpPr/>
      </xdr:nvSpPr>
      <xdr:spPr>
        <a:xfrm>
          <a:off x="409575" y="5429250"/>
          <a:ext cx="847725" cy="2857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2016</a:t>
          </a:r>
        </a:p>
      </xdr:txBody>
    </xdr:sp>
    <xdr:clientData/>
  </xdr:twoCellAnchor>
  <xdr:twoCellAnchor>
    <xdr:from>
      <xdr:col>6</xdr:col>
      <xdr:colOff>600074</xdr:colOff>
      <xdr:row>27</xdr:row>
      <xdr:rowOff>152400</xdr:rowOff>
    </xdr:from>
    <xdr:to>
      <xdr:col>7</xdr:col>
      <xdr:colOff>438149</xdr:colOff>
      <xdr:row>29</xdr:row>
      <xdr:rowOff>47625</xdr:rowOff>
    </xdr:to>
    <xdr:sp macro="" textlink="">
      <xdr:nvSpPr>
        <xdr:cNvPr id="25" name="Rectangle 24">
          <a:extLst>
            <a:ext uri="{FF2B5EF4-FFF2-40B4-BE49-F238E27FC236}">
              <a16:creationId xmlns:a16="http://schemas.microsoft.com/office/drawing/2014/main" id="{D51D59C7-B067-4E2B-8193-D9E8A2BDD1BC}"/>
            </a:ext>
          </a:extLst>
        </xdr:cNvPr>
        <xdr:cNvSpPr/>
      </xdr:nvSpPr>
      <xdr:spPr>
        <a:xfrm>
          <a:off x="3790949" y="5772150"/>
          <a:ext cx="447675" cy="276225"/>
        </a:xfrm>
        <a:prstGeom prst="rect">
          <a:avLst/>
        </a:prstGeom>
        <a:noFill/>
        <a:ln w="28575">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285749</xdr:colOff>
      <xdr:row>29</xdr:row>
      <xdr:rowOff>38100</xdr:rowOff>
    </xdr:from>
    <xdr:to>
      <xdr:col>6</xdr:col>
      <xdr:colOff>552450</xdr:colOff>
      <xdr:row>33</xdr:row>
      <xdr:rowOff>180975</xdr:rowOff>
    </xdr:to>
    <xdr:sp macro="" textlink="">
      <xdr:nvSpPr>
        <xdr:cNvPr id="26" name="Rectangle 25">
          <a:extLst>
            <a:ext uri="{FF2B5EF4-FFF2-40B4-BE49-F238E27FC236}">
              <a16:creationId xmlns:a16="http://schemas.microsoft.com/office/drawing/2014/main" id="{2472126E-EF24-407F-B6A1-679295829F74}"/>
            </a:ext>
          </a:extLst>
        </xdr:cNvPr>
        <xdr:cNvSpPr/>
      </xdr:nvSpPr>
      <xdr:spPr>
        <a:xfrm>
          <a:off x="428624" y="6038850"/>
          <a:ext cx="3314701" cy="904875"/>
        </a:xfrm>
        <a:prstGeom prst="rect">
          <a:avLst/>
        </a:prstGeom>
        <a:noFill/>
        <a:ln w="28575">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381000</xdr:colOff>
      <xdr:row>36</xdr:row>
      <xdr:rowOff>66675</xdr:rowOff>
    </xdr:from>
    <xdr:to>
      <xdr:col>7</xdr:col>
      <xdr:colOff>333375</xdr:colOff>
      <xdr:row>37</xdr:row>
      <xdr:rowOff>152400</xdr:rowOff>
    </xdr:to>
    <xdr:sp macro="" textlink="">
      <xdr:nvSpPr>
        <xdr:cNvPr id="27" name="Rectangle: Rounded Corners 26">
          <a:hlinkClick xmlns:r="http://schemas.openxmlformats.org/officeDocument/2006/relationships" r:id="rId10"/>
          <a:extLst>
            <a:ext uri="{FF2B5EF4-FFF2-40B4-BE49-F238E27FC236}">
              <a16:creationId xmlns:a16="http://schemas.microsoft.com/office/drawing/2014/main" id="{2DBB6DB2-7475-42FF-8B8E-1E57391039AF}"/>
            </a:ext>
          </a:extLst>
        </xdr:cNvPr>
        <xdr:cNvSpPr/>
      </xdr:nvSpPr>
      <xdr:spPr>
        <a:xfrm>
          <a:off x="523875" y="7400925"/>
          <a:ext cx="3609975" cy="27622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AU" sz="1100"/>
            <a:t>Click here to see what versions</a:t>
          </a:r>
          <a:r>
            <a:rPr lang="en-AU" sz="1100" baseline="0"/>
            <a:t> of Excel have Power Pivot</a:t>
          </a:r>
          <a:endParaRPr lang="en-AU" sz="1100"/>
        </a:p>
      </xdr:txBody>
    </xdr:sp>
    <xdr:clientData/>
  </xdr:twoCellAnchor>
  <xdr:twoCellAnchor>
    <xdr:from>
      <xdr:col>1</xdr:col>
      <xdr:colOff>381000</xdr:colOff>
      <xdr:row>2</xdr:row>
      <xdr:rowOff>0</xdr:rowOff>
    </xdr:from>
    <xdr:to>
      <xdr:col>7</xdr:col>
      <xdr:colOff>333375</xdr:colOff>
      <xdr:row>3</xdr:row>
      <xdr:rowOff>85725</xdr:rowOff>
    </xdr:to>
    <xdr:sp macro="" textlink="">
      <xdr:nvSpPr>
        <xdr:cNvPr id="28" name="Rectangle: Rounded Corners 27">
          <a:hlinkClick xmlns:r="http://schemas.openxmlformats.org/officeDocument/2006/relationships" r:id="rId11"/>
          <a:extLst>
            <a:ext uri="{FF2B5EF4-FFF2-40B4-BE49-F238E27FC236}">
              <a16:creationId xmlns:a16="http://schemas.microsoft.com/office/drawing/2014/main" id="{7111C262-C370-4FF1-BCFF-C558A36CB314}"/>
            </a:ext>
          </a:extLst>
        </xdr:cNvPr>
        <xdr:cNvSpPr/>
      </xdr:nvSpPr>
      <xdr:spPr>
        <a:xfrm>
          <a:off x="523875" y="857250"/>
          <a:ext cx="3609975" cy="27622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AU" sz="1100"/>
            <a:t>Click here to see what versions</a:t>
          </a:r>
          <a:r>
            <a:rPr lang="en-AU" sz="1100" baseline="0"/>
            <a:t> of Excel have Power Query</a:t>
          </a:r>
          <a:endParaRPr lang="en-AU" sz="1100"/>
        </a:p>
      </xdr:txBody>
    </xdr:sp>
    <xdr:clientData/>
  </xdr:twoCellAnchor>
  <xdr:twoCellAnchor>
    <xdr:from>
      <xdr:col>18</xdr:col>
      <xdr:colOff>581025</xdr:colOff>
      <xdr:row>0</xdr:row>
      <xdr:rowOff>190500</xdr:rowOff>
    </xdr:from>
    <xdr:to>
      <xdr:col>21</xdr:col>
      <xdr:colOff>38100</xdr:colOff>
      <xdr:row>0</xdr:row>
      <xdr:rowOff>438150</xdr:rowOff>
    </xdr:to>
    <xdr:sp macro="" textlink="">
      <xdr:nvSpPr>
        <xdr:cNvPr id="30" name="Rounded Rectangle 23">
          <a:hlinkClick xmlns:r="http://schemas.openxmlformats.org/officeDocument/2006/relationships" r:id="rId12"/>
          <a:extLst>
            <a:ext uri="{FF2B5EF4-FFF2-40B4-BE49-F238E27FC236}">
              <a16:creationId xmlns:a16="http://schemas.microsoft.com/office/drawing/2014/main" id="{86CC266F-CB96-4E27-97B2-9B836E498011}"/>
            </a:ext>
          </a:extLst>
        </xdr:cNvPr>
        <xdr:cNvSpPr/>
      </xdr:nvSpPr>
      <xdr:spPr>
        <a:xfrm>
          <a:off x="11087100" y="190500"/>
          <a:ext cx="1285875" cy="2476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390525</xdr:colOff>
      <xdr:row>4</xdr:row>
      <xdr:rowOff>19050</xdr:rowOff>
    </xdr:from>
    <xdr:to>
      <xdr:col>1</xdr:col>
      <xdr:colOff>2133600</xdr:colOff>
      <xdr:row>4</xdr:row>
      <xdr:rowOff>628650</xdr:rowOff>
    </xdr:to>
    <xdr:pic>
      <xdr:nvPicPr>
        <xdr:cNvPr id="2" name="Picture 1" descr="image001">
          <a:extLst>
            <a:ext uri="{FF2B5EF4-FFF2-40B4-BE49-F238E27FC236}">
              <a16:creationId xmlns:a16="http://schemas.microsoft.com/office/drawing/2014/main" id="{5768DEFA-0F30-4527-9BCE-F786B39E4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1066800"/>
          <a:ext cx="17430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6286500</xdr:colOff>
      <xdr:row>1</xdr:row>
      <xdr:rowOff>133350</xdr:rowOff>
    </xdr:from>
    <xdr:to>
      <xdr:col>1</xdr:col>
      <xdr:colOff>7572375</xdr:colOff>
      <xdr:row>2</xdr:row>
      <xdr:rowOff>142875</xdr:rowOff>
    </xdr:to>
    <xdr:sp macro="" textlink="">
      <xdr:nvSpPr>
        <xdr:cNvPr id="3" name="Rounded Rectangle 23">
          <a:hlinkClick xmlns:r="http://schemas.openxmlformats.org/officeDocument/2006/relationships" r:id="rId2"/>
          <a:extLst>
            <a:ext uri="{FF2B5EF4-FFF2-40B4-BE49-F238E27FC236}">
              <a16:creationId xmlns:a16="http://schemas.microsoft.com/office/drawing/2014/main" id="{46C94FF2-6153-4102-9D25-69D46E05DC60}"/>
            </a:ext>
          </a:extLst>
        </xdr:cNvPr>
        <xdr:cNvSpPr/>
      </xdr:nvSpPr>
      <xdr:spPr>
        <a:xfrm>
          <a:off x="6781800" y="466725"/>
          <a:ext cx="1285875" cy="2476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516.603054976855" backgroundQuery="1" createdVersion="6" refreshedVersion="6" minRefreshableVersion="3" recordCount="0" supportSubquery="1" supportAdvancedDrill="1" xr:uid="{C28EE5DE-9909-4624-A300-7E4C10D0F8C6}">
  <cacheSource type="external" connectionId="6"/>
  <cacheFields count="7">
    <cacheField name="[HR Data].[Gender].[Gender]" caption="Gender" numFmtId="0" hierarchy="11" level="1">
      <sharedItems count="2">
        <s v="F"/>
        <s v="M"/>
      </sharedItems>
    </cacheField>
    <cacheField name="[HR Data].[AgeGroup].[AgeGroup]" caption="AgeGroup" numFmtId="0" hierarchy="1" level="1">
      <sharedItems count="3">
        <s v="&lt;30"/>
        <s v="30-49"/>
        <s v="50+"/>
      </sharedItems>
    </cacheField>
    <cacheField name="[Measures].[Active Employees]" caption="Active Employees" numFmtId="0" hierarchy="26" level="32767"/>
    <cacheField name="[HR Data].[FP].[FP]" caption="FP" numFmtId="0" hierarchy="10" level="1">
      <sharedItems containsSemiMixedTypes="0" containsNonDate="0" containsString="0"/>
    </cacheField>
    <cacheField name="[HR Data].[BU Region].[BU Region]" caption="BU Region" numFmtId="0" hierarchy="3" level="1">
      <sharedItems containsSemiMixedTypes="0" containsNonDate="0" containsString="0"/>
    </cacheField>
    <cacheField name="[HR Data].[EthnicGroup].[EthnicGroup]" caption="EthnicGroup" numFmtId="0" hierarchy="9"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6"/>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516.603114004633" backgroundQuery="1" createdVersion="6" refreshedVersion="6" minRefreshableVersion="3" recordCount="0" supportSubquery="1" supportAdvancedDrill="1" xr:uid="{5255CA9C-286C-4B04-B845-BC965A9C19AD}">
  <cacheSource type="external" connectionId="6"/>
  <cacheFields count="10">
    <cacheField name="[HR Data].[Date].[Date]" caption="Date" numFmtId="0" hierarchy="4" level="1">
      <sharedItems containsSemiMixedTypes="0" containsNonDate="0" containsDate="1" containsString="0" minDate="2015-01-01T00:00:00" maxDate="2018-11-02T00:00:00" count="47">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sharedItems>
    </cacheField>
    <cacheField name="[HR Data].[Date (Month)].[Date (Month)]" caption="Date (Month)" numFmtId="0" hierarchy="5" level="1">
      <sharedItems containsNonDate="0" count="12">
        <s v="Jan"/>
        <s v="Feb"/>
        <s v="Mar"/>
        <s v="Apr"/>
        <s v="May"/>
        <s v="Jun"/>
        <s v="Jul"/>
        <s v="Aug"/>
        <s v="Sep"/>
        <s v="Oct"/>
        <s v="Nov"/>
        <s v="Dec"/>
      </sharedItems>
    </cacheField>
    <cacheField name="[HR Data].[Date (Quarter)].[Date (Quarter)]" caption="Date (Quarter)" numFmtId="0" hierarchy="6" level="1">
      <sharedItems count="4">
        <s v="Qtr1"/>
        <s v="Qtr2"/>
        <s v="Qtr3"/>
        <s v="Qtr4"/>
      </sharedItems>
    </cacheField>
    <cacheField name="[HR Data].[Date (Year)].[Date (Year)]" caption="Date (Year)" numFmtId="0" hierarchy="7" level="1">
      <sharedItems count="4">
        <s v="2015"/>
        <s v="2016"/>
        <s v="2017"/>
        <s v="2018"/>
      </sharedItems>
    </cacheField>
    <cacheField name="[Measures].[Active Employees]" caption="Active Employees" numFmtId="0" hierarchy="26" level="32767"/>
    <cacheField name="[Measures].[New Hires]" caption="New Hires" numFmtId="0" hierarchy="27" level="32767"/>
    <cacheField name="[HR Data].[FP].[FP]" caption="FP" numFmtId="0" hierarchy="10" level="1">
      <sharedItems containsSemiMixedTypes="0" containsNonDate="0" containsString="0"/>
    </cacheField>
    <cacheField name="[HR Data].[Gender].[Gender]" caption="Gender" numFmtId="0" hierarchy="11" level="1">
      <sharedItems containsSemiMixedTypes="0" containsNonDate="0" containsString="0"/>
    </cacheField>
    <cacheField name="[HR Data].[BU Region].[BU Region]" caption="BU Region" numFmtId="0" hierarchy="3" level="1">
      <sharedItems containsSemiMixedTypes="0" containsNonDate="0" containsString="0"/>
    </cacheField>
    <cacheField name="[HR Data].[EthnicGroup].[EthnicGroup]" caption="EthnicGroup" numFmtId="0" hierarchy="9"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8"/>
      </fieldsUsage>
    </cacheHierarchy>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9"/>
      </fieldsUsage>
    </cacheHierarchy>
    <cacheHierarchy uniqueName="[HR Data].[FP]" caption="FP" attribute="1" defaultMemberUniqueName="[HR Data].[FP].[All]" allUniqueName="[HR Data].[FP].[All]" dimensionUniqueName="[HR Data]" displayFolder="" count="2" memberValueDatatype="130" unbalanced="0">
      <fieldsUsage count="2">
        <fieldUsage x="-1"/>
        <fieldUsage x="6"/>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7"/>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516.603145486108" backgroundQuery="1" createdVersion="6" refreshedVersion="6" minRefreshableVersion="3" recordCount="0" supportSubquery="1" supportAdvancedDrill="1" xr:uid="{A4550D52-B008-4DAC-A2B5-FC059EA213C2}">
  <cacheSource type="external" connectionId="6"/>
  <cacheFields count="6">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unt="2">
        <s v="FT"/>
        <s v="PT"/>
      </sharedItems>
    </cacheField>
    <cacheField name="[HR Data].[BU Region].[BU Region]" caption="BU Region" numFmtId="0" hierarchy="3"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514.910621296294" backgroundQuery="1" createdVersion="3" refreshedVersion="6" minRefreshableVersion="3" recordCount="0" supportSubquery="1" supportAdvancedDrill="1" xr:uid="{106B1244-46D7-4B39-9A26-8C921BA3BD14}">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2653864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516.603055902779" backgroundQuery="1" createdVersion="6" refreshedVersion="6" minRefreshableVersion="3" recordCount="0" supportSubquery="1" supportAdvancedDrill="1" xr:uid="{A535DBC9-20D4-40DF-9770-84D88BE735EA}">
  <cacheSource type="external" connectionId="6"/>
  <cacheFields count="6">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unt="2">
        <s v="FT"/>
        <s v="PT"/>
      </sharedItems>
    </cacheField>
    <cacheField name="[HR Data].[BU Region].[BU Region]" caption="BU Region" numFmtId="0" hierarchy="3" level="1">
      <sharedItems containsSemiMixedTypes="0" containsNonDate="0" containsString="0"/>
    </cacheField>
    <cacheField name="[HR Data].[EthnicGroup].[EthnicGroup]" caption="EthnicGroup" numFmtId="0" hierarchy="9"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4"/>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516.603056250002" backgroundQuery="1" createdVersion="6" refreshedVersion="6" minRefreshableVersion="3" recordCount="0" supportSubquery="1" supportAdvancedDrill="1" xr:uid="{CE77BDA6-FF33-43AA-9F61-5ED674A01EE2}">
  <cacheSource type="external" connectionId="6"/>
  <cacheFields count="6">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ntainsSemiMixedTypes="0" containsNonDate="0" containsString="0"/>
    </cacheField>
    <cacheField name="[HR Data].[BU Region].[BU Region]" caption="BU Region" numFmtId="0" hierarchy="3" level="1">
      <sharedItems containsSemiMixedTypes="0" containsNonDate="0" containsString="0"/>
    </cacheField>
    <cacheField name="[HR Data].[EthnicGroup].[EthnicGroup]" caption="EthnicGroup" numFmtId="0" hierarchy="9"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4"/>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516.603057523149" backgroundQuery="1" createdVersion="6" refreshedVersion="6" minRefreshableVersion="3" recordCount="0" supportSubquery="1" supportAdvancedDrill="1" xr:uid="{D97BC304-2F2D-4C0A-91E1-4349093A9BA2}">
  <cacheSource type="external" connectionId="6"/>
  <cacheFields count="7">
    <cacheField name="[HR Data].[Gender].[Gender]" caption="Gender" numFmtId="0" hierarchy="11" level="1">
      <sharedItems count="2">
        <s v="F"/>
        <s v="M"/>
      </sharedItems>
    </cacheField>
    <cacheField name="[HR Data].[PayType].[PayType]" caption="PayType" numFmtId="0" hierarchy="14" level="1">
      <sharedItems count="2">
        <s v="Hourly"/>
        <s v="Salary"/>
      </sharedItems>
    </cacheField>
    <cacheField name="[Measures].[Active Employees]" caption="Active Employees" numFmtId="0" hierarchy="26" level="32767"/>
    <cacheField name="[HR Data].[FP].[FP]" caption="FP" numFmtId="0" hierarchy="10" level="1">
      <sharedItems containsSemiMixedTypes="0" containsNonDate="0" containsString="0"/>
    </cacheField>
    <cacheField name="[HR Data].[BU Region].[BU Region]" caption="BU Region" numFmtId="0" hierarchy="3" level="1">
      <sharedItems containsSemiMixedTypes="0" containsNonDate="0" containsString="0"/>
    </cacheField>
    <cacheField name="[HR Data].[EthnicGroup].[EthnicGroup]" caption="EthnicGroup" numFmtId="0" hierarchy="9"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6"/>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516.603059490742" backgroundQuery="1" createdVersion="6" refreshedVersion="6" minRefreshableVersion="3" recordCount="0" supportSubquery="1" supportAdvancedDrill="1" xr:uid="{60CF6120-F0AF-4FF8-8BFA-72B26A682B4D}">
  <cacheSource type="external" connectionId="6"/>
  <cacheFields count="6">
    <cacheField name="[HR Data].[BU Region].[BU Region]" caption="BU Region" numFmtId="0" hierarchy="3" level="1">
      <sharedItems count="7">
        <s v="Central"/>
        <s v="East"/>
        <s v="Midwest"/>
        <s v="North"/>
        <s v="Northwest"/>
        <s v="South"/>
        <s v="West"/>
      </sharedItems>
    </cacheField>
    <cacheField name="[HR Data].[FP].[FP]" caption="FP" numFmtId="0" hierarchy="10" level="1">
      <sharedItems count="2">
        <s v="FT"/>
        <s v="PT"/>
      </sharedItems>
    </cacheField>
    <cacheField name="[Measures].[Active Employees]" caption="Active Employees" numFmtId="0" hierarchy="26" level="32767"/>
    <cacheField name="[HR Data].[Gender].[Gender]" caption="Gender" numFmtId="0" hierarchy="11" level="1">
      <sharedItems containsSemiMixedTypes="0" containsNonDate="0" containsString="0"/>
    </cacheField>
    <cacheField name="[HR Data].[EthnicGroup].[EthnicGroup]" caption="EthnicGroup" numFmtId="0" hierarchy="9"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4"/>
      </fieldsUsage>
    </cacheHierarchy>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516.603061689813" backgroundQuery="1" createdVersion="6" refreshedVersion="6" minRefreshableVersion="3" recordCount="0" supportSubquery="1" supportAdvancedDrill="1" xr:uid="{74B9EE60-5EFE-481B-B953-5A1D0227F13F}">
  <cacheSource type="external" connectionId="6"/>
  <cacheFields count="6">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HR Data].[FP].[FP]" caption="FP" numFmtId="0" hierarchy="10" level="1">
      <sharedItems count="2">
        <s v="FT"/>
        <s v="PT"/>
      </sharedItems>
    </cacheField>
    <cacheField name="[Measures].[Avg. Tenure Months]" caption="Avg. Tenure Months" numFmtId="0" hierarchy="28" level="32767"/>
    <cacheField name="[HR Data].[BU Region].[BU Region]" caption="BU Region" numFmtId="0" hierarchy="3"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516.603058680557" backgroundQuery="1" createdVersion="6" refreshedVersion="6" minRefreshableVersion="3" recordCount="0" supportSubquery="1" supportAdvancedDrill="1" xr:uid="{6AA04F46-9114-4FDF-A580-0048D804D830}">
  <cacheSource type="external" connectionId="6"/>
  <cacheFields count="5">
    <cacheField name="[Measures].[TO %]" caption="TO %" numFmtId="0" hierarchy="30" level="32767"/>
    <cacheField name="[HR Data].[Gender].[Gender]" caption="Gender" numFmtId="0" hierarchy="11" level="1">
      <sharedItems count="2">
        <s v="F"/>
        <s v="M"/>
      </sharedItems>
    </cacheField>
    <cacheField name="[HR Data].[Date (Year)].[Date (Year)]" caption="Date (Year)" numFmtId="0" hierarchy="7" level="1">
      <sharedItems count="2">
        <s v="2017"/>
        <s v="2018"/>
      </sharedItems>
    </cacheField>
    <cacheField name="[HR Data].[BU Region].[BU Region]" caption="BU Region" numFmtId="0" hierarchy="3" level="1">
      <sharedItems containsSemiMixedTypes="0" containsNonDate="0" containsString="0"/>
    </cacheField>
    <cacheField name="[HR Data].[EthnicGroup].[EthnicGroup]" caption="EthnicGroup" numFmtId="0" hierarchy="9"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4"/>
      </fieldsUsage>
    </cacheHierarchy>
    <cacheHierarchy uniqueName="[HR Data].[FP]" caption="FP" attribute="1" defaultMemberUniqueName="[HR Data].[FP].[All]" allUniqueName="[HR Data].[FP].[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516.603060300928" backgroundQuery="1" createdVersion="6" refreshedVersion="6" minRefreshableVersion="3" recordCount="0" supportSubquery="1" supportAdvancedDrill="1" xr:uid="{6E76B2C7-6E5C-40DD-9118-BC0DA189EFE4}">
  <cacheSource type="external" connectionId="6"/>
  <cacheFields count="7">
    <cacheField name="[Measures].[Separations]" caption="Separations" numFmtId="0" hierarchy="29" level="32767"/>
    <cacheField name="[HR Data].[Date (Year)].[Date (Year)]" caption="Date (Year)" numFmtId="0" hierarchy="7" level="1">
      <sharedItems count="2">
        <s v="2017"/>
        <s v="2018"/>
      </sharedItems>
    </cacheField>
    <cacheField name="[Measures].[Sum of BadHires]" caption="Sum of BadHires" numFmtId="0" hierarchy="24" level="32767"/>
    <cacheField name="[HR Data].[FP].[FP]" caption="FP" numFmtId="0" hierarchy="10" level="1">
      <sharedItems containsSemiMixedTypes="0" containsNonDate="0" containsString="0"/>
    </cacheField>
    <cacheField name="[HR Data].[Gender].[Gender]" caption="Gender" numFmtId="0" hierarchy="11" level="1">
      <sharedItems containsSemiMixedTypes="0" containsNonDate="0" containsString="0"/>
    </cacheField>
    <cacheField name="[HR Data].[BU Region].[BU Region]" caption="BU Region" numFmtId="0" hierarchy="3" level="1">
      <sharedItems containsSemiMixedTypes="0" containsNonDate="0" containsString="0"/>
    </cacheField>
    <cacheField name="[HR Data].[EthnicGroup].[EthnicGroup]" caption="EthnicGroup" numFmtId="0" hierarchy="9"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6"/>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516.60306238426" backgroundQuery="1" createdVersion="6" refreshedVersion="6" minRefreshableVersion="3" recordCount="0" supportSubquery="1" supportAdvancedDrill="1" xr:uid="{2457A615-054D-4D87-AE88-110A9F7FA06D}">
  <cacheSource type="external" connectionId="6"/>
  <cacheFields count="7">
    <cacheField name="[Measures].[Separations]" caption="Separations" numFmtId="0" hierarchy="29" level="32767"/>
    <cacheField name="[HR Data].[Date (Year)].[Date (Year)]" caption="Date (Year)" numFmtId="0" hierarchy="7" level="1">
      <sharedItems count="2">
        <s v="2017"/>
        <s v="2018"/>
      </sharedItems>
    </cacheField>
    <cacheField name="[HR Data].[TermReason].[TermReason]" caption="TermReason" numFmtId="0" hierarchy="18" level="1">
      <sharedItems count="2">
        <s v="Involuntary"/>
        <s v="Voluntary"/>
      </sharedItems>
    </cacheField>
    <cacheField name="[HR Data].[FP].[FP]" caption="FP" numFmtId="0" hierarchy="10" level="1">
      <sharedItems containsSemiMixedTypes="0" containsNonDate="0" containsString="0"/>
    </cacheField>
    <cacheField name="[HR Data].[Gender].[Gender]" caption="Gender" numFmtId="0" hierarchy="11" level="1">
      <sharedItems containsSemiMixedTypes="0" containsNonDate="0" containsString="0"/>
    </cacheField>
    <cacheField name="[HR Data].[BU Region].[BU Region]" caption="BU Region" numFmtId="0" hierarchy="3" level="1">
      <sharedItems containsSemiMixedTypes="0" containsNonDate="0" containsString="0"/>
    </cacheField>
    <cacheField name="[HR Data].[EthnicGroup].[EthnicGroup]" caption="EthnicGroup" numFmtId="0" hierarchy="9"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6"/>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8641CF-DE3A-41ED-B0EB-1FE44927539F}" name="Age" cacheId="964" applyNumberFormats="0" applyBorderFormats="0" applyFontFormats="0" applyPatternFormats="0" applyAlignmentFormats="0" applyWidthHeightFormats="1" dataCaption="Values" tag="f22a523e-307b-47d7-9349-3ff3fd9b9c0d" updatedVersion="6" minRefreshableVersion="3" useAutoFormatting="1" itemPrintTitles="1" createdVersion="6" indent="0" outline="1" outlineData="1" multipleFieldFilters="0" chartFormat="3">
  <location ref="A23:D28" firstHeaderRow="1" firstDataRow="2" firstDataCol="1"/>
  <pivotFields count="7">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multipleItemSelectionAllowed="1" dragToData="1">
      <members count="3" level="1">
        <member name="[HR Data].[EthnicGroup].&amp;[Group D]"/>
        <member name="[HR Data].[EthnicGroup].&amp;[Group E]"/>
        <member name="[HR Data].[EthnicGroup].&amp;[Group F]"/>
      </members>
    </pivotHierarchy>
    <pivotHierarchy multipleItemSelectionAllowed="1" dragToData="1">
      <members count="1" level="1">
        <member name="[HR Data].[FP].&amp;[F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15402D1-898F-4794-91FB-EE53D05BADD6}" name="Tenure" cacheId="969" applyNumberFormats="0" applyBorderFormats="0" applyFontFormats="0" applyPatternFormats="0" applyAlignmentFormats="0" applyWidthHeightFormats="1" dataCaption="Values" tag="cca477a5-fb00-4d91-954c-abd3e27003f5" updatedVersion="6" minRefreshableVersion="3" useAutoFormatting="1" itemPrintTitles="1" createdVersion="6" indent="0" outline="1" outlineData="1" multipleFieldFilters="0" chartFormat="4">
  <location ref="A3:D26" firstHeaderRow="1" firstDataRow="2" firstDataCol="1"/>
  <pivotFields count="6">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2">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9CBE35C-1FBC-42EE-8803-7BEFEB02ED55}" name="Actives" cacheId="973" applyNumberFormats="0" applyBorderFormats="0" applyFontFormats="0" applyPatternFormats="0" applyAlignmentFormats="0" applyWidthHeightFormats="1" dataCaption="Values" tag="a9a806e1-d4d8-4836-a105-092b17606664" updatedVersion="6" minRefreshableVersion="3" useAutoFormatting="1" subtotalHiddenItems="1" itemPrintTitles="1" createdVersion="6" indent="0" outline="1" outlineData="1" multipleFieldFilters="0" chartFormat="3">
  <location ref="A3:C28" firstHeaderRow="0" firstDataRow="1" firstDataCol="1"/>
  <pivotFields count="10">
    <pivotField axis="axisRow" allDrilled="1" subtotalTop="0" showAll="0" dataSourceSort="1"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items count="5">
        <item x="0" e="0"/>
        <item x="1" e="0"/>
        <item x="2" e="0"/>
        <item x="3" e="0"/>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 allDrilled="1" subtotalTop="0" showAll="0" dataSourceSort="1" defaultAttributeDrillState="1"/>
    <pivotField allDrilled="1" subtotalTop="0" showAll="0" dataSourceSort="1" defaultAttributeDrillState="1"/>
    <pivotField allDrilled="1" subtotalTop="0" showAll="0" dataSourceSort="1" defaultAttributeDrillState="1"/>
  </pivotFields>
  <rowFields count="4">
    <field x="3"/>
    <field x="2"/>
    <field x="1"/>
    <field x="0"/>
  </rowFields>
  <rowItems count="25">
    <i>
      <x/>
    </i>
    <i r="1">
      <x/>
    </i>
    <i r="1">
      <x v="1"/>
    </i>
    <i r="1">
      <x v="2"/>
    </i>
    <i r="1">
      <x v="3"/>
    </i>
    <i t="default">
      <x/>
    </i>
    <i>
      <x v="1"/>
    </i>
    <i r="1">
      <x/>
    </i>
    <i r="1">
      <x v="1"/>
    </i>
    <i r="1">
      <x v="2"/>
    </i>
    <i r="1">
      <x v="3"/>
    </i>
    <i t="default">
      <x v="1"/>
    </i>
    <i>
      <x v="2"/>
    </i>
    <i r="1">
      <x/>
    </i>
    <i r="1">
      <x v="1"/>
    </i>
    <i r="1">
      <x v="2"/>
    </i>
    <i r="1">
      <x v="3"/>
    </i>
    <i t="default">
      <x v="2"/>
    </i>
    <i>
      <x v="3"/>
    </i>
    <i r="1">
      <x/>
    </i>
    <i r="1">
      <x v="1"/>
    </i>
    <i r="1">
      <x v="2"/>
    </i>
    <i r="1">
      <x v="3"/>
    </i>
    <i t="default">
      <x v="3"/>
    </i>
    <i t="grand">
      <x/>
    </i>
  </rowItems>
  <colFields count="1">
    <field x="-2"/>
  </colFields>
  <colItems count="2">
    <i>
      <x/>
    </i>
    <i i="1">
      <x v="1"/>
    </i>
  </colItems>
  <dataFields count="2">
    <dataField fld="4" subtotal="count" baseField="0" baseItem="0"/>
    <dataField fld="5"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multipleItemSelectionAllowed="1" dragToData="1"/>
    <pivotHierarchy dragToData="1"/>
    <pivotHierarchy multipleItemSelectionAllowed="1" dragToData="1">
      <members count="3" level="1">
        <member name="[HR Data].[EthnicGroup].&amp;[Group D]"/>
        <member name="[HR Data].[EthnicGroup].&amp;[Group E]"/>
        <member name="[HR Data].[EthnicGroup].&amp;[Group F]"/>
      </members>
    </pivotHierarchy>
    <pivotHierarchy multipleItemSelectionAllowed="1" dragToData="1">
      <members count="1" level="1">
        <member name="[HR Data].[FP].&amp;[FT]"/>
      </members>
    </pivotHierarchy>
    <pivotHierarchy multipleItemSelectionAllowed="1" dragToData="1">
      <members count="1" level="1">
        <member name="[HR Data].[Gender].&am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7"/>
    <rowHierarchyUsage hierarchyUsage="6"/>
    <rowHierarchyUsage hierarchyUsage="5"/>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9FBB1B-7EBA-4D75-9CA9-C5D71AD5AB9C}" name="FT_PT" cacheId="965" applyNumberFormats="0" applyBorderFormats="0" applyFontFormats="0" applyPatternFormats="0" applyAlignmentFormats="0" applyWidthHeightFormats="1" dataCaption="Values" tag="e9f99d41-4aca-45c4-ac55-9598557286fc" updatedVersion="6" minRefreshableVersion="3" useAutoFormatting="1" itemPrintTitles="1" createdVersion="6" indent="0" outline="1" outlineData="1" multipleFieldFilters="0">
  <location ref="A17:D21" firstHeaderRow="1" firstDataRow="2" firstDataCol="1"/>
  <pivotFields count="6">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multipleItemSelectionAllowed="1" dragToData="1">
      <members count="3" level="1">
        <member name="[HR Data].[EthnicGroup].&amp;[Group D]"/>
        <member name="[HR Data].[EthnicGroup].&amp;[Group E]"/>
        <member name="[HR Data].[EthnicGroup].&amp;[Group 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FCF3F9-9F70-4F4C-B441-FE0120C19440}" name="PayType" cacheId="967" applyNumberFormats="0" applyBorderFormats="0" applyFontFormats="0" applyPatternFormats="0" applyAlignmentFormats="0" applyWidthHeightFormats="1" dataCaption="Values" tag="934f50bd-a387-47bc-91e0-7d0e39e4b044" updatedVersion="6" minRefreshableVersion="3" useAutoFormatting="1" itemPrintTitles="1" createdVersion="6" indent="0" outline="1" outlineData="1" multipleFieldFilters="0">
  <location ref="A10:D14" firstHeaderRow="1" firstDataRow="2" firstDataCol="1"/>
  <pivotFields count="7">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3">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multipleItemSelectionAllowed="1" dragToData="1">
      <members count="3" level="1">
        <member name="[HR Data].[EthnicGroup].&amp;[Group D]"/>
        <member name="[HR Data].[EthnicGroup].&amp;[Group E]"/>
        <member name="[HR Data].[EthnicGroup].&amp;[Group F]"/>
      </members>
    </pivotHierarchy>
    <pivotHierarchy multipleItemSelectionAllowed="1" dragToData="1">
      <members count="1" level="1">
        <member name="[HR Data].[FP].&amp;[F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B93A8E-924F-4E60-B263-F463CCBEAF1F}" name="Gender" cacheId="966" applyNumberFormats="0" applyBorderFormats="0" applyFontFormats="0" applyPatternFormats="0" applyAlignmentFormats="0" applyWidthHeightFormats="1" dataCaption="Values" tag="95e2309d-322e-46cf-b5d1-1996dc75e3f0" updatedVersion="6" minRefreshableVersion="3" useAutoFormatting="1" itemPrintTitles="1" createdVersion="6" indent="0" outline="1" outlineData="1" multipleFieldFilters="0">
  <location ref="A3:B6" firstHeaderRow="1" firstDataRow="1" firstDataCol="1"/>
  <pivotFields count="6">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multipleItemSelectionAllowed="1" dragToData="1">
      <members count="3" level="1">
        <member name="[HR Data].[EthnicGroup].&amp;[Group D]"/>
        <member name="[HR Data].[EthnicGroup].&amp;[Group E]"/>
        <member name="[HR Data].[EthnicGroup].&amp;[Group F]"/>
      </members>
    </pivotHierarchy>
    <pivotHierarchy multipleItemSelectionAllowed="1" dragToData="1">
      <members count="1" level="1">
        <member name="[HR Data].[FP].&amp;[F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A810A0-6EB9-40E6-B0F9-06FC94FFBD89}" name="Turnover" cacheId="970" applyNumberFormats="0" applyBorderFormats="0" applyFontFormats="0" applyPatternFormats="0" applyAlignmentFormats="0" applyWidthHeightFormats="1" dataCaption="Values" tag="d3e90000-f77f-40fc-aaa0-db20eb84c5c3" updatedVersion="6" minRefreshableVersion="3" useAutoFormatting="1" itemPrintTitles="1" createdVersion="6" indent="0" outline="1" outlineData="1" multipleFieldFilters="0">
  <location ref="A31:D35" firstHeaderRow="1" firstDataRow="2" firstDataCol="1"/>
  <pivotFields count="5">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s="1" x="0"/>
        <item s="1" x="1"/>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x v="1"/>
    </i>
    <i t="grand">
      <x/>
    </i>
  </rowItems>
  <colFields count="1">
    <field x="1"/>
  </colFields>
  <colItems count="3">
    <i>
      <x/>
    </i>
    <i>
      <x v="1"/>
    </i>
    <i t="grand">
      <x/>
    </i>
  </colItems>
  <dataFields count="1">
    <dataField fld="0" subtotal="count" baseField="0" baseItem="0"/>
  </dataFields>
  <pivotHierarchies count="33">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multipleItemSelectionAllowed="1" dragToData="1"/>
    <pivotHierarchy dragToData="1"/>
    <pivotHierarchy multipleItemSelectionAllowed="1" dragToData="1">
      <members count="3" level="1">
        <member name="[HR Data].[EthnicGroup].&amp;[Group D]"/>
        <member name="[HR Data].[EthnicGroup].&amp;[Group E]"/>
        <member name="[HR Data].[EthnicGroup].&amp;[Group F]"/>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72912E-A3BE-4FFE-ABD5-93B5298FAC34}" name="Ethnicity" cacheId="974" applyNumberFormats="0" applyBorderFormats="0" applyFontFormats="0" applyPatternFormats="0" applyAlignmentFormats="0" applyWidthHeightFormats="1" dataCaption="Values" tag="1a431422-237c-431d-996a-fb7182ff6e51" updatedVersion="6" minRefreshableVersion="3" useAutoFormatting="1" itemPrintTitles="1" createdVersion="6" indent="0" outline="1" outlineData="1" multipleFieldFilters="0" chartFormat="3">
  <location ref="A3:D26" firstHeaderRow="1" firstDataRow="2" firstDataCol="1"/>
  <pivotFields count="6">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2">
    <chartFormat chart="2" format="3" series="1">
      <pivotArea type="data" outline="0" fieldPosition="0">
        <references count="2">
          <reference field="4294967294" count="1" selected="0">
            <x v="0"/>
          </reference>
          <reference field="3" count="1" selected="0">
            <x v="0"/>
          </reference>
        </references>
      </pivotArea>
    </chartFormat>
    <chartFormat chart="2" format="4"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69868C-573C-48C1-A1CD-06A9EC05A026}" name="Separations" cacheId="971" applyNumberFormats="0" applyBorderFormats="0" applyFontFormats="0" applyPatternFormats="0" applyAlignmentFormats="0" applyWidthHeightFormats="1" dataCaption="Values" tag="1c17fce6-975b-440b-a9e8-23bbd999d4dc" updatedVersion="6" minRefreshableVersion="3" useAutoFormatting="1" itemPrintTitles="1" createdVersion="6" indent="0" outline="1" outlineData="1" multipleFieldFilters="0" chartFormat="3">
  <location ref="A3:C6" firstHeaderRow="0" firstDataRow="1" firstDataCol="1"/>
  <pivotFields count="7">
    <pivotField dataField="1" subtotalTop="0" showAll="0" defaultSubtotal="0"/>
    <pivotField axis="axisRow"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Fields count="1">
    <field x="-2"/>
  </colFields>
  <colItems count="2">
    <i>
      <x/>
    </i>
    <i i="1">
      <x v="1"/>
    </i>
  </colItems>
  <dataFields count="2">
    <dataField fld="0" subtotal="count" baseField="0" baseItem="0"/>
    <dataField name="Bad Hires"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multipleItemSelectionAllowed="1" dragToData="1"/>
    <pivotHierarchy dragToData="1"/>
    <pivotHierarchy multipleItemSelectionAllowed="1" dragToData="1">
      <members count="3" level="1">
        <member name="[HR Data].[EthnicGroup].&amp;[Group D]"/>
        <member name="[HR Data].[EthnicGroup].&amp;[Group E]"/>
        <member name="[HR Data].[EthnicGroup].&amp;[Group F]"/>
      </members>
    </pivotHierarchy>
    <pivotHierarchy multipleItemSelectionAllowed="1" dragToData="1">
      <members count="1" level="1">
        <member name="[HR Data].[FP].&amp;[FT]"/>
      </members>
    </pivotHierarchy>
    <pivotHierarchy multipleItemSelectionAllowed="1" dragToData="1">
      <members count="1" level="1">
        <member name="[HR Data].[Gender].&am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ECFD58-F4F7-46EF-AFAE-6CAD826D19D0}" name="TermReason" cacheId="972" applyNumberFormats="0" applyBorderFormats="0" applyFontFormats="0" applyPatternFormats="0" applyAlignmentFormats="0" applyWidthHeightFormats="1" dataCaption="Values" tag="d2b62eb2-e461-4942-99e9-2e93d1aba396" updatedVersion="6" minRefreshableVersion="3" useAutoFormatting="1" itemPrintTitles="1" createdVersion="6" indent="0" outline="1" outlineData="1" multipleFieldFilters="0" chartFormat="4">
  <location ref="A3:D7" firstHeaderRow="1" firstDataRow="2" firstDataCol="1"/>
  <pivotFields count="7">
    <pivotField dataField="1" subtotalTop="0" showAll="0" defaultSubtotal="0"/>
    <pivotField axis="axisRow" allDrilled="1" subtotalTop="0" showAll="0" dataSourceSort="1" defaultSubtotal="0" defaultAttributeDrillState="1">
      <items count="2">
        <item s="1" x="0"/>
        <item s="1" x="1"/>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Fields count="1">
    <field x="2"/>
  </colFields>
  <colItems count="3">
    <i>
      <x/>
    </i>
    <i>
      <x v="1"/>
    </i>
    <i t="grand">
      <x/>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multipleItemSelectionAllowed="1" dragToData="1"/>
    <pivotHierarchy dragToData="1"/>
    <pivotHierarchy multipleItemSelectionAllowed="1" dragToData="1">
      <members count="3" level="1">
        <member name="[HR Data].[EthnicGroup].&amp;[Group D]"/>
        <member name="[HR Data].[EthnicGroup].&amp;[Group E]"/>
        <member name="[HR Data].[EthnicGroup].&amp;[Group F]"/>
      </members>
    </pivotHierarchy>
    <pivotHierarchy multipleItemSelectionAllowed="1" dragToData="1">
      <members count="1" level="1">
        <member name="[HR Data].[FP].&amp;[FT]"/>
      </members>
    </pivotHierarchy>
    <pivotHierarchy multipleItemSelectionAllowed="1" dragToData="1">
      <members count="1" level="1">
        <member name="[HR Data].[Gender].&am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39FCCA-F9D0-4028-ADD4-7A57A55F5D1C}" name="Region" cacheId="968" applyNumberFormats="0" applyBorderFormats="0" applyFontFormats="0" applyPatternFormats="0" applyAlignmentFormats="0" applyWidthHeightFormats="1" dataCaption="Values" tag="0138ae22-772c-481c-9f72-b1b7d9c1d192" updatedVersion="6" minRefreshableVersion="3" useAutoFormatting="1" itemPrintTitles="1" createdVersion="6" indent="0" outline="1" outlineData="1" multipleFieldFilters="0" chartFormat="3">
  <location ref="A3:D12" firstHeaderRow="1" firstDataRow="2" firstDataCol="1"/>
  <pivotFields count="6">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multipleItemSelectionAllowed="1" dragToData="1">
      <members count="3" level="1">
        <member name="[HR Data].[EthnicGroup].&amp;[Group D]"/>
        <member name="[HR Data].[EthnicGroup].&amp;[Group E]"/>
        <member name="[HR Data].[EthnicGroup].&amp;[Group F]"/>
      </members>
    </pivotHierarchy>
    <pivotHierarchy dragToData="1"/>
    <pivotHierarchy multipleItemSelectionAllowed="1" dragToData="1">
      <members count="1" level="1">
        <member name="[HR Data].[Gender].&am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D1C81EC-87E3-471C-BF7E-D23966E6A823}" sourceName="[HR Data].[Date (Year)]">
  <pivotTables>
    <pivotTable tabId="3" name="Ethnicity"/>
    <pivotTable tabId="8" name="Age"/>
    <pivotTable tabId="8" name="FT_PT"/>
    <pivotTable tabId="8" name="Gender"/>
    <pivotTable tabId="8" name="PayType"/>
    <pivotTable tabId="8" name="Turnover"/>
    <pivotTable tabId="5" name="Region"/>
    <pivotTable tabId="6" name="Separations"/>
    <pivotTable tabId="4" name="Tenure"/>
    <pivotTable tabId="7" name="TermReason"/>
  </pivotTables>
  <data>
    <olap pivotCacheId="1126538644">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2">
        <selection n="[HR Data].[Date (Year)].&amp;[2017]"/>
        <selection n="[HR Data].[Date (Year)].&amp;[2018]"/>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6C9567DF-50D8-44C8-8D0F-8772D90CFBF6}" sourceName="[HR Data].[EthnicGroup]">
  <pivotTables>
    <pivotTable tabId="2" name="Actives"/>
    <pivotTable tabId="8" name="Age"/>
    <pivotTable tabId="8" name="FT_PT"/>
    <pivotTable tabId="8" name="Gender"/>
    <pivotTable tabId="8" name="PayType"/>
    <pivotTable tabId="8" name="Turnover"/>
    <pivotTable tabId="5" name="Region"/>
    <pivotTable tabId="6" name="Separations"/>
    <pivotTable tabId="7" name="TermReason"/>
  </pivotTables>
  <data>
    <olap pivotCacheId="1126538644">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3">
        <selection n="[HR Data].[EthnicGroup].&amp;[Group D]"/>
        <selection n="[HR Data].[EthnicGroup].&amp;[Group E]"/>
        <selection n="[HR Data].[EthnicGroup].&amp;[Group F]"/>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063EDD6F-9A16-489E-86A1-F8125906A330}" sourceName="[HR Data].[FP]">
  <pivotTables>
    <pivotTable tabId="2" name="Actives"/>
    <pivotTable tabId="8" name="Age"/>
    <pivotTable tabId="8" name="Gender"/>
    <pivotTable tabId="8" name="PayType"/>
    <pivotTable tabId="6" name="Separations"/>
    <pivotTable tabId="7" name="TermReason"/>
  </pivotTables>
  <data>
    <olap pivotCacheId="1126538644">
      <levels count="2">
        <level uniqueName="[HR Data].[FP].[(All)]" sourceCaption="(All)" count="0"/>
        <level uniqueName="[HR Data].[FP].[FP]" sourceCaption="FP" count="2">
          <ranges>
            <range startItem="0">
              <i n="[HR Data].[FP].&amp;[FT]" c="FT"/>
              <i n="[HR Data].[FP].&amp;[PT]" c="PT"/>
            </range>
          </ranges>
        </level>
      </levels>
      <selections count="1">
        <selection n="[HR Data].[FP].&amp;[FT]"/>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EED2119-814A-4211-A984-6932AD12BC4C}" sourceName="[HR Data].[Gender]">
  <pivotTables>
    <pivotTable tabId="2" name="Actives"/>
    <pivotTable tabId="5" name="Region"/>
    <pivotTable tabId="6" name="Separations"/>
    <pivotTable tabId="7" name="TermReason"/>
  </pivotTables>
  <data>
    <olap pivotCacheId="1126538644">
      <levels count="2">
        <level uniqueName="[HR Data].[Gender].[(All)]" sourceCaption="(All)" count="0"/>
        <level uniqueName="[HR Data].[Gender].[Gender]" sourceCaption="Gender" count="2">
          <ranges>
            <range startItem="0">
              <i n="[HR Data].[Gender].&amp;[F]" c="F"/>
              <i n="[HR Data].[Gender].&amp;[M]" c="M"/>
            </range>
          </ranges>
        </level>
      </levels>
      <selections count="1">
        <selection n="[HR Data].[Gender].&amp;[M]"/>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C656FD78-ACDF-4DA7-B82B-C3AB78B0A013}" sourceName="[HR Data].[BU Region]">
  <pivotTables>
    <pivotTable tabId="2" name="Actives"/>
    <pivotTable tabId="3" name="Ethnicity"/>
    <pivotTable tabId="8" name="Age"/>
    <pivotTable tabId="8" name="FT_PT"/>
    <pivotTable tabId="8" name="Gender"/>
    <pivotTable tabId="8" name="PayType"/>
    <pivotTable tabId="8" name="Turnover"/>
    <pivotTable tabId="6" name="Separations"/>
    <pivotTable tabId="4" name="Tenure"/>
    <pivotTable tabId="7" name="TermReason"/>
  </pivotTables>
  <data>
    <olap pivotCacheId="1126538644">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3">
        <selection n="[HR Data].[BU Region].&amp;[Central]"/>
        <selection n="[HR Data].[BU Region].&amp;[East]"/>
        <selection n="[HR Data].[BU Region].&amp;[Midwe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631BC013-556E-49C6-ACE0-F3B33973E373}" cache="Slicer_Date__Year" caption="Year" columnCount="2" level="1" rowHeight="241300"/>
  <slicer name="EthnicGroup" xr10:uid="{E6BB5D4E-D504-490D-8E16-8D490204EDB1}" cache="Slicer_EthnicGroup" caption="Ethnicity" level="1" rowHeight="241300"/>
  <slicer name="FP" xr10:uid="{3E3C26E0-E658-4B44-A7AD-CF5F771532C4}" cache="Slicer_FP" caption="Full/Part" columnCount="2" level="1" rowHeight="241300"/>
  <slicer name="Gender" xr10:uid="{44CAA857-A867-4DE2-A38B-122E68F9A6D4}" cache="Slicer_Gender" caption="Gender" columnCount="2" level="1" rowHeight="241300"/>
  <slicer name="BU Region" xr10:uid="{007E6395-A53B-4CF3-B234-87F58BBCAD61}" cache="Slicer_BU_Region" caption="Region" level="1" rowHeight="241300"/>
</slicer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obvience.com/" TargetMode="Externa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openxmlformats.org/officeDocument/2006/relationships/hyperlink" Target="https://www.myonlinetraininghub.com/power-pivot-course" TargetMode="External"/><Relationship Id="rId7" Type="http://schemas.openxmlformats.org/officeDocument/2006/relationships/drawing" Target="../drawings/drawing6.xml"/><Relationship Id="rId2" Type="http://schemas.openxmlformats.org/officeDocument/2006/relationships/hyperlink" Target="https://www.myonlinetraininghub.com/excel-power-query-course" TargetMode="External"/><Relationship Id="rId1" Type="http://schemas.openxmlformats.org/officeDocument/2006/relationships/hyperlink" Target="https://www.myonlinetraininghub.com/excel-dashboard-course" TargetMode="External"/><Relationship Id="rId6" Type="http://schemas.openxmlformats.org/officeDocument/2006/relationships/printerSettings" Target="../printerSettings/printerSettings4.bin"/><Relationship Id="rId5" Type="http://schemas.openxmlformats.org/officeDocument/2006/relationships/hyperlink" Target="mailto:website@myonlinetraininghub.com" TargetMode="External"/><Relationship Id="rId4" Type="http://schemas.openxmlformats.org/officeDocument/2006/relationships/hyperlink" Target="https://www.myonlinetraininghub.com/power-bi-course"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5.bin"/><Relationship Id="rId1" Type="http://schemas.openxmlformats.org/officeDocument/2006/relationships/hyperlink" Target="http://www.obvience.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60F5F-CDF7-420B-A023-1706104A40D8}">
  <dimension ref="A1:Q14"/>
  <sheetViews>
    <sheetView showGridLines="0" tabSelected="1" workbookViewId="0">
      <selection activeCell="B14" sqref="B14"/>
    </sheetView>
  </sheetViews>
  <sheetFormatPr defaultRowHeight="15" x14ac:dyDescent="0.25"/>
  <cols>
    <col min="1" max="1" width="4.85546875" customWidth="1"/>
  </cols>
  <sheetData>
    <row r="1" spans="1:17" ht="52.5" customHeight="1" x14ac:dyDescent="0.25">
      <c r="A1" s="39"/>
      <c r="B1" s="39" t="s">
        <v>81</v>
      </c>
      <c r="C1" s="39"/>
      <c r="D1" s="39"/>
      <c r="E1" s="39"/>
      <c r="F1" s="39"/>
      <c r="G1" s="39"/>
      <c r="H1" s="39"/>
      <c r="I1" s="39"/>
      <c r="J1" s="39"/>
      <c r="K1" s="39"/>
      <c r="L1" s="39"/>
      <c r="M1" s="39"/>
      <c r="N1" s="39"/>
      <c r="O1" s="39"/>
      <c r="P1" s="39"/>
      <c r="Q1" s="39"/>
    </row>
    <row r="4" spans="1:17" ht="18.75" x14ac:dyDescent="0.25">
      <c r="B4" s="50" t="s">
        <v>52</v>
      </c>
    </row>
    <row r="5" spans="1:17" ht="21" x14ac:dyDescent="0.25">
      <c r="B5" s="52" t="s">
        <v>53</v>
      </c>
    </row>
    <row r="6" spans="1:17" ht="18.75" x14ac:dyDescent="0.3">
      <c r="B6" s="51"/>
    </row>
    <row r="7" spans="1:17" ht="18.75" x14ac:dyDescent="0.25">
      <c r="B7" s="50" t="s">
        <v>79</v>
      </c>
    </row>
    <row r="8" spans="1:17" ht="18.75" x14ac:dyDescent="0.25">
      <c r="B8" s="50" t="s">
        <v>78</v>
      </c>
    </row>
    <row r="9" spans="1:17" ht="18.75" x14ac:dyDescent="0.25">
      <c r="B9" s="50" t="s">
        <v>83</v>
      </c>
    </row>
    <row r="10" spans="1:17" ht="18.75" x14ac:dyDescent="0.25">
      <c r="B10" s="50"/>
    </row>
    <row r="11" spans="1:17" ht="18.75" x14ac:dyDescent="0.25">
      <c r="B11" s="50" t="s">
        <v>82</v>
      </c>
    </row>
    <row r="13" spans="1:17" ht="18.75" x14ac:dyDescent="0.25">
      <c r="B13" s="50" t="s">
        <v>85</v>
      </c>
    </row>
    <row r="14" spans="1:17" ht="18.75" x14ac:dyDescent="0.25">
      <c r="B14" s="50" t="s">
        <v>80</v>
      </c>
    </row>
  </sheetData>
  <hyperlinks>
    <hyperlink ref="B5" r:id="rId1" xr:uid="{F85D6341-0AD7-4261-AC7C-3E0B56ADB0C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7E122-FBB0-40A3-83CC-069B0792220D}">
  <dimension ref="A3:D12"/>
  <sheetViews>
    <sheetView workbookViewId="0">
      <selection activeCell="I4" sqref="I4"/>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24" t="s">
        <v>14</v>
      </c>
      <c r="B3" s="24" t="s">
        <v>32</v>
      </c>
    </row>
    <row r="4" spans="1:4" x14ac:dyDescent="0.25">
      <c r="A4" s="24" t="s">
        <v>0</v>
      </c>
      <c r="B4" t="s">
        <v>33</v>
      </c>
      <c r="C4" t="s">
        <v>34</v>
      </c>
      <c r="D4" t="s">
        <v>1</v>
      </c>
    </row>
    <row r="5" spans="1:4" x14ac:dyDescent="0.25">
      <c r="A5" s="25" t="s">
        <v>16</v>
      </c>
      <c r="B5" s="28">
        <v>4</v>
      </c>
      <c r="C5" s="28">
        <v>11</v>
      </c>
      <c r="D5" s="28">
        <v>15</v>
      </c>
    </row>
    <row r="6" spans="1:4" x14ac:dyDescent="0.25">
      <c r="A6" s="25" t="s">
        <v>17</v>
      </c>
      <c r="B6" s="28">
        <v>13</v>
      </c>
      <c r="C6" s="28">
        <v>3</v>
      </c>
      <c r="D6" s="28">
        <v>16</v>
      </c>
    </row>
    <row r="7" spans="1:4" x14ac:dyDescent="0.25">
      <c r="A7" s="25" t="s">
        <v>18</v>
      </c>
      <c r="B7" s="28">
        <v>2</v>
      </c>
      <c r="C7" s="28">
        <v>11</v>
      </c>
      <c r="D7" s="28">
        <v>13</v>
      </c>
    </row>
    <row r="8" spans="1:4" x14ac:dyDescent="0.25">
      <c r="A8" s="25" t="s">
        <v>19</v>
      </c>
      <c r="B8" s="28">
        <v>7</v>
      </c>
      <c r="C8" s="28">
        <v>19</v>
      </c>
      <c r="D8" s="28">
        <v>26</v>
      </c>
    </row>
    <row r="9" spans="1:4" x14ac:dyDescent="0.25">
      <c r="A9" s="25" t="s">
        <v>20</v>
      </c>
      <c r="B9" s="28">
        <v>5</v>
      </c>
      <c r="C9" s="28">
        <v>28</v>
      </c>
      <c r="D9" s="28">
        <v>33</v>
      </c>
    </row>
    <row r="10" spans="1:4" x14ac:dyDescent="0.25">
      <c r="A10" s="25" t="s">
        <v>21</v>
      </c>
      <c r="B10" s="28">
        <v>7</v>
      </c>
      <c r="C10" s="28">
        <v>23</v>
      </c>
      <c r="D10" s="28">
        <v>30</v>
      </c>
    </row>
    <row r="11" spans="1:4" x14ac:dyDescent="0.25">
      <c r="A11" s="25" t="s">
        <v>22</v>
      </c>
      <c r="B11" s="28">
        <v>2</v>
      </c>
      <c r="C11" s="28">
        <v>10</v>
      </c>
      <c r="D11" s="28">
        <v>12</v>
      </c>
    </row>
    <row r="12" spans="1:4" x14ac:dyDescent="0.25">
      <c r="A12" s="25" t="s">
        <v>1</v>
      </c>
      <c r="B12" s="28">
        <v>40</v>
      </c>
      <c r="C12" s="28">
        <v>105</v>
      </c>
      <c r="D12" s="28">
        <v>145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7AF1C-1502-427B-B56D-9BB642FEC98C}">
  <dimension ref="A3:D26"/>
  <sheetViews>
    <sheetView workbookViewId="0">
      <selection activeCell="F3" sqref="F3"/>
    </sheetView>
  </sheetViews>
  <sheetFormatPr defaultRowHeight="15" x14ac:dyDescent="0.25"/>
  <cols>
    <col min="1" max="1" width="19.140625" bestFit="1" customWidth="1"/>
    <col min="2" max="2" width="16.28515625" bestFit="1" customWidth="1"/>
    <col min="3" max="3" width="3.140625" bestFit="1" customWidth="1"/>
    <col min="4" max="4" width="11.28515625" bestFit="1" customWidth="1"/>
    <col min="5" max="5" width="19.140625" bestFit="1" customWidth="1"/>
    <col min="6" max="6" width="29.7109375" bestFit="1" customWidth="1"/>
    <col min="7" max="7" width="24.140625" bestFit="1" customWidth="1"/>
    <col min="8" max="16" width="11.5703125" bestFit="1" customWidth="1"/>
    <col min="17" max="17" width="11.28515625" bestFit="1" customWidth="1"/>
  </cols>
  <sheetData>
    <row r="3" spans="1:4" x14ac:dyDescent="0.25">
      <c r="A3" s="24" t="s">
        <v>35</v>
      </c>
      <c r="B3" s="24" t="s">
        <v>32</v>
      </c>
    </row>
    <row r="4" spans="1:4" x14ac:dyDescent="0.25">
      <c r="A4" s="24" t="s">
        <v>0</v>
      </c>
      <c r="B4" t="s">
        <v>33</v>
      </c>
      <c r="C4" t="s">
        <v>34</v>
      </c>
      <c r="D4" t="s">
        <v>1</v>
      </c>
    </row>
    <row r="5" spans="1:4" x14ac:dyDescent="0.25">
      <c r="A5" s="25" t="s">
        <v>23</v>
      </c>
    </row>
    <row r="6" spans="1:4" x14ac:dyDescent="0.25">
      <c r="A6" s="26" t="s">
        <v>30</v>
      </c>
      <c r="B6" s="27">
        <v>77.358571428571423</v>
      </c>
      <c r="C6" s="27">
        <v>23.478333333333335</v>
      </c>
      <c r="D6" s="27">
        <v>61.194500000000005</v>
      </c>
    </row>
    <row r="7" spans="1:4" x14ac:dyDescent="0.25">
      <c r="A7" s="26" t="s">
        <v>31</v>
      </c>
      <c r="B7" s="27">
        <v>113.4325</v>
      </c>
      <c r="C7" s="27">
        <v>46.662222222222219</v>
      </c>
      <c r="D7" s="27">
        <v>67.206923076923076</v>
      </c>
    </row>
    <row r="8" spans="1:4" x14ac:dyDescent="0.25">
      <c r="A8" s="25" t="s">
        <v>24</v>
      </c>
    </row>
    <row r="9" spans="1:4" x14ac:dyDescent="0.25">
      <c r="A9" s="26" t="s">
        <v>30</v>
      </c>
      <c r="B9" s="27">
        <v>105.16176470588235</v>
      </c>
      <c r="C9" s="27">
        <v>20.942</v>
      </c>
      <c r="D9" s="27">
        <v>86.020909090909086</v>
      </c>
    </row>
    <row r="10" spans="1:4" x14ac:dyDescent="0.25">
      <c r="A10" s="26" t="s">
        <v>31</v>
      </c>
      <c r="B10" s="27">
        <v>60.653999999999996</v>
      </c>
      <c r="C10" s="27">
        <v>5.0060000000000002</v>
      </c>
      <c r="D10" s="27">
        <v>32.83</v>
      </c>
    </row>
    <row r="11" spans="1:4" x14ac:dyDescent="0.25">
      <c r="A11" s="25" t="s">
        <v>25</v>
      </c>
    </row>
    <row r="12" spans="1:4" x14ac:dyDescent="0.25">
      <c r="A12" s="26" t="s">
        <v>30</v>
      </c>
      <c r="B12" s="27">
        <v>58.195</v>
      </c>
      <c r="C12" s="27">
        <v>15.788333333333334</v>
      </c>
      <c r="D12" s="27">
        <v>40.020714285714284</v>
      </c>
    </row>
    <row r="13" spans="1:4" x14ac:dyDescent="0.25">
      <c r="A13" s="26" t="s">
        <v>31</v>
      </c>
      <c r="B13" s="27">
        <v>137.75666666666666</v>
      </c>
      <c r="C13" s="27">
        <v>13.916190476190476</v>
      </c>
      <c r="D13" s="27">
        <v>41.436296296296298</v>
      </c>
    </row>
    <row r="14" spans="1:4" x14ac:dyDescent="0.25">
      <c r="A14" s="25" t="s">
        <v>26</v>
      </c>
    </row>
    <row r="15" spans="1:4" x14ac:dyDescent="0.25">
      <c r="A15" s="26" t="s">
        <v>30</v>
      </c>
      <c r="B15" s="27">
        <v>97.128</v>
      </c>
      <c r="C15" s="27">
        <v>11.077142857142858</v>
      </c>
      <c r="D15" s="27">
        <v>69.74818181818182</v>
      </c>
    </row>
    <row r="16" spans="1:4" x14ac:dyDescent="0.25">
      <c r="A16" s="26" t="s">
        <v>31</v>
      </c>
      <c r="B16" s="27">
        <v>67.046000000000006</v>
      </c>
      <c r="C16" s="27">
        <v>19.707777777777778</v>
      </c>
      <c r="D16" s="27">
        <v>36.614285714285714</v>
      </c>
    </row>
    <row r="17" spans="1:4" x14ac:dyDescent="0.25">
      <c r="A17" s="25" t="s">
        <v>27</v>
      </c>
    </row>
    <row r="18" spans="1:4" x14ac:dyDescent="0.25">
      <c r="A18" s="26" t="s">
        <v>30</v>
      </c>
      <c r="B18" s="27">
        <v>89.590666666666664</v>
      </c>
      <c r="C18" s="27">
        <v>6.5292307692307689</v>
      </c>
      <c r="D18" s="27">
        <v>51.026428571428575</v>
      </c>
    </row>
    <row r="19" spans="1:4" x14ac:dyDescent="0.25">
      <c r="A19" s="26" t="s">
        <v>31</v>
      </c>
      <c r="B19" s="27">
        <v>115.45</v>
      </c>
      <c r="C19" s="27">
        <v>42.314</v>
      </c>
      <c r="D19" s="27">
        <v>82.206363636363633</v>
      </c>
    </row>
    <row r="20" spans="1:4" x14ac:dyDescent="0.25">
      <c r="A20" s="25" t="s">
        <v>28</v>
      </c>
    </row>
    <row r="21" spans="1:4" x14ac:dyDescent="0.25">
      <c r="A21" s="26" t="s">
        <v>30</v>
      </c>
      <c r="B21" s="27">
        <v>61.881666666666661</v>
      </c>
      <c r="C21" s="27">
        <v>14.959090909090911</v>
      </c>
      <c r="D21" s="27">
        <v>44.083448275862068</v>
      </c>
    </row>
    <row r="22" spans="1:4" x14ac:dyDescent="0.25">
      <c r="A22" s="26" t="s">
        <v>31</v>
      </c>
      <c r="B22" s="27">
        <v>60.097499999999997</v>
      </c>
      <c r="C22" s="27">
        <v>30.227272727272727</v>
      </c>
      <c r="D22" s="27">
        <v>42.804210526315785</v>
      </c>
    </row>
    <row r="23" spans="1:4" x14ac:dyDescent="0.25">
      <c r="A23" s="25" t="s">
        <v>29</v>
      </c>
    </row>
    <row r="24" spans="1:4" x14ac:dyDescent="0.25">
      <c r="A24" s="26" t="s">
        <v>30</v>
      </c>
      <c r="B24" s="27">
        <v>89.726666666666674</v>
      </c>
      <c r="C24" s="27">
        <v>5.09</v>
      </c>
      <c r="D24" s="27">
        <v>61.514444444444443</v>
      </c>
    </row>
    <row r="25" spans="1:4" x14ac:dyDescent="0.25">
      <c r="A25" s="26" t="s">
        <v>31</v>
      </c>
      <c r="B25" s="27">
        <v>67.471666666666664</v>
      </c>
      <c r="C25" s="27">
        <v>28.251249999999999</v>
      </c>
      <c r="D25" s="27">
        <v>45.06</v>
      </c>
    </row>
    <row r="26" spans="1:4" x14ac:dyDescent="0.25">
      <c r="A26" s="25" t="s">
        <v>1</v>
      </c>
      <c r="B26" s="27">
        <v>84.860300751879706</v>
      </c>
      <c r="C26" s="27">
        <v>19.892689075630251</v>
      </c>
      <c r="D26" s="27">
        <v>54.181150793650794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A57A7-0ED5-462E-A9D5-E4989F554B31}">
  <dimension ref="A3:C28"/>
  <sheetViews>
    <sheetView workbookViewId="0">
      <selection activeCell="A10" sqref="A10"/>
    </sheetView>
  </sheetViews>
  <sheetFormatPr defaultRowHeight="15" x14ac:dyDescent="0.25"/>
  <cols>
    <col min="1" max="1" width="13.140625" bestFit="1" customWidth="1"/>
    <col min="2" max="2" width="16.85546875" bestFit="1" customWidth="1"/>
    <col min="3" max="3" width="10.140625" bestFit="1" customWidth="1"/>
  </cols>
  <sheetData>
    <row r="3" spans="1:3" x14ac:dyDescent="0.25">
      <c r="A3" s="24" t="s">
        <v>0</v>
      </c>
      <c r="B3" t="s">
        <v>14</v>
      </c>
      <c r="C3" t="s">
        <v>15</v>
      </c>
    </row>
    <row r="4" spans="1:3" x14ac:dyDescent="0.25">
      <c r="A4" s="25" t="s">
        <v>2</v>
      </c>
    </row>
    <row r="5" spans="1:3" x14ac:dyDescent="0.25">
      <c r="A5" s="26" t="s">
        <v>3</v>
      </c>
      <c r="B5" s="28">
        <v>13</v>
      </c>
      <c r="C5" s="27"/>
    </row>
    <row r="6" spans="1:3" x14ac:dyDescent="0.25">
      <c r="A6" s="26" t="s">
        <v>4</v>
      </c>
      <c r="B6" s="28">
        <v>13</v>
      </c>
      <c r="C6" s="27"/>
    </row>
    <row r="7" spans="1:3" x14ac:dyDescent="0.25">
      <c r="A7" s="26" t="s">
        <v>5</v>
      </c>
      <c r="B7" s="28">
        <v>13</v>
      </c>
      <c r="C7" s="27"/>
    </row>
    <row r="8" spans="1:3" x14ac:dyDescent="0.25">
      <c r="A8" s="26" t="s">
        <v>6</v>
      </c>
      <c r="B8" s="28">
        <v>14</v>
      </c>
      <c r="C8" s="27">
        <v>1</v>
      </c>
    </row>
    <row r="9" spans="1:3" x14ac:dyDescent="0.25">
      <c r="A9" s="25" t="s">
        <v>10</v>
      </c>
      <c r="B9" s="28">
        <v>14</v>
      </c>
      <c r="C9" s="27">
        <v>1</v>
      </c>
    </row>
    <row r="10" spans="1:3" x14ac:dyDescent="0.25">
      <c r="A10" s="25" t="s">
        <v>7</v>
      </c>
    </row>
    <row r="11" spans="1:3" x14ac:dyDescent="0.25">
      <c r="A11" s="26" t="s">
        <v>3</v>
      </c>
      <c r="B11" s="28">
        <v>14</v>
      </c>
      <c r="C11" s="27"/>
    </row>
    <row r="12" spans="1:3" x14ac:dyDescent="0.25">
      <c r="A12" s="26" t="s">
        <v>4</v>
      </c>
      <c r="B12" s="28">
        <v>14</v>
      </c>
      <c r="C12" s="27"/>
    </row>
    <row r="13" spans="1:3" x14ac:dyDescent="0.25">
      <c r="A13" s="26" t="s">
        <v>5</v>
      </c>
      <c r="B13" s="28">
        <v>14</v>
      </c>
      <c r="C13" s="27"/>
    </row>
    <row r="14" spans="1:3" x14ac:dyDescent="0.25">
      <c r="A14" s="26" t="s">
        <v>6</v>
      </c>
      <c r="B14" s="28">
        <v>14</v>
      </c>
      <c r="C14" s="27"/>
    </row>
    <row r="15" spans="1:3" x14ac:dyDescent="0.25">
      <c r="A15" s="25" t="s">
        <v>11</v>
      </c>
      <c r="B15" s="28">
        <v>14</v>
      </c>
      <c r="C15" s="27"/>
    </row>
    <row r="16" spans="1:3" x14ac:dyDescent="0.25">
      <c r="A16" s="25" t="s">
        <v>8</v>
      </c>
    </row>
    <row r="17" spans="1:3" x14ac:dyDescent="0.25">
      <c r="A17" s="26" t="s">
        <v>3</v>
      </c>
      <c r="B17" s="28">
        <v>14</v>
      </c>
      <c r="C17" s="27"/>
    </row>
    <row r="18" spans="1:3" x14ac:dyDescent="0.25">
      <c r="A18" s="26" t="s">
        <v>4</v>
      </c>
      <c r="B18" s="28">
        <v>16</v>
      </c>
      <c r="C18" s="27">
        <v>2</v>
      </c>
    </row>
    <row r="19" spans="1:3" x14ac:dyDescent="0.25">
      <c r="A19" s="26" t="s">
        <v>5</v>
      </c>
      <c r="B19" s="28">
        <v>16</v>
      </c>
      <c r="C19" s="27">
        <v>1</v>
      </c>
    </row>
    <row r="20" spans="1:3" x14ac:dyDescent="0.25">
      <c r="A20" s="26" t="s">
        <v>6</v>
      </c>
      <c r="B20" s="28">
        <v>17</v>
      </c>
      <c r="C20" s="27">
        <v>1</v>
      </c>
    </row>
    <row r="21" spans="1:3" x14ac:dyDescent="0.25">
      <c r="A21" s="25" t="s">
        <v>12</v>
      </c>
      <c r="B21" s="28">
        <v>17</v>
      </c>
      <c r="C21" s="27">
        <v>4</v>
      </c>
    </row>
    <row r="22" spans="1:3" x14ac:dyDescent="0.25">
      <c r="A22" s="25" t="s">
        <v>9</v>
      </c>
    </row>
    <row r="23" spans="1:3" x14ac:dyDescent="0.25">
      <c r="A23" s="26" t="s">
        <v>3</v>
      </c>
      <c r="B23" s="28">
        <v>18</v>
      </c>
      <c r="C23" s="27">
        <v>1</v>
      </c>
    </row>
    <row r="24" spans="1:3" x14ac:dyDescent="0.25">
      <c r="A24" s="26" t="s">
        <v>4</v>
      </c>
      <c r="B24" s="28">
        <v>19</v>
      </c>
      <c r="C24" s="27">
        <v>1</v>
      </c>
    </row>
    <row r="25" spans="1:3" x14ac:dyDescent="0.25">
      <c r="A25" s="26" t="s">
        <v>5</v>
      </c>
      <c r="B25" s="28">
        <v>20</v>
      </c>
      <c r="C25" s="27">
        <v>6</v>
      </c>
    </row>
    <row r="26" spans="1:3" x14ac:dyDescent="0.25">
      <c r="A26" s="26" t="s">
        <v>6</v>
      </c>
      <c r="B26" s="28">
        <v>19</v>
      </c>
      <c r="C26" s="27"/>
    </row>
    <row r="27" spans="1:3" x14ac:dyDescent="0.25">
      <c r="A27" s="25" t="s">
        <v>13</v>
      </c>
      <c r="B27" s="28">
        <v>19</v>
      </c>
      <c r="C27" s="27">
        <v>8</v>
      </c>
    </row>
    <row r="28" spans="1:3" x14ac:dyDescent="0.25">
      <c r="A28" s="25" t="s">
        <v>1</v>
      </c>
      <c r="B28" s="28">
        <v>19</v>
      </c>
      <c r="C28" s="27">
        <v>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D8CAE-7A1E-4D60-9BC1-85435E430C04}">
  <dimension ref="A1:G13"/>
  <sheetViews>
    <sheetView showGridLines="0" workbookViewId="0">
      <selection activeCell="A2" sqref="A2"/>
    </sheetView>
  </sheetViews>
  <sheetFormatPr defaultRowHeight="15" x14ac:dyDescent="0.25"/>
  <cols>
    <col min="1" max="1" width="4.5703125" customWidth="1"/>
    <col min="2" max="2" width="27.28515625" customWidth="1"/>
    <col min="3" max="3" width="60.42578125" customWidth="1"/>
  </cols>
  <sheetData>
    <row r="1" spans="1:7" ht="48" customHeight="1" x14ac:dyDescent="0.25">
      <c r="A1" s="46" t="s">
        <v>71</v>
      </c>
      <c r="B1" s="46"/>
      <c r="C1" s="47"/>
      <c r="D1" s="46"/>
      <c r="E1" s="46"/>
      <c r="F1" s="46"/>
      <c r="G1" s="46"/>
    </row>
    <row r="5" spans="1:7" ht="18.75" x14ac:dyDescent="0.3">
      <c r="B5" s="45" t="s">
        <v>70</v>
      </c>
      <c r="C5" s="43"/>
    </row>
    <row r="6" spans="1:7" x14ac:dyDescent="0.25">
      <c r="B6" s="44" t="s">
        <v>69</v>
      </c>
      <c r="C6" s="41" t="s">
        <v>68</v>
      </c>
    </row>
    <row r="7" spans="1:7" x14ac:dyDescent="0.25">
      <c r="B7" s="44" t="s">
        <v>67</v>
      </c>
      <c r="C7" s="41" t="s">
        <v>66</v>
      </c>
    </row>
    <row r="8" spans="1:7" x14ac:dyDescent="0.25">
      <c r="B8" s="44" t="s">
        <v>65</v>
      </c>
      <c r="C8" s="41" t="s">
        <v>64</v>
      </c>
    </row>
    <row r="9" spans="1:7" x14ac:dyDescent="0.25">
      <c r="B9" s="44" t="s">
        <v>63</v>
      </c>
      <c r="C9" s="41" t="s">
        <v>62</v>
      </c>
    </row>
    <row r="10" spans="1:7" x14ac:dyDescent="0.25">
      <c r="C10" s="43"/>
    </row>
    <row r="11" spans="1:7" x14ac:dyDescent="0.25">
      <c r="B11" s="42" t="s">
        <v>61</v>
      </c>
      <c r="C11" s="41" t="s">
        <v>60</v>
      </c>
    </row>
    <row r="12" spans="1:7" x14ac:dyDescent="0.25">
      <c r="C12" s="43"/>
    </row>
    <row r="13" spans="1:7" x14ac:dyDescent="0.25">
      <c r="B13" s="42" t="s">
        <v>59</v>
      </c>
      <c r="C13" s="41" t="s">
        <v>58</v>
      </c>
    </row>
  </sheetData>
  <hyperlinks>
    <hyperlink ref="C6" r:id="rId1" xr:uid="{6D0C7C51-1E8F-44F4-9A9A-AED6C11A6AA5}"/>
    <hyperlink ref="C7" r:id="rId2" xr:uid="{A08CBA98-8034-4129-9870-97A5FF1C6E0E}"/>
    <hyperlink ref="C8" r:id="rId3" xr:uid="{E7C7C0FD-4178-4002-B6C6-31F9C979860B}"/>
    <hyperlink ref="C9" r:id="rId4" xr:uid="{FC2932CB-6B6A-4E74-9E14-7E332916BC65}"/>
    <hyperlink ref="C13" r:id="rId5" xr:uid="{0466DD26-CFDF-43BC-A836-9E0C506622FA}"/>
  </hyperlinks>
  <pageMargins left="0.7" right="0.7" top="0.75" bottom="0.75" header="0.3" footer="0.3"/>
  <pageSetup paperSize="9" orientation="portrait" r:id="rId6"/>
  <drawing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CAA8F-A1D0-4A25-BEC8-69FDB1A06036}">
  <dimension ref="A1:U18"/>
  <sheetViews>
    <sheetView showGridLines="0" workbookViewId="0">
      <selection activeCell="A2" sqref="A2"/>
    </sheetView>
  </sheetViews>
  <sheetFormatPr defaultRowHeight="15" x14ac:dyDescent="0.25"/>
  <cols>
    <col min="1" max="1" width="10.28515625" customWidth="1"/>
  </cols>
  <sheetData>
    <row r="1" spans="1:21" ht="48.75" customHeight="1" x14ac:dyDescent="0.25">
      <c r="A1" s="39" t="s">
        <v>75</v>
      </c>
      <c r="B1" s="39"/>
      <c r="C1" s="39"/>
      <c r="D1" s="39"/>
      <c r="E1" s="39"/>
      <c r="F1" s="39"/>
      <c r="G1" s="39"/>
      <c r="H1" s="39"/>
      <c r="I1" s="39"/>
      <c r="J1" s="39"/>
      <c r="K1" s="39"/>
      <c r="L1" s="39"/>
      <c r="M1" s="39"/>
      <c r="N1" s="39"/>
      <c r="O1" s="39"/>
      <c r="P1" s="39"/>
      <c r="Q1" s="39"/>
      <c r="R1" s="39"/>
      <c r="S1" s="39"/>
      <c r="T1" s="39"/>
      <c r="U1" s="39"/>
    </row>
    <row r="2" spans="1:21" ht="22.5" customHeight="1" x14ac:dyDescent="0.25"/>
    <row r="3" spans="1:21" x14ac:dyDescent="0.25">
      <c r="C3" s="40"/>
    </row>
    <row r="7" spans="1:21" ht="18.75" x14ac:dyDescent="0.3">
      <c r="N7" s="45"/>
    </row>
    <row r="9" spans="1:21" x14ac:dyDescent="0.25">
      <c r="N9" s="49"/>
    </row>
    <row r="18" ht="34.5" customHeight="1" x14ac:dyDescent="0.2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1AD24-2E11-41B8-B135-1B0FDFDB02EC}">
  <dimension ref="A1:AA1"/>
  <sheetViews>
    <sheetView showGridLines="0" workbookViewId="0">
      <selection activeCell="B2" sqref="A2:B2"/>
    </sheetView>
  </sheetViews>
  <sheetFormatPr defaultRowHeight="15" x14ac:dyDescent="0.25"/>
  <cols>
    <col min="1" max="1" width="2.140625" customWidth="1"/>
  </cols>
  <sheetData>
    <row r="1" spans="1:27" ht="52.5" customHeight="1" x14ac:dyDescent="0.25">
      <c r="A1" s="39" t="s">
        <v>72</v>
      </c>
      <c r="B1" s="39"/>
      <c r="C1" s="39"/>
      <c r="D1" s="39"/>
      <c r="E1" s="39"/>
      <c r="F1" s="39"/>
      <c r="G1" s="39"/>
      <c r="H1" s="39"/>
      <c r="I1" s="39"/>
      <c r="J1" s="39"/>
      <c r="K1" s="39"/>
      <c r="L1" s="39"/>
      <c r="M1" s="39"/>
      <c r="N1" s="39"/>
      <c r="O1" s="39"/>
      <c r="P1" s="39"/>
      <c r="Q1" s="39"/>
      <c r="R1" s="39"/>
      <c r="S1" s="39"/>
      <c r="T1" s="39"/>
      <c r="U1" s="39"/>
      <c r="V1" s="39"/>
      <c r="W1" s="39"/>
      <c r="X1" s="39"/>
      <c r="Y1" s="39"/>
      <c r="Z1" s="39"/>
      <c r="AA1" s="39"/>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B8387-17E0-4A07-92F1-184831A7DB93}">
  <dimension ref="B1:B15"/>
  <sheetViews>
    <sheetView showGridLines="0" showRowColHeaders="0" workbookViewId="0">
      <selection activeCell="B7" sqref="B7"/>
    </sheetView>
  </sheetViews>
  <sheetFormatPr defaultColWidth="173.28515625" defaultRowHeight="18.75" x14ac:dyDescent="0.3"/>
  <cols>
    <col min="1" max="1" width="7.42578125" style="32" customWidth="1"/>
    <col min="2" max="2" width="118.42578125" style="34" customWidth="1"/>
    <col min="3" max="16384" width="173.28515625" style="32"/>
  </cols>
  <sheetData>
    <row r="1" spans="2:2" ht="26.25" x14ac:dyDescent="0.3">
      <c r="B1" s="31"/>
    </row>
    <row r="2" spans="2:2" x14ac:dyDescent="0.3">
      <c r="B2" s="33"/>
    </row>
    <row r="3" spans="2:2" x14ac:dyDescent="0.3">
      <c r="B3" s="33" t="s">
        <v>52</v>
      </c>
    </row>
    <row r="4" spans="2:2" x14ac:dyDescent="0.3">
      <c r="B4" s="33"/>
    </row>
    <row r="5" spans="2:2" ht="54.75" customHeight="1" x14ac:dyDescent="0.3"/>
    <row r="6" spans="2:2" ht="50.25" customHeight="1" x14ac:dyDescent="0.3">
      <c r="B6" s="35" t="s">
        <v>53</v>
      </c>
    </row>
    <row r="7" spans="2:2" ht="75" x14ac:dyDescent="0.3">
      <c r="B7" s="33" t="s">
        <v>54</v>
      </c>
    </row>
    <row r="8" spans="2:2" x14ac:dyDescent="0.3">
      <c r="B8" s="33"/>
    </row>
    <row r="9" spans="2:2" x14ac:dyDescent="0.3">
      <c r="B9" s="33"/>
    </row>
    <row r="10" spans="2:2" ht="37.5" x14ac:dyDescent="0.3">
      <c r="B10" s="36" t="s">
        <v>55</v>
      </c>
    </row>
    <row r="11" spans="2:2" x14ac:dyDescent="0.3">
      <c r="B11" s="36"/>
    </row>
    <row r="12" spans="2:2" ht="37.5" x14ac:dyDescent="0.3">
      <c r="B12" s="36" t="s">
        <v>56</v>
      </c>
    </row>
    <row r="13" spans="2:2" x14ac:dyDescent="0.3">
      <c r="B13" s="36"/>
    </row>
    <row r="15" spans="2:2" x14ac:dyDescent="0.3">
      <c r="B15" s="37"/>
    </row>
  </sheetData>
  <hyperlinks>
    <hyperlink ref="B6" r:id="rId1" xr:uid="{9887F144-720A-408B-AE74-9D4765D2DEB4}"/>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121A6-47F8-480F-B844-00B84ABDB073}">
  <dimension ref="A1:P3"/>
  <sheetViews>
    <sheetView showGridLines="0" workbookViewId="0">
      <selection sqref="A1:XFD1"/>
    </sheetView>
  </sheetViews>
  <sheetFormatPr defaultRowHeight="15" x14ac:dyDescent="0.25"/>
  <cols>
    <col min="1" max="1" width="9.140625" customWidth="1"/>
  </cols>
  <sheetData>
    <row r="1" spans="1:16" ht="52.5" customHeight="1" x14ac:dyDescent="0.25">
      <c r="A1" s="39" t="s">
        <v>57</v>
      </c>
      <c r="B1" s="39"/>
      <c r="C1" s="39"/>
      <c r="D1" s="39"/>
      <c r="E1" s="39"/>
      <c r="F1" s="39"/>
      <c r="G1" s="39"/>
      <c r="H1" s="39"/>
      <c r="I1" s="39"/>
      <c r="J1" s="39"/>
      <c r="K1" s="39"/>
      <c r="L1" s="39"/>
      <c r="M1" s="39"/>
      <c r="N1" s="39"/>
      <c r="O1" s="39"/>
      <c r="P1" s="39"/>
    </row>
    <row r="2" spans="1:16" ht="54.75" customHeight="1" x14ac:dyDescent="0.25"/>
    <row r="3" spans="1:16" ht="54.75" customHeight="1" x14ac:dyDescent="0.25">
      <c r="C3" s="4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4B51E-FD3B-4151-B5BE-2FD6F2D5A9C4}">
  <dimension ref="A1:P13"/>
  <sheetViews>
    <sheetView showGridLines="0" workbookViewId="0">
      <selection activeCell="A2" sqref="A2"/>
    </sheetView>
  </sheetViews>
  <sheetFormatPr defaultRowHeight="15" x14ac:dyDescent="0.25"/>
  <cols>
    <col min="1" max="1" width="5.5703125" customWidth="1"/>
    <col min="2" max="2" width="26.85546875" customWidth="1"/>
    <col min="3" max="7" width="11.28515625" customWidth="1"/>
  </cols>
  <sheetData>
    <row r="1" spans="1:16" ht="48" customHeight="1" x14ac:dyDescent="0.25">
      <c r="A1" s="46" t="s">
        <v>73</v>
      </c>
      <c r="B1" s="46"/>
      <c r="C1" s="46"/>
      <c r="D1" s="46"/>
      <c r="E1" s="46"/>
      <c r="F1" s="46"/>
      <c r="G1" s="46"/>
      <c r="H1" s="46"/>
      <c r="I1" s="46"/>
      <c r="J1" s="46"/>
      <c r="K1" s="46"/>
      <c r="L1" s="46"/>
      <c r="M1" s="46"/>
      <c r="N1" s="46"/>
      <c r="O1" s="46"/>
      <c r="P1" s="46"/>
    </row>
    <row r="3" spans="1:16" ht="27" customHeight="1" x14ac:dyDescent="0.25">
      <c r="B3" s="48" t="s">
        <v>76</v>
      </c>
      <c r="C3" s="40"/>
    </row>
    <row r="4" spans="1:16" ht="27" customHeight="1" x14ac:dyDescent="0.25">
      <c r="B4" s="48" t="s">
        <v>72</v>
      </c>
    </row>
    <row r="5" spans="1:16" ht="27" customHeight="1" x14ac:dyDescent="0.25">
      <c r="B5" s="48" t="s">
        <v>74</v>
      </c>
    </row>
    <row r="6" spans="1:16" ht="27" customHeight="1" x14ac:dyDescent="0.25">
      <c r="B6" s="48" t="s">
        <v>71</v>
      </c>
    </row>
    <row r="7" spans="1:16" ht="27" customHeight="1" x14ac:dyDescent="0.25">
      <c r="B7" s="48" t="s">
        <v>77</v>
      </c>
    </row>
    <row r="8" spans="1:16" ht="20.25" customHeight="1" x14ac:dyDescent="0.25"/>
    <row r="9" spans="1:16" ht="20.25" customHeight="1" x14ac:dyDescent="0.25"/>
    <row r="10" spans="1:16" ht="20.25" customHeight="1" x14ac:dyDescent="0.25"/>
    <row r="11" spans="1:16" ht="20.25" customHeight="1" x14ac:dyDescent="0.25"/>
    <row r="12" spans="1:16" ht="20.25" customHeight="1" x14ac:dyDescent="0.25"/>
    <row r="13" spans="1:16" ht="20.25" customHeight="1" x14ac:dyDescent="0.25"/>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2BE27-FE32-47CA-9A2F-31C5BE2D28B8}">
  <dimension ref="A1:X6"/>
  <sheetViews>
    <sheetView showGridLines="0" zoomScale="85" zoomScaleNormal="85" workbookViewId="0">
      <selection activeCell="A5" sqref="A5"/>
    </sheetView>
  </sheetViews>
  <sheetFormatPr defaultRowHeight="15" x14ac:dyDescent="0.25"/>
  <sheetData>
    <row r="1" spans="1:24" ht="4.5" customHeight="1" x14ac:dyDescent="0.25">
      <c r="A1" t="s">
        <v>51</v>
      </c>
    </row>
    <row r="2" spans="1:24" ht="19.5" customHeight="1" x14ac:dyDescent="0.35">
      <c r="A2" s="1" t="s">
        <v>40</v>
      </c>
      <c r="F2" s="2" t="s">
        <v>41</v>
      </c>
      <c r="G2" s="3">
        <f>G5/$F$5</f>
        <v>0.28358208955223879</v>
      </c>
      <c r="H2" s="4">
        <f>H5/$F$5</f>
        <v>0.71641791044776115</v>
      </c>
      <c r="S2" s="5" t="s">
        <v>50</v>
      </c>
      <c r="T2" s="6"/>
      <c r="U2" s="6"/>
    </row>
    <row r="3" spans="1:24" ht="19.5" customHeight="1" x14ac:dyDescent="0.25">
      <c r="A3" s="38" t="s">
        <v>84</v>
      </c>
      <c r="F3" s="8"/>
      <c r="G3" s="9"/>
      <c r="H3" s="9"/>
    </row>
    <row r="4" spans="1:24" ht="18.75" x14ac:dyDescent="0.3">
      <c r="F4" s="10"/>
      <c r="G4" s="11"/>
      <c r="H4" s="11"/>
      <c r="I4" s="12" t="s">
        <v>42</v>
      </c>
      <c r="J4" s="13">
        <f>IFERROR(GETPIVOTDATA("[Measures].[Active Employees]",Headline!$A$10,"[HR Data].[Gender]","[HR Data].[Gender].&amp;[M]","[HR Data].[PayType]","[HR Data].[PayType].&amp;[Hourly]"),"")</f>
        <v>0.42105263157894735</v>
      </c>
      <c r="K4" s="14">
        <f>IFERROR(GETPIVOTDATA("[Measures].[Active Employees]",Headline!$A$10,"[HR Data].[Gender]","[HR Data].[Gender].&amp;[F]","[HR Data].[PayType]","[HR Data].[PayType].&amp;[Hourly]"),"")</f>
        <v>0.5</v>
      </c>
      <c r="L4" s="12" t="s">
        <v>44</v>
      </c>
      <c r="M4" s="13">
        <f>IFERROR(GETPIVOTDATA("[Measures].[Active Employees]",Headline!$A$17,"[HR Data].[Gender]","[HR Data].[Gender].&amp;[M]","[HR Data].[FP]","[HR Data].[FP].&amp;[FT]"),"")</f>
        <v>0.43181818181818182</v>
      </c>
      <c r="N4" s="14">
        <f>IFERROR(GETPIVOTDATA("[Measures].[Active Employees]",Headline!$A$17,"[HR Data].[Gender]","[HR Data].[Gender].&amp;[F]","[HR Data].[FP]","[HR Data].[FP].&amp;[FT]"),"")</f>
        <v>0.61538461538461542</v>
      </c>
    </row>
    <row r="5" spans="1:24" ht="24" thickBot="1" x14ac:dyDescent="0.4">
      <c r="A5" s="15"/>
      <c r="B5" s="16"/>
      <c r="C5" s="16"/>
      <c r="D5" s="16"/>
      <c r="E5" s="16"/>
      <c r="F5" s="17">
        <f>IFERROR(GETPIVOTDATA("[Measures].[Active Employees]",Headline!$A$3),"")</f>
        <v>67</v>
      </c>
      <c r="G5" s="18">
        <f>IFERROR(GETPIVOTDATA("[Measures].[Active Employees]",Headline!$A$3,"[HR Data].[Gender]","[HR Data].[Gender].&amp;[M]"),"")</f>
        <v>19</v>
      </c>
      <c r="H5" s="19">
        <f>IFERROR(GETPIVOTDATA("[Measures].[Active Employees]",Headline!$A$3,"[HR Data].[Gender]","[HR Data].[Gender].&amp;[F]"),"")</f>
        <v>48</v>
      </c>
      <c r="I5" s="20" t="s">
        <v>43</v>
      </c>
      <c r="J5" s="21">
        <f>IFERROR(GETPIVOTDATA("[Measures].[Active Employees]",Headline!$A$10,"[HR Data].[Gender]","[HR Data].[Gender].&amp;[M]","[HR Data].[PayType]","[HR Data].[PayType].&amp;[Salary]"),"")</f>
        <v>0.57894736842105265</v>
      </c>
      <c r="K5" s="22">
        <f>IFERROR(GETPIVOTDATA("[Measures].[Active Employees]",Headline!$A$10,"[HR Data].[Gender]","[HR Data].[Gender].&amp;[F]","[HR Data].[PayType]","[HR Data].[PayType].&amp;[Salary]"),"")</f>
        <v>0.5</v>
      </c>
      <c r="L5" s="20" t="s">
        <v>45</v>
      </c>
      <c r="M5" s="21">
        <f>IFERROR(GETPIVOTDATA("[Measures].[Active Employees]",Headline!$A$17,"[HR Data].[Gender]","[HR Data].[Gender].&amp;[M]","[HR Data].[FP]","[HR Data].[FP].&amp;[PT]"),"")</f>
        <v>0.56818181818181823</v>
      </c>
      <c r="N5" s="22">
        <f>IFERROR(GETPIVOTDATA("[Measures].[Active Employees]",Headline!$A$17,"[HR Data].[Gender]","[HR Data].[Gender].&amp;[F]","[HR Data].[FP]","[HR Data].[FP].&amp;[PT]"),"")</f>
        <v>0.38461538461538464</v>
      </c>
      <c r="O5" s="16"/>
      <c r="P5" s="16"/>
      <c r="Q5" s="16"/>
      <c r="R5" s="16"/>
      <c r="S5" s="23">
        <f>IFERROR(GETPIVOTDATA("[Measures].[TO %]",Headline!$A$31),"")</f>
        <v>1.8688524590163935</v>
      </c>
      <c r="T5" s="23">
        <f>IFERROR(GETPIVOTDATA("[Measures].[TO %]",Headline!$A$31,"[HR Data].[Gender]","[HR Data].[Gender].&amp;[M]"),"")</f>
        <v>2.7045454545454546</v>
      </c>
      <c r="U5" s="23">
        <f>IFERROR(GETPIVOTDATA("[Measures].[TO %]",Headline!$A$31,"[HR Data].[Gender]","[HR Data].[Gender].&amp;[F]"),"")</f>
        <v>1.3974358974358974</v>
      </c>
      <c r="V5" s="16"/>
      <c r="W5" s="16"/>
      <c r="X5" s="16"/>
    </row>
    <row r="6" spans="1:24" ht="4.5" customHeight="1" thickTop="1" x14ac:dyDescent="0.25"/>
  </sheetData>
  <hyperlinks>
    <hyperlink ref="A3" location="Info!A1" display="Source: Obvience" xr:uid="{CB8F5CFA-3A5E-4513-9CD6-B9592A0A5E6E}"/>
  </hyperlink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FB1BD-BB28-40E4-88A9-90549BD613D3}">
  <sheetPr>
    <pageSetUpPr fitToPage="1"/>
  </sheetPr>
  <dimension ref="A1:X6"/>
  <sheetViews>
    <sheetView showGridLines="0" zoomScaleNormal="100" zoomScaleSheetLayoutView="50" workbookViewId="0">
      <selection activeCell="S19" sqref="S19:S20"/>
    </sheetView>
  </sheetViews>
  <sheetFormatPr defaultRowHeight="15" x14ac:dyDescent="0.25"/>
  <sheetData>
    <row r="1" spans="1:24" ht="4.5" customHeight="1" x14ac:dyDescent="0.25"/>
    <row r="2" spans="1:24" ht="19.5" customHeight="1" x14ac:dyDescent="0.35">
      <c r="A2" s="1"/>
      <c r="F2" s="2"/>
      <c r="G2" s="3"/>
      <c r="H2" s="4"/>
      <c r="S2" s="5"/>
      <c r="T2" s="6"/>
      <c r="U2" s="6"/>
    </row>
    <row r="3" spans="1:24" ht="19.5" customHeight="1" x14ac:dyDescent="0.25">
      <c r="A3" s="7"/>
      <c r="F3" s="8"/>
      <c r="G3" s="9"/>
      <c r="H3" s="9"/>
    </row>
    <row r="4" spans="1:24" ht="18.75" x14ac:dyDescent="0.3">
      <c r="F4" s="10"/>
      <c r="G4" s="11"/>
      <c r="H4" s="11"/>
      <c r="I4" s="12"/>
      <c r="J4" s="13"/>
      <c r="K4" s="14"/>
      <c r="L4" s="12"/>
      <c r="M4" s="13"/>
      <c r="N4" s="14"/>
    </row>
    <row r="5" spans="1:24" ht="24" thickBot="1" x14ac:dyDescent="0.4">
      <c r="A5" s="15"/>
      <c r="B5" s="16"/>
      <c r="C5" s="16"/>
      <c r="D5" s="16"/>
      <c r="E5" s="16"/>
      <c r="F5" s="17"/>
      <c r="G5" s="18"/>
      <c r="H5" s="19"/>
      <c r="I5" s="20"/>
      <c r="J5" s="21"/>
      <c r="K5" s="22"/>
      <c r="L5" s="20"/>
      <c r="M5" s="21"/>
      <c r="N5" s="22"/>
      <c r="O5" s="16"/>
      <c r="P5" s="16"/>
      <c r="Q5" s="16"/>
      <c r="R5" s="16"/>
      <c r="S5" s="23"/>
      <c r="T5" s="23"/>
      <c r="U5" s="23"/>
      <c r="V5" s="16"/>
      <c r="W5" s="16"/>
      <c r="X5" s="16"/>
    </row>
    <row r="6" spans="1:24" ht="4.5" customHeight="1" thickTop="1" x14ac:dyDescent="0.25"/>
  </sheetData>
  <pageMargins left="0.7" right="0.7" top="0.75" bottom="0.75" header="0.3" footer="0.3"/>
  <pageSetup paperSize="9" scale="3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E780D-841F-408A-ADF2-D7315D5E68E3}">
  <dimension ref="A3:D35"/>
  <sheetViews>
    <sheetView topLeftCell="A7" workbookViewId="0">
      <selection activeCell="B46" sqref="B46"/>
    </sheetView>
  </sheetViews>
  <sheetFormatPr defaultRowHeight="15" x14ac:dyDescent="0.25"/>
  <cols>
    <col min="1" max="1" width="13.140625" bestFit="1" customWidth="1"/>
    <col min="2" max="2" width="16.28515625" bestFit="1" customWidth="1"/>
    <col min="3" max="3" width="8.140625" bestFit="1" customWidth="1"/>
    <col min="4" max="4" width="11.28515625" bestFit="1" customWidth="1"/>
  </cols>
  <sheetData>
    <row r="3" spans="1:4" x14ac:dyDescent="0.25">
      <c r="A3" s="24" t="s">
        <v>0</v>
      </c>
      <c r="B3" t="s">
        <v>14</v>
      </c>
    </row>
    <row r="4" spans="1:4" x14ac:dyDescent="0.25">
      <c r="A4" s="25" t="s">
        <v>30</v>
      </c>
      <c r="B4" s="28">
        <v>48</v>
      </c>
    </row>
    <row r="5" spans="1:4" x14ac:dyDescent="0.25">
      <c r="A5" s="25" t="s">
        <v>31</v>
      </c>
      <c r="B5" s="28">
        <v>19</v>
      </c>
    </row>
    <row r="6" spans="1:4" x14ac:dyDescent="0.25">
      <c r="A6" s="25" t="s">
        <v>1</v>
      </c>
      <c r="B6" s="28">
        <v>67</v>
      </c>
    </row>
    <row r="10" spans="1:4" x14ac:dyDescent="0.25">
      <c r="A10" s="24" t="s">
        <v>14</v>
      </c>
      <c r="B10" s="24" t="s">
        <v>32</v>
      </c>
    </row>
    <row r="11" spans="1:4" x14ac:dyDescent="0.25">
      <c r="A11" s="24" t="s">
        <v>0</v>
      </c>
      <c r="B11" t="s">
        <v>30</v>
      </c>
      <c r="C11" t="s">
        <v>31</v>
      </c>
      <c r="D11" t="s">
        <v>1</v>
      </c>
    </row>
    <row r="12" spans="1:4" x14ac:dyDescent="0.25">
      <c r="A12" s="25" t="s">
        <v>42</v>
      </c>
      <c r="B12" s="29">
        <v>0.5</v>
      </c>
      <c r="C12" s="29">
        <v>0.42105263157894735</v>
      </c>
      <c r="D12" s="29">
        <v>0.47761194029850745</v>
      </c>
    </row>
    <row r="13" spans="1:4" x14ac:dyDescent="0.25">
      <c r="A13" s="25" t="s">
        <v>43</v>
      </c>
      <c r="B13" s="29">
        <v>0.5</v>
      </c>
      <c r="C13" s="29">
        <v>0.57894736842105265</v>
      </c>
      <c r="D13" s="29">
        <v>0.52238805970149249</v>
      </c>
    </row>
    <row r="14" spans="1:4" x14ac:dyDescent="0.25">
      <c r="A14" s="25" t="s">
        <v>1</v>
      </c>
      <c r="B14" s="29">
        <v>1</v>
      </c>
      <c r="C14" s="29">
        <v>1</v>
      </c>
      <c r="D14" s="29">
        <v>1</v>
      </c>
    </row>
    <row r="17" spans="1:4" x14ac:dyDescent="0.25">
      <c r="A17" s="24" t="s">
        <v>14</v>
      </c>
      <c r="B17" s="24" t="s">
        <v>32</v>
      </c>
    </row>
    <row r="18" spans="1:4" x14ac:dyDescent="0.25">
      <c r="A18" s="24" t="s">
        <v>0</v>
      </c>
      <c r="B18" t="s">
        <v>30</v>
      </c>
      <c r="C18" t="s">
        <v>31</v>
      </c>
      <c r="D18" t="s">
        <v>1</v>
      </c>
    </row>
    <row r="19" spans="1:4" x14ac:dyDescent="0.25">
      <c r="A19" s="25" t="s">
        <v>33</v>
      </c>
      <c r="B19" s="29">
        <v>0.61538461538461542</v>
      </c>
      <c r="C19" s="29">
        <v>0.43181818181818182</v>
      </c>
      <c r="D19" s="29">
        <v>0.54918032786885251</v>
      </c>
    </row>
    <row r="20" spans="1:4" x14ac:dyDescent="0.25">
      <c r="A20" s="25" t="s">
        <v>34</v>
      </c>
      <c r="B20" s="29">
        <v>0.38461538461538464</v>
      </c>
      <c r="C20" s="29">
        <v>0.56818181818181823</v>
      </c>
      <c r="D20" s="29">
        <v>0.45081967213114754</v>
      </c>
    </row>
    <row r="21" spans="1:4" x14ac:dyDescent="0.25">
      <c r="A21" s="25" t="s">
        <v>1</v>
      </c>
      <c r="B21" s="29">
        <v>1</v>
      </c>
      <c r="C21" s="29">
        <v>1</v>
      </c>
      <c r="D21" s="29">
        <v>1</v>
      </c>
    </row>
    <row r="23" spans="1:4" x14ac:dyDescent="0.25">
      <c r="A23" s="24" t="s">
        <v>14</v>
      </c>
      <c r="B23" s="24" t="s">
        <v>32</v>
      </c>
    </row>
    <row r="24" spans="1:4" x14ac:dyDescent="0.25">
      <c r="A24" s="24" t="s">
        <v>0</v>
      </c>
      <c r="B24" t="s">
        <v>30</v>
      </c>
      <c r="C24" t="s">
        <v>31</v>
      </c>
      <c r="D24" t="s">
        <v>1</v>
      </c>
    </row>
    <row r="25" spans="1:4" x14ac:dyDescent="0.25">
      <c r="A25" s="25" t="s">
        <v>46</v>
      </c>
      <c r="B25" s="28">
        <v>10</v>
      </c>
      <c r="C25" s="28">
        <v>4</v>
      </c>
      <c r="D25" s="28">
        <v>14</v>
      </c>
    </row>
    <row r="26" spans="1:4" x14ac:dyDescent="0.25">
      <c r="A26" s="25" t="s">
        <v>47</v>
      </c>
      <c r="B26" s="28">
        <v>25</v>
      </c>
      <c r="C26" s="28">
        <v>8</v>
      </c>
      <c r="D26" s="28">
        <v>33</v>
      </c>
    </row>
    <row r="27" spans="1:4" x14ac:dyDescent="0.25">
      <c r="A27" s="25" t="s">
        <v>48</v>
      </c>
      <c r="B27" s="28">
        <v>13</v>
      </c>
      <c r="C27" s="28">
        <v>7</v>
      </c>
      <c r="D27" s="28">
        <v>20</v>
      </c>
    </row>
    <row r="28" spans="1:4" x14ac:dyDescent="0.25">
      <c r="A28" s="25" t="s">
        <v>1</v>
      </c>
      <c r="B28" s="28">
        <v>48</v>
      </c>
      <c r="C28" s="28">
        <v>19</v>
      </c>
      <c r="D28" s="28">
        <v>67</v>
      </c>
    </row>
    <row r="31" spans="1:4" x14ac:dyDescent="0.25">
      <c r="A31" s="24" t="s">
        <v>49</v>
      </c>
      <c r="B31" s="24" t="s">
        <v>32</v>
      </c>
    </row>
    <row r="32" spans="1:4" x14ac:dyDescent="0.25">
      <c r="A32" s="24" t="s">
        <v>0</v>
      </c>
      <c r="B32" t="s">
        <v>30</v>
      </c>
      <c r="C32" t="s">
        <v>31</v>
      </c>
      <c r="D32" t="s">
        <v>1</v>
      </c>
    </row>
    <row r="33" spans="1:4" x14ac:dyDescent="0.25">
      <c r="A33" s="25" t="s">
        <v>8</v>
      </c>
      <c r="B33" s="30">
        <v>0.63793103448275867</v>
      </c>
      <c r="C33" s="30">
        <v>1.0571428571428572</v>
      </c>
      <c r="D33" s="30">
        <v>0.79569892473118276</v>
      </c>
    </row>
    <row r="34" spans="1:4" x14ac:dyDescent="0.25">
      <c r="A34" s="25" t="s">
        <v>9</v>
      </c>
      <c r="B34" s="30">
        <v>0.92307692307692313</v>
      </c>
      <c r="C34" s="30">
        <v>1.8636363636363635</v>
      </c>
      <c r="D34" s="30">
        <v>1.2622950819672132</v>
      </c>
    </row>
    <row r="35" spans="1:4" x14ac:dyDescent="0.25">
      <c r="A35" s="25" t="s">
        <v>1</v>
      </c>
      <c r="B35" s="30">
        <v>1.3974358974358974</v>
      </c>
      <c r="C35" s="30">
        <v>2.7045454545454546</v>
      </c>
      <c r="D35" s="30">
        <v>1.8688524590163935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B0C8A-ED2C-4230-AB9B-2B7EF83C2491}">
  <dimension ref="A3:D26"/>
  <sheetViews>
    <sheetView workbookViewId="0">
      <selection activeCell="A13" sqref="A13"/>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24" t="s">
        <v>14</v>
      </c>
      <c r="B3" s="24" t="s">
        <v>32</v>
      </c>
    </row>
    <row r="4" spans="1:4" x14ac:dyDescent="0.25">
      <c r="A4" s="24" t="s">
        <v>0</v>
      </c>
      <c r="B4" t="s">
        <v>33</v>
      </c>
      <c r="C4" t="s">
        <v>34</v>
      </c>
      <c r="D4" t="s">
        <v>1</v>
      </c>
    </row>
    <row r="5" spans="1:4" x14ac:dyDescent="0.25">
      <c r="A5" s="25" t="s">
        <v>23</v>
      </c>
    </row>
    <row r="6" spans="1:4" x14ac:dyDescent="0.25">
      <c r="A6" s="26" t="s">
        <v>30</v>
      </c>
      <c r="B6" s="28">
        <v>13</v>
      </c>
      <c r="C6" s="28">
        <v>6</v>
      </c>
      <c r="D6" s="28">
        <v>19</v>
      </c>
    </row>
    <row r="7" spans="1:4" x14ac:dyDescent="0.25">
      <c r="A7" s="26" t="s">
        <v>31</v>
      </c>
      <c r="B7" s="28">
        <v>4</v>
      </c>
      <c r="C7" s="28">
        <v>9</v>
      </c>
      <c r="D7" s="28">
        <v>13</v>
      </c>
    </row>
    <row r="8" spans="1:4" x14ac:dyDescent="0.25">
      <c r="A8" s="25" t="s">
        <v>24</v>
      </c>
    </row>
    <row r="9" spans="1:4" x14ac:dyDescent="0.25">
      <c r="A9" s="26" t="s">
        <v>30</v>
      </c>
      <c r="B9" s="28">
        <v>17</v>
      </c>
      <c r="C9" s="28">
        <v>5</v>
      </c>
      <c r="D9" s="28">
        <v>22</v>
      </c>
    </row>
    <row r="10" spans="1:4" x14ac:dyDescent="0.25">
      <c r="A10" s="26" t="s">
        <v>31</v>
      </c>
      <c r="B10" s="28">
        <v>5</v>
      </c>
      <c r="C10" s="28">
        <v>5</v>
      </c>
      <c r="D10" s="28">
        <v>10</v>
      </c>
    </row>
    <row r="11" spans="1:4" x14ac:dyDescent="0.25">
      <c r="A11" s="25" t="s">
        <v>25</v>
      </c>
    </row>
    <row r="12" spans="1:4" x14ac:dyDescent="0.25">
      <c r="A12" s="26" t="s">
        <v>30</v>
      </c>
      <c r="B12" s="28">
        <v>8</v>
      </c>
      <c r="C12" s="28">
        <v>6</v>
      </c>
      <c r="D12" s="28">
        <v>14</v>
      </c>
    </row>
    <row r="13" spans="1:4" x14ac:dyDescent="0.25">
      <c r="A13" s="26" t="s">
        <v>31</v>
      </c>
      <c r="B13" s="28">
        <v>6</v>
      </c>
      <c r="C13" s="28">
        <v>21</v>
      </c>
      <c r="D13" s="28">
        <v>27</v>
      </c>
    </row>
    <row r="14" spans="1:4" x14ac:dyDescent="0.25">
      <c r="A14" s="25" t="s">
        <v>26</v>
      </c>
    </row>
    <row r="15" spans="1:4" x14ac:dyDescent="0.25">
      <c r="A15" s="26" t="s">
        <v>30</v>
      </c>
      <c r="B15" s="28">
        <v>15</v>
      </c>
      <c r="C15" s="28">
        <v>7</v>
      </c>
      <c r="D15" s="28">
        <v>22</v>
      </c>
    </row>
    <row r="16" spans="1:4" x14ac:dyDescent="0.25">
      <c r="A16" s="26" t="s">
        <v>31</v>
      </c>
      <c r="B16" s="28">
        <v>5</v>
      </c>
      <c r="C16" s="28">
        <v>9</v>
      </c>
      <c r="D16" s="28">
        <v>14</v>
      </c>
    </row>
    <row r="17" spans="1:4" x14ac:dyDescent="0.25">
      <c r="A17" s="25" t="s">
        <v>27</v>
      </c>
    </row>
    <row r="18" spans="1:4" x14ac:dyDescent="0.25">
      <c r="A18" s="26" t="s">
        <v>30</v>
      </c>
      <c r="B18" s="28">
        <v>15</v>
      </c>
      <c r="C18" s="28">
        <v>12</v>
      </c>
      <c r="D18" s="28">
        <v>27</v>
      </c>
    </row>
    <row r="19" spans="1:4" x14ac:dyDescent="0.25">
      <c r="A19" s="26" t="s">
        <v>31</v>
      </c>
      <c r="B19" s="28">
        <v>6</v>
      </c>
      <c r="C19" s="28">
        <v>5</v>
      </c>
      <c r="D19" s="28">
        <v>11</v>
      </c>
    </row>
    <row r="20" spans="1:4" x14ac:dyDescent="0.25">
      <c r="A20" s="25" t="s">
        <v>28</v>
      </c>
    </row>
    <row r="21" spans="1:4" x14ac:dyDescent="0.25">
      <c r="A21" s="26" t="s">
        <v>30</v>
      </c>
      <c r="B21" s="28">
        <v>18</v>
      </c>
      <c r="C21" s="28">
        <v>11</v>
      </c>
      <c r="D21" s="28">
        <v>29</v>
      </c>
    </row>
    <row r="22" spans="1:4" x14ac:dyDescent="0.25">
      <c r="A22" s="26" t="s">
        <v>31</v>
      </c>
      <c r="B22" s="28">
        <v>8</v>
      </c>
      <c r="C22" s="28">
        <v>11</v>
      </c>
      <c r="D22" s="28">
        <v>19</v>
      </c>
    </row>
    <row r="23" spans="1:4" x14ac:dyDescent="0.25">
      <c r="A23" s="25" t="s">
        <v>29</v>
      </c>
    </row>
    <row r="24" spans="1:4" x14ac:dyDescent="0.25">
      <c r="A24" s="26" t="s">
        <v>30</v>
      </c>
      <c r="B24" s="28">
        <v>6</v>
      </c>
      <c r="C24" s="28">
        <v>3</v>
      </c>
      <c r="D24" s="28">
        <v>9</v>
      </c>
    </row>
    <row r="25" spans="1:4" x14ac:dyDescent="0.25">
      <c r="A25" s="26" t="s">
        <v>31</v>
      </c>
      <c r="B25" s="28">
        <v>6</v>
      </c>
      <c r="C25" s="28">
        <v>8</v>
      </c>
      <c r="D25" s="28">
        <v>14</v>
      </c>
    </row>
    <row r="26" spans="1:4" x14ac:dyDescent="0.25">
      <c r="A26" s="25" t="s">
        <v>1</v>
      </c>
      <c r="B26" s="28">
        <v>132</v>
      </c>
      <c r="C26" s="28">
        <v>118</v>
      </c>
      <c r="D26" s="28">
        <v>250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770A3-07D6-4A18-8148-54D3F7163C25}">
  <dimension ref="A3:C6"/>
  <sheetViews>
    <sheetView workbookViewId="0">
      <selection activeCell="F16" sqref="F16"/>
    </sheetView>
  </sheetViews>
  <sheetFormatPr defaultRowHeight="15" x14ac:dyDescent="0.25"/>
  <cols>
    <col min="1" max="1" width="13.140625" bestFit="1" customWidth="1"/>
    <col min="2" max="2" width="11.42578125" bestFit="1" customWidth="1"/>
    <col min="3" max="3" width="9.28515625" bestFit="1" customWidth="1"/>
  </cols>
  <sheetData>
    <row r="3" spans="1:3" x14ac:dyDescent="0.25">
      <c r="A3" s="24" t="s">
        <v>0</v>
      </c>
      <c r="B3" t="s">
        <v>36</v>
      </c>
      <c r="C3" t="s">
        <v>37</v>
      </c>
    </row>
    <row r="4" spans="1:3" x14ac:dyDescent="0.25">
      <c r="A4" s="25" t="s">
        <v>8</v>
      </c>
      <c r="B4" s="27">
        <v>1</v>
      </c>
      <c r="C4">
        <v>0</v>
      </c>
    </row>
    <row r="5" spans="1:3" x14ac:dyDescent="0.25">
      <c r="A5" s="25" t="s">
        <v>9</v>
      </c>
      <c r="B5" s="27">
        <v>6</v>
      </c>
      <c r="C5">
        <v>5</v>
      </c>
    </row>
    <row r="6" spans="1:3" x14ac:dyDescent="0.25">
      <c r="A6" s="25" t="s">
        <v>1</v>
      </c>
      <c r="B6" s="27">
        <v>7</v>
      </c>
      <c r="C6">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59495-FEA6-41FB-AA55-704F02E53F42}">
  <dimension ref="A3:D7"/>
  <sheetViews>
    <sheetView workbookViewId="0">
      <selection activeCell="G2" sqref="G2"/>
    </sheetView>
  </sheetViews>
  <sheetFormatPr defaultRowHeight="15" x14ac:dyDescent="0.25"/>
  <cols>
    <col min="1" max="1" width="13.140625" bestFit="1" customWidth="1"/>
    <col min="2" max="2" width="16.28515625" bestFit="1" customWidth="1"/>
    <col min="3" max="3" width="9.7109375" bestFit="1" customWidth="1"/>
    <col min="4" max="4" width="11.28515625" bestFit="1" customWidth="1"/>
    <col min="5" max="5" width="11.140625" bestFit="1" customWidth="1"/>
    <col min="6" max="6" width="9.7109375" bestFit="1" customWidth="1"/>
    <col min="7" max="7" width="16.42578125" bestFit="1" customWidth="1"/>
    <col min="8" max="8" width="14.28515625" bestFit="1" customWidth="1"/>
  </cols>
  <sheetData>
    <row r="3" spans="1:4" x14ac:dyDescent="0.25">
      <c r="A3" s="24" t="s">
        <v>36</v>
      </c>
      <c r="B3" s="24" t="s">
        <v>32</v>
      </c>
    </row>
    <row r="4" spans="1:4" x14ac:dyDescent="0.25">
      <c r="A4" s="24" t="s">
        <v>0</v>
      </c>
      <c r="B4" t="s">
        <v>38</v>
      </c>
      <c r="C4" t="s">
        <v>39</v>
      </c>
      <c r="D4" t="s">
        <v>1</v>
      </c>
    </row>
    <row r="5" spans="1:4" x14ac:dyDescent="0.25">
      <c r="A5" s="25" t="s">
        <v>8</v>
      </c>
      <c r="B5" s="27">
        <v>1</v>
      </c>
      <c r="C5" s="27"/>
      <c r="D5" s="27">
        <v>1</v>
      </c>
    </row>
    <row r="6" spans="1:4" x14ac:dyDescent="0.25">
      <c r="A6" s="25" t="s">
        <v>9</v>
      </c>
      <c r="B6" s="27">
        <v>1</v>
      </c>
      <c r="C6" s="27">
        <v>5</v>
      </c>
      <c r="D6" s="27">
        <v>6</v>
      </c>
    </row>
    <row r="7" spans="1:4" x14ac:dyDescent="0.25">
      <c r="A7" s="25" t="s">
        <v>1</v>
      </c>
      <c r="B7" s="27">
        <v>2</v>
      </c>
      <c r="C7" s="27">
        <v>5</v>
      </c>
      <c r="D7" s="27">
        <v>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 D a t a _ a 3 c a b 3 5 d - b 5 4 f - 4 a a f - 9 8 f 7 - 9 5 8 6 2 7 e c 7 7 8 b 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a 9 a 8 0 6 e 1 - d 4 d 8 - 4 8 3 6 - a 1 0 5 - 0 9 2 b 1 7 6 0 6 6 6 4 " > < C u s t o m C o n t e n t > < ! [ C D A T A [ < ? x m l   v e r s i o n = " 1 . 0 "   e n c o d i n g = " u t f - 1 6 " ? > < S e t t i n g s > < C a l c u l a t e d F i e l d s > < i t e m > < M e a s u r e N a m e > E m p C o u n t < / M e a s u r e N a m e > < D i s p l a y N a m e > E m p C o u n t < / D i s p l a y N a m e > < V i s i b l e > T r u e < / V i s i b l e > < / i t e m > < i t e m > < M e a s u r e N a m e > A c t i v e   E m p l o y e e s < / M e a s u r e N a m e > < D i s p l a y N a m e > A c t i v e   E m p l o y e e s < / D i s p l a y N a m e > < V i s i b l e > T r u e < / V i s i b l e > < / i t e m > < i t e m > < M e a s u r e N a m e > N e w   H i r e s < / M e a s u r e N a m e > < D i s p l a y N a m e > N e w   H i r e s < / D i s p l a y N a m e > < V i s i b l e > T r u e 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2.xml>��< ? x m l   v e r s i o n = " 1 . 0 "   e n c o d i n g = " u t f - 1 6 " ? > < D a t a M a s h u p   s q m i d = " 6 4 8 a a a d b - 7 2 4 8 - 4 0 1 0 - b e a 2 - 0 e a 2 3 a 8 c 2 1 8 a "   x m l n s = " h t t p : / / s c h e m a s . m i c r o s o f t . c o m / D a t a M a s h u p " > A A A A A H E G A A B Q S w M E F A A C A A g A a 6 5 S T j p j 4 H + n A A A A + A A A A B I A H A B D b 2 5 m a W c v U G F j a 2 F n Z S 5 4 b W w g o h g A K K A U A A A A A A A A A A A A A A A A A A A A A A A A A A A A h Y 8 x D o I w G E a v Q r r T F l A k 5 K f E u E p i Y j S u T a 3 Q C M X Q Y r m b g 0 f y C p I o 6 u b 4 v b z h f Y / b H f K h q b 2 r 7 I x q d Y Y C T J E n t W i P S p c Z 6 u 3 J T 1 D O Y M P F m Z f S G 2 V t 0 s E c M 1 R Z e 0 k J c c 5 h F + G 2 K 0 l I a U A O x X o r K t l w 9 J H V f 9 l X 2 l i u h U Q M 9 q 8 Y F u I 4 x v N o E e N k F g C Z M B R K f 5 V w L M Y U y A + E V V / b v p N M a n + 5 A z J N I O 8 X 7 A l Q S w M E F A A C A A g A a 6 5 S 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u u U k 6 D v w y f a A M A A N M K A A A T A B w A R m 9 y b X V s Y X M v U 2 V j d G l v b j E u b S C i G A A o o B Q A A A A A A A A A A A A A A A A A A A A A A A A A A A D V V U 1 v 2 z g Q v Q f I f y C Y i w 1 o j T r o 9 t C u W q T + q H 1 I 4 t g u 9 m D 5 Q F s T m 6 h E e U n K j W D 4 v 3 d I K p J s W e 0 e F l j U F 1 M z w 3 l v 3 g x J B W v N E 0 F m 7 r / 7 4 f r q + k p t m Y S Q 3 N D R l P S Z Z p T 4 J A J 9 f U X w N 0 t S u Q a 0 D J M o B N k Z 8 g h U i / b e B 1 8 V S B X E m Q h Z 8 C i g L / k e y B / k P i O P I u I C y F w y L r j Y k F G 6 C l 4 / i g X p J U K D 0 M E s i y K 2 S h U o c v 8 4 H w W D l z V E Q Z + p 7 S p h M l S 3 w d + w 4 o I h G B L M 1 2 T y R J g I y W Q S 5 K w D 2 v Y c 5 R u K J D W Y m k Y 8 D E E Q S 7 p r 6 p q z V Q S d G U Q o w D T 5 r l q u P o 8 A W 2 / J 4 k 5 r y V e p B r X 8 t H C b l 5 / I X x + J l i m U + c d i n 3 w D 0 k u V T m I y T I V T s w S 4 C 8 N e E q W x a D W S 8 Q h F K Y R 6 T m R s b e R Z Y j I U l u Z s b h o D W o t c v G W 7 J D U F w W K E c c D V c p 0 n t 7 e a 6 X v k Q B 8 w 0 n B z u n T s 5 7 E K E i d 7 B H n U W 5 A X o J y y J V S N l M G o 5 v 6 J D B X Y w c s O u 4 1 5 L E q e r Q L r / H Z d 6 N 5 A 9 a e 6 u 2 w u 1 t A z J T Q 2 4 Y b O W L x D k 7 H T d q U V v S 0 T G 8 M 2 2 0 F J s k j k 8 h u n y d 9 Q m 3 c 4 F 0 r j B q L h R R + N i D j z h T H E t T U O 4 t 2 4 j 9 a x 0 O / e d g y C N X 8 B B J C 1 F H c b q M c O 9 F b w 9 R e Z p L v a h u G k Z p q D j K t U m M i s n a s H + D 7 i s k 7 8 8 1 c y h Q 0 O X M 1 j w i + W N W G Z l f I S + B S Y K n O 9 w m N p l 0 u Y g 0 g N S q b q p T v f P R 6 t r X r d K N J 4 B d I R Z 6 F h e L b x w u H I Z 6 1 6 A I 2 j P B U n 8 + E d m g 5 b N a z 7 y z k 6 R z c D d N 6 d Q t G 6 c l a h Y / v 6 i o v L + K d v R X X 0 f / P 3 4 o H t + Y b Z K x B 5 u w I O b 4 7 F H V t K U o l s V I N M m M Q + 4 p V v W 3 a m F D o Y W Y x V E f S U g s x 8 8 7 x 4 5 L N h m o 3 x k d D 8 m Y P 0 T z d 7 t h E + d W F m C s / S T O G f F A c 0 t O m W p w z L W 6 z K t b j M L r a w p / a d f r J O Y y T U a i z S W / Q h 4 j H H D 5 9 6 S C s f Q L / 7 z i M D s U 5 C 7 J 7 f v f 3 z 1 i N P a a J h p r M I / H L Z e U g E L M u x n y A p 9 O G D C Q x H q H K O c k 9 u L 9 7 u R W 6 / i 6 L Z m k X Y e a f A y T D X s l p 9 F s X z Z x V E a Q 1 b B K Q H S u E F s G I m h y h b G j F 7 P O l 7 + g s t A 0 q P l C w v a v 8 v R G 8 W u k 3 8 j + W G / 7 9 T / 3 2 3 T M b X j j V k L 1 v q 8 n 3 4 A V B L A Q I t A B Q A A g A I A G u u U k 4 6 Y + B / p w A A A P g A A A A S A A A A A A A A A A A A A A A A A A A A A A B D b 2 5 m a W c v U G F j a 2 F n Z S 5 4 b W x Q S w E C L Q A U A A I A C A B r r l J O D 8 r p q 6 Q A A A D p A A A A E w A A A A A A A A A A A A A A A A D z A A A A W 0 N v b n R l b n R f V H l w Z X N d L n h t b F B L A Q I t A B Q A A g A I A G u u U k 6 D v w y f a A M A A N M K A A A T A A A A A A A A A A A A A A A A A O Q B A A B G b 3 J t d W x h c y 9 T Z W N 0 a W 9 u M S 5 t U E s F B g A A A A A D A A M A w g A A A J 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w l A A A A A A A A S i 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Z 0 F B Q U F B Q U F B Q i t W a n l o d 2 V Q T F F v d E U y b T V N M k F W a 0 Y x U n l Z V z V 6 W m 0 5 e W J T Q k d h V 3 h s S U d a e W I y M G d R e n B j Q U F B Q U F B Q U F B Q U F B Q U k 0 c E c 3 N j g r K 0 5 J c T h v Y U V m U 2 J F R m 9 N V T J G d G N H e G x J R k Y x W l h K N U F B R i t W a n l o d 2 V Q T F F v d E U y b T V N M k F W a 0 F B Q U F B Q T 0 9 I i A v P j x F b n R y e S B U e X B l P S J S Z W x h d G l v b n N o a X B z I i B W Y W x 1 Z T 0 i c 0 F B Q U F B Q T 0 9 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E 5 L T A y L T E 2 V D A y O j M w O j A y L j c 2 O T A 3 N z J a I i A v P j x F b n R y e S B U e X B l P S J G a W x s R X J y b 3 J D b 2 R l I i B W Y W x 1 Z T 0 i c 1 V u a 2 5 v d 2 4 i I C 8 + P E V u d H J 5 I F R 5 c G U 9 I k F k Z G V k V G 9 E Y X R h T W 9 k Z W w i I F Z h b H V l P S J s M C I g L z 4 8 R W 5 0 c n k g V H l w Z T 0 i T G 9 h Z F R v U m V w b 3 J 0 R G l z Y W J s Z W Q i I F Z h b H V l P S J s M S I g L z 4 8 R W 5 0 c n k g V H l w Z T 0 i U X V l c n l H c m 9 1 c E l E I i B W Y W x 1 Z T 0 i c 2 J l M W I y O T h l L W Z i Y m M t N D h l M y 1 h Y m N h L T F h M T F m N D l i M T A 1 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A 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T Y W 1 w b G U l M j B G a W x l J T I w U G F y Y W 1 l d G V y M T w v S X R l b V B h d G g + P C 9 J d G V t T G 9 j Y X R p b 2 4 + P F N 0 Y W J s Z U V u d H J p Z X M + P E V u d H J 5 I F R 5 c G U 9 I k l z U H J p d m F 0 Z S I g V m F s d W U 9 I m w w I i A v P j x F b n R y e S B U e X B l P S J M b 2 F k V G 9 S Z X B v c n R E a X N h Y m x l Z C I g V m F s d W U 9 I m w x I i A v P j x F b n R y e S B U e X B l P S J R d W V y e U d y b 3 V w S U Q i I F Z h b H V l P S J z Y m U x Y j I 5 O G U t Z m J i Y y 0 0 O G U z L W F i Y 2 E t M W E x M W Y 0 O W I x M D V h 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T k t M D I t M T Z U M D I 6 M z A 6 M D I u N z c 5 M D c 3 O F o i I C 8 + P E V u d H J 5 I F R 5 c G U 9 I k Z p b G x T d G F 0 d X M i I F Z h b H V l P S J z Q 2 9 t c G x l d G U i I C 8 + P C 9 T d G F i b G V F b n R y a W V z P j w v S X R l b T 4 8 S X R l b T 4 8 S X R l b U x v Y 2 F 0 a W 9 u P j x J d G V t V H l w Z T 5 G b 3 J t d W x h P C 9 J d G V t V H l w Z T 4 8 S X R l b V B h d G g + U 2 V j d G l v b j E v V H J h b n N m b 3 J t J T I w U 2 F t c G x l J T I w R m l s Z S U y M G Z y b 2 0 l M j B D J T N B J T V D P C 9 J d G V t U G F 0 a D 4 8 L 0 l 0 Z W 1 M b 2 N h d G l v b j 4 8 U 3 R h Y m x l R W 5 0 c m l l c z 4 8 R W 5 0 c n k g V H l w Z T 0 i S X N Q c m l 2 Y X R l I i B W Y W x 1 Z T 0 i b D A i I C 8 + P E V u d H J 5 I F R 5 c G U 9 I k x v Y W R U b 1 J l c G 9 y d E R p c 2 F i b G V k I i B W Y W x 1 Z T 0 i b D E i I C 8 + P E V u d H J 5 I F R 5 c G U 9 I l F 1 Z X J 5 R 3 J v d X B J R C I g V m F s d W U 9 I n N h M T N j N T Y 3 Z S 1 l M 2 M x L T Q y Y 2 I t O G I 0 N C 1 k Y T Z l N G N k O D A 1 N j Q 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5 L T A y L T E 2 V D A y O j M w O j A y L j c 4 O T A 4 M j l a I i A v P j x F b n R y e S B U e X B l P S J G a W x s U 3 R h d H V z I i B W Y W x 1 Z T 0 i c 0 N v b X B s Z X R l I i A v P j w v U 3 R h Y m x l R W 5 0 c m l l c z 4 8 L 0 l 0 Z W 0 + P E l 0 Z W 0 + P E l 0 Z W 1 M b 2 N h d G l v b j 4 8 S X R l b V R 5 c G U + R m 9 y b X V s Y T w v S X R l b V R 5 c G U + P E l 0 Z W 1 Q Y X R o P l N l Y 3 R p b 2 4 x L 1 R y Y W 5 z Z m 9 y b S U y M F N h b X B s Z S U y M E Z p b G U l M j B m c m 9 t J T I w Q y U z Q S U 1 Q y 9 T b 3 V y Y 2 U 8 L 0 l 0 Z W 1 Q Y X R o P j w v S X R l b U x v Y 2 F 0 a W 9 u P j x T d G F i b G V F b n R y a W V z I C 8 + P C 9 J d G V t P j x J d G V t P j x J d G V t T G 9 j Y X R p b 2 4 + P E l 0 Z W 1 U e X B l P k Z v c m 1 1 b G E 8 L 0 l 0 Z W 1 U e X B l P j x J d G V t U G F 0 a D 5 T Z W N 0 a W 9 u M S 9 U c m F u c 2 Z v c m 0 l M j B T Y W 1 w b G U l M j B G a W x l J T I w Z n J v b S U y M E M l M 0 E l N U M v U H J v b W 9 0 Z W Q l M j B I Z W F k Z X J z P C 9 J d G V t U G F 0 a D 4 8 L 0 l 0 Z W 1 M b 2 N h d G l v b j 4 8 U 3 R h Y m x l R W 5 0 c m l l c y A v P j w v S X R l b T 4 8 S X R l b T 4 8 S X R l b U x v Y 2 F 0 a W 9 u P j x J d G V t V H l w Z T 5 G b 3 J t d W x h P C 9 J d G V t V H l w Z T 4 8 S X R l b V B h d G g + U 2 V j d G l v b j E v V H J h b n N m b 3 J t J T I w R m l s Z S U y M G Z y b 2 0 l M j B D J T N B J T V D P C 9 J d G V t U G F 0 a D 4 8 L 0 l 0 Z W 1 M b 2 N h d G l v b j 4 8 U 3 R h Y m x l R W 5 0 c m l l c z 4 8 R W 5 0 c n k g V H l w Z T 0 i T G 9 h Z F R v U m V w b 3 J 0 R G l z Y W J s Z W Q i I F Z h b H V l P S J s M S I g L z 4 8 R W 5 0 c n k g V H l w Z T 0 i U X V l c n l H c m 9 1 c E l E I i B W Y W x 1 Z T 0 i c 2 E x M 2 M 1 N j d l L W U z Y z E t N D J j Y i 0 4 Y j Q 0 L W R h N m U 0 Y 2 Q 4 M D U 2 N C 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5 L T A y L T E 2 V D A y O j M w O j A y L j g w N z A 3 N z R a I i A v P j x F b n R y e S B U e X B l P S J G a W x s U 3 R h d H V z I i B W Y W x 1 Z T 0 i c 0 N v b X B s Z X R l I i A v P j w v U 3 R h Y m x l R W 5 0 c m l l c z 4 8 L 0 l 0 Z W 0 + P E l 0 Z W 0 + P E l 0 Z W 1 M b 2 N h d G l v b j 4 8 S X R l b V R 5 c G U + R m 9 y b X V s Y T w v S X R l b V R 5 c G U + P E l 0 Z W 1 Q Y X R o P l N l Y 3 R p b 2 4 x L 1 R y Y W 5 z Z m 9 y b S U y M E Z p b G U l M j B m c m 9 t J T I w Q y U z Q S U 1 Q y 9 T b 3 V y Y 2 U 8 L 0 l 0 Z W 1 Q Y X R o P j w v S X R l b U x v Y 2 F 0 a W 9 u P j x T d G F i b G V F b n R y a W V z I C 8 + P C 9 J d G V t P j x J d G V t P j x J d G V t T G 9 j Y X R p b 2 4 + P E l 0 Z W 1 U e X B l P k Z v c m 1 1 b G E 8 L 0 l 0 Z W 1 U e X B l P j x J d G V t U G F 0 a D 5 T Z W N 0 a W 9 u M S 9 I U i U y M E R h d G E 8 L 0 l 0 Z W 1 Q Y X R o P j w v S X R l b U x v Y 2 F 0 a W 9 u P j x T d G F i b G V F b n R y a W V z P j x F b n R y e S B U e X B l P S J J c 1 B y a X Z h d G U i I F Z h b H V l P S J s M C I g L z 4 8 R W 5 0 c n k g V H l w Z T 0 i T m F 2 a W d h d G l v b l N 0 Z X B O Y W 1 l I i B W Y W x 1 Z T 0 i c 0 5 h d m l n Y X R p b 2 4 i I C 8 + P E V u d H J 5 I F R 5 c G U 9 I k Z p b G x F b m F i b G V k I i B W Y W x 1 Z T 0 i b D A i I C 8 + P E V u d H J 5 I F R 5 c G U 9 I k Z p b G x P Y m p l Y 3 R U e X B l I i B W Y W x 1 Z T 0 i c 1 B p d m 9 0 V G F i b G U i I C 8 + P E V u d H J 5 I F R 5 c G U 9 I k Z p b G x U b 0 R h d G F N b 2 R l b E V u Y W J s Z W Q i I F Z h b H V l P S J s M S I g L z 4 8 R W 5 0 c n k g V H l w Z T 0 i Q n V m Z m V y T m V 4 d F J l Z n J l c 2 g i I F Z h b H V l P S J s M C I g L z 4 8 R W 5 0 c n k g V H l w Z T 0 i U m V z d W x 0 V H l w Z S I g V m F s d W U 9 I n N U Y W J s Z S I g L z 4 8 R W 5 0 c n k g V H l w Z T 0 i T m F t Z V V w Z G F 0 Z W R B Z n R l c k Z p b G w i I F Z h b H V l P S J s M C I g L z 4 8 R W 5 0 c n k g V H l w Z T 0 i U G l 2 b 3 R P Y m p l Y 3 R O Y W 1 l I i B W Y W x 1 Z T 0 i c 1 R l b n V y Z S F U Z W 5 1 c m U i I C 8 + P E V u d H J 5 I F R 5 c G U 9 I k Z p b G x l Z E N v b X B s Z X R l U m V z d W x 0 V G 9 X b 3 J r c 2 h l Z X Q i I F Z h b H V l P S J s M C I g L z 4 8 R W 5 0 c n k g V H l w Z T 0 i U m V s Y X R p b 2 5 z a G l w S W 5 m b 0 N v b n R h a W 5 l c i I g V m F s d W U 9 I n N 7 J n F 1 b 3 Q 7 Y 2 9 s d W 1 u Q 2 9 1 b n Q m c X V v d D s 6 M T Y s J n F 1 b 3 Q 7 a 2 V 5 Q 2 9 s d W 1 u T m F t Z X M m c X V v d D s 6 W 1 0 s J n F 1 b 3 Q 7 c X V l c n l S Z W x h d G l v b n N o a X B z J n F 1 b 3 Q 7 O l t d L C Z x d W 9 0 O 2 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0 N v b H V t b k N v d W 5 0 J n F 1 b 3 Q 7 O j E 2 L C Z x d W 9 0 O 0 t l e U N v b H V t b k 5 h b W V z J n F 1 b 3 Q 7 O l t d L C Z x d W 9 0 O 0 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1 J l b G F 0 a W 9 u c 2 h p c E l u Z m 8 m c X V v d D s 6 W 1 1 9 I i A v P j x F b n R y e S B U e X B l P S J G a W x s U 3 R h d H V z I i B W Y W x 1 Z T 0 i c 0 N v b X B s Z X R l I i A 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I C 8 + P E V u d H J 5 I F R 5 c G U 9 I k Z p b G x D b 2 x 1 b W 5 U e X B l c y I g V m F s d W U 9 I n N D U U 1 H Q X d Z R 0 N R W U d D U V l H Q m d N R k F 3 P T 0 i I C 8 + P E V u d H J 5 I F R 5 c G U 9 I k Z p b G x M Y X N 0 V X B k Y X R l Z C I g V m F s d W U 9 I m Q y M D E 5 L T A y L T E 4 V D E x O j U x O j E 3 L j A 3 O T A 3 M T R a I i A v P j x F b n R y e S B U e X B l P S J G a W x s R X J y b 3 J D b 3 V u d C I g V m F s d W U 9 I m w w I i A v P j x F b n R y e S B U e X B l P S J G a W x s R X J y b 3 J D b 2 R l I i B W Y W x 1 Z T 0 i c 1 V u a 2 5 v d 2 4 i I C 8 + P E V u d H J 5 I F R 5 c G U 9 I k Z p b G x D b 3 V u d C I g V m F s d W U 9 I m w y M j E y O S I g L z 4 8 R W 5 0 c n k g V H l w Z T 0 i Q W R k Z W R U b 0 R h d G F N b 2 R l b C I g V m F s d W U 9 I m w x I i A v P j x F b n R y e S B U e X B l P S J R d W V y e U l E I i B W Y W x 1 Z T 0 i c z g z Z j Q 3 Z j Y 2 L W V m N T Q t N G E z N i 0 5 O T U x L W Q 1 Z j Q 0 M W N i N D I 2 M i I g L z 4 8 L 1 N 0 Y W J s Z U V u d H J p Z X M + P C 9 J d G V t P j x J d G V t P j x J d G V t T G 9 j Y X R p b 2 4 + P E l 0 Z W 1 U e X B l P k Z v c m 1 1 b G E 8 L 0 l 0 Z W 1 U e X B l P j x J d G V t U G F 0 a D 5 T Z W N 0 a W 9 u M S 9 I U i U y M E R h d G E v U 2 9 1 c m N l P C 9 J d G V t U G F 0 a D 4 8 L 0 l 0 Z W 1 M b 2 N h d G l v b j 4 8 U 3 R h Y m x l R W 5 0 c m l l c y A v P j w v S X R l b T 4 8 S X R l b T 4 8 S X R l b U x v Y 2 F 0 a W 9 u P j x J d G V t V H l w Z T 5 G b 3 J t d W x h P C 9 J d G V t V H l w Z T 4 8 S X R l b V B h d G g + U 2 V j d G l v b j E v S F I l M j B E Y X R h L 0 Z p b H R l c m V k J T I w S G l k Z G V u J T I w R m l s Z X M x P C 9 J d G V t U G F 0 a D 4 8 L 0 l 0 Z W 1 M b 2 N h d G l v b j 4 8 U 3 R h Y m x l R W 5 0 c m l l c y A v P j w v S X R l b T 4 8 S X R l b T 4 8 S X R l b U x v Y 2 F 0 a W 9 u P j x J d G V t V H l w Z T 5 G b 3 J t d W x h P C 9 J d G V t V H l w Z T 4 8 S X R l b V B h d G g + U 2 V j d G l v b j E v S F I l M j B E Y X R h L 0 l u d m 9 r Z S U y M E N 1 c 3 R v b S U y M E Z 1 b m N 0 a W 9 u M T w v S X R l b V B h d G g + P C 9 J d G V t T G 9 j Y X R p b 2 4 + P F N 0 Y W J s Z U V u d H J p Z X M g L z 4 8 L 0 l 0 Z W 0 + P E l 0 Z W 0 + P E l 0 Z W 1 M b 2 N h d G l v b j 4 8 S X R l b V R 5 c G U + R m 9 y b X V s Y T w v S X R l b V R 5 c G U + P E l 0 Z W 1 Q Y X R o P l N l Y 3 R p b 2 4 x L 0 h S J T I w R G F 0 Y S 9 S Z W 5 h b W V k J T I w Q 2 9 s d W 1 u c z E 8 L 0 l 0 Z W 1 Q Y X R o P j w v S X R l b U x v Y 2 F 0 a W 9 u P j x T d G F i b G V F b n R y a W V z I C 8 + P C 9 J d G V t P j x J d G V t P j x J d G V t T G 9 j Y X R p b 2 4 + P E l 0 Z W 1 U e X B l P k Z v c m 1 1 b G E 8 L 0 l 0 Z W 1 U e X B l P j x J d G V t U G F 0 a D 5 T Z W N 0 a W 9 u M S 9 I U i U y M E R h d G E v U m V t b 3 Z l Z C U y M E 9 0 a G V y J T I w Q 2 9 s d W 1 u c z E 8 L 0 l 0 Z W 1 Q Y X R o P j w v S X R l b U x v Y 2 F 0 a W 9 u P j x T d G F i b G V F b n R y a W V z I C 8 + P C 9 J d G V t P j x J d G V t P j x J d G V t T G 9 j Y X R p b 2 4 + P E l 0 Z W 1 U e X B l P k Z v c m 1 1 b G E 8 L 0 l 0 Z W 1 U e X B l P j x J d G V t U G F 0 a D 5 T Z W N 0 a W 9 u M S 9 I U i U y M E R h d G E v R X h w Y W 5 k Z W Q l M j B U Y W J s Z S U y M E N v b H V t b j E 8 L 0 l 0 Z W 1 Q Y X R o P j w v S X R l b U x v Y 2 F 0 a W 9 u P j x T d G F i b G V F b n R y a W V z I C 8 + P C 9 J d G V t P j x J d G V t P j x J d G V t T G 9 j Y X R p b 2 4 + P E l 0 Z W 1 U e X B l P k Z v c m 1 1 b G E 8 L 0 l 0 Z W 1 U e X B l P j x J d G V t U G F 0 a D 5 T Z W N 0 a W 9 u M S 9 I U i U y M E R h d G E v Q 2 h h b m d l Z C U y M F R 5 c G U 8 L 0 l 0 Z W 1 Q Y X R o P j w v S X R l b U x v Y 2 F 0 a W 9 u P j x T d G F i b G V F b n R y a W V z I C 8 + P C 9 J d G V t P j x J d G V t P j x J d G V t T G 9 j Y X R p b 2 4 + P E l 0 Z W 1 U e X B l P k Z v c m 1 1 b G E 8 L 0 l 0 Z W 1 U e X B l P j x J d G V t U G F 0 a D 5 T Z W N 0 a W 9 u M S 9 I U i U y M E R h d G E v U m V t b 3 Z l Z C U y M E N v b H V t b n M 8 L 0 l 0 Z W 1 Q Y X R o P j w v S X R l b U x v Y 2 F 0 a W 9 u P j x T d G F i b G V F b n R y a W V z I C 8 + P C 9 J d G V t P j x J d G V t P j x J d G V t T G 9 j Y X R p b 2 4 + P E l 0 Z W 1 U e X B l P k Z v c m 1 1 b G E 8 L 0 l 0 Z W 1 U e X B l P j x J d G V t U G F 0 a D 5 T Z W N 0 a W 9 u M S 9 I U i U y M E R h d G E v Q 2 h h b m d l Z C U y M F R 5 c G U x P C 9 J d G V t U G F 0 a D 4 8 L 0 l 0 Z W 1 M b 2 N h d G l v b j 4 8 U 3 R h Y m x l R W 5 0 c m l l c y A v P j w v S X R l b T 4 8 L 0 l 0 Z W 1 z P j w v T G 9 j Y W x Q Y W N r Y W d l T W V 0 Y W R h d G F G a W x l P h Y A A A B Q S w U G A A A A A A A A A A A A A A A A A A A A A A A A J g E A A A E A A A D Q j J 3 f A R X R E Y x 6 A M B P w p f r A Q A A A G m a 3 4 o 6 1 S 9 K q o A m y o 9 9 J T o A A A A A A g A A A A A A E G Y A A A A B A A A g A A A A 1 j K l 9 f m Z / v u k O / r r X h C U + I N I c z h 0 8 z 8 P c E Q Y T V t H 1 V Y A A A A A D o A A A A A C A A A g A A A A v s E R K u t O / a z j U o 4 k r 5 n r L T Q j 0 F 3 C Z p k O p 7 r K 3 T 1 R F l 5 Q A A A A b W 8 D d c H 7 s y w W A D i a o Q C M D Z Z d q m U n 9 p x j 6 t O m q O y A n m X t 6 6 Q g Z 3 Q I R X U s W W M Q O T F U 8 U 2 f 1 Z H o b K E h U O J / m I + Z 5 e n K Z w d i V 6 2 7 4 r 0 t W m j Q e d l A A A A A G S l s 1 s x p r 7 M 1 I B Q 1 P B H a L T S I N b b n p l M B H M x w x 0 W 9 w / S 7 s E z T n v v c J + N z a N g J Q R s r 3 W e 6 g K C m V R w A 8 X P Y l H k T N Q = = < / D a t a M a s h u p > 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e 9 f 9 9 d 4 1 - 4 a c a - 4 5 c 4 - a c 5 5 - 9 5 9 8 5 5 7 2 8 6 f 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5.xml>��< ? x m l   v e r s i o n = " 1 . 0 "   e n c o d i n g = " U T F - 1 6 " ? > < G e m i n i   x m l n s = " h t t p : / / g e m i n i / p i v o t c u s t o m i z a t i o n / I s S a n d b o x E m b e d d e d " > < C u s t o m C o n t e n t > < ! [ C D A T A [ y e s ] ] > < / C u s t o m C o n t e n t > < / G e m i n i > 
</file>

<file path=customXml/item16.xml>��< ? x m l   v e r s i o n = " 1 . 0 "   e n c o d i n g = " U T F - 1 6 " ? > < G e m i n i   x m l n s = " h t t p : / / g e m i n i / p i v o t c u s t o m i z a t i o n / c c a 4 7 7 a 5 - f b 0 0 - 4 d 9 1 - 9 5 4 c - a b d 3 e 2 7 0 0 3 f 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M a n u a l C a l c M o d e " > < C u s t o m C o n t e n t > < ! [ C D A T A [ F a l s e ] ] > < / C u s t o m C o n t e n t > < / G e m i n i > 
</file>

<file path=customXml/item19.xml>��< ? x m l   v e r s i o n = " 1 . 0 "   e n c o d i n g = " U T F - 1 6 " ? > < G e m i n i   x m l n s = " h t t p : / / g e m i n i / p i v o t c u s t o m i z a t i o n / T a b l e X M L _ H R   D a t a _ a 3 c a b 3 5 d - b 5 4 f - 4 a a f - 9 8 f 7 - 9 5 8 6 2 7 e c 7 7 8 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 E m p I D < / s t r i n g > < / k e y > < v a l u e > < i n t > 7 6 < / i n t > < / v a l u e > < / i t e m > < i t e m > < k e y > < s t r i n g > G e n d e r < / s t r i n g > < / k e y > < v a l u e > < i n t > 8 2 < / i n t > < / v a l u e > < / i t e m > < i t e m > < k e y > < s t r i n g > A g e < / s t r i n g > < / k e y > < v a l u e > < i n t > 6 0 < / i n t > < / v a l u e > < / i t e m > < i t e m > < k e y > < s t r i n g > E t h n i c G r o u p < / s t r i n g > < / k e y > < v a l u e > < i n t > 1 1 2 < / i n t > < / v a l u e > < / i t e m > < i t e m > < k e y > < s t r i n g > F P < / s t r i n g > < / k e y > < v a l u e > < i n t > 5 1 < / i n t > < / v a l u e > < / i t e m > < i t e m > < k e y > < s t r i n g > T e r m D a t e < / s t r i n g > < / k e y > < v a l u e > < i n t > 9 6 < / i n t > < / v a l u e > < / i t e m > < i t e m > < k e y > < s t r i n g > i s N e w H i r e < / s t r i n g > < / k e y > < v a l u e > < i n t > 1 0 1 < / i n t > < / v a l u e > < / i t e m > < i t e m > < k e y > < s t r i n g > B U   R e g i o n < / s t r i n g > < / k e y > < v a l u e > < i n t > 9 9 < / i n t > < / v a l u e > < / i t e m > < i t e m > < k e y > < s t r i n g > H i r e D a t e < / s t r i n g > < / k e y > < v a l u e > < i n t > 9 1 < / i n t > < / v a l u e > < / i t e m > < i t e m > < k e y > < s t r i n g > P a y T y p e < / s t r i n g > < / k e y > < v a l u e > < i n t > 8 7 < / i n t > < / v a l u e > < / i t e m > < i t e m > < k e y > < s t r i n g > T e r m R e a s o n < / s t r i n g > < / k e y > < v a l u e > < i n t > 1 1 2 < / i n t > < / v a l u e > < / i t e m > < i t e m > < k e y > < s t r i n g > A g e G r o u p < / s t r i n g > < / k e y > < v a l u e > < i n t > 9 8 < / i n t > < / v a l u e > < / i t e m > < i t e m > < k e y > < s t r i n g > T e n u r e D a y s < / s t r i n g > < / k e y > < v a l u e > < i n t > 1 0 8 < / i n t > < / v a l u e > < / i t e m > < i t e m > < k e y > < s t r i n g > T e n u r e M o n t h s < / s t r i n g > < / k e y > < v a l u e > < i n t > 1 2 6 < / i n t > < / v a l u e > < / i t e m > < i t e m > < k e y > < s t r i n g > B a d H i r e s < / s t r i n g > < / k e y > < v a l u e > < i n t > 9 1 < / 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C l i e n t W i n d o w X M L " > < C u s t o m C o n t e n t > < ! [ C D A T A [ H R   D a t a _ a 3 c a b 3 5 d - b 5 4 f - 4 a a f - 9 8 f 7 - 9 5 8 6 2 7 e c 7 7 8 b ] ] > < / C u s t o m C o n t e n t > < / G e m i n i > 
</file>

<file path=customXml/item20.xml>��< ? x m l   v e r s i o n = " 1 . 0 "   e n c o d i n g = " U T F - 1 6 " ? > < G e m i n i   x m l n s = " h t t p : / / g e m i n i / p i v o t c u s t o m i z a t i o n / f 2 2 a 5 2 3 e - 3 0 7 b - 4 7 d 7 - 9 3 4 9 - 3 f f 3 f d 9 b 9 c 0 d " > < 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d 2 b 6 2 e b 2 - e 4 6 1 - 4 9 4 2 - 9 9 e 9 - 2 e 9 3 d 1 a b a 3 9 6 " > < 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23.xml>��< ? x m l   v e r s i o n = " 1 . 0 "   e n c o d i n g = " U T F - 1 6 " ? > < G e m i n i   x m l n s = " h t t p : / / g e m i n i / p i v o t c u s t o m i z a t i o n / 9 5 e 2 3 0 9 d - 3 2 2 e - 4 6 c f - b 5 d 1 - 1 9 9 6 d c 7 5 e 3 f 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4.xml>��< ? x m l   v e r s i o n = " 1 . 0 "   e n c o d i n g = " U T F - 1 6 " ? > < G e m i n i   x m l n s = " h t t p : / / g e m i n i / p i v o t c u s t o m i z a t i o n / 1 c 1 7 f c e 6 - 9 7 5 b - 4 4 0 b - a 9 e 8 - 2 3 b b d 9 9 9 d 4 d 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 2 0 1 9 - 0 2 - 1 8 T 2 1 : 5 1 : 2 3 . 8 3 1 9 8 4 + 1 0 : 0 0 < / L a s t P r o c e s s e d T i m e > < / D a t a M o d e l i n g S a n d b o x . S e r i a l i z e d S a n d b o x E r r o r C a c h e > ] ] > < / C u s t o m C o n t e n t > < / G e m i n i > 
</file>

<file path=customXml/item26.xml>��< ? x m l   v e r s i o n = " 1 . 0 "   e n c o d i n g = " U T F - 1 6 " ? > < G e m i n i   x m l n s = " h t t p : / / g e m i n i / p i v o t c u s t o m i z a t i o n / T a b l e O r d e r " > < C u s t o m C o n t e n t > < ! [ C D A T A [ H R   D a t a _ a 3 c a b 3 5 d - b 5 4 f - 4 a a f - 9 8 f 7 - 9 5 8 6 2 7 e c 7 7 8 b ] ] > < / C u s t o m C o n t e n t > < / G e m i n i > 
</file>

<file path=customXml/item27.xml>��< ? x m l   v e r s i o n = " 1 . 0 "   e n c o d i n g = " U T F - 1 6 " ? > < G e m i n i   x m l n s = " h t t p : / / g e m i n i / p i v o t c u s t o m i z a t i o n / S h o w H i d d e n " > < C u s t o m C o n t e n t > < ! [ C D A T A [ T r u e ] ] > < / C u s t o m C o n t e n t > < / G e m i n i > 
</file>

<file path=customXml/item28.xml>��< ? x m l   v e r s i o n = " 1 . 0 "   e n c o d i n g = " U T F - 1 6 " ? > < G e m i n i   x m l n s = " h t t p : / / g e m i n i / p i v o t c u s t o m i z a t i o n / d 3 e 9 0 0 0 0 - f 7 7 f - 4 0 f c - a a a 0 - d b 2 0 e b 8 4 c 5 c 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 T r u e < / V i s i b l e > < / i t e m > < / C a l c u l a t e d F i e l d s > < S A H o s t H a s h > 0 < / S A H o s t H a s h > < G e m i n i F i e l d L i s t V i s i b l e > T r u e < / G e m i n i F i e l d L i s t V i s i b l e > < / S e t t i n g s > ] ] > < / C u s t o m C o n t e n t > < / G e m i n i > 
</file>

<file path=customXml/item3.xml>��< ? x m l   v e r s i o n = " 1 . 0 "   e n c o d i n g = " U T F - 1 6 " ? > < G e m i n i   x m l n s = " h t t p : / / g e m i n i / p i v o t c u s t o m i z a t i o n / P o w e r P i v o t V e r s i o n " > < C u s t o m C o n t e n t > < ! [ C D A T A [ 2 0 1 5 . 1 3 0 . 8 0 0 . 9 8 3 ] ] > < / C u s t o m C o n t e n t > < / G e m i n i > 
</file>

<file path=customXml/item4.xml>��< ? x m l   v e r s i o n = " 1 . 0 "   e n c o d i n g = " U T F - 1 6 " ? > < G e m i n i   x m l n s = " h t t p : / / g e m i n i / p i v o t c u s t o m i z a t i o n / 9 3 4 f 5 0 b d - a 3 8 7 - 4 7 b c - 9 1 e 0 - 7 d 0 e 3 9 e 4 b 0 4 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5.xml>��< ? x m l   v e r s i o n = " 1 . 0 "   e n c o d i n g = " U T F - 1 6 " ? > < G e m i n i   x m l n s = " h t t p : / / g e m i n i / p i v o t c u s t o m i z a t i o n / 0 1 3 8 a e 2 2 - 7 7 2 c - 4 8 1 c - 9 f 7 2 - b 1 b 7 d 9 c 1 d 1 9 2 " > < 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 M e a s u r e s \ E m p C o u n t < / K e y > < / D i a g r a m O b j e c t K e y > < D i a g r a m O b j e c t K e y > < K e y > M e a s u r e s \ E m p C o u n t \ T a g I n f o \ F o r m u l a < / K e y > < / D i a g r a m O b j e c t K e y > < D i a g r a m O b j e c t K e y > < K e y > M e a s u r e s \ E m p C o u n t \ T a g I n f o \ V a l u e 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 H i r e s < / K e y > < / D i a g r a m O b j e c t K e y > < D i a g r a m O b j e c t K e y > < K e y > M e a s u r e s \ N e w   H i r e s \ T a g I n f o \ F o r m u l a < / K e y > < / D i a g r a m O b j e c t K e y > < D i a g r a m O b j e c t K e y > < K e y > M e a s u r e s \ N e w   H i r e s \ T a g I n f o \ V a l u e < / K e y > < / D i a g r a m O b j e c t K e y > < D i a g r a m O b j e c t K e y > < K e y > M e a s u r e s \ A v g .   T e n u r e   M o n t h s < / K e y > < / D i a g r a m O b j e c t K e y > < D i a g r a m O b j e c t K e y > < K e y > M e a s u r e s \ A v g .   T e n u r e   M o n t h s \ T a g I n f o \ F o r m u l a < / K e y > < / D i a g r a m O b j e c t K e y > < D i a g r a m O b j e c t K e y > < K e y > M e a s u r e s \ A v g .   T e n u r e   M o n t h s \ T a g I n f o \ V a l u e 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 M e a s u r e s \ A v g .   T e n u r e   M o n t h s < / K e y > < / a : K e y > < a : V a l u e   i : t y p e = " M e a s u r e G r i d N o d e V i e w S t a t e " > < L a y e d O u t > t r u e < / L a y e d O u t > < R o w > 3 < / R o w > < / a : V a l u e > < / a : K e y V a l u e O f D i a g r a m O b j e c t K e y a n y T y p e z b w N T n L X > < a : K e y V a l u e O f D i a g r a m O b j e c t K e y a n y T y p e z b w N T n L X > < a : K e y > < K e y > M e a s u r e s \ A v g .   T e n u r e   M o n t h s \ T a g I n f o \ F o r m u l a < / K e y > < / a : K e y > < a : V a l u e   i : t y p e = " M e a s u r e G r i d V i e w S t a t e I D i a g r a m T a g A d d i t i o n a l I n f o " / > < / a : K e y V a l u e O f D i a g r a m O b j e c t K e y a n y T y p e z b w N T n L X > < a : K e y V a l u e O f D i a g r a m O b j e c t K e y a n y T y p e z b w N T n L X > < a : K e y > < K e y > M e a s u r e s \ A v g .   T e n u r e   M o n t h s \ T a g I n f o \ V a l u e 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1 a 4 3 1 4 2 2 - 2 3 7 c - 4 3 1 d - 9 9 6 a - f b 7 1 8 2 f f 6 e 5 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0C046120-F19E-4444-AF1E-217833B574CB}">
  <ds:schemaRefs/>
</ds:datastoreItem>
</file>

<file path=customXml/itemProps10.xml><?xml version="1.0" encoding="utf-8"?>
<ds:datastoreItem xmlns:ds="http://schemas.openxmlformats.org/officeDocument/2006/customXml" ds:itemID="{367935A3-F480-4E85-8382-F7FF8D10153A}">
  <ds:schemaRefs/>
</ds:datastoreItem>
</file>

<file path=customXml/itemProps11.xml><?xml version="1.0" encoding="utf-8"?>
<ds:datastoreItem xmlns:ds="http://schemas.openxmlformats.org/officeDocument/2006/customXml" ds:itemID="{0901198E-7626-4AA4-A7B2-9EC063C73E09}">
  <ds:schemaRefs/>
</ds:datastoreItem>
</file>

<file path=customXml/itemProps12.xml><?xml version="1.0" encoding="utf-8"?>
<ds:datastoreItem xmlns:ds="http://schemas.openxmlformats.org/officeDocument/2006/customXml" ds:itemID="{B653BBAE-DD54-4DE1-96BE-5D5F3ABABDC2}">
  <ds:schemaRefs>
    <ds:schemaRef ds:uri="http://schemas.microsoft.com/DataMashup"/>
  </ds:schemaRefs>
</ds:datastoreItem>
</file>

<file path=customXml/itemProps13.xml><?xml version="1.0" encoding="utf-8"?>
<ds:datastoreItem xmlns:ds="http://schemas.openxmlformats.org/officeDocument/2006/customXml" ds:itemID="{F04C927F-B405-4E40-9553-969A5C53C0B5}">
  <ds:schemaRefs/>
</ds:datastoreItem>
</file>

<file path=customXml/itemProps14.xml><?xml version="1.0" encoding="utf-8"?>
<ds:datastoreItem xmlns:ds="http://schemas.openxmlformats.org/officeDocument/2006/customXml" ds:itemID="{616140CF-9148-4075-9269-65214E209800}">
  <ds:schemaRefs/>
</ds:datastoreItem>
</file>

<file path=customXml/itemProps15.xml><?xml version="1.0" encoding="utf-8"?>
<ds:datastoreItem xmlns:ds="http://schemas.openxmlformats.org/officeDocument/2006/customXml" ds:itemID="{0C89A912-12D0-4884-8557-333183D11935}">
  <ds:schemaRefs/>
</ds:datastoreItem>
</file>

<file path=customXml/itemProps16.xml><?xml version="1.0" encoding="utf-8"?>
<ds:datastoreItem xmlns:ds="http://schemas.openxmlformats.org/officeDocument/2006/customXml" ds:itemID="{2DC812D7-C766-4FAA-838C-135CF5466F94}">
  <ds:schemaRefs/>
</ds:datastoreItem>
</file>

<file path=customXml/itemProps17.xml><?xml version="1.0" encoding="utf-8"?>
<ds:datastoreItem xmlns:ds="http://schemas.openxmlformats.org/officeDocument/2006/customXml" ds:itemID="{E1131996-D736-44B8-8635-96D677422178}">
  <ds:schemaRefs/>
</ds:datastoreItem>
</file>

<file path=customXml/itemProps18.xml><?xml version="1.0" encoding="utf-8"?>
<ds:datastoreItem xmlns:ds="http://schemas.openxmlformats.org/officeDocument/2006/customXml" ds:itemID="{20BB6E0F-0EE3-4E72-A818-8D2266C59B4C}">
  <ds:schemaRefs/>
</ds:datastoreItem>
</file>

<file path=customXml/itemProps19.xml><?xml version="1.0" encoding="utf-8"?>
<ds:datastoreItem xmlns:ds="http://schemas.openxmlformats.org/officeDocument/2006/customXml" ds:itemID="{F02E472D-16A1-462C-BF73-05678E21EDBB}">
  <ds:schemaRefs/>
</ds:datastoreItem>
</file>

<file path=customXml/itemProps2.xml><?xml version="1.0" encoding="utf-8"?>
<ds:datastoreItem xmlns:ds="http://schemas.openxmlformats.org/officeDocument/2006/customXml" ds:itemID="{D2E30F30-10E6-4FDE-9BE6-1A89122D8B0D}">
  <ds:schemaRefs/>
</ds:datastoreItem>
</file>

<file path=customXml/itemProps20.xml><?xml version="1.0" encoding="utf-8"?>
<ds:datastoreItem xmlns:ds="http://schemas.openxmlformats.org/officeDocument/2006/customXml" ds:itemID="{8A62504D-62A6-4C98-BF7A-A625A1491020}">
  <ds:schemaRefs/>
</ds:datastoreItem>
</file>

<file path=customXml/itemProps21.xml><?xml version="1.0" encoding="utf-8"?>
<ds:datastoreItem xmlns:ds="http://schemas.openxmlformats.org/officeDocument/2006/customXml" ds:itemID="{9956FD17-7AE8-4D49-BA48-C070B1E31BCD}">
  <ds:schemaRefs/>
</ds:datastoreItem>
</file>

<file path=customXml/itemProps22.xml><?xml version="1.0" encoding="utf-8"?>
<ds:datastoreItem xmlns:ds="http://schemas.openxmlformats.org/officeDocument/2006/customXml" ds:itemID="{41B4BA89-3F3E-4EA0-B8DC-BEB59AC0E60E}">
  <ds:schemaRefs/>
</ds:datastoreItem>
</file>

<file path=customXml/itemProps23.xml><?xml version="1.0" encoding="utf-8"?>
<ds:datastoreItem xmlns:ds="http://schemas.openxmlformats.org/officeDocument/2006/customXml" ds:itemID="{C167D635-A9F8-4E7A-A4B6-94CC2616EC21}">
  <ds:schemaRefs/>
</ds:datastoreItem>
</file>

<file path=customXml/itemProps24.xml><?xml version="1.0" encoding="utf-8"?>
<ds:datastoreItem xmlns:ds="http://schemas.openxmlformats.org/officeDocument/2006/customXml" ds:itemID="{0A4CF291-3EBC-41FE-A1B5-985E5299A7AF}">
  <ds:schemaRefs/>
</ds:datastoreItem>
</file>

<file path=customXml/itemProps25.xml><?xml version="1.0" encoding="utf-8"?>
<ds:datastoreItem xmlns:ds="http://schemas.openxmlformats.org/officeDocument/2006/customXml" ds:itemID="{262B5C4F-A6FB-49D5-B6F9-E4AE90F5F203}">
  <ds:schemaRefs/>
</ds:datastoreItem>
</file>

<file path=customXml/itemProps26.xml><?xml version="1.0" encoding="utf-8"?>
<ds:datastoreItem xmlns:ds="http://schemas.openxmlformats.org/officeDocument/2006/customXml" ds:itemID="{55900AC9-F83D-4519-B2F6-D0AD247F59EE}">
  <ds:schemaRefs/>
</ds:datastoreItem>
</file>

<file path=customXml/itemProps27.xml><?xml version="1.0" encoding="utf-8"?>
<ds:datastoreItem xmlns:ds="http://schemas.openxmlformats.org/officeDocument/2006/customXml" ds:itemID="{005B08CA-B65E-481F-B1B4-71BB48C15B00}">
  <ds:schemaRefs/>
</ds:datastoreItem>
</file>

<file path=customXml/itemProps28.xml><?xml version="1.0" encoding="utf-8"?>
<ds:datastoreItem xmlns:ds="http://schemas.openxmlformats.org/officeDocument/2006/customXml" ds:itemID="{3E471582-2D64-4DB6-BC17-00C3EFD8C77E}">
  <ds:schemaRefs/>
</ds:datastoreItem>
</file>

<file path=customXml/itemProps3.xml><?xml version="1.0" encoding="utf-8"?>
<ds:datastoreItem xmlns:ds="http://schemas.openxmlformats.org/officeDocument/2006/customXml" ds:itemID="{BED271E2-E4AE-4F5F-82FC-64B71AB86CFB}">
  <ds:schemaRefs/>
</ds:datastoreItem>
</file>

<file path=customXml/itemProps4.xml><?xml version="1.0" encoding="utf-8"?>
<ds:datastoreItem xmlns:ds="http://schemas.openxmlformats.org/officeDocument/2006/customXml" ds:itemID="{EE008A49-BAA8-4371-BDED-80ADB64FC652}">
  <ds:schemaRefs/>
</ds:datastoreItem>
</file>

<file path=customXml/itemProps5.xml><?xml version="1.0" encoding="utf-8"?>
<ds:datastoreItem xmlns:ds="http://schemas.openxmlformats.org/officeDocument/2006/customXml" ds:itemID="{8C220F06-7210-40FC-9199-A92865A21BE1}">
  <ds:schemaRefs/>
</ds:datastoreItem>
</file>

<file path=customXml/itemProps6.xml><?xml version="1.0" encoding="utf-8"?>
<ds:datastoreItem xmlns:ds="http://schemas.openxmlformats.org/officeDocument/2006/customXml" ds:itemID="{111F3674-CC23-4094-98F7-5EF2B7329CCF}">
  <ds:schemaRefs/>
</ds:datastoreItem>
</file>

<file path=customXml/itemProps7.xml><?xml version="1.0" encoding="utf-8"?>
<ds:datastoreItem xmlns:ds="http://schemas.openxmlformats.org/officeDocument/2006/customXml" ds:itemID="{37E1D74F-D424-450C-8DAC-50E2094B9015}">
  <ds:schemaRefs/>
</ds:datastoreItem>
</file>

<file path=customXml/itemProps8.xml><?xml version="1.0" encoding="utf-8"?>
<ds:datastoreItem xmlns:ds="http://schemas.openxmlformats.org/officeDocument/2006/customXml" ds:itemID="{63A69F31-B23F-44A6-9ED7-18DD12185065}">
  <ds:schemaRefs/>
</ds:datastoreItem>
</file>

<file path=customXml/itemProps9.xml><?xml version="1.0" encoding="utf-8"?>
<ds:datastoreItem xmlns:ds="http://schemas.openxmlformats.org/officeDocument/2006/customXml" ds:itemID="{11A6D4A2-0A89-4314-8B59-1F3BDFBA1D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Copyright</vt:lpstr>
      <vt:lpstr>Notes</vt:lpstr>
      <vt:lpstr>File Index</vt:lpstr>
      <vt:lpstr>Actives Dashboard</vt:lpstr>
      <vt:lpstr>Separations Dashboard</vt:lpstr>
      <vt:lpstr>Headline</vt:lpstr>
      <vt:lpstr>Ethnicity</vt:lpstr>
      <vt:lpstr>Separations</vt:lpstr>
      <vt:lpstr>Term Reason</vt:lpstr>
      <vt:lpstr>Region</vt:lpstr>
      <vt:lpstr>Tenure</vt:lpstr>
      <vt:lpstr>Actives</vt:lpstr>
      <vt:lpstr>More Resources</vt:lpstr>
      <vt:lpstr>Dashboard Protection</vt:lpstr>
      <vt:lpstr>Excel Version Differences</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Mynda Treacy</cp:lastModifiedBy>
  <cp:lastPrinted>2019-02-18T11:47:27Z</cp:lastPrinted>
  <dcterms:created xsi:type="dcterms:W3CDTF">2019-02-14T03:48:08Z</dcterms:created>
  <dcterms:modified xsi:type="dcterms:W3CDTF">2019-04-17T12:13:13Z</dcterms:modified>
</cp:coreProperties>
</file>