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LMStanding Calcs" sheetId="2" r:id="rId5"/>
    <sheet state="visible" name="LMGiving Calcs" sheetId="3" r:id="rId6"/>
    <sheet state="visible" name="-----" sheetId="4" r:id="rId7"/>
    <sheet state="visible" name="Presale" sheetId="5" r:id="rId8"/>
  </sheets>
  <definedNames/>
  <calcPr/>
</workbook>
</file>

<file path=xl/sharedStrings.xml><?xml version="1.0" encoding="utf-8"?>
<sst xmlns="http://schemas.openxmlformats.org/spreadsheetml/2006/main" count="312" uniqueCount="276">
  <si>
    <t>Migration Calcs</t>
  </si>
  <si>
    <t>LMS price prior to removal</t>
  </si>
  <si>
    <t>STATS FOR CALCS</t>
  </si>
  <si>
    <t>LMS total supply prior to removal</t>
  </si>
  <si>
    <t>Token total to pair</t>
  </si>
  <si>
    <t>LMG price prior to removal</t>
  </si>
  <si>
    <t>BNB total to pair</t>
  </si>
  <si>
    <t>LMG Total supply prior to removal</t>
  </si>
  <si>
    <t>Total supply</t>
  </si>
  <si>
    <t>new token total supply</t>
  </si>
  <si>
    <t>Marketcap</t>
  </si>
  <si>
    <t>tokens to add for pair</t>
  </si>
  <si>
    <t>Liquidity</t>
  </si>
  <si>
    <t>bnb current price</t>
  </si>
  <si>
    <t>Token price est</t>
  </si>
  <si>
    <t>Token price when set</t>
  </si>
  <si>
    <t>BNB in Standing</t>
  </si>
  <si>
    <t>Unreleased supply</t>
  </si>
  <si>
    <t>BNB in Giving</t>
  </si>
  <si>
    <t>BNB owner additions</t>
  </si>
  <si>
    <t>current BNB for migration</t>
  </si>
  <si>
    <t>current USDValue in migration</t>
  </si>
  <si>
    <t>total tokens for migration</t>
  </si>
  <si>
    <t>BNB Presale total from presale tab</t>
  </si>
  <si>
    <t xml:space="preserve">Total bnb to add </t>
  </si>
  <si>
    <t>percentage to migrate</t>
  </si>
  <si>
    <t>description</t>
  </si>
  <si>
    <t>tokens migration split</t>
  </si>
  <si>
    <t>token qty</t>
  </si>
  <si>
    <t>man tokens for LMS Holders</t>
  </si>
  <si>
    <t xml:space="preserve">USD Value </t>
  </si>
  <si>
    <t>man tokens for LMG Holders</t>
  </si>
  <si>
    <t>Liquidity Value on charts</t>
  </si>
  <si>
    <t>Desc</t>
  </si>
  <si>
    <t>Percentage</t>
  </si>
  <si>
    <t>token totals</t>
  </si>
  <si>
    <t>man token to migrate</t>
  </si>
  <si>
    <t>**NOTE change this to the "price per token" that lp sets at . Dont</t>
  </si>
  <si>
    <t>man tokens for PRESALE</t>
  </si>
  <si>
    <t xml:space="preserve"> change this till then.  Est values only until the actual price entered</t>
  </si>
  <si>
    <t>man tokens for owner</t>
  </si>
  <si>
    <t>est new token price on launch</t>
  </si>
  <si>
    <t>bnb qty</t>
  </si>
  <si>
    <t>man</t>
  </si>
  <si>
    <t>lmg</t>
  </si>
  <si>
    <t>bnb price</t>
  </si>
  <si>
    <t>total projects valuation</t>
  </si>
  <si>
    <t>initial MAN TOKEN LP VALUATION</t>
  </si>
  <si>
    <t>supply</t>
  </si>
  <si>
    <t>Constants KKK</t>
  </si>
  <si>
    <t>total</t>
  </si>
  <si>
    <t>lp raw value in usd</t>
  </si>
  <si>
    <t>LMS</t>
  </si>
  <si>
    <t>LMG</t>
  </si>
  <si>
    <t>bnb value of token</t>
  </si>
  <si>
    <t>bnb total of token</t>
  </si>
  <si>
    <t>qty of tokens</t>
  </si>
  <si>
    <t>token price</t>
  </si>
  <si>
    <t>true price per token full supply</t>
  </si>
  <si>
    <t xml:space="preserve">max </t>
  </si>
  <si>
    <t>tokens to migrate</t>
  </si>
  <si>
    <t>NEWMAN total</t>
  </si>
  <si>
    <t>giving tokens</t>
  </si>
  <si>
    <t>new token balance</t>
  </si>
  <si>
    <t>HolderAddress</t>
  </si>
  <si>
    <t>Balance</t>
  </si>
  <si>
    <t>LMG True Value</t>
  </si>
  <si>
    <t>percentage</t>
  </si>
  <si>
    <t>0x407993575c91ce7643a4d4ccacc9a98c36ee1bbe</t>
  </si>
  <si>
    <t>0x5a7232beb58bb7f21b0556fdfd8e107e92c8dcf0</t>
  </si>
  <si>
    <t>0x999eebd32bc605236de7a7b3b8b610235c7bb319</t>
  </si>
  <si>
    <t>0xc15856f7eb882cca03fd4324ac6879d22868f0af</t>
  </si>
  <si>
    <t>0xda67890110e3b78d795bf9c9a5c9e6376b907f9f</t>
  </si>
  <si>
    <t>0xb58b709a4a89b238cdd595973cf3c70b8683b92c</t>
  </si>
  <si>
    <t>0xfbb5838413bc7e48cf4366d7898931880f701002</t>
  </si>
  <si>
    <t>0xc42a2c5a52bc798a63a834f2da141f2a078512af</t>
  </si>
  <si>
    <t>0xf79385c9af8803b0f6e158dc716d99d33f6dcb15</t>
  </si>
  <si>
    <t>0x5329cfe1a2945ebcfe04cacf30591af493752764</t>
  </si>
  <si>
    <t>0xbe7334985a0084084d642cae6ed85d43eec25be9</t>
  </si>
  <si>
    <t>0xade2c58e2a7f9e711eeb18a3fa480eef89f0eb82</t>
  </si>
  <si>
    <t>0xd51c1f0016a0f08523645c90b0b91060aa4a7fb0</t>
  </si>
  <si>
    <t>0x49867adc3bed07281ecf9ce437a3eb8ddac91b47</t>
  </si>
  <si>
    <t>0x8cb2b16806aa0e0b9466bfd120c40c0084677d07</t>
  </si>
  <si>
    <t>0x92ee296fbad0a876c378d0b5cc146e873e83b2ef</t>
  </si>
  <si>
    <t>0x000000000000000000000000000000000000dead</t>
  </si>
  <si>
    <t>0x63e1f4843c0290d657f5f68e38d94f4ba2c01b2b</t>
  </si>
  <si>
    <t>0xb8bcd9bc8374714a68a2f51f010fe5be21def978</t>
  </si>
  <si>
    <t>0x0c624c2df626311c4d38bc24174306992bce98b6</t>
  </si>
  <si>
    <t>0xfdd381a3ace71f3088cd8a2b0489ad1fc09c3fff</t>
  </si>
  <si>
    <t>0xc519c7a8a44a30db36420c5c11e56554739e9b2a</t>
  </si>
  <si>
    <t>0xe6baaa1674063cbc9934e491e9c0c15298b54cdf</t>
  </si>
  <si>
    <t>0x66d7a0e2871d30c45f1b1536898fe841bcecaa86</t>
  </si>
  <si>
    <t>0x6f45ec6d752b4cd88a525b16e0308036abe78006</t>
  </si>
  <si>
    <t>0x0b71f8cfd1c5278edd9eee434121a20f660b1948</t>
  </si>
  <si>
    <t>0x5513d576a2613b17ff8cae29184960434cbf017a</t>
  </si>
  <si>
    <t>0xfb0f7207b2e682c8a7a6bdb2b2012a395a653584</t>
  </si>
  <si>
    <t>0x3eab19883c918d32987b592f1f07fcb677673bdc</t>
  </si>
  <si>
    <t>0x24b57cdced72a71785a88785fce473d73c1c5136</t>
  </si>
  <si>
    <t>0xaf1c74dce58cc4fd90f5561692e84f9bce4f9700</t>
  </si>
  <si>
    <t>0x4b68e24df02b2e5b629bb29974b9c5e00a361774</t>
  </si>
  <si>
    <t>0x75a5ad49b4241af70bf27cbd3f444fc52bc2988d</t>
  </si>
  <si>
    <t>0x3ce2729dbbbf19dcbc5543a581ebcac5a4a2fbc6</t>
  </si>
  <si>
    <t>0x243f689c67987e48c003b5cc66628f75e27ac0dc</t>
  </si>
  <si>
    <t>0x1f36a9952fe9b921936e7feac8c3a18891e64cae</t>
  </si>
  <si>
    <t>0x6b5c1190f9d6a684c3a8fee9e5e7679696fea871</t>
  </si>
  <si>
    <t>0x5d54c4f8110105e29bcbbaf6c67f35d8ca004a0f</t>
  </si>
  <si>
    <t>0x0a50f0b95b59093ba51bbd63f14a28253ddfae71</t>
  </si>
  <si>
    <t>0x91a4414b538c64cd98459a2279244c0e600509be</t>
  </si>
  <si>
    <t>0xb0e4ea53506564147f8025b4590b21f89a770d13</t>
  </si>
  <si>
    <t>0x6d7af6fb43998996e0dcc6858e3f1c4bbefa6343</t>
  </si>
  <si>
    <t>0xcc655aeaf82478822555c5f708bfb0f22456a5ae</t>
  </si>
  <si>
    <t>0xfa8f032cb1a3c21ac3ce2fd3c7b5b725dc43e27b</t>
  </si>
  <si>
    <t>0x2f86eedbbbbe08ed3e8635c4af86917b026dabc7</t>
  </si>
  <si>
    <t>0xe15bf232f6ed20fbe0c5823d6c4c7bedab9f53a5</t>
  </si>
  <si>
    <t>0x84396a4deb246c627d7fcc076f02e474762c33eb</t>
  </si>
  <si>
    <t>0xf120640fdbfd5e23e0565bc8531bc04c39e7200e</t>
  </si>
  <si>
    <t>0x34bd49927e53eec300bec5c16fd484864e8bceed</t>
  </si>
  <si>
    <t>0x70b5189c720c242a13eca7899d78706393deda86</t>
  </si>
  <si>
    <t>0xef847d6750c6a5cf99cf052497ff96269df0e73e</t>
  </si>
  <si>
    <t>0xe710f72fb7c868383118bde52ed53a7eb06c16b2</t>
  </si>
  <si>
    <t>0x089d7e5e34e9cf3b368355f3ba6ae184cd085a87</t>
  </si>
  <si>
    <t>0xd81e4380cb85fcb6321a80b0e20eeb9864cf8391</t>
  </si>
  <si>
    <t>0x6b67cb1a3a79ed72232f04ffc6e3cb92d19d2182</t>
  </si>
  <si>
    <t>0x753b408bff6d2538325ab04151195e6a3b867a5a</t>
  </si>
  <si>
    <t>0x4c8bc1e7c898461fa66353683c1a4b3f8c40400e</t>
  </si>
  <si>
    <t>0x2eb973fea388d828c5d50b9239df45195cc9d605</t>
  </si>
  <si>
    <t>0x474145f76eb2b6662c5d02096e024fae5aadaf86</t>
  </si>
  <si>
    <t>0xf9386a4006706ce699a37beae25d4768bc38df6c</t>
  </si>
  <si>
    <t>0xfd5fbb6c0afc7cfcd94573cafbb6afa484940764</t>
  </si>
  <si>
    <t>0x98973b1d0af8156e87685278a9c5443e3dbe25ae</t>
  </si>
  <si>
    <t>0xa8671b4a7d7933ebf252344f67289f629339d8ef</t>
  </si>
  <si>
    <t>0x12793e32d935607896006d50d653c84657418afd</t>
  </si>
  <si>
    <t>0xa2dc3551fd0389cf7d92ef097a5f35be3df45899</t>
  </si>
  <si>
    <t>0x72991f0ec8ddd9a2037b48e64a858dee6a0596d2</t>
  </si>
  <si>
    <t>0x301b29b84e64cbd19b0f1a7366393445de10d5c9</t>
  </si>
  <si>
    <t>0x70ef2ac2c9735099ffec02b8a9735aaad9f19302</t>
  </si>
  <si>
    <t>0x9ff32927af1ccfdc38113622ec9d8e26256707e9</t>
  </si>
  <si>
    <t>0xf0a4765c1a7e318d05e2c52cc51b7a1652dd6083</t>
  </si>
  <si>
    <t>0x37139325f5a7fd401e928403fbc7a707ed948c5c</t>
  </si>
  <si>
    <t>0x7dba0de00d5ebddc4f26d1deeb314bf7431c7d07</t>
  </si>
  <si>
    <t>0x40636ad205c7ca14ea7c5a52d809784622a285bc</t>
  </si>
  <si>
    <t>0x356cea554c0cae282ed77145ce581c0e4bc45a77</t>
  </si>
  <si>
    <t>0x59c04cba9ac16338cca39ed76312d986fb07b21f</t>
  </si>
  <si>
    <t>0xf7c45f92d18d80fab5ecea7899bb5b5e3c82b4a7</t>
  </si>
  <si>
    <t>0x683b2a206484d10d659623804b1de49ba8f843c2</t>
  </si>
  <si>
    <t>0x0255dd7a63edaed056deadab01b242acccc02909</t>
  </si>
  <si>
    <t>0xaa12bf26f801ee59714b152e21f495a15b589497</t>
  </si>
  <si>
    <t>0x1cc3400dcfb0e89d3370d4fbfaa45248ad84d55d</t>
  </si>
  <si>
    <t>0x9d8e3f72f38b7dbad3b5a246f250c00ea8b56848</t>
  </si>
  <si>
    <t>0x5ae0109732651777d15478fd95b5e4eaede3672a</t>
  </si>
  <si>
    <t>0x8d4e10246645db7b31163d3881f0067e09c3321a</t>
  </si>
  <si>
    <t>0xb58b9cf85619575f658feac40db3f416124fdac2</t>
  </si>
  <si>
    <t>0x77e82518ca41e469e9a6499c0029f40ab774a473</t>
  </si>
  <si>
    <t>0xb9d652be1188e1bf0bb6c03068512c708f23f85b</t>
  </si>
  <si>
    <t>0x35a36891c82bb08a4e1c5a44aa5761309c533da7</t>
  </si>
  <si>
    <t>0x7137a5eeb9e8dac82621eae6da911217cf005999</t>
  </si>
  <si>
    <t>0xd4d46aa891f8339bd4241de856b041bef88be598</t>
  </si>
  <si>
    <t>0xd8029b0fc703146668acfffdf15a9f2ab2ec72c8</t>
  </si>
  <si>
    <t>0x105d7f296effaca3e6a18e084900bb08e638b438</t>
  </si>
  <si>
    <t>0x7793a21726e0814242002fbf55f9fb254f8fe328</t>
  </si>
  <si>
    <t>0xb87260c533caf981a1a346249043143bef3bde3a</t>
  </si>
  <si>
    <t>0x8f9567d32381eb1cab6220a3f9a213bee9aa2a30</t>
  </si>
  <si>
    <t>0xfa4700312c0014f4e4a27d980879184088caeffe</t>
  </si>
  <si>
    <t>0x160dbf1bf21bf5dff72d0b9d009c13101846f138</t>
  </si>
  <si>
    <t>0x42af4cd40dcf3892df5d70584fde668c7102e20f</t>
  </si>
  <si>
    <t>0x77c8d180dacff0209ad83a31114a6e626818cb0d</t>
  </si>
  <si>
    <t>0xa3d4ac3c23cf5373b28c71b3f7758bedb9998f43</t>
  </si>
  <si>
    <t>0xa4fa9c86fc82872c2c1aa81b0114469a80fca126</t>
  </si>
  <si>
    <t>0x40b1126b576caa02c01c6bc6398dd0e042431175</t>
  </si>
  <si>
    <t>0x6eac7fe8138e1c9a10fea101c4c5eb755abb0640</t>
  </si>
  <si>
    <t>0xaaec6bcaad1c8560f3f7b0757cce2c1491dfc986</t>
  </si>
  <si>
    <t>0x2d526e37d1bdbe6726906665d6af544af358dd09</t>
  </si>
  <si>
    <t>0x6c10111ee6497497c8c3f7f7cce25599b8e08a4f</t>
  </si>
  <si>
    <t>0xfe3860b0ace68bde360d898ff9ce72123a160d85</t>
  </si>
  <si>
    <t>0xfb0ecff128e0e9ba8013f278a8d4357db984e926</t>
  </si>
  <si>
    <t>0x3119f1c443d972c4aed4dc3cff634bf1b641ba7d</t>
  </si>
  <si>
    <t>0xcaf38c149ebd98133cae43bad04b3e255bdec470</t>
  </si>
  <si>
    <t>0x306eb4015629cf3713f7c1a275028a008748afff</t>
  </si>
  <si>
    <t>0x3e6262c5861232bce357c72eca24314d3105dc79</t>
  </si>
  <si>
    <t>0x9edb2450c288452007f7e0cee0a06c439a9dec0f</t>
  </si>
  <si>
    <t>0xb6d50c98bd20d1b4ed6bde6beb9e8a19e3845d9c</t>
  </si>
  <si>
    <t>0x46e71134f19caf9de0de2d3e10d4754e55523ec4</t>
  </si>
  <si>
    <t>0x295057fb522d0efc264fdcecf1abf27d87843a53</t>
  </si>
  <si>
    <t>0x15a70df175f5f4d78aca857dc8d28f338c624530</t>
  </si>
  <si>
    <t>0xadfb2380cefcd357885a25aa552df23014db4df2</t>
  </si>
  <si>
    <t>0xee37fc9c73856b1311f31a685c262987bd10da21</t>
  </si>
  <si>
    <t>0x521d69fe4130ee265052c5ae3dbc5d34485f0f0b</t>
  </si>
  <si>
    <t>0x143b92ce60812f597d69a646bfb4c4eafec66f63</t>
  </si>
  <si>
    <t>0xab7676e930abda8f778e11ccc92ebbb049478273</t>
  </si>
  <si>
    <t>0x0478fbcec0284352485c7cf2325252f5fa5ed3e8</t>
  </si>
  <si>
    <t>0x53693e0fcebf0fc6fefbaad5f1d16e9b18112610</t>
  </si>
  <si>
    <t>0xe0fb7dd880b3ba3f5c8c4c6c1641e8d76312790c</t>
  </si>
  <si>
    <t>0x47df8f73edb873a7d2e626826788fbd00397dc17</t>
  </si>
  <si>
    <t>0xfee6571d0ab4eda468d8bcc73b43381323492a9f</t>
  </si>
  <si>
    <t>0xf1292b892095199c53ea033cfc5e92f7a10b3428</t>
  </si>
  <si>
    <t>0x7fc6527e2c1739d69a0c0a368e6cb048a12b5741</t>
  </si>
  <si>
    <t>0x4be4af7766dc0bb28907f9005b3d67cd93ab99f4</t>
  </si>
  <si>
    <t>0xb9c47671eb07f8dc81861009363eae06e66da53d</t>
  </si>
  <si>
    <t>0xead589add73251d67a1f3c1b90fa79d67152a22a</t>
  </si>
  <si>
    <t>0xd6adab5d8b4bb9be6f59cd912a5f260313f72042</t>
  </si>
  <si>
    <t>0x5ecf71e5d7af6284cef3749c866c89fb7de8942b</t>
  </si>
  <si>
    <t>0x04914a78088ff3f537719ae6506929ed6758d85f</t>
  </si>
  <si>
    <t>0x1d0eef4d463cd4052567283a82e6b1b4e229c6ca</t>
  </si>
  <si>
    <t>0x2ec7e25d3e058f13f81d7dc65a6820d0a4e335ab</t>
  </si>
  <si>
    <t>0x9d462fc9ead030b23b385c371955888f82a06bf5</t>
  </si>
  <si>
    <t>0x4e20a3e7bab4561c0c8fdef018b4c84fd7d2ee74</t>
  </si>
  <si>
    <t>0xf89f397a8471f0fe08ec61c3adf9a3302f47d441</t>
  </si>
  <si>
    <t>0xa6f792a07133455224e6faf35797f607ba000c36</t>
  </si>
  <si>
    <t>0x187c9f907db7c46d07049059f40778677a21c97b</t>
  </si>
  <si>
    <t>0x2b038e3dfd53f77e9d86948f23534b6ebd494f68</t>
  </si>
  <si>
    <t>0x22104db39aabb027852fa57dfd6bf1529fa4ad53</t>
  </si>
  <si>
    <t>0x096dde027b9549af60b281e420fbe38dc8b1848e</t>
  </si>
  <si>
    <t>0x7b83d4e5c985a79e5039a7fdc575ea825f3a14e1</t>
  </si>
  <si>
    <t>0x08e3891e4892f03a31fb6ea12f2b41cfc15695f1</t>
  </si>
  <si>
    <t>0x5b51a16de51a7ced3a01735ba03faac7171275f9</t>
  </si>
  <si>
    <t>0xd75e76c150d200d93b7e2f4d436bb4350345ef72</t>
  </si>
  <si>
    <t>0x0000000000016a723d0d576df7dc79ec149ac760</t>
  </si>
  <si>
    <t>0xd334d33d42243847d60792842e2f1fc007db2659</t>
  </si>
  <si>
    <t>0x3e63848803178c4c570b9d77032135297035252c</t>
  </si>
  <si>
    <t>0x1fbfd920039dc445e5a6d0f61b1050fb62bac07e</t>
  </si>
  <si>
    <t>0xaa3f218a6171f2ab419392bfd7bac30b698a86c1</t>
  </si>
  <si>
    <t>0xe885101cac68ffbef9a66371009996ee6d812ab2</t>
  </si>
  <si>
    <t>0x19b5d6dbb034e7c240bac454bbb39d6b1314de04</t>
  </si>
  <si>
    <t>0xbf4a57b8cc8f975660404fb32230216e06f4333b</t>
  </si>
  <si>
    <t>0x93b9cb486bb93ead6724c6862a87d188a340f2c6</t>
  </si>
  <si>
    <t>0x221a80490e3f972b246fbea70ac9f2e412bcb4f5</t>
  </si>
  <si>
    <t>0xfe189080aa43623e0457f7715f38b479e0d23e8c</t>
  </si>
  <si>
    <t>0xebabd406ce610ec90cf26913e031ceba22b6c4e0</t>
  </si>
  <si>
    <t>0xa345800539780da6e7e7af703d21593f70507476</t>
  </si>
  <si>
    <t>0xa7efd5d0575cd4682b0c83155bb9e4ff1a85a6f9</t>
  </si>
  <si>
    <t>0x4d904894a947f41bbb51b0f1d76c732991e6fce6</t>
  </si>
  <si>
    <t>0x1eb1228d919baaa351e877bc2714baa7ec5339c8</t>
  </si>
  <si>
    <t>0x17d7cf7eb19f9c8eec567fa1e3509991da56bfb0</t>
  </si>
  <si>
    <t>0x489af45643619fa6ee3313d2c6e878f6ab099438</t>
  </si>
  <si>
    <t>0xf3cf2e9e08c7d39ee799092b1c55e25ef0c4b225</t>
  </si>
  <si>
    <t>0x04b5294925279a0d0218a3d401de01b6cb1d7f19</t>
  </si>
  <si>
    <t>0x1e99cb3b112e034deb68e65f7622077db4058a56</t>
  </si>
  <si>
    <t>0xc9fc1a7fa5545f21e454c78957a5fd4a1d83a999</t>
  </si>
  <si>
    <t>0xe98251f512f27e4c7c07138194f2bedf040d37cd</t>
  </si>
  <si>
    <t>0x9eda00b5705e42f729a0a5309ad5f54db5069bc5</t>
  </si>
  <si>
    <t>0x26bf681f0971fd20e723270180e0264948d88090</t>
  </si>
  <si>
    <t>0x1b97c4ce816bff8819733eddbe94b80e62ecd3f1</t>
  </si>
  <si>
    <t>0xfe4f04aef89fc4e6ed928f0a9b4a3c93594377bb</t>
  </si>
  <si>
    <t>0x102ee4ddeb7a95ef9aaaecc14ab93363e3d9b5d5</t>
  </si>
  <si>
    <t>0x457e2c4002991d909a929253d3f53c1b398ca530</t>
  </si>
  <si>
    <t>0xe5c09a3b635a5ac6a7b5b2e81dec28ecf39f113a</t>
  </si>
  <si>
    <t>0x3620bddd1bb43c9107d3571da097fa2fa52f302e</t>
  </si>
  <si>
    <t>0xd5f8ee28d2bc1430759703dd0328237ec0081ef5</t>
  </si>
  <si>
    <t>0xa69f9bd284f463e46a3a8e753a559cf1c4ce0ccc</t>
  </si>
  <si>
    <t>0x787339e6551e0625c0cc2c088b0e28efccca7601</t>
  </si>
  <si>
    <t>0x9aff981d8b7102eece893c92bd7a63633c614ccb</t>
  </si>
  <si>
    <t>0xe69878952deb7bdeb9418daaf00597411de0ea4e</t>
  </si>
  <si>
    <t>0x68e7e1285f340f580def0cf41ec971b94361be9b</t>
  </si>
  <si>
    <t>0xcea1c8482094d49a4c6aef1f5b504b3ccfbfb2ac</t>
  </si>
  <si>
    <t>0x3b39756c2f23aa7e8f25ec2fa5efd047d89bd7b6</t>
  </si>
  <si>
    <t>0x961645401ce8ab295cc046d9663b7a180652c2f1</t>
  </si>
  <si>
    <t>0x9e7a8b870ac50ba3f516a87de86edb972929146a</t>
  </si>
  <si>
    <t>0x5dbc610cfb52b950917dc774305d3966bcd2b45a</t>
  </si>
  <si>
    <t>0x86b89e678c544cd581b4e88bf8d13eb7c1277e7f</t>
  </si>
  <si>
    <t>0x00fffdca5b69e69204326147e383fd7d67e2ba37</t>
  </si>
  <si>
    <t>0x0bf580ac0c3f33ff2f9004b0fcec972a633968d5</t>
  </si>
  <si>
    <t>0x0376b900565a0c435cfdf0a291c3db064dbabb3f</t>
  </si>
  <si>
    <t>0x9bd0b177a62043fe28f5bd0ab813d91396ddf5ad</t>
  </si>
  <si>
    <t>Presale totals</t>
  </si>
  <si>
    <t>BNB total</t>
  </si>
  <si>
    <t>usd value total</t>
  </si>
  <si>
    <t>add to launch total</t>
  </si>
  <si>
    <t>owner addition</t>
  </si>
  <si>
    <t>owner tokens</t>
  </si>
  <si>
    <t>launch price</t>
  </si>
  <si>
    <t>Wallet</t>
  </si>
  <si>
    <t>BNB Value</t>
  </si>
  <si>
    <t xml:space="preserve">usd value </t>
  </si>
  <si>
    <t>tokens to drop</t>
  </si>
  <si>
    <t>example 0x123</t>
  </si>
  <si>
    <t>total tokens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</si>
</sst>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&quot;$&quot;#,##0.0000000"/>
    <numFmt numFmtId="165" formatCode="&quot;$&quot;#,##0.00"/>
    <numFmt numFmtId="166" formatCode="&quot;$&quot;#,##0.000000000"/>
    <numFmt numFmtId="167" formatCode="&quot;$&quot;#,##0.000"/>
    <numFmt numFmtId="168" formatCode="0.0000000000000000000000"/>
    <numFmt numFmtId="169" formatCode="&quot;$&quot;#,##0.000000"/>
    <numFmt numFmtId="170" formatCode="&quot;$&quot;#,##0.00000000"/>
    <numFmt numFmtId="171" formatCode="0.0000"/>
    <numFmt numFmtId="172" formatCode="0.00000"/>
  </numFmts>
  <fonts count="17">
    <font>
      <sz val="10.0"/>
      <color rgb="FF000000"/>
      <name val="Arial"/>
      <scheme val="minor"/>
    </font>
    <font>
      <b/>
      <sz val="16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b/>
      <sz val="15.0"/>
      <color rgb="FF000000"/>
      <name val="Arial"/>
      <scheme val="minor"/>
    </font>
    <font>
      <b/>
      <sz val="10.0"/>
      <color theme="1"/>
      <name val="Arial"/>
      <scheme val="minor"/>
    </font>
    <font>
      <b/>
      <sz val="15.0"/>
      <color theme="1"/>
      <name val="Arial"/>
      <scheme val="minor"/>
    </font>
    <font>
      <color rgb="FF000000"/>
      <name val="&quot;Arial&quot;"/>
    </font>
    <font>
      <b/>
      <sz val="12.0"/>
      <color theme="1"/>
      <name val="Arial"/>
      <scheme val="minor"/>
    </font>
    <font>
      <b/>
      <color rgb="FF000000"/>
      <name val="&quot;Arial&quot;"/>
    </font>
    <font>
      <b/>
      <sz val="13.0"/>
      <color theme="1"/>
      <name val="Arial"/>
      <scheme val="minor"/>
    </font>
    <font>
      <color rgb="FFF3F3F3"/>
      <name val="Arial"/>
      <scheme val="minor"/>
    </font>
    <font>
      <sz val="9.0"/>
      <color rgb="FF11A9CC"/>
      <name val="Arial"/>
      <scheme val="minor"/>
    </font>
    <font>
      <color rgb="FFCCCCCC"/>
      <name val="Arial"/>
      <scheme val="minor"/>
    </font>
    <font>
      <color rgb="FFD9D9D9"/>
      <name val="Arial"/>
      <scheme val="minor"/>
    </font>
    <font>
      <sz val="10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13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1" fillId="0" fontId="2" numFmtId="0" xfId="0" applyAlignment="1" applyBorder="1" applyFont="1">
      <alignment readingOrder="0"/>
    </xf>
    <xf borderId="2" fillId="2" fontId="3" numFmtId="164" xfId="0" applyAlignment="1" applyBorder="1" applyFill="1" applyFont="1" applyNumberFormat="1">
      <alignment readingOrder="0"/>
    </xf>
    <xf borderId="1" fillId="0" fontId="3" numFmtId="0" xfId="0" applyAlignment="1" applyBorder="1" applyFont="1">
      <alignment horizontal="center" readingOrder="0"/>
    </xf>
    <xf borderId="3" fillId="0" fontId="4" numFmtId="0" xfId="0" applyBorder="1" applyFont="1"/>
    <xf borderId="2" fillId="0" fontId="4" numFmtId="0" xfId="0" applyBorder="1" applyFont="1"/>
    <xf borderId="4" fillId="0" fontId="2" numFmtId="0" xfId="0" applyAlignment="1" applyBorder="1" applyFont="1">
      <alignment horizontal="left" readingOrder="0"/>
    </xf>
    <xf borderId="5" fillId="2" fontId="3" numFmtId="4" xfId="0" applyAlignment="1" applyBorder="1" applyFont="1" applyNumberFormat="1">
      <alignment readingOrder="0"/>
    </xf>
    <xf borderId="0" fillId="0" fontId="2" numFmtId="0" xfId="0" applyAlignment="1" applyFont="1">
      <alignment horizontal="right" readingOrder="0"/>
    </xf>
    <xf borderId="4" fillId="0" fontId="5" numFmtId="0" xfId="0" applyAlignment="1" applyBorder="1" applyFont="1">
      <alignment readingOrder="0"/>
    </xf>
    <xf borderId="6" fillId="0" fontId="5" numFmtId="0" xfId="0" applyBorder="1" applyFont="1"/>
    <xf borderId="5" fillId="0" fontId="5" numFmtId="3" xfId="0" applyAlignment="1" applyBorder="1" applyFont="1" applyNumberFormat="1">
      <alignment horizontal="center"/>
    </xf>
    <xf borderId="7" fillId="0" fontId="2" numFmtId="0" xfId="0" applyAlignment="1" applyBorder="1" applyFont="1">
      <alignment readingOrder="0"/>
    </xf>
    <xf borderId="8" fillId="2" fontId="6" numFmtId="164" xfId="0" applyAlignment="1" applyBorder="1" applyFont="1" applyNumberFormat="1">
      <alignment readingOrder="0"/>
    </xf>
    <xf borderId="9" fillId="0" fontId="7" numFmtId="0" xfId="0" applyAlignment="1" applyBorder="1" applyFont="1">
      <alignment readingOrder="0"/>
    </xf>
    <xf borderId="10" fillId="0" fontId="2" numFmtId="0" xfId="0" applyBorder="1" applyFont="1"/>
    <xf borderId="11" fillId="0" fontId="7" numFmtId="0" xfId="0" applyAlignment="1" applyBorder="1" applyFont="1">
      <alignment horizontal="center"/>
    </xf>
    <xf borderId="5" fillId="2" fontId="3" numFmtId="3" xfId="0" applyAlignment="1" applyBorder="1" applyFont="1" applyNumberFormat="1">
      <alignment readingOrder="0"/>
    </xf>
    <xf borderId="4" fillId="0" fontId="2" numFmtId="0" xfId="0" applyAlignment="1" applyBorder="1" applyFont="1">
      <alignment readingOrder="0"/>
    </xf>
    <xf borderId="5" fillId="2" fontId="2" numFmtId="4" xfId="0" applyAlignment="1" applyBorder="1" applyFont="1" applyNumberFormat="1">
      <alignment readingOrder="0"/>
    </xf>
    <xf borderId="5" fillId="0" fontId="5" numFmtId="165" xfId="0" applyAlignment="1" applyBorder="1" applyFont="1" applyNumberFormat="1">
      <alignment horizontal="center"/>
    </xf>
    <xf borderId="7" fillId="0" fontId="5" numFmtId="0" xfId="0" applyAlignment="1" applyBorder="1" applyFont="1">
      <alignment readingOrder="0"/>
    </xf>
    <xf borderId="0" fillId="0" fontId="5" numFmtId="0" xfId="0" applyFont="1"/>
    <xf borderId="8" fillId="0" fontId="5" numFmtId="165" xfId="0" applyAlignment="1" applyBorder="1" applyFont="1" applyNumberFormat="1">
      <alignment horizontal="center"/>
    </xf>
    <xf borderId="5" fillId="2" fontId="2" numFmtId="165" xfId="0" applyAlignment="1" applyBorder="1" applyFont="1" applyNumberFormat="1">
      <alignment readingOrder="0"/>
    </xf>
    <xf borderId="5" fillId="0" fontId="7" numFmtId="166" xfId="0" applyAlignment="1" applyBorder="1" applyFont="1" applyNumberFormat="1">
      <alignment horizontal="center"/>
    </xf>
    <xf borderId="7" fillId="0" fontId="7" numFmtId="0" xfId="0" applyAlignment="1" applyBorder="1" applyFont="1">
      <alignment readingOrder="0"/>
    </xf>
    <xf borderId="0" fillId="0" fontId="7" numFmtId="0" xfId="0" applyFont="1"/>
    <xf borderId="8" fillId="0" fontId="7" numFmtId="166" xfId="0" applyAlignment="1" applyBorder="1" applyFont="1" applyNumberFormat="1">
      <alignment horizontal="center"/>
    </xf>
    <xf borderId="5" fillId="2" fontId="2" numFmtId="0" xfId="0" applyAlignment="1" applyBorder="1" applyFont="1">
      <alignment readingOrder="0"/>
    </xf>
    <xf borderId="4" fillId="0" fontId="7" numFmtId="0" xfId="0" applyAlignment="1" applyBorder="1" applyFont="1">
      <alignment readingOrder="0"/>
    </xf>
    <xf borderId="6" fillId="0" fontId="7" numFmtId="0" xfId="0" applyBorder="1" applyFont="1"/>
    <xf borderId="5" fillId="0" fontId="7" numFmtId="3" xfId="0" applyAlignment="1" applyBorder="1" applyFont="1" applyNumberFormat="1">
      <alignment horizontal="center"/>
    </xf>
    <xf borderId="7" fillId="0" fontId="2" numFmtId="0" xfId="0" applyBorder="1" applyFont="1"/>
    <xf borderId="8" fillId="0" fontId="4" numFmtId="0" xfId="0" applyBorder="1" applyFont="1"/>
    <xf borderId="12" fillId="0" fontId="2" numFmtId="0" xfId="0" applyAlignment="1" applyBorder="1" applyFont="1">
      <alignment readingOrder="0"/>
    </xf>
    <xf borderId="12" fillId="0" fontId="8" numFmtId="0" xfId="0" applyAlignment="1" applyBorder="1" applyFont="1">
      <alignment horizontal="center" readingOrder="0"/>
    </xf>
    <xf borderId="5" fillId="0" fontId="2" numFmtId="0" xfId="0" applyAlignment="1" applyBorder="1" applyFont="1">
      <alignment readingOrder="0"/>
    </xf>
    <xf borderId="12" fillId="0" fontId="9" numFmtId="0" xfId="0" applyAlignment="1" applyBorder="1" applyFont="1">
      <alignment horizontal="center" readingOrder="0"/>
    </xf>
    <xf borderId="12" fillId="0" fontId="9" numFmtId="167" xfId="0" applyAlignment="1" applyBorder="1" applyFont="1" applyNumberFormat="1">
      <alignment horizontal="center"/>
    </xf>
    <xf borderId="12" fillId="0" fontId="9" numFmtId="3" xfId="0" applyAlignment="1" applyBorder="1" applyFont="1" applyNumberFormat="1">
      <alignment horizontal="center"/>
    </xf>
    <xf borderId="5" fillId="0" fontId="3" numFmtId="0" xfId="0" applyAlignment="1" applyBorder="1" applyFont="1">
      <alignment readingOrder="0"/>
    </xf>
    <xf borderId="12" fillId="0" fontId="2" numFmtId="4" xfId="0" applyAlignment="1" applyBorder="1" applyFont="1" applyNumberFormat="1">
      <alignment horizontal="center"/>
    </xf>
    <xf borderId="12" fillId="0" fontId="2" numFmtId="10" xfId="0" applyAlignment="1" applyBorder="1" applyFont="1" applyNumberFormat="1">
      <alignment horizontal="center"/>
    </xf>
    <xf borderId="12" fillId="0" fontId="3" numFmtId="0" xfId="0" applyAlignment="1" applyBorder="1" applyFont="1">
      <alignment readingOrder="0"/>
    </xf>
    <xf borderId="12" fillId="0" fontId="3" numFmtId="0" xfId="0" applyAlignment="1" applyBorder="1" applyFont="1">
      <alignment horizontal="center" readingOrder="0"/>
    </xf>
    <xf borderId="12" fillId="0" fontId="2" numFmtId="0" xfId="0" applyAlignment="1" applyBorder="1" applyFont="1">
      <alignment horizontal="center"/>
    </xf>
    <xf borderId="12" fillId="0" fontId="2" numFmtId="3" xfId="0" applyAlignment="1" applyBorder="1" applyFont="1" applyNumberFormat="1">
      <alignment horizontal="center"/>
    </xf>
    <xf borderId="5" fillId="0" fontId="3" numFmtId="165" xfId="0" applyBorder="1" applyFont="1" applyNumberFormat="1"/>
    <xf borderId="5" fillId="0" fontId="3" numFmtId="165" xfId="0" applyAlignment="1" applyBorder="1" applyFont="1" applyNumberFormat="1">
      <alignment readingOrder="0"/>
    </xf>
    <xf borderId="0" fillId="0" fontId="2" numFmtId="168" xfId="0" applyFont="1" applyNumberFormat="1"/>
    <xf borderId="12" fillId="0" fontId="2" numFmtId="1" xfId="0" applyAlignment="1" applyBorder="1" applyFont="1" applyNumberFormat="1">
      <alignment horizontal="center"/>
    </xf>
    <xf borderId="4" fillId="0" fontId="3" numFmtId="0" xfId="0" applyAlignment="1" applyBorder="1" applyFont="1">
      <alignment readingOrder="0"/>
    </xf>
    <xf borderId="5" fillId="0" fontId="4" numFmtId="0" xfId="0" applyBorder="1" applyFont="1"/>
    <xf borderId="1" fillId="0" fontId="10" numFmtId="0" xfId="0" applyAlignment="1" applyBorder="1" applyFont="1">
      <alignment readingOrder="0"/>
    </xf>
    <xf borderId="5" fillId="2" fontId="11" numFmtId="166" xfId="0" applyBorder="1" applyFont="1" applyNumberFormat="1"/>
    <xf borderId="0" fillId="0" fontId="2" numFmtId="49" xfId="0" applyFont="1" applyNumberFormat="1"/>
    <xf borderId="0" fillId="0" fontId="3" numFmtId="0" xfId="0" applyFont="1"/>
    <xf borderId="0" fillId="0" fontId="2" numFmtId="49" xfId="0" applyAlignment="1" applyFont="1" applyNumberFormat="1">
      <alignment readingOrder="0"/>
    </xf>
    <xf borderId="12" fillId="0" fontId="12" numFmtId="4" xfId="0" applyAlignment="1" applyBorder="1" applyFont="1" applyNumberFormat="1">
      <alignment horizontal="center"/>
    </xf>
    <xf borderId="12" fillId="0" fontId="12" numFmtId="0" xfId="0" applyAlignment="1" applyBorder="1" applyFont="1">
      <alignment horizontal="center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2" numFmtId="165" xfId="0" applyAlignment="1" applyFont="1" applyNumberFormat="1">
      <alignment readingOrder="0"/>
    </xf>
    <xf borderId="0" fillId="0" fontId="2" numFmtId="165" xfId="0" applyFont="1" applyNumberFormat="1"/>
    <xf borderId="12" fillId="0" fontId="2" numFmtId="0" xfId="0" applyBorder="1" applyFont="1"/>
    <xf borderId="12" fillId="0" fontId="3" numFmtId="0" xfId="0" applyBorder="1" applyFont="1"/>
    <xf borderId="0" fillId="0" fontId="2" numFmtId="169" xfId="0" applyFont="1" applyNumberFormat="1"/>
    <xf borderId="12" fillId="0" fontId="2" numFmtId="165" xfId="0" applyBorder="1" applyFont="1" applyNumberFormat="1"/>
    <xf borderId="0" fillId="0" fontId="2" numFmtId="10" xfId="0" applyFont="1" applyNumberFormat="1"/>
    <xf borderId="12" fillId="0" fontId="2" numFmtId="169" xfId="0" applyAlignment="1" applyBorder="1" applyFont="1" applyNumberFormat="1">
      <alignment readingOrder="0"/>
    </xf>
    <xf borderId="12" fillId="0" fontId="2" numFmtId="49" xfId="0" applyBorder="1" applyFont="1" applyNumberFormat="1"/>
    <xf borderId="12" fillId="0" fontId="2" numFmtId="164" xfId="0" applyAlignment="1" applyBorder="1" applyFont="1" applyNumberFormat="1">
      <alignment readingOrder="0"/>
    </xf>
    <xf borderId="12" fillId="0" fontId="2" numFmtId="170" xfId="0" applyBorder="1" applyFont="1" applyNumberFormat="1"/>
    <xf borderId="12" fillId="0" fontId="3" numFmtId="170" xfId="0" applyBorder="1" applyFont="1" applyNumberFormat="1"/>
    <xf borderId="12" fillId="0" fontId="3" numFmtId="171" xfId="0" applyAlignment="1" applyBorder="1" applyFont="1" applyNumberFormat="1">
      <alignment readingOrder="0"/>
    </xf>
    <xf borderId="12" fillId="0" fontId="2" numFmtId="1" xfId="0" applyAlignment="1" applyBorder="1" applyFont="1" applyNumberFormat="1">
      <alignment readingOrder="0"/>
    </xf>
    <xf borderId="0" fillId="0" fontId="13" numFmtId="0" xfId="0" applyFont="1"/>
    <xf borderId="0" fillId="0" fontId="14" numFmtId="0" xfId="0" applyFont="1"/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0" fontId="15" numFmtId="165" xfId="0" applyFont="1" applyNumberFormat="1"/>
    <xf borderId="0" fillId="0" fontId="3" numFmtId="171" xfId="0" applyAlignment="1" applyFont="1" applyNumberFormat="1">
      <alignment readingOrder="0"/>
    </xf>
    <xf borderId="0" fillId="0" fontId="2" numFmtId="3" xfId="0" applyAlignment="1" applyFont="1" applyNumberFormat="1">
      <alignment readingOrder="0"/>
    </xf>
    <xf borderId="0" fillId="0" fontId="16" numFmtId="165" xfId="0" applyFont="1" applyNumberFormat="1"/>
    <xf borderId="0" fillId="0" fontId="14" numFmtId="3" xfId="0" applyAlignment="1" applyFont="1" applyNumberFormat="1">
      <alignment readingOrder="0"/>
    </xf>
    <xf borderId="0" fillId="0" fontId="15" numFmtId="3" xfId="0" applyAlignment="1" applyFont="1" applyNumberFormat="1">
      <alignment readingOrder="0"/>
    </xf>
    <xf borderId="0" fillId="0" fontId="14" numFmtId="165" xfId="0" applyFont="1" applyNumberFormat="1"/>
    <xf borderId="0" fillId="0" fontId="14" numFmtId="172" xfId="0" applyFont="1" applyNumberFormat="1"/>
    <xf borderId="0" fillId="0" fontId="14" numFmtId="4" xfId="0" applyAlignment="1" applyFont="1" applyNumberFormat="1">
      <alignment readingOrder="0"/>
    </xf>
    <xf borderId="0" fillId="0" fontId="15" numFmtId="4" xfId="0" applyAlignment="1" applyFont="1" applyNumberFormat="1">
      <alignment readingOrder="0"/>
    </xf>
    <xf borderId="0" fillId="0" fontId="14" numFmtId="10" xfId="0" applyFont="1" applyNumberFormat="1"/>
    <xf borderId="0" fillId="0" fontId="2" numFmtId="4" xfId="0" applyFont="1" applyNumberFormat="1"/>
    <xf borderId="12" fillId="0" fontId="3" numFmtId="165" xfId="0" applyAlignment="1" applyBorder="1" applyFont="1" applyNumberFormat="1">
      <alignment horizontal="center" readingOrder="0"/>
    </xf>
    <xf borderId="12" fillId="0" fontId="3" numFmtId="0" xfId="0" applyAlignment="1" applyBorder="1" applyFont="1">
      <alignment horizontal="center"/>
    </xf>
    <xf borderId="12" fillId="0" fontId="3" numFmtId="165" xfId="0" applyAlignment="1" applyBorder="1" applyFont="1" applyNumberFormat="1">
      <alignment horizontal="center"/>
    </xf>
    <xf borderId="0" fillId="0" fontId="3" numFmtId="166" xfId="0" applyFont="1" applyNumberFormat="1"/>
    <xf borderId="12" fillId="2" fontId="2" numFmtId="0" xfId="0" applyAlignment="1" applyBorder="1" applyFont="1">
      <alignment readingOrder="0"/>
    </xf>
    <xf borderId="12" fillId="0" fontId="2" numFmtId="49" xfId="0" applyAlignment="1" applyBorder="1" applyFont="1" applyNumberFormat="1">
      <alignment horizontal="right"/>
    </xf>
    <xf borderId="12" fillId="2" fontId="2" numFmtId="0" xfId="0" applyBorder="1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88"/>
    <col customWidth="1" min="2" max="2" width="27.25"/>
    <col customWidth="1" min="4" max="4" width="30.63"/>
    <col customWidth="1" min="5" max="5" width="23.5"/>
    <col customWidth="1" min="6" max="6" width="33.0"/>
  </cols>
  <sheetData>
    <row r="1">
      <c r="A1" s="1" t="s">
        <v>0</v>
      </c>
    </row>
    <row r="2">
      <c r="A2" s="2"/>
      <c r="B2" s="3"/>
    </row>
    <row r="3">
      <c r="A3" s="4" t="s">
        <v>1</v>
      </c>
      <c r="B3" s="5"/>
      <c r="D3" s="6" t="s">
        <v>2</v>
      </c>
      <c r="E3" s="7"/>
      <c r="F3" s="8"/>
    </row>
    <row r="4">
      <c r="A4" s="9" t="s">
        <v>3</v>
      </c>
      <c r="B4" s="10"/>
      <c r="C4" s="11"/>
      <c r="D4" s="12" t="s">
        <v>4</v>
      </c>
      <c r="E4" s="13"/>
      <c r="F4" s="14" t="str">
        <f>B9+Presale!E2+Presale!H2</f>
        <v>#DIV/0!</v>
      </c>
    </row>
    <row r="5">
      <c r="A5" s="15" t="s">
        <v>5</v>
      </c>
      <c r="B5" s="16"/>
      <c r="D5" s="17" t="s">
        <v>6</v>
      </c>
      <c r="E5" s="18"/>
      <c r="F5" s="19">
        <f>B17</f>
        <v>0</v>
      </c>
    </row>
    <row r="6">
      <c r="A6" s="9" t="s">
        <v>7</v>
      </c>
      <c r="B6" s="20"/>
    </row>
    <row r="7">
      <c r="D7" s="12" t="s">
        <v>8</v>
      </c>
      <c r="E7" s="13"/>
      <c r="F7" s="14" t="str">
        <f>B8</f>
        <v/>
      </c>
    </row>
    <row r="8">
      <c r="A8" s="21" t="s">
        <v>9</v>
      </c>
      <c r="B8" s="22"/>
      <c r="D8" s="12" t="s">
        <v>10</v>
      </c>
      <c r="E8" s="13"/>
      <c r="F8" s="23" t="str">
        <f>B28*B8</f>
        <v>#DIV/0!</v>
      </c>
    </row>
    <row r="9">
      <c r="A9" s="21" t="s">
        <v>11</v>
      </c>
      <c r="B9" s="10"/>
      <c r="D9" s="24" t="s">
        <v>12</v>
      </c>
      <c r="E9" s="25"/>
      <c r="F9" s="26">
        <f>B23</f>
        <v>0</v>
      </c>
    </row>
    <row r="10">
      <c r="A10" s="21" t="s">
        <v>13</v>
      </c>
      <c r="B10" s="27"/>
      <c r="D10" s="12" t="s">
        <v>14</v>
      </c>
      <c r="E10" s="13"/>
      <c r="F10" s="28" t="str">
        <f>B21/B9</f>
        <v>#DIV/0!</v>
      </c>
    </row>
    <row r="11">
      <c r="A11" s="2"/>
      <c r="B11" s="2"/>
      <c r="D11" s="29" t="s">
        <v>15</v>
      </c>
      <c r="E11" s="30"/>
      <c r="F11" s="31" t="str">
        <f>B28</f>
        <v>#DIV/0!</v>
      </c>
    </row>
    <row r="12">
      <c r="A12" s="21" t="s">
        <v>16</v>
      </c>
      <c r="B12" s="32"/>
      <c r="D12" s="33" t="s">
        <v>17</v>
      </c>
      <c r="E12" s="34"/>
      <c r="F12" s="35">
        <f>B8-B9</f>
        <v>0</v>
      </c>
    </row>
    <row r="13">
      <c r="A13" s="21" t="s">
        <v>18</v>
      </c>
      <c r="B13" s="32"/>
      <c r="D13" s="36"/>
      <c r="F13" s="37"/>
    </row>
    <row r="14">
      <c r="A14" s="21" t="s">
        <v>19</v>
      </c>
      <c r="B14" s="32"/>
      <c r="D14" s="38" t="s">
        <v>20</v>
      </c>
      <c r="E14" s="38" t="s">
        <v>21</v>
      </c>
      <c r="F14" s="39" t="s">
        <v>22</v>
      </c>
    </row>
    <row r="15">
      <c r="A15" s="21" t="s">
        <v>23</v>
      </c>
      <c r="B15" s="40">
        <f>Presale!B2</f>
        <v>0</v>
      </c>
      <c r="D15" s="41">
        <f>sum(B12:B13)</f>
        <v>0</v>
      </c>
      <c r="E15" s="42" t="str">
        <f>F15*B28</f>
        <v>#DIV/0!</v>
      </c>
      <c r="F15" s="43" t="str">
        <f>(B9/100)*(E17*100)</f>
        <v>#DIV/0!</v>
      </c>
    </row>
    <row r="16">
      <c r="D16" s="36"/>
      <c r="F16" s="37"/>
    </row>
    <row r="17">
      <c r="A17" s="21" t="s">
        <v>24</v>
      </c>
      <c r="B17" s="44">
        <f>SUM(B12:B14)</f>
        <v>0</v>
      </c>
      <c r="D17" s="38" t="s">
        <v>25</v>
      </c>
      <c r="E17" s="45" t="str">
        <f>D15/B17</f>
        <v>#DIV/0!</v>
      </c>
      <c r="F17" s="46" t="str">
        <f>D15/B17</f>
        <v>#DIV/0!</v>
      </c>
    </row>
    <row r="19">
      <c r="D19" s="47" t="s">
        <v>26</v>
      </c>
      <c r="E19" s="48" t="s">
        <v>27</v>
      </c>
      <c r="F19" s="48" t="s">
        <v>28</v>
      </c>
    </row>
    <row r="20">
      <c r="D20" s="38" t="s">
        <v>29</v>
      </c>
      <c r="E20" s="49" t="str">
        <f>B12/D15</f>
        <v>#DIV/0!</v>
      </c>
      <c r="F20" s="50" t="str">
        <f t="shared" ref="F20:F21" si="1">($F$15/100)*(E20*100)</f>
        <v>#DIV/0!</v>
      </c>
    </row>
    <row r="21">
      <c r="A21" s="21" t="s">
        <v>30</v>
      </c>
      <c r="B21" s="51">
        <f>B17*B10</f>
        <v>0</v>
      </c>
      <c r="D21" s="38" t="s">
        <v>31</v>
      </c>
      <c r="E21" s="49" t="str">
        <f>B13/D15</f>
        <v>#DIV/0!</v>
      </c>
      <c r="F21" s="50" t="str">
        <f t="shared" si="1"/>
        <v>#DIV/0!</v>
      </c>
    </row>
    <row r="23">
      <c r="A23" s="21" t="s">
        <v>32</v>
      </c>
      <c r="B23" s="52">
        <f>B21*2</f>
        <v>0</v>
      </c>
    </row>
    <row r="24">
      <c r="D24" s="48" t="s">
        <v>33</v>
      </c>
      <c r="E24" s="48" t="s">
        <v>34</v>
      </c>
      <c r="F24" s="48" t="s">
        <v>35</v>
      </c>
      <c r="G24" s="53"/>
    </row>
    <row r="25">
      <c r="D25" s="38" t="s">
        <v>36</v>
      </c>
      <c r="E25" s="46" t="str">
        <f t="shared" ref="E25:E27" si="2">F40</f>
        <v>#DIV/0!</v>
      </c>
      <c r="F25" s="54" t="str">
        <f t="shared" ref="F25:F27" si="3">$F$4*E25</f>
        <v>#DIV/0!</v>
      </c>
    </row>
    <row r="26">
      <c r="A26" s="55" t="s">
        <v>37</v>
      </c>
      <c r="B26" s="56"/>
      <c r="D26" s="38" t="s">
        <v>38</v>
      </c>
      <c r="E26" s="46" t="str">
        <f t="shared" si="2"/>
        <v>#DIV/0!</v>
      </c>
      <c r="F26" s="54" t="str">
        <f t="shared" si="3"/>
        <v>#DIV/0!</v>
      </c>
    </row>
    <row r="27">
      <c r="A27" s="57" t="s">
        <v>39</v>
      </c>
      <c r="B27" s="8"/>
      <c r="D27" s="38" t="s">
        <v>40</v>
      </c>
      <c r="E27" s="46" t="str">
        <f t="shared" si="2"/>
        <v>#DIV/0!</v>
      </c>
      <c r="F27" s="54" t="str">
        <f t="shared" si="3"/>
        <v>#DIV/0!</v>
      </c>
    </row>
    <row r="28">
      <c r="A28" s="55" t="s">
        <v>41</v>
      </c>
      <c r="B28" s="58" t="str">
        <f>1/(B9/B21)</f>
        <v>#DIV/0!</v>
      </c>
    </row>
    <row r="29">
      <c r="A29" s="2"/>
    </row>
    <row r="31">
      <c r="A31" s="2"/>
    </row>
    <row r="32">
      <c r="A32" s="2"/>
    </row>
    <row r="34">
      <c r="A34" s="2"/>
      <c r="B34" s="59"/>
    </row>
    <row r="35">
      <c r="A35" s="2"/>
      <c r="C35" s="60"/>
    </row>
    <row r="39">
      <c r="A39" s="2"/>
      <c r="B39" s="61"/>
    </row>
    <row r="40">
      <c r="A40" s="2"/>
      <c r="C40" s="60"/>
      <c r="F40" s="62" t="str">
        <f>D15/B17</f>
        <v>#DIV/0!</v>
      </c>
    </row>
    <row r="41">
      <c r="F41" s="63" t="str">
        <f>B14/B17</f>
        <v>#DIV/0!</v>
      </c>
    </row>
    <row r="42">
      <c r="F42" s="63" t="str">
        <f>B14/B17</f>
        <v>#DIV/0!</v>
      </c>
    </row>
    <row r="71">
      <c r="D71" s="64" t="s">
        <v>42</v>
      </c>
    </row>
    <row r="72">
      <c r="C72" s="2" t="s">
        <v>43</v>
      </c>
      <c r="D72" s="2">
        <v>14.8</v>
      </c>
    </row>
    <row r="73">
      <c r="C73" s="2" t="s">
        <v>44</v>
      </c>
      <c r="D73" s="2">
        <v>9.17</v>
      </c>
      <c r="E73" s="64" t="s">
        <v>45</v>
      </c>
      <c r="F73" s="64" t="s">
        <v>46</v>
      </c>
      <c r="G73" s="60"/>
      <c r="H73" s="64" t="s">
        <v>47</v>
      </c>
      <c r="J73" s="2" t="s">
        <v>48</v>
      </c>
    </row>
    <row r="74">
      <c r="A74" s="21" t="s">
        <v>49</v>
      </c>
      <c r="B74" s="56"/>
      <c r="C74" s="64" t="s">
        <v>50</v>
      </c>
      <c r="D74" s="65">
        <f>sum(D72:D73)</f>
        <v>23.97</v>
      </c>
      <c r="E74" s="66">
        <v>301.65</v>
      </c>
      <c r="F74" s="67">
        <f>E74*D74</f>
        <v>7230.5505</v>
      </c>
      <c r="H74" s="67">
        <f>F74*4</f>
        <v>28922.202</v>
      </c>
      <c r="J74" s="2">
        <v>1000000.0</v>
      </c>
      <c r="L74" s="2" t="s">
        <v>51</v>
      </c>
    </row>
    <row r="75">
      <c r="A75" s="68">
        <f>B17</f>
        <v>0</v>
      </c>
      <c r="B75" s="38">
        <v>23.91</v>
      </c>
    </row>
    <row r="76">
      <c r="A76" s="38" t="str">
        <f>$B$9/A75</f>
        <v>#DIV/0!</v>
      </c>
      <c r="B76" s="38" t="str">
        <f>A76*B75</f>
        <v>#DIV/0!</v>
      </c>
    </row>
    <row r="83">
      <c r="E83" s="2">
        <v>5249850.0</v>
      </c>
    </row>
    <row r="84">
      <c r="D84" s="2">
        <v>1.22498E-4</v>
      </c>
      <c r="E84" s="2">
        <v>2766.0</v>
      </c>
      <c r="H84" s="47" t="s">
        <v>52</v>
      </c>
      <c r="I84" s="69"/>
      <c r="J84" s="47" t="s">
        <v>53</v>
      </c>
    </row>
    <row r="85">
      <c r="D85" s="70">
        <f>E74*D84</f>
        <v>0.0369515217</v>
      </c>
      <c r="E85" s="65">
        <f>E84/E83</f>
        <v>0.0005268721963</v>
      </c>
      <c r="G85" s="2" t="s">
        <v>54</v>
      </c>
      <c r="H85" s="68">
        <f>D72</f>
        <v>14.8</v>
      </c>
      <c r="I85" s="68"/>
      <c r="J85" s="68">
        <f>D73</f>
        <v>9.17</v>
      </c>
    </row>
    <row r="86">
      <c r="G86" s="2" t="s">
        <v>55</v>
      </c>
      <c r="H86" s="71">
        <f>(H85*$E$74)</f>
        <v>4464.42</v>
      </c>
      <c r="I86" s="68"/>
      <c r="J86" s="71">
        <f>(J85*$E$74)</f>
        <v>2766.1305</v>
      </c>
      <c r="K86" s="67">
        <f>J86+H86</f>
        <v>7230.5505</v>
      </c>
      <c r="N86" s="72">
        <f>sum(H89+J89)</f>
        <v>1</v>
      </c>
    </row>
    <row r="87">
      <c r="G87" s="2" t="s">
        <v>56</v>
      </c>
      <c r="H87" s="38">
        <v>451050.0</v>
      </c>
      <c r="I87" s="68"/>
      <c r="J87" s="38">
        <v>5249850.0</v>
      </c>
    </row>
    <row r="88">
      <c r="G88" s="2" t="s">
        <v>57</v>
      </c>
      <c r="H88" s="73">
        <v>0.03693</v>
      </c>
      <c r="I88" s="74"/>
      <c r="J88" s="75">
        <v>0.003253</v>
      </c>
    </row>
    <row r="89">
      <c r="H89" s="72">
        <f>H86/K86</f>
        <v>0.6174384647</v>
      </c>
      <c r="I89" s="68"/>
      <c r="J89" s="72">
        <f>J86/K86</f>
        <v>0.3825615353</v>
      </c>
    </row>
    <row r="90">
      <c r="H90" s="74"/>
      <c r="I90" s="76"/>
      <c r="J90" s="76"/>
    </row>
    <row r="91">
      <c r="G91" s="2" t="s">
        <v>58</v>
      </c>
      <c r="H91" s="77">
        <f>H86/H87</f>
        <v>0.009897838377</v>
      </c>
      <c r="I91" s="77"/>
      <c r="J91" s="77">
        <f>J86/J87</f>
        <v>0.0005268970542</v>
      </c>
    </row>
    <row r="92">
      <c r="H92" s="68"/>
      <c r="I92" s="68"/>
      <c r="J92" s="68"/>
    </row>
    <row r="93">
      <c r="H93" s="68"/>
      <c r="I93" s="68"/>
      <c r="J93" s="68"/>
    </row>
    <row r="94">
      <c r="F94" s="2" t="s">
        <v>59</v>
      </c>
      <c r="H94" s="68"/>
      <c r="I94" s="68"/>
      <c r="J94" s="68"/>
    </row>
    <row r="95">
      <c r="H95" s="68"/>
      <c r="I95" s="68"/>
      <c r="J95" s="68"/>
    </row>
    <row r="96">
      <c r="H96" s="68"/>
      <c r="I96" s="68"/>
      <c r="J96" s="68"/>
    </row>
    <row r="97">
      <c r="H97" s="68"/>
      <c r="I97" s="68"/>
      <c r="J97" s="68"/>
    </row>
  </sheetData>
  <mergeCells count="8">
    <mergeCell ref="A26:B26"/>
    <mergeCell ref="A27:B27"/>
    <mergeCell ref="A74:B74"/>
    <mergeCell ref="A1:B1"/>
    <mergeCell ref="A22:B22"/>
    <mergeCell ref="D3:F3"/>
    <mergeCell ref="D13:F13"/>
    <mergeCell ref="D16:F1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6.88"/>
    <col customWidth="1" min="2" max="2" width="15.88"/>
    <col customWidth="1" min="6" max="6" width="14.88"/>
  </cols>
  <sheetData>
    <row r="1">
      <c r="A1" s="78" t="s">
        <v>60</v>
      </c>
      <c r="B1" s="38"/>
      <c r="C1" s="38"/>
      <c r="D1" s="38" t="s">
        <v>61</v>
      </c>
      <c r="E1" s="79" t="str">
        <f>Main!F20</f>
        <v>#DIV/0!</v>
      </c>
      <c r="F1" s="67">
        <f>Main!B12*Main!B10</f>
        <v>0</v>
      </c>
      <c r="H1" s="80"/>
      <c r="I1" s="81"/>
      <c r="J1" s="82"/>
      <c r="K1" s="81"/>
      <c r="L1" s="82"/>
      <c r="M1" s="82"/>
      <c r="N1" s="81"/>
    </row>
    <row r="2">
      <c r="C2" s="83"/>
      <c r="D2" s="83"/>
      <c r="E2" s="83"/>
      <c r="F2" s="83" t="str">
        <f>#REF!/$E$1</f>
        <v>#REF!</v>
      </c>
      <c r="G2" s="84"/>
      <c r="I2" s="81"/>
      <c r="J2" s="81"/>
      <c r="K2" s="81"/>
      <c r="L2" s="81"/>
      <c r="M2" s="81"/>
      <c r="N2" s="81"/>
    </row>
    <row r="3">
      <c r="A3" s="64" t="s">
        <v>62</v>
      </c>
      <c r="B3" s="85" t="s">
        <v>63</v>
      </c>
      <c r="I3" s="81"/>
      <c r="J3" s="82"/>
      <c r="K3" s="82"/>
      <c r="L3" s="81"/>
      <c r="M3" s="81"/>
      <c r="N3" s="81"/>
    </row>
    <row r="4">
      <c r="A4" s="2" t="s">
        <v>64</v>
      </c>
      <c r="B4" s="2"/>
      <c r="C4" s="82"/>
      <c r="D4" s="82"/>
      <c r="E4" s="82" t="s">
        <v>65</v>
      </c>
      <c r="F4" s="82" t="s">
        <v>66</v>
      </c>
      <c r="G4" s="82" t="s">
        <v>67</v>
      </c>
      <c r="I4" s="81"/>
      <c r="J4" s="82"/>
      <c r="K4" s="81"/>
      <c r="L4" s="81"/>
      <c r="M4" s="81"/>
      <c r="N4" s="81"/>
    </row>
    <row r="5">
      <c r="A5" s="2" t="s">
        <v>68</v>
      </c>
      <c r="B5" s="86" t="str">
        <f t="shared" ref="B5:B76" si="1">($E$1/100)*G5</f>
        <v>#DIV/0!</v>
      </c>
      <c r="C5" s="87" t="str">
        <f>B5*Main!$B$28</f>
        <v>#DIV/0!</v>
      </c>
      <c r="D5" s="88"/>
      <c r="E5" s="89">
        <v>226062.0</v>
      </c>
      <c r="F5" s="90" t="str">
        <f t="shared" ref="F5:F153" si="2">($F$1/100)*G5</f>
        <v>#DIV/0!</v>
      </c>
      <c r="G5" s="91" t="str">
        <f>(E5/Main!$B$4)*100</f>
        <v>#DIV/0!</v>
      </c>
      <c r="I5" s="81"/>
      <c r="J5" s="82"/>
      <c r="K5" s="82"/>
      <c r="L5" s="81"/>
      <c r="M5" s="81"/>
      <c r="N5" s="81"/>
    </row>
    <row r="6">
      <c r="A6" s="2" t="s">
        <v>69</v>
      </c>
      <c r="B6" s="86" t="str">
        <f t="shared" si="1"/>
        <v>#DIV/0!</v>
      </c>
      <c r="C6" s="87" t="str">
        <f>B6*Main!$B$28</f>
        <v>#DIV/0!</v>
      </c>
      <c r="D6" s="92"/>
      <c r="E6" s="93">
        <v>121171.048445044</v>
      </c>
      <c r="F6" s="90" t="str">
        <f t="shared" si="2"/>
        <v>#DIV/0!</v>
      </c>
      <c r="G6" s="91" t="str">
        <f>(E6/Main!$B$4)*100</f>
        <v>#DIV/0!</v>
      </c>
      <c r="I6" s="81"/>
      <c r="J6" s="82"/>
      <c r="K6" s="82"/>
      <c r="L6" s="81"/>
      <c r="M6" s="81"/>
      <c r="N6" s="81"/>
    </row>
    <row r="7">
      <c r="A7" s="2" t="s">
        <v>70</v>
      </c>
      <c r="B7" s="86" t="str">
        <f t="shared" si="1"/>
        <v>#DIV/0!</v>
      </c>
      <c r="C7" s="87" t="str">
        <f>B7*Main!$B$28</f>
        <v>#DIV/0!</v>
      </c>
      <c r="D7" s="92"/>
      <c r="E7" s="93">
        <v>9624.36740575549</v>
      </c>
      <c r="F7" s="90" t="str">
        <f t="shared" si="2"/>
        <v>#DIV/0!</v>
      </c>
      <c r="G7" s="91" t="str">
        <f>(E7/Main!$B$4)*100</f>
        <v>#DIV/0!</v>
      </c>
      <c r="I7" s="81"/>
      <c r="J7" s="81"/>
      <c r="K7" s="81"/>
      <c r="L7" s="81"/>
      <c r="M7" s="81"/>
      <c r="N7" s="81"/>
    </row>
    <row r="8">
      <c r="A8" s="2" t="s">
        <v>71</v>
      </c>
      <c r="B8" s="86" t="str">
        <f t="shared" si="1"/>
        <v>#DIV/0!</v>
      </c>
      <c r="C8" s="87" t="str">
        <f>B8*Main!$B$28</f>
        <v>#DIV/0!</v>
      </c>
      <c r="D8" s="92"/>
      <c r="E8" s="89">
        <v>8400.0</v>
      </c>
      <c r="F8" s="90" t="str">
        <f t="shared" si="2"/>
        <v>#DIV/0!</v>
      </c>
      <c r="G8" s="91" t="str">
        <f>(E8/Main!$B$4)*100</f>
        <v>#DIV/0!</v>
      </c>
      <c r="I8" s="81"/>
      <c r="J8" s="82"/>
      <c r="K8" s="81"/>
      <c r="L8" s="81"/>
      <c r="M8" s="81"/>
      <c r="N8" s="81"/>
    </row>
    <row r="9">
      <c r="A9" s="2" t="s">
        <v>72</v>
      </c>
      <c r="B9" s="86" t="str">
        <f t="shared" si="1"/>
        <v>#DIV/0!</v>
      </c>
      <c r="C9" s="87" t="str">
        <f>B9*Main!$B$28</f>
        <v>#DIV/0!</v>
      </c>
      <c r="D9" s="92"/>
      <c r="E9" s="93">
        <v>7548.31430632317</v>
      </c>
      <c r="F9" s="90" t="str">
        <f t="shared" si="2"/>
        <v>#DIV/0!</v>
      </c>
      <c r="G9" s="91" t="str">
        <f>(E9/Main!$B$4)*100</f>
        <v>#DIV/0!</v>
      </c>
      <c r="I9" s="81"/>
      <c r="J9" s="94"/>
      <c r="K9" s="81"/>
      <c r="L9" s="81"/>
      <c r="M9" s="81"/>
      <c r="N9" s="81"/>
    </row>
    <row r="10">
      <c r="A10" s="2" t="s">
        <v>73</v>
      </c>
      <c r="B10" s="86" t="str">
        <f t="shared" si="1"/>
        <v>#DIV/0!</v>
      </c>
      <c r="C10" s="87" t="str">
        <f>B10*Main!$B$28</f>
        <v>#DIV/0!</v>
      </c>
      <c r="D10" s="92"/>
      <c r="E10" s="93">
        <v>7245.17270516365</v>
      </c>
      <c r="F10" s="90" t="str">
        <f t="shared" si="2"/>
        <v>#DIV/0!</v>
      </c>
      <c r="G10" s="91" t="str">
        <f>(E10/Main!$B$4)*100</f>
        <v>#DIV/0!</v>
      </c>
      <c r="I10" s="81"/>
      <c r="J10" s="81"/>
      <c r="K10" s="81"/>
      <c r="L10" s="81"/>
      <c r="M10" s="81"/>
      <c r="N10" s="81"/>
    </row>
    <row r="11">
      <c r="A11" s="2" t="s">
        <v>74</v>
      </c>
      <c r="B11" s="86" t="str">
        <f t="shared" si="1"/>
        <v>#DIV/0!</v>
      </c>
      <c r="C11" s="87" t="str">
        <f>B11*Main!$B$28</f>
        <v>#DIV/0!</v>
      </c>
      <c r="D11" s="88"/>
      <c r="E11" s="93">
        <v>6114.91920214612</v>
      </c>
      <c r="F11" s="90" t="str">
        <f t="shared" si="2"/>
        <v>#DIV/0!</v>
      </c>
      <c r="G11" s="91" t="str">
        <f>(E11/Main!$B$4)*100</f>
        <v>#DIV/0!</v>
      </c>
      <c r="I11" s="81"/>
      <c r="J11" s="82"/>
      <c r="K11" s="82"/>
      <c r="L11" s="81"/>
      <c r="M11" s="81"/>
      <c r="N11" s="81"/>
    </row>
    <row r="12">
      <c r="A12" s="2" t="s">
        <v>75</v>
      </c>
      <c r="B12" s="86" t="str">
        <f t="shared" si="1"/>
        <v>#DIV/0!</v>
      </c>
      <c r="C12" s="87" t="str">
        <f>B12*Main!$B$28</f>
        <v>#DIV/0!</v>
      </c>
      <c r="D12" s="92"/>
      <c r="E12" s="89">
        <v>5725.0</v>
      </c>
      <c r="F12" s="90" t="str">
        <f t="shared" si="2"/>
        <v>#DIV/0!</v>
      </c>
      <c r="G12" s="91" t="str">
        <f>(E12/Main!$B$4)*100</f>
        <v>#DIV/0!</v>
      </c>
      <c r="I12" s="81"/>
      <c r="K12" s="82"/>
      <c r="L12" s="81"/>
      <c r="M12" s="81"/>
      <c r="N12" s="81"/>
    </row>
    <row r="13">
      <c r="A13" s="2" t="s">
        <v>76</v>
      </c>
      <c r="B13" s="86" t="str">
        <f t="shared" si="1"/>
        <v>#DIV/0!</v>
      </c>
      <c r="C13" s="87" t="str">
        <f>B13*Main!$B$28</f>
        <v>#DIV/0!</v>
      </c>
      <c r="D13" s="88"/>
      <c r="E13" s="89">
        <v>5625.0</v>
      </c>
      <c r="F13" s="90" t="str">
        <f t="shared" si="2"/>
        <v>#DIV/0!</v>
      </c>
      <c r="G13" s="91" t="str">
        <f>(E13/Main!$B$4)*100</f>
        <v>#DIV/0!</v>
      </c>
      <c r="I13" s="81"/>
      <c r="J13" s="81"/>
      <c r="K13" s="81"/>
      <c r="L13" s="81"/>
      <c r="M13" s="81"/>
      <c r="N13" s="81"/>
    </row>
    <row r="14">
      <c r="A14" s="2" t="s">
        <v>77</v>
      </c>
      <c r="B14" s="86" t="str">
        <f t="shared" si="1"/>
        <v>#DIV/0!</v>
      </c>
      <c r="C14" s="87" t="str">
        <f>B14*Main!$B$28</f>
        <v>#DIV/0!</v>
      </c>
      <c r="D14" s="88"/>
      <c r="E14" s="93">
        <v>5450.79009163213</v>
      </c>
      <c r="F14" s="90" t="str">
        <f t="shared" si="2"/>
        <v>#DIV/0!</v>
      </c>
      <c r="G14" s="91" t="str">
        <f>(E14/Main!$B$4)*100</f>
        <v>#DIV/0!</v>
      </c>
      <c r="I14" s="81"/>
      <c r="J14" s="81"/>
      <c r="K14" s="81"/>
      <c r="L14" s="81"/>
      <c r="M14" s="81"/>
      <c r="N14" s="81"/>
    </row>
    <row r="15">
      <c r="A15" s="2" t="s">
        <v>78</v>
      </c>
      <c r="B15" s="86" t="str">
        <f t="shared" si="1"/>
        <v>#DIV/0!</v>
      </c>
      <c r="C15" s="87" t="str">
        <f>B15*Main!$B$28</f>
        <v>#DIV/0!</v>
      </c>
      <c r="D15" s="88"/>
      <c r="E15" s="93">
        <v>4631.8426348745</v>
      </c>
      <c r="F15" s="90" t="str">
        <f t="shared" si="2"/>
        <v>#DIV/0!</v>
      </c>
      <c r="G15" s="91" t="str">
        <f>(E15/Main!$B$4)*100</f>
        <v>#DIV/0!</v>
      </c>
      <c r="I15" s="81"/>
      <c r="J15" s="81"/>
      <c r="K15" s="81"/>
      <c r="L15" s="81"/>
      <c r="M15" s="81"/>
      <c r="N15" s="81"/>
    </row>
    <row r="16">
      <c r="A16" s="2" t="s">
        <v>79</v>
      </c>
      <c r="B16" s="86" t="str">
        <f t="shared" si="1"/>
        <v>#DIV/0!</v>
      </c>
      <c r="C16" s="87" t="str">
        <f>B16*Main!$B$28</f>
        <v>#DIV/0!</v>
      </c>
      <c r="D16" s="92"/>
      <c r="E16" s="93">
        <v>4437.67143265884</v>
      </c>
      <c r="F16" s="90" t="str">
        <f t="shared" si="2"/>
        <v>#DIV/0!</v>
      </c>
      <c r="G16" s="91" t="str">
        <f>(E16/Main!$B$4)*100</f>
        <v>#DIV/0!</v>
      </c>
      <c r="I16" s="81"/>
      <c r="J16" s="81"/>
      <c r="K16" s="81"/>
      <c r="L16" s="81"/>
      <c r="M16" s="81"/>
      <c r="N16" s="81"/>
    </row>
    <row r="17">
      <c r="A17" s="2" t="s">
        <v>80</v>
      </c>
      <c r="B17" s="86" t="str">
        <f t="shared" si="1"/>
        <v>#DIV/0!</v>
      </c>
      <c r="C17" s="87" t="str">
        <f>B17*Main!$B$28</f>
        <v>#DIV/0!</v>
      </c>
      <c r="D17" s="88"/>
      <c r="E17" s="93">
        <v>3754.9186367165</v>
      </c>
      <c r="F17" s="90" t="str">
        <f t="shared" si="2"/>
        <v>#DIV/0!</v>
      </c>
      <c r="G17" s="91" t="str">
        <f>(E17/Main!$B$4)*100</f>
        <v>#DIV/0!</v>
      </c>
      <c r="I17" s="81"/>
      <c r="J17" s="81"/>
      <c r="K17" s="81"/>
      <c r="L17" s="81"/>
      <c r="M17" s="81"/>
      <c r="N17" s="81"/>
    </row>
    <row r="18">
      <c r="A18" s="2" t="s">
        <v>81</v>
      </c>
      <c r="B18" s="86" t="str">
        <f t="shared" si="1"/>
        <v>#DIV/0!</v>
      </c>
      <c r="C18" s="87" t="str">
        <f>B18*Main!$B$28</f>
        <v>#DIV/0!</v>
      </c>
      <c r="D18" s="88"/>
      <c r="E18" s="93">
        <v>3752.29075243357</v>
      </c>
      <c r="F18" s="90" t="str">
        <f t="shared" si="2"/>
        <v>#DIV/0!</v>
      </c>
      <c r="G18" s="91" t="str">
        <f>(E18/Main!$B$4)*100</f>
        <v>#DIV/0!</v>
      </c>
      <c r="I18" s="81"/>
      <c r="J18" s="81"/>
      <c r="K18" s="81"/>
      <c r="L18" s="81"/>
      <c r="M18" s="81"/>
      <c r="N18" s="81"/>
    </row>
    <row r="19">
      <c r="A19" s="2" t="s">
        <v>82</v>
      </c>
      <c r="B19" s="86" t="str">
        <f t="shared" si="1"/>
        <v>#DIV/0!</v>
      </c>
      <c r="C19" s="87" t="str">
        <f>B19*Main!$B$28</f>
        <v>#DIV/0!</v>
      </c>
      <c r="D19" s="88"/>
      <c r="E19" s="89">
        <v>3750.0</v>
      </c>
      <c r="F19" s="90" t="str">
        <f t="shared" si="2"/>
        <v>#DIV/0!</v>
      </c>
      <c r="G19" s="91" t="str">
        <f>(E19/Main!$B$4)*100</f>
        <v>#DIV/0!</v>
      </c>
      <c r="I19" s="81"/>
      <c r="J19" s="81"/>
      <c r="K19" s="81"/>
      <c r="L19" s="81"/>
      <c r="M19" s="81"/>
      <c r="N19" s="81"/>
    </row>
    <row r="20">
      <c r="A20" s="2" t="s">
        <v>83</v>
      </c>
      <c r="B20" s="86" t="str">
        <f t="shared" si="1"/>
        <v>#DIV/0!</v>
      </c>
      <c r="C20" s="87" t="str">
        <f>B20*Main!$B$28</f>
        <v>#DIV/0!</v>
      </c>
      <c r="D20" s="92"/>
      <c r="E20" s="93">
        <v>2373.762851327</v>
      </c>
      <c r="F20" s="90" t="str">
        <f t="shared" si="2"/>
        <v>#DIV/0!</v>
      </c>
      <c r="G20" s="91" t="str">
        <f>(E20/Main!$B$4)*100</f>
        <v>#DIV/0!</v>
      </c>
    </row>
    <row r="21">
      <c r="A21" s="2" t="s">
        <v>84</v>
      </c>
      <c r="B21" s="86" t="str">
        <f t="shared" si="1"/>
        <v>#DIV/0!</v>
      </c>
      <c r="C21" s="87" t="str">
        <f>B21*Main!$B$28</f>
        <v>#DIV/0!</v>
      </c>
      <c r="D21" s="92"/>
      <c r="E21" s="89">
        <v>1965.0</v>
      </c>
      <c r="F21" s="90" t="str">
        <f t="shared" si="2"/>
        <v>#DIV/0!</v>
      </c>
      <c r="G21" s="91" t="str">
        <f>(E21/Main!$B$4)*100</f>
        <v>#DIV/0!</v>
      </c>
    </row>
    <row r="22">
      <c r="A22" s="2" t="s">
        <v>85</v>
      </c>
      <c r="B22" s="86" t="str">
        <f t="shared" si="1"/>
        <v>#DIV/0!</v>
      </c>
      <c r="C22" s="87" t="str">
        <f>B22*Main!$B$28</f>
        <v>#DIV/0!</v>
      </c>
      <c r="D22" s="92"/>
      <c r="E22" s="93">
        <v>1875.67336606988</v>
      </c>
      <c r="F22" s="90" t="str">
        <f t="shared" si="2"/>
        <v>#DIV/0!</v>
      </c>
      <c r="G22" s="91" t="str">
        <f>(E22/Main!$B$4)*100</f>
        <v>#DIV/0!</v>
      </c>
    </row>
    <row r="23">
      <c r="A23" s="2" t="s">
        <v>86</v>
      </c>
      <c r="B23" s="86" t="str">
        <f t="shared" si="1"/>
        <v>#DIV/0!</v>
      </c>
      <c r="C23" s="87" t="str">
        <f>B23*Main!$B$28</f>
        <v>#DIV/0!</v>
      </c>
      <c r="D23" s="88"/>
      <c r="E23" s="89">
        <v>1875.0</v>
      </c>
      <c r="F23" s="90" t="str">
        <f t="shared" si="2"/>
        <v>#DIV/0!</v>
      </c>
      <c r="G23" s="91" t="str">
        <f>(E23/Main!$B$4)*100</f>
        <v>#DIV/0!</v>
      </c>
    </row>
    <row r="24">
      <c r="A24" s="2" t="s">
        <v>87</v>
      </c>
      <c r="B24" s="86" t="str">
        <f t="shared" si="1"/>
        <v>#DIV/0!</v>
      </c>
      <c r="C24" s="87" t="str">
        <f>B24*Main!$B$28</f>
        <v>#DIV/0!</v>
      </c>
      <c r="D24" s="92"/>
      <c r="E24" s="89">
        <v>1875.0</v>
      </c>
      <c r="F24" s="90" t="str">
        <f t="shared" si="2"/>
        <v>#DIV/0!</v>
      </c>
      <c r="G24" s="91" t="str">
        <f>(E24/Main!$B$4)*100</f>
        <v>#DIV/0!</v>
      </c>
    </row>
    <row r="25">
      <c r="A25" s="2" t="s">
        <v>88</v>
      </c>
      <c r="B25" s="86" t="str">
        <f t="shared" si="1"/>
        <v>#DIV/0!</v>
      </c>
      <c r="C25" s="87" t="str">
        <f>B25*Main!$B$28</f>
        <v>#DIV/0!</v>
      </c>
      <c r="D25" s="92"/>
      <c r="E25" s="93">
        <v>1731.16936497188</v>
      </c>
      <c r="F25" s="90" t="str">
        <f t="shared" si="2"/>
        <v>#DIV/0!</v>
      </c>
      <c r="G25" s="91" t="str">
        <f>(E25/Main!$B$4)*100</f>
        <v>#DIV/0!</v>
      </c>
    </row>
    <row r="26">
      <c r="A26" s="2" t="s">
        <v>89</v>
      </c>
      <c r="B26" s="86" t="str">
        <f t="shared" si="1"/>
        <v>#DIV/0!</v>
      </c>
      <c r="C26" s="87" t="str">
        <f>B26*Main!$B$28</f>
        <v>#DIV/0!</v>
      </c>
      <c r="D26" s="92"/>
      <c r="E26" s="89">
        <v>1500.0</v>
      </c>
      <c r="F26" s="90" t="str">
        <f t="shared" si="2"/>
        <v>#DIV/0!</v>
      </c>
      <c r="G26" s="91" t="str">
        <f>(E26/Main!$B$4)*100</f>
        <v>#DIV/0!</v>
      </c>
    </row>
    <row r="27">
      <c r="A27" s="2" t="s">
        <v>90</v>
      </c>
      <c r="B27" s="86" t="str">
        <f t="shared" si="1"/>
        <v>#DIV/0!</v>
      </c>
      <c r="C27" s="87" t="str">
        <f>B27*Main!$B$28</f>
        <v>#DIV/0!</v>
      </c>
      <c r="D27" s="88"/>
      <c r="E27" s="93">
        <v>1096.41983800236</v>
      </c>
      <c r="F27" s="90" t="str">
        <f t="shared" si="2"/>
        <v>#DIV/0!</v>
      </c>
      <c r="G27" s="91" t="str">
        <f>(E27/Main!$B$4)*100</f>
        <v>#DIV/0!</v>
      </c>
    </row>
    <row r="28">
      <c r="A28" s="2" t="s">
        <v>91</v>
      </c>
      <c r="B28" s="86" t="str">
        <f t="shared" si="1"/>
        <v>#DIV/0!</v>
      </c>
      <c r="C28" s="87" t="str">
        <f>B28*Main!$B$28</f>
        <v>#DIV/0!</v>
      </c>
      <c r="D28" s="92"/>
      <c r="E28" s="93">
        <v>1078.71682935925</v>
      </c>
      <c r="F28" s="90" t="str">
        <f t="shared" si="2"/>
        <v>#DIV/0!</v>
      </c>
      <c r="G28" s="91" t="str">
        <f>(E28/Main!$B$4)*100</f>
        <v>#DIV/0!</v>
      </c>
    </row>
    <row r="29">
      <c r="A29" s="2" t="s">
        <v>92</v>
      </c>
      <c r="B29" s="86" t="str">
        <f t="shared" si="1"/>
        <v>#DIV/0!</v>
      </c>
      <c r="C29" s="87" t="str">
        <f>B29*Main!$B$28</f>
        <v>#DIV/0!</v>
      </c>
      <c r="D29" s="92"/>
      <c r="E29" s="93">
        <v>1002.40044057536</v>
      </c>
      <c r="F29" s="90" t="str">
        <f t="shared" si="2"/>
        <v>#DIV/0!</v>
      </c>
      <c r="G29" s="91" t="str">
        <f>(E29/Main!$B$4)*100</f>
        <v>#DIV/0!</v>
      </c>
    </row>
    <row r="30">
      <c r="A30" s="2" t="s">
        <v>93</v>
      </c>
      <c r="B30" s="86" t="str">
        <f t="shared" si="1"/>
        <v>#DIV/0!</v>
      </c>
      <c r="C30" s="87" t="str">
        <f>B30*Main!$B$28</f>
        <v>#DIV/0!</v>
      </c>
      <c r="D30" s="88"/>
      <c r="E30" s="83">
        <v>899.916193460666</v>
      </c>
      <c r="F30" s="90" t="str">
        <f t="shared" si="2"/>
        <v>#DIV/0!</v>
      </c>
      <c r="G30" s="91" t="str">
        <f>(E30/Main!$B$4)*100</f>
        <v>#DIV/0!</v>
      </c>
    </row>
    <row r="31">
      <c r="A31" s="2" t="s">
        <v>94</v>
      </c>
      <c r="B31" s="86" t="str">
        <f t="shared" si="1"/>
        <v>#DIV/0!</v>
      </c>
      <c r="C31" s="87" t="str">
        <f>B31*Main!$B$28</f>
        <v>#DIV/0!</v>
      </c>
      <c r="D31" s="92"/>
      <c r="E31" s="83">
        <v>882.811576589423</v>
      </c>
      <c r="F31" s="90" t="str">
        <f t="shared" si="2"/>
        <v>#DIV/0!</v>
      </c>
      <c r="G31" s="91" t="str">
        <f>(E31/Main!$B$4)*100</f>
        <v>#DIV/0!</v>
      </c>
    </row>
    <row r="32">
      <c r="A32" s="2" t="s">
        <v>95</v>
      </c>
      <c r="B32" s="86" t="str">
        <f t="shared" si="1"/>
        <v>#DIV/0!</v>
      </c>
      <c r="C32" s="87" t="str">
        <f>B32*Main!$B$28</f>
        <v>#DIV/0!</v>
      </c>
      <c r="D32" s="92"/>
      <c r="E32" s="83">
        <v>803.187408754147</v>
      </c>
      <c r="F32" s="90" t="str">
        <f t="shared" si="2"/>
        <v>#DIV/0!</v>
      </c>
      <c r="G32" s="91" t="str">
        <f>(E32/Main!$B$4)*100</f>
        <v>#DIV/0!</v>
      </c>
    </row>
    <row r="33">
      <c r="A33" s="2" t="s">
        <v>96</v>
      </c>
      <c r="B33" s="86" t="str">
        <f t="shared" si="1"/>
        <v>#DIV/0!</v>
      </c>
      <c r="C33" s="87" t="str">
        <f>B33*Main!$B$28</f>
        <v>#DIV/0!</v>
      </c>
      <c r="D33" s="92"/>
      <c r="E33" s="83">
        <v>689.189048589862</v>
      </c>
      <c r="F33" s="90" t="str">
        <f t="shared" si="2"/>
        <v>#DIV/0!</v>
      </c>
      <c r="G33" s="91" t="str">
        <f>(E33/Main!$B$4)*100</f>
        <v>#DIV/0!</v>
      </c>
    </row>
    <row r="34">
      <c r="A34" s="2" t="s">
        <v>97</v>
      </c>
      <c r="B34" s="86" t="str">
        <f t="shared" si="1"/>
        <v>#DIV/0!</v>
      </c>
      <c r="C34" s="87" t="str">
        <f>B34*Main!$B$28</f>
        <v>#DIV/0!</v>
      </c>
      <c r="D34" s="92"/>
      <c r="E34" s="83">
        <v>654.811291795105</v>
      </c>
      <c r="F34" s="90" t="str">
        <f t="shared" si="2"/>
        <v>#DIV/0!</v>
      </c>
      <c r="G34" s="91" t="str">
        <f>(E34/Main!$B$4)*100</f>
        <v>#DIV/0!</v>
      </c>
    </row>
    <row r="35">
      <c r="A35" s="2" t="s">
        <v>98</v>
      </c>
      <c r="B35" s="86" t="str">
        <f t="shared" si="1"/>
        <v>#DIV/0!</v>
      </c>
      <c r="C35" s="87" t="str">
        <f>B35*Main!$B$28</f>
        <v>#DIV/0!</v>
      </c>
      <c r="D35" s="88"/>
      <c r="E35" s="83">
        <v>649.970708978766</v>
      </c>
      <c r="F35" s="90" t="str">
        <f t="shared" si="2"/>
        <v>#DIV/0!</v>
      </c>
      <c r="G35" s="91" t="str">
        <f>(E35/Main!$B$4)*100</f>
        <v>#DIV/0!</v>
      </c>
    </row>
    <row r="36">
      <c r="A36" s="2" t="s">
        <v>99</v>
      </c>
      <c r="B36" s="86" t="str">
        <f t="shared" si="1"/>
        <v>#DIV/0!</v>
      </c>
      <c r="C36" s="87" t="str">
        <f>B36*Main!$B$28</f>
        <v>#DIV/0!</v>
      </c>
      <c r="D36" s="88"/>
      <c r="E36" s="83">
        <v>628.748325722399</v>
      </c>
      <c r="F36" s="90" t="str">
        <f t="shared" si="2"/>
        <v>#DIV/0!</v>
      </c>
      <c r="G36" s="91" t="str">
        <f>(E36/Main!$B$4)*100</f>
        <v>#DIV/0!</v>
      </c>
    </row>
    <row r="37">
      <c r="A37" s="2" t="s">
        <v>100</v>
      </c>
      <c r="B37" s="86" t="str">
        <f t="shared" si="1"/>
        <v>#DIV/0!</v>
      </c>
      <c r="C37" s="87" t="str">
        <f>B37*Main!$B$28</f>
        <v>#DIV/0!</v>
      </c>
      <c r="D37" s="88"/>
      <c r="E37" s="83">
        <v>529.0</v>
      </c>
      <c r="F37" s="90" t="str">
        <f t="shared" si="2"/>
        <v>#DIV/0!</v>
      </c>
      <c r="G37" s="91" t="str">
        <f>(E37/Main!$B$4)*100</f>
        <v>#DIV/0!</v>
      </c>
    </row>
    <row r="38">
      <c r="A38" s="2" t="s">
        <v>101</v>
      </c>
      <c r="B38" s="86" t="str">
        <f t="shared" si="1"/>
        <v>#DIV/0!</v>
      </c>
      <c r="C38" s="87" t="str">
        <f>B38*Main!$B$28</f>
        <v>#DIV/0!</v>
      </c>
      <c r="D38" s="88"/>
      <c r="E38" s="83">
        <v>457.774415293573</v>
      </c>
      <c r="F38" s="90" t="str">
        <f t="shared" si="2"/>
        <v>#DIV/0!</v>
      </c>
      <c r="G38" s="91" t="str">
        <f>(E38/Main!$B$4)*100</f>
        <v>#DIV/0!</v>
      </c>
    </row>
    <row r="39">
      <c r="A39" s="2" t="s">
        <v>102</v>
      </c>
      <c r="B39" s="86" t="str">
        <f t="shared" si="1"/>
        <v>#DIV/0!</v>
      </c>
      <c r="C39" s="87" t="str">
        <f>B39*Main!$B$28</f>
        <v>#DIV/0!</v>
      </c>
      <c r="D39" s="88"/>
      <c r="E39" s="83">
        <v>418.5</v>
      </c>
      <c r="F39" s="90" t="str">
        <f t="shared" si="2"/>
        <v>#DIV/0!</v>
      </c>
      <c r="G39" s="91" t="str">
        <f>(E39/Main!$B$4)*100</f>
        <v>#DIV/0!</v>
      </c>
    </row>
    <row r="40">
      <c r="A40" s="2" t="s">
        <v>103</v>
      </c>
      <c r="B40" s="86" t="str">
        <f t="shared" si="1"/>
        <v>#DIV/0!</v>
      </c>
      <c r="C40" s="87" t="str">
        <f>B40*Main!$B$28</f>
        <v>#DIV/0!</v>
      </c>
      <c r="D40" s="88"/>
      <c r="E40" s="83">
        <v>398.11992355759</v>
      </c>
      <c r="F40" s="90" t="str">
        <f t="shared" si="2"/>
        <v>#DIV/0!</v>
      </c>
      <c r="G40" s="91" t="str">
        <f>(E40/Main!$B$4)*100</f>
        <v>#DIV/0!</v>
      </c>
    </row>
    <row r="41">
      <c r="A41" s="2" t="s">
        <v>104</v>
      </c>
      <c r="B41" s="86" t="str">
        <f t="shared" si="1"/>
        <v>#DIV/0!</v>
      </c>
      <c r="C41" s="87" t="str">
        <f>B41*Main!$B$28</f>
        <v>#DIV/0!</v>
      </c>
      <c r="D41" s="88"/>
      <c r="E41" s="83">
        <v>363.074978101129</v>
      </c>
      <c r="F41" s="90" t="str">
        <f t="shared" si="2"/>
        <v>#DIV/0!</v>
      </c>
      <c r="G41" s="91" t="str">
        <f>(E41/Main!$B$4)*100</f>
        <v>#DIV/0!</v>
      </c>
    </row>
    <row r="42">
      <c r="A42" s="2" t="s">
        <v>105</v>
      </c>
      <c r="B42" s="86" t="str">
        <f t="shared" si="1"/>
        <v>#DIV/0!</v>
      </c>
      <c r="C42" s="87" t="str">
        <f>B42*Main!$B$28</f>
        <v>#DIV/0!</v>
      </c>
      <c r="D42" s="92"/>
      <c r="E42" s="83">
        <v>329.98</v>
      </c>
      <c r="F42" s="90" t="str">
        <f t="shared" si="2"/>
        <v>#DIV/0!</v>
      </c>
      <c r="G42" s="91" t="str">
        <f>(E42/Main!$B$4)*100</f>
        <v>#DIV/0!</v>
      </c>
    </row>
    <row r="43">
      <c r="A43" s="2" t="s">
        <v>106</v>
      </c>
      <c r="B43" s="86" t="str">
        <f t="shared" si="1"/>
        <v>#DIV/0!</v>
      </c>
      <c r="C43" s="87" t="str">
        <f>B43*Main!$B$28</f>
        <v>#DIV/0!</v>
      </c>
      <c r="D43" s="88"/>
      <c r="E43" s="83">
        <v>260.924451405409</v>
      </c>
      <c r="F43" s="90" t="str">
        <f t="shared" si="2"/>
        <v>#DIV/0!</v>
      </c>
      <c r="G43" s="91" t="str">
        <f>(E43/Main!$B$4)*100</f>
        <v>#DIV/0!</v>
      </c>
    </row>
    <row r="44">
      <c r="A44" s="2" t="s">
        <v>107</v>
      </c>
      <c r="B44" s="86" t="str">
        <f t="shared" si="1"/>
        <v>#DIV/0!</v>
      </c>
      <c r="C44" s="87" t="str">
        <f>B44*Main!$B$28</f>
        <v>#DIV/0!</v>
      </c>
      <c r="D44" s="92"/>
      <c r="E44" s="83">
        <v>259.661551971101</v>
      </c>
      <c r="F44" s="90" t="str">
        <f t="shared" si="2"/>
        <v>#DIV/0!</v>
      </c>
      <c r="G44" s="91" t="str">
        <f>(E44/Main!$B$4)*100</f>
        <v>#DIV/0!</v>
      </c>
    </row>
    <row r="45">
      <c r="A45" s="2" t="s">
        <v>108</v>
      </c>
      <c r="B45" s="86" t="str">
        <f t="shared" si="1"/>
        <v>#DIV/0!</v>
      </c>
      <c r="C45" s="87" t="str">
        <f>B45*Main!$B$28</f>
        <v>#DIV/0!</v>
      </c>
      <c r="D45" s="88"/>
      <c r="E45" s="83">
        <v>258.250326525923</v>
      </c>
      <c r="F45" s="90" t="str">
        <f t="shared" si="2"/>
        <v>#DIV/0!</v>
      </c>
      <c r="G45" s="91" t="str">
        <f>(E45/Main!$B$4)*100</f>
        <v>#DIV/0!</v>
      </c>
    </row>
    <row r="46">
      <c r="A46" s="2" t="s">
        <v>109</v>
      </c>
      <c r="B46" s="86" t="str">
        <f t="shared" si="1"/>
        <v>#DIV/0!</v>
      </c>
      <c r="C46" s="87" t="str">
        <f>B46*Main!$B$28</f>
        <v>#DIV/0!</v>
      </c>
      <c r="D46" s="82"/>
      <c r="E46" s="83">
        <v>253.370038529568</v>
      </c>
      <c r="F46" s="90" t="str">
        <f t="shared" si="2"/>
        <v>#DIV/0!</v>
      </c>
      <c r="G46" s="91" t="str">
        <f>(E46/Main!$B$4)*100</f>
        <v>#DIV/0!</v>
      </c>
    </row>
    <row r="47">
      <c r="A47" s="2" t="s">
        <v>110</v>
      </c>
      <c r="B47" s="86" t="str">
        <f t="shared" si="1"/>
        <v>#DIV/0!</v>
      </c>
      <c r="C47" s="87" t="str">
        <f>B47*Main!$B$28</f>
        <v>#DIV/0!</v>
      </c>
      <c r="D47" s="82"/>
      <c r="E47" s="83">
        <v>250.0</v>
      </c>
      <c r="F47" s="90" t="str">
        <f t="shared" si="2"/>
        <v>#DIV/0!</v>
      </c>
      <c r="G47" s="91" t="str">
        <f>(E47/Main!$B$4)*100</f>
        <v>#DIV/0!</v>
      </c>
    </row>
    <row r="48">
      <c r="A48" s="2" t="s">
        <v>111</v>
      </c>
      <c r="B48" s="86" t="str">
        <f t="shared" si="1"/>
        <v>#DIV/0!</v>
      </c>
      <c r="C48" s="87" t="str">
        <f>B48*Main!$B$28</f>
        <v>#DIV/0!</v>
      </c>
      <c r="D48" s="82"/>
      <c r="E48" s="83">
        <v>250.0</v>
      </c>
      <c r="F48" s="90" t="str">
        <f t="shared" si="2"/>
        <v>#DIV/0!</v>
      </c>
      <c r="G48" s="91" t="str">
        <f>(E48/Main!$B$4)*100</f>
        <v>#DIV/0!</v>
      </c>
    </row>
    <row r="49">
      <c r="A49" s="2" t="s">
        <v>112</v>
      </c>
      <c r="B49" s="86" t="str">
        <f t="shared" si="1"/>
        <v>#DIV/0!</v>
      </c>
      <c r="C49" s="87" t="str">
        <f>B49*Main!$B$28</f>
        <v>#DIV/0!</v>
      </c>
      <c r="D49" s="82"/>
      <c r="E49" s="83">
        <v>250.0</v>
      </c>
      <c r="F49" s="90" t="str">
        <f t="shared" si="2"/>
        <v>#DIV/0!</v>
      </c>
      <c r="G49" s="91" t="str">
        <f>(E49/Main!$B$4)*100</f>
        <v>#DIV/0!</v>
      </c>
    </row>
    <row r="50">
      <c r="A50" s="2" t="s">
        <v>113</v>
      </c>
      <c r="B50" s="86" t="str">
        <f t="shared" si="1"/>
        <v>#DIV/0!</v>
      </c>
      <c r="C50" s="87" t="str">
        <f>B50*Main!$B$28</f>
        <v>#DIV/0!</v>
      </c>
      <c r="D50" s="82"/>
      <c r="E50" s="83">
        <v>250.0</v>
      </c>
      <c r="F50" s="90" t="str">
        <f t="shared" si="2"/>
        <v>#DIV/0!</v>
      </c>
      <c r="G50" s="91" t="str">
        <f>(E50/Main!$B$4)*100</f>
        <v>#DIV/0!</v>
      </c>
    </row>
    <row r="51">
      <c r="A51" s="2" t="s">
        <v>114</v>
      </c>
      <c r="B51" s="86" t="str">
        <f t="shared" si="1"/>
        <v>#DIV/0!</v>
      </c>
      <c r="C51" s="87" t="str">
        <f>B51*Main!$B$28</f>
        <v>#DIV/0!</v>
      </c>
      <c r="D51" s="82"/>
      <c r="E51" s="83">
        <v>232.001195157155</v>
      </c>
      <c r="F51" s="90" t="str">
        <f t="shared" si="2"/>
        <v>#DIV/0!</v>
      </c>
      <c r="G51" s="91" t="str">
        <f>(E51/Main!$B$4)*100</f>
        <v>#DIV/0!</v>
      </c>
    </row>
    <row r="52">
      <c r="A52" s="2" t="s">
        <v>115</v>
      </c>
      <c r="B52" s="86" t="str">
        <f t="shared" si="1"/>
        <v>#DIV/0!</v>
      </c>
      <c r="C52" s="87" t="str">
        <f>B52*Main!$B$28</f>
        <v>#DIV/0!</v>
      </c>
      <c r="D52" s="82"/>
      <c r="E52" s="83">
        <v>214.260923550238</v>
      </c>
      <c r="F52" s="90" t="str">
        <f t="shared" si="2"/>
        <v>#DIV/0!</v>
      </c>
      <c r="G52" s="91" t="str">
        <f>(E52/Main!$B$4)*100</f>
        <v>#DIV/0!</v>
      </c>
    </row>
    <row r="53">
      <c r="A53" s="2" t="s">
        <v>116</v>
      </c>
      <c r="B53" s="86" t="str">
        <f t="shared" si="1"/>
        <v>#DIV/0!</v>
      </c>
      <c r="C53" s="87" t="str">
        <f>B53*Main!$B$28</f>
        <v>#DIV/0!</v>
      </c>
      <c r="D53" s="82"/>
      <c r="E53" s="83">
        <v>175.22436964825</v>
      </c>
      <c r="F53" s="90" t="str">
        <f t="shared" si="2"/>
        <v>#DIV/0!</v>
      </c>
      <c r="G53" s="91" t="str">
        <f>(E53/Main!$B$4)*100</f>
        <v>#DIV/0!</v>
      </c>
    </row>
    <row r="54">
      <c r="A54" s="2" t="s">
        <v>117</v>
      </c>
      <c r="B54" s="86" t="str">
        <f t="shared" si="1"/>
        <v>#DIV/0!</v>
      </c>
      <c r="C54" s="87" t="str">
        <f>B54*Main!$B$28</f>
        <v>#DIV/0!</v>
      </c>
      <c r="D54" s="82"/>
      <c r="E54" s="83">
        <v>169.518793715368</v>
      </c>
      <c r="F54" s="90" t="str">
        <f t="shared" si="2"/>
        <v>#DIV/0!</v>
      </c>
      <c r="G54" s="91" t="str">
        <f>(E54/Main!$B$4)*100</f>
        <v>#DIV/0!</v>
      </c>
    </row>
    <row r="55">
      <c r="A55" s="2" t="s">
        <v>118</v>
      </c>
      <c r="B55" s="86" t="str">
        <f t="shared" si="1"/>
        <v>#DIV/0!</v>
      </c>
      <c r="C55" s="87" t="str">
        <f>B55*Main!$B$28</f>
        <v>#DIV/0!</v>
      </c>
      <c r="D55" s="82"/>
      <c r="E55" s="83">
        <v>162.998931568636</v>
      </c>
      <c r="F55" s="90" t="str">
        <f t="shared" si="2"/>
        <v>#DIV/0!</v>
      </c>
      <c r="G55" s="91" t="str">
        <f>(E55/Main!$B$4)*100</f>
        <v>#DIV/0!</v>
      </c>
    </row>
    <row r="56">
      <c r="A56" s="2" t="s">
        <v>119</v>
      </c>
      <c r="B56" s="86" t="str">
        <f t="shared" si="1"/>
        <v>#DIV/0!</v>
      </c>
      <c r="C56" s="87" t="str">
        <f>B56*Main!$B$28</f>
        <v>#DIV/0!</v>
      </c>
      <c r="D56" s="82"/>
      <c r="E56" s="83">
        <v>150.357818111876</v>
      </c>
      <c r="F56" s="90" t="str">
        <f t="shared" si="2"/>
        <v>#DIV/0!</v>
      </c>
      <c r="G56" s="91" t="str">
        <f>(E56/Main!$B$4)*100</f>
        <v>#DIV/0!</v>
      </c>
    </row>
    <row r="57">
      <c r="A57" s="2" t="s">
        <v>120</v>
      </c>
      <c r="B57" s="86" t="str">
        <f t="shared" si="1"/>
        <v>#DIV/0!</v>
      </c>
      <c r="C57" s="87" t="str">
        <f>B57*Main!$B$28</f>
        <v>#DIV/0!</v>
      </c>
      <c r="D57" s="82"/>
      <c r="E57" s="83">
        <v>135.820749871076</v>
      </c>
      <c r="F57" s="90" t="str">
        <f t="shared" si="2"/>
        <v>#DIV/0!</v>
      </c>
      <c r="G57" s="91" t="str">
        <f>(E57/Main!$B$4)*100</f>
        <v>#DIV/0!</v>
      </c>
    </row>
    <row r="58">
      <c r="A58" s="2" t="s">
        <v>121</v>
      </c>
      <c r="B58" s="86" t="str">
        <f t="shared" si="1"/>
        <v>#DIV/0!</v>
      </c>
      <c r="C58" s="87" t="str">
        <f>B58*Main!$B$28</f>
        <v>#DIV/0!</v>
      </c>
      <c r="D58" s="82"/>
      <c r="E58" s="83">
        <v>132.268875113902</v>
      </c>
      <c r="F58" s="90" t="str">
        <f t="shared" si="2"/>
        <v>#DIV/0!</v>
      </c>
      <c r="G58" s="91" t="str">
        <f>(E58/Main!$B$4)*100</f>
        <v>#DIV/0!</v>
      </c>
    </row>
    <row r="59">
      <c r="A59" s="2" t="s">
        <v>122</v>
      </c>
      <c r="B59" s="86" t="str">
        <f t="shared" si="1"/>
        <v>#DIV/0!</v>
      </c>
      <c r="C59" s="87" t="str">
        <f>B59*Main!$B$28</f>
        <v>#DIV/0!</v>
      </c>
      <c r="D59" s="82"/>
      <c r="E59" s="83">
        <v>121.008195714552</v>
      </c>
      <c r="F59" s="90" t="str">
        <f t="shared" si="2"/>
        <v>#DIV/0!</v>
      </c>
      <c r="G59" s="91" t="str">
        <f>(E59/Main!$B$4)*100</f>
        <v>#DIV/0!</v>
      </c>
    </row>
    <row r="60">
      <c r="A60" s="2" t="s">
        <v>123</v>
      </c>
      <c r="B60" s="86" t="str">
        <f t="shared" si="1"/>
        <v>#DIV/0!</v>
      </c>
      <c r="C60" s="87" t="str">
        <f>B60*Main!$B$28</f>
        <v>#DIV/0!</v>
      </c>
      <c r="D60" s="82"/>
      <c r="E60" s="83">
        <v>119.839731966663</v>
      </c>
      <c r="F60" s="90" t="str">
        <f t="shared" si="2"/>
        <v>#DIV/0!</v>
      </c>
      <c r="G60" s="91" t="str">
        <f>(E60/Main!$B$4)*100</f>
        <v>#DIV/0!</v>
      </c>
    </row>
    <row r="61">
      <c r="A61" s="2" t="s">
        <v>124</v>
      </c>
      <c r="B61" s="86" t="str">
        <f t="shared" si="1"/>
        <v>#DIV/0!</v>
      </c>
      <c r="C61" s="87" t="str">
        <f>B61*Main!$B$28</f>
        <v>#DIV/0!</v>
      </c>
      <c r="D61" s="82"/>
      <c r="E61" s="83">
        <v>100.525537670817</v>
      </c>
      <c r="F61" s="90" t="str">
        <f t="shared" si="2"/>
        <v>#DIV/0!</v>
      </c>
      <c r="G61" s="91" t="str">
        <f>(E61/Main!$B$4)*100</f>
        <v>#DIV/0!</v>
      </c>
    </row>
    <row r="62">
      <c r="A62" s="2" t="s">
        <v>125</v>
      </c>
      <c r="B62" s="86" t="str">
        <f t="shared" si="1"/>
        <v>#DIV/0!</v>
      </c>
      <c r="C62" s="87" t="str">
        <f>B62*Main!$B$28</f>
        <v>#DIV/0!</v>
      </c>
      <c r="D62" s="82"/>
      <c r="E62" s="83">
        <v>98.3739384386345</v>
      </c>
      <c r="F62" s="90" t="str">
        <f t="shared" si="2"/>
        <v>#DIV/0!</v>
      </c>
      <c r="G62" s="91" t="str">
        <f>(E62/Main!$B$4)*100</f>
        <v>#DIV/0!</v>
      </c>
    </row>
    <row r="63">
      <c r="A63" s="2" t="s">
        <v>126</v>
      </c>
      <c r="B63" s="86" t="str">
        <f t="shared" si="1"/>
        <v>#DIV/0!</v>
      </c>
      <c r="C63" s="87" t="str">
        <f>B63*Main!$B$28</f>
        <v>#DIV/0!</v>
      </c>
      <c r="D63" s="82"/>
      <c r="E63" s="83">
        <v>96.850609605864</v>
      </c>
      <c r="F63" s="90" t="str">
        <f t="shared" si="2"/>
        <v>#DIV/0!</v>
      </c>
      <c r="G63" s="91" t="str">
        <f>(E63/Main!$B$4)*100</f>
        <v>#DIV/0!</v>
      </c>
    </row>
    <row r="64">
      <c r="A64" s="2" t="s">
        <v>127</v>
      </c>
      <c r="B64" s="86" t="str">
        <f t="shared" si="1"/>
        <v>#DIV/0!</v>
      </c>
      <c r="C64" s="87" t="str">
        <f>B64*Main!$B$28</f>
        <v>#DIV/0!</v>
      </c>
      <c r="D64" s="82"/>
      <c r="E64" s="83">
        <v>96.7014348553603</v>
      </c>
      <c r="F64" s="90" t="str">
        <f t="shared" si="2"/>
        <v>#DIV/0!</v>
      </c>
      <c r="G64" s="91" t="str">
        <f>(E64/Main!$B$4)*100</f>
        <v>#DIV/0!</v>
      </c>
    </row>
    <row r="65">
      <c r="A65" s="2" t="s">
        <v>128</v>
      </c>
      <c r="B65" s="86" t="str">
        <f t="shared" si="1"/>
        <v>#DIV/0!</v>
      </c>
      <c r="C65" s="87" t="str">
        <f>B65*Main!$B$28</f>
        <v>#DIV/0!</v>
      </c>
      <c r="D65" s="82"/>
      <c r="E65" s="83">
        <v>94.7568458421278</v>
      </c>
      <c r="F65" s="90" t="str">
        <f t="shared" si="2"/>
        <v>#DIV/0!</v>
      </c>
      <c r="G65" s="91" t="str">
        <f>(E65/Main!$B$4)*100</f>
        <v>#DIV/0!</v>
      </c>
    </row>
    <row r="66">
      <c r="A66" s="2" t="s">
        <v>129</v>
      </c>
      <c r="B66" s="86" t="str">
        <f t="shared" si="1"/>
        <v>#DIV/0!</v>
      </c>
      <c r="C66" s="87" t="str">
        <f>B66*Main!$B$28</f>
        <v>#DIV/0!</v>
      </c>
      <c r="D66" s="82"/>
      <c r="E66" s="83">
        <v>74.4308501354184</v>
      </c>
      <c r="F66" s="90" t="str">
        <f t="shared" si="2"/>
        <v>#DIV/0!</v>
      </c>
      <c r="G66" s="91" t="str">
        <f>(E66/Main!$B$4)*100</f>
        <v>#DIV/0!</v>
      </c>
    </row>
    <row r="67">
      <c r="A67" s="2" t="s">
        <v>130</v>
      </c>
      <c r="B67" s="86" t="str">
        <f t="shared" si="1"/>
        <v>#DIV/0!</v>
      </c>
      <c r="C67" s="87" t="str">
        <f>B67*Main!$B$28</f>
        <v>#DIV/0!</v>
      </c>
      <c r="D67" s="82"/>
      <c r="E67" s="83">
        <v>67.3044081584768</v>
      </c>
      <c r="F67" s="90" t="str">
        <f t="shared" si="2"/>
        <v>#DIV/0!</v>
      </c>
      <c r="G67" s="91" t="str">
        <f>(E67/Main!$B$4)*100</f>
        <v>#DIV/0!</v>
      </c>
    </row>
    <row r="68">
      <c r="A68" s="2" t="s">
        <v>131</v>
      </c>
      <c r="B68" s="86" t="str">
        <f t="shared" si="1"/>
        <v>#DIV/0!</v>
      </c>
      <c r="C68" s="87" t="str">
        <f>B68*Main!$B$28</f>
        <v>#DIV/0!</v>
      </c>
      <c r="D68" s="82"/>
      <c r="E68" s="83">
        <v>66.2095342352208</v>
      </c>
      <c r="F68" s="90" t="str">
        <f t="shared" si="2"/>
        <v>#DIV/0!</v>
      </c>
      <c r="G68" s="91" t="str">
        <f>(E68/Main!$B$4)*100</f>
        <v>#DIV/0!</v>
      </c>
    </row>
    <row r="69">
      <c r="A69" s="2" t="s">
        <v>132</v>
      </c>
      <c r="B69" s="86" t="str">
        <f t="shared" si="1"/>
        <v>#DIV/0!</v>
      </c>
      <c r="C69" s="87" t="str">
        <f>B69*Main!$B$28</f>
        <v>#DIV/0!</v>
      </c>
      <c r="D69" s="82"/>
      <c r="E69" s="83">
        <v>56.1337243079793</v>
      </c>
      <c r="F69" s="90" t="str">
        <f t="shared" si="2"/>
        <v>#DIV/0!</v>
      </c>
      <c r="G69" s="91" t="str">
        <f>(E69/Main!$B$4)*100</f>
        <v>#DIV/0!</v>
      </c>
    </row>
    <row r="70">
      <c r="A70" s="2" t="s">
        <v>133</v>
      </c>
      <c r="B70" s="86" t="str">
        <f t="shared" si="1"/>
        <v>#DIV/0!</v>
      </c>
      <c r="C70" s="87" t="str">
        <f>B70*Main!$B$28</f>
        <v>#DIV/0!</v>
      </c>
      <c r="D70" s="82"/>
      <c r="E70" s="83">
        <v>55.8</v>
      </c>
      <c r="F70" s="90" t="str">
        <f t="shared" si="2"/>
        <v>#DIV/0!</v>
      </c>
      <c r="G70" s="91" t="str">
        <f>(E70/Main!$B$4)*100</f>
        <v>#DIV/0!</v>
      </c>
    </row>
    <row r="71">
      <c r="A71" s="2" t="s">
        <v>134</v>
      </c>
      <c r="B71" s="86" t="str">
        <f t="shared" si="1"/>
        <v>#DIV/0!</v>
      </c>
      <c r="C71" s="87" t="str">
        <f>B71*Main!$B$28</f>
        <v>#DIV/0!</v>
      </c>
      <c r="D71" s="82"/>
      <c r="E71" s="83">
        <v>54.2642845691825</v>
      </c>
      <c r="F71" s="90" t="str">
        <f t="shared" si="2"/>
        <v>#DIV/0!</v>
      </c>
      <c r="G71" s="91" t="str">
        <f>(E71/Main!$B$4)*100</f>
        <v>#DIV/0!</v>
      </c>
    </row>
    <row r="72">
      <c r="A72" s="2" t="s">
        <v>135</v>
      </c>
      <c r="B72" s="86" t="str">
        <f t="shared" si="1"/>
        <v>#DIV/0!</v>
      </c>
      <c r="C72" s="87" t="str">
        <f>B72*Main!$B$28</f>
        <v>#DIV/0!</v>
      </c>
      <c r="D72" s="82"/>
      <c r="E72" s="83">
        <v>47.6335220837635</v>
      </c>
      <c r="F72" s="90" t="str">
        <f t="shared" si="2"/>
        <v>#DIV/0!</v>
      </c>
      <c r="G72" s="91" t="str">
        <f>(E72/Main!$B$4)*100</f>
        <v>#DIV/0!</v>
      </c>
    </row>
    <row r="73">
      <c r="A73" s="2" t="s">
        <v>136</v>
      </c>
      <c r="B73" s="86" t="str">
        <f t="shared" si="1"/>
        <v>#DIV/0!</v>
      </c>
      <c r="C73" s="87" t="str">
        <f>B73*Main!$B$28</f>
        <v>#DIV/0!</v>
      </c>
      <c r="D73" s="82"/>
      <c r="E73" s="83">
        <v>46.1269026481103</v>
      </c>
      <c r="F73" s="90" t="str">
        <f t="shared" si="2"/>
        <v>#DIV/0!</v>
      </c>
      <c r="G73" s="91" t="str">
        <f>(E73/Main!$B$4)*100</f>
        <v>#DIV/0!</v>
      </c>
    </row>
    <row r="74">
      <c r="A74" s="2" t="s">
        <v>137</v>
      </c>
      <c r="B74" s="86" t="str">
        <f t="shared" si="1"/>
        <v>#DIV/0!</v>
      </c>
      <c r="C74" s="87" t="str">
        <f>B74*Main!$B$28</f>
        <v>#DIV/0!</v>
      </c>
      <c r="D74" s="82"/>
      <c r="E74" s="83">
        <v>44.9671650078797</v>
      </c>
      <c r="F74" s="90" t="str">
        <f t="shared" si="2"/>
        <v>#DIV/0!</v>
      </c>
      <c r="G74" s="91" t="str">
        <f>(E74/Main!$B$4)*100</f>
        <v>#DIV/0!</v>
      </c>
    </row>
    <row r="75">
      <c r="A75" s="2" t="s">
        <v>138</v>
      </c>
      <c r="B75" s="86" t="str">
        <f t="shared" si="1"/>
        <v>#DIV/0!</v>
      </c>
      <c r="C75" s="87" t="str">
        <f>B75*Main!$B$28</f>
        <v>#DIV/0!</v>
      </c>
      <c r="D75" s="82"/>
      <c r="E75" s="83">
        <v>41.6670025956804</v>
      </c>
      <c r="F75" s="90" t="str">
        <f t="shared" si="2"/>
        <v>#DIV/0!</v>
      </c>
      <c r="G75" s="91" t="str">
        <f>(E75/Main!$B$4)*100</f>
        <v>#DIV/0!</v>
      </c>
    </row>
    <row r="76">
      <c r="A76" s="2" t="s">
        <v>139</v>
      </c>
      <c r="B76" s="86" t="str">
        <f t="shared" si="1"/>
        <v>#DIV/0!</v>
      </c>
      <c r="C76" s="87" t="str">
        <f>B76*Main!$B$28</f>
        <v>#DIV/0!</v>
      </c>
      <c r="D76" s="82"/>
      <c r="E76" s="83">
        <v>40.2568082056424</v>
      </c>
      <c r="F76" s="90" t="str">
        <f t="shared" si="2"/>
        <v>#DIV/0!</v>
      </c>
      <c r="G76" s="91" t="str">
        <f>(E76/Main!$B$4)*100</f>
        <v>#DIV/0!</v>
      </c>
    </row>
    <row r="77">
      <c r="A77" s="2" t="s">
        <v>140</v>
      </c>
      <c r="C77" s="87" t="str">
        <f>B77*Main!$B$28</f>
        <v>#DIV/0!</v>
      </c>
      <c r="E77" s="83">
        <v>33.3212276970713</v>
      </c>
      <c r="F77" s="90" t="str">
        <f t="shared" si="2"/>
        <v>#DIV/0!</v>
      </c>
      <c r="G77" s="91" t="str">
        <f>(E77/Main!$B$4)*100</f>
        <v>#DIV/0!</v>
      </c>
    </row>
    <row r="78">
      <c r="A78" s="2" t="s">
        <v>141</v>
      </c>
      <c r="B78" s="95" t="str">
        <f>SUM(B2:B76)</f>
        <v>#DIV/0!</v>
      </c>
      <c r="C78" s="87" t="str">
        <f>B78*Main!$B$28</f>
        <v>#DIV/0!</v>
      </c>
      <c r="E78" s="83">
        <v>33.187838108904</v>
      </c>
      <c r="F78" s="90" t="str">
        <f t="shared" si="2"/>
        <v>#DIV/0!</v>
      </c>
      <c r="G78" s="91" t="str">
        <f>(E78/Main!$B$4)*100</f>
        <v>#DIV/0!</v>
      </c>
    </row>
    <row r="79">
      <c r="A79" s="2" t="s">
        <v>142</v>
      </c>
      <c r="C79" s="87" t="str">
        <f>B79*Main!$B$28</f>
        <v>#DIV/0!</v>
      </c>
      <c r="E79" s="83">
        <v>31.7259361836842</v>
      </c>
      <c r="F79" s="90" t="str">
        <f t="shared" si="2"/>
        <v>#DIV/0!</v>
      </c>
      <c r="G79" s="91" t="str">
        <f>(E79/Main!$B$4)*100</f>
        <v>#DIV/0!</v>
      </c>
    </row>
    <row r="80">
      <c r="A80" s="2" t="s">
        <v>143</v>
      </c>
      <c r="C80" s="87" t="str">
        <f>B80*Main!$B$28</f>
        <v>#DIV/0!</v>
      </c>
      <c r="E80" s="83">
        <v>31.376564306834</v>
      </c>
      <c r="F80" s="90" t="str">
        <f t="shared" si="2"/>
        <v>#DIV/0!</v>
      </c>
      <c r="G80" s="91" t="str">
        <f>(E80/Main!$B$4)*100</f>
        <v>#DIV/0!</v>
      </c>
    </row>
    <row r="81">
      <c r="A81" s="2" t="s">
        <v>144</v>
      </c>
      <c r="C81" s="87" t="str">
        <f>B81*Main!$B$28</f>
        <v>#DIV/0!</v>
      </c>
      <c r="E81" s="83">
        <v>30.3153118974547</v>
      </c>
      <c r="F81" s="90" t="str">
        <f t="shared" si="2"/>
        <v>#DIV/0!</v>
      </c>
      <c r="G81" s="91" t="str">
        <f>(E81/Main!$B$4)*100</f>
        <v>#DIV/0!</v>
      </c>
    </row>
    <row r="82">
      <c r="A82" s="2" t="s">
        <v>145</v>
      </c>
      <c r="C82" s="87" t="str">
        <f>B82*Main!$B$28</f>
        <v>#DIV/0!</v>
      </c>
      <c r="E82" s="83">
        <v>26.6309639959219</v>
      </c>
      <c r="F82" s="90" t="str">
        <f t="shared" si="2"/>
        <v>#DIV/0!</v>
      </c>
      <c r="G82" s="91" t="str">
        <f>(E82/Main!$B$4)*100</f>
        <v>#DIV/0!</v>
      </c>
    </row>
    <row r="83">
      <c r="A83" s="2" t="s">
        <v>146</v>
      </c>
      <c r="C83" s="87" t="str">
        <f>B83*Main!$B$28</f>
        <v>#DIV/0!</v>
      </c>
      <c r="E83" s="83">
        <v>25.8906882416033</v>
      </c>
      <c r="F83" s="90" t="str">
        <f t="shared" si="2"/>
        <v>#DIV/0!</v>
      </c>
      <c r="G83" s="91" t="str">
        <f>(E83/Main!$B$4)*100</f>
        <v>#DIV/0!</v>
      </c>
    </row>
    <row r="84">
      <c r="A84" s="2" t="s">
        <v>147</v>
      </c>
      <c r="C84" s="87" t="str">
        <f>B84*Main!$B$28</f>
        <v>#DIV/0!</v>
      </c>
      <c r="E84" s="83">
        <v>23.0552374412206</v>
      </c>
      <c r="F84" s="90" t="str">
        <f t="shared" si="2"/>
        <v>#DIV/0!</v>
      </c>
      <c r="G84" s="91" t="str">
        <f>(E84/Main!$B$4)*100</f>
        <v>#DIV/0!</v>
      </c>
    </row>
    <row r="85">
      <c r="A85" s="2" t="s">
        <v>148</v>
      </c>
      <c r="C85" s="87" t="str">
        <f>B85*Main!$B$28</f>
        <v>#DIV/0!</v>
      </c>
      <c r="E85" s="83">
        <v>19.4119296513587</v>
      </c>
      <c r="F85" s="90" t="str">
        <f t="shared" si="2"/>
        <v>#DIV/0!</v>
      </c>
      <c r="G85" s="91" t="str">
        <f>(E85/Main!$B$4)*100</f>
        <v>#DIV/0!</v>
      </c>
    </row>
    <row r="86">
      <c r="A86" s="2" t="s">
        <v>149</v>
      </c>
      <c r="C86" s="87" t="str">
        <f>B86*Main!$B$28</f>
        <v>#DIV/0!</v>
      </c>
      <c r="E86" s="83">
        <v>19.0802420236226</v>
      </c>
      <c r="F86" s="90" t="str">
        <f t="shared" si="2"/>
        <v>#DIV/0!</v>
      </c>
      <c r="G86" s="91" t="str">
        <f>(E86/Main!$B$4)*100</f>
        <v>#DIV/0!</v>
      </c>
    </row>
    <row r="87">
      <c r="A87" s="2" t="s">
        <v>150</v>
      </c>
      <c r="C87" s="87" t="str">
        <f>B87*Main!$B$28</f>
        <v>#DIV/0!</v>
      </c>
      <c r="E87" s="83">
        <v>18.8358600721148</v>
      </c>
      <c r="F87" s="90" t="str">
        <f t="shared" si="2"/>
        <v>#DIV/0!</v>
      </c>
      <c r="G87" s="91" t="str">
        <f>(E87/Main!$B$4)*100</f>
        <v>#DIV/0!</v>
      </c>
    </row>
    <row r="88">
      <c r="A88" s="2" t="s">
        <v>151</v>
      </c>
      <c r="C88" s="87" t="str">
        <f>B88*Main!$B$28</f>
        <v>#DIV/0!</v>
      </c>
      <c r="E88" s="83">
        <v>17.7721604971916</v>
      </c>
      <c r="F88" s="90" t="str">
        <f t="shared" si="2"/>
        <v>#DIV/0!</v>
      </c>
      <c r="G88" s="91" t="str">
        <f>(E88/Main!$B$4)*100</f>
        <v>#DIV/0!</v>
      </c>
    </row>
    <row r="89">
      <c r="A89" s="2" t="s">
        <v>152</v>
      </c>
      <c r="C89" s="87" t="str">
        <f>B89*Main!$B$28</f>
        <v>#DIV/0!</v>
      </c>
      <c r="E89" s="83">
        <v>16.380588790226</v>
      </c>
      <c r="F89" s="90" t="str">
        <f t="shared" si="2"/>
        <v>#DIV/0!</v>
      </c>
      <c r="G89" s="91" t="str">
        <f>(E89/Main!$B$4)*100</f>
        <v>#DIV/0!</v>
      </c>
    </row>
    <row r="90">
      <c r="A90" s="2" t="s">
        <v>153</v>
      </c>
      <c r="C90" s="87" t="str">
        <f>B90*Main!$B$28</f>
        <v>#DIV/0!</v>
      </c>
      <c r="E90" s="83">
        <v>15.3399088790697</v>
      </c>
      <c r="F90" s="90" t="str">
        <f t="shared" si="2"/>
        <v>#DIV/0!</v>
      </c>
      <c r="G90" s="91" t="str">
        <f>(E90/Main!$B$4)*100</f>
        <v>#DIV/0!</v>
      </c>
    </row>
    <row r="91">
      <c r="A91" s="2" t="s">
        <v>154</v>
      </c>
      <c r="C91" s="87" t="str">
        <f>B91*Main!$B$28</f>
        <v>#DIV/0!</v>
      </c>
      <c r="E91" s="83">
        <v>14.9826740145359</v>
      </c>
      <c r="F91" s="90" t="str">
        <f t="shared" si="2"/>
        <v>#DIV/0!</v>
      </c>
      <c r="G91" s="91" t="str">
        <f>(E91/Main!$B$4)*100</f>
        <v>#DIV/0!</v>
      </c>
    </row>
    <row r="92">
      <c r="A92" s="2" t="s">
        <v>155</v>
      </c>
      <c r="C92" s="87" t="str">
        <f>B92*Main!$B$28</f>
        <v>#DIV/0!</v>
      </c>
      <c r="E92" s="83">
        <v>13.7342937307236</v>
      </c>
      <c r="F92" s="90" t="str">
        <f t="shared" si="2"/>
        <v>#DIV/0!</v>
      </c>
      <c r="G92" s="91" t="str">
        <f>(E92/Main!$B$4)*100</f>
        <v>#DIV/0!</v>
      </c>
    </row>
    <row r="93">
      <c r="A93" s="2" t="s">
        <v>156</v>
      </c>
      <c r="C93" s="87" t="str">
        <f>B93*Main!$B$28</f>
        <v>#DIV/0!</v>
      </c>
      <c r="E93" s="83">
        <v>12.6737300700856</v>
      </c>
      <c r="F93" s="90" t="str">
        <f t="shared" si="2"/>
        <v>#DIV/0!</v>
      </c>
      <c r="G93" s="91" t="str">
        <f>(E93/Main!$B$4)*100</f>
        <v>#DIV/0!</v>
      </c>
    </row>
    <row r="94">
      <c r="A94" s="2" t="s">
        <v>157</v>
      </c>
      <c r="C94" s="87" t="str">
        <f>B94*Main!$B$28</f>
        <v>#DIV/0!</v>
      </c>
      <c r="E94" s="83">
        <v>12.2392528966117</v>
      </c>
      <c r="F94" s="90" t="str">
        <f t="shared" si="2"/>
        <v>#DIV/0!</v>
      </c>
      <c r="G94" s="91" t="str">
        <f>(E94/Main!$B$4)*100</f>
        <v>#DIV/0!</v>
      </c>
    </row>
    <row r="95">
      <c r="A95" s="2" t="s">
        <v>158</v>
      </c>
      <c r="C95" s="87" t="str">
        <f>B95*Main!$B$28</f>
        <v>#DIV/0!</v>
      </c>
      <c r="E95" s="83">
        <v>12.1453048731612</v>
      </c>
      <c r="F95" s="90" t="str">
        <f t="shared" si="2"/>
        <v>#DIV/0!</v>
      </c>
      <c r="G95" s="91" t="str">
        <f>(E95/Main!$B$4)*100</f>
        <v>#DIV/0!</v>
      </c>
    </row>
    <row r="96">
      <c r="A96" s="2" t="s">
        <v>159</v>
      </c>
      <c r="C96" s="87" t="str">
        <f>B96*Main!$B$28</f>
        <v>#DIV/0!</v>
      </c>
      <c r="E96" s="83">
        <v>11.8023647127404</v>
      </c>
      <c r="F96" s="90" t="str">
        <f t="shared" si="2"/>
        <v>#DIV/0!</v>
      </c>
      <c r="G96" s="91" t="str">
        <f>(E96/Main!$B$4)*100</f>
        <v>#DIV/0!</v>
      </c>
    </row>
    <row r="97">
      <c r="A97" s="2" t="s">
        <v>160</v>
      </c>
      <c r="C97" s="87" t="str">
        <f>B97*Main!$B$28</f>
        <v>#DIV/0!</v>
      </c>
      <c r="E97" s="83">
        <v>11.6742873615709</v>
      </c>
      <c r="F97" s="90" t="str">
        <f t="shared" si="2"/>
        <v>#DIV/0!</v>
      </c>
      <c r="G97" s="91" t="str">
        <f>(E97/Main!$B$4)*100</f>
        <v>#DIV/0!</v>
      </c>
    </row>
    <row r="98">
      <c r="A98" s="2" t="s">
        <v>161</v>
      </c>
      <c r="C98" s="87" t="str">
        <f>B98*Main!$B$28</f>
        <v>#DIV/0!</v>
      </c>
      <c r="E98" s="83">
        <v>11.4306100372068</v>
      </c>
      <c r="F98" s="90" t="str">
        <f t="shared" si="2"/>
        <v>#DIV/0!</v>
      </c>
      <c r="G98" s="91" t="str">
        <f>(E98/Main!$B$4)*100</f>
        <v>#DIV/0!</v>
      </c>
    </row>
    <row r="99">
      <c r="A99" s="2" t="s">
        <v>162</v>
      </c>
      <c r="C99" s="87" t="str">
        <f>B99*Main!$B$28</f>
        <v>#DIV/0!</v>
      </c>
      <c r="E99" s="83">
        <v>11.3229479315482</v>
      </c>
      <c r="F99" s="90" t="str">
        <f t="shared" si="2"/>
        <v>#DIV/0!</v>
      </c>
      <c r="G99" s="91" t="str">
        <f>(E99/Main!$B$4)*100</f>
        <v>#DIV/0!</v>
      </c>
    </row>
    <row r="100">
      <c r="A100" s="2" t="s">
        <v>163</v>
      </c>
      <c r="C100" s="87" t="str">
        <f>B100*Main!$B$28</f>
        <v>#DIV/0!</v>
      </c>
      <c r="E100" s="83">
        <v>11.2359465972947</v>
      </c>
      <c r="F100" s="90" t="str">
        <f t="shared" si="2"/>
        <v>#DIV/0!</v>
      </c>
      <c r="G100" s="91" t="str">
        <f>(E100/Main!$B$4)*100</f>
        <v>#DIV/0!</v>
      </c>
    </row>
    <row r="101">
      <c r="A101" s="2" t="s">
        <v>164</v>
      </c>
      <c r="C101" s="87" t="str">
        <f>B101*Main!$B$28</f>
        <v>#DIV/0!</v>
      </c>
      <c r="E101" s="83">
        <v>10.8077972543246</v>
      </c>
      <c r="F101" s="90" t="str">
        <f t="shared" si="2"/>
        <v>#DIV/0!</v>
      </c>
      <c r="G101" s="91" t="str">
        <f>(E101/Main!$B$4)*100</f>
        <v>#DIV/0!</v>
      </c>
    </row>
    <row r="102">
      <c r="A102" s="2" t="s">
        <v>165</v>
      </c>
      <c r="C102" s="87" t="str">
        <f>B102*Main!$B$28</f>
        <v>#DIV/0!</v>
      </c>
      <c r="E102" s="83">
        <v>10.0</v>
      </c>
      <c r="F102" s="90" t="str">
        <f t="shared" si="2"/>
        <v>#DIV/0!</v>
      </c>
      <c r="G102" s="91" t="str">
        <f>(E102/Main!$B$4)*100</f>
        <v>#DIV/0!</v>
      </c>
    </row>
    <row r="103">
      <c r="A103" s="2" t="s">
        <v>166</v>
      </c>
      <c r="C103" s="87" t="str">
        <f>B103*Main!$B$28</f>
        <v>#DIV/0!</v>
      </c>
      <c r="E103" s="83">
        <v>8.93835877144741</v>
      </c>
      <c r="F103" s="90" t="str">
        <f t="shared" si="2"/>
        <v>#DIV/0!</v>
      </c>
      <c r="G103" s="91" t="str">
        <f>(E103/Main!$B$4)*100</f>
        <v>#DIV/0!</v>
      </c>
    </row>
    <row r="104">
      <c r="A104" s="2" t="s">
        <v>167</v>
      </c>
      <c r="C104" s="87" t="str">
        <f>B104*Main!$B$28</f>
        <v>#DIV/0!</v>
      </c>
      <c r="E104" s="83">
        <v>8.38947466238174</v>
      </c>
      <c r="F104" s="90" t="str">
        <f t="shared" si="2"/>
        <v>#DIV/0!</v>
      </c>
      <c r="G104" s="91" t="str">
        <f>(E104/Main!$B$4)*100</f>
        <v>#DIV/0!</v>
      </c>
    </row>
    <row r="105">
      <c r="A105" s="2" t="s">
        <v>168</v>
      </c>
      <c r="C105" s="87" t="str">
        <f>B105*Main!$B$28</f>
        <v>#DIV/0!</v>
      </c>
      <c r="E105" s="83">
        <v>7.54240432447942</v>
      </c>
      <c r="F105" s="90" t="str">
        <f t="shared" si="2"/>
        <v>#DIV/0!</v>
      </c>
      <c r="G105" s="91" t="str">
        <f>(E105/Main!$B$4)*100</f>
        <v>#DIV/0!</v>
      </c>
    </row>
    <row r="106">
      <c r="A106" s="2" t="s">
        <v>169</v>
      </c>
      <c r="C106" s="87" t="str">
        <f>B106*Main!$B$28</f>
        <v>#DIV/0!</v>
      </c>
      <c r="E106" s="83">
        <v>7.51292678328639</v>
      </c>
      <c r="F106" s="90" t="str">
        <f t="shared" si="2"/>
        <v>#DIV/0!</v>
      </c>
      <c r="G106" s="91" t="str">
        <f>(E106/Main!$B$4)*100</f>
        <v>#DIV/0!</v>
      </c>
    </row>
    <row r="107">
      <c r="A107" s="2" t="s">
        <v>170</v>
      </c>
      <c r="C107" s="87" t="str">
        <f>B107*Main!$B$28</f>
        <v>#DIV/0!</v>
      </c>
      <c r="E107" s="83">
        <v>7.1799861741024</v>
      </c>
      <c r="F107" s="90" t="str">
        <f t="shared" si="2"/>
        <v>#DIV/0!</v>
      </c>
      <c r="G107" s="91" t="str">
        <f>(E107/Main!$B$4)*100</f>
        <v>#DIV/0!</v>
      </c>
    </row>
    <row r="108">
      <c r="A108" s="2" t="s">
        <v>171</v>
      </c>
      <c r="C108" s="87" t="str">
        <f>B108*Main!$B$28</f>
        <v>#DIV/0!</v>
      </c>
      <c r="E108" s="83">
        <v>6.83314142515665</v>
      </c>
      <c r="F108" s="90" t="str">
        <f t="shared" si="2"/>
        <v>#DIV/0!</v>
      </c>
      <c r="G108" s="91" t="str">
        <f>(E108/Main!$B$4)*100</f>
        <v>#DIV/0!</v>
      </c>
    </row>
    <row r="109">
      <c r="A109" s="2" t="s">
        <v>172</v>
      </c>
      <c r="C109" s="87" t="str">
        <f>B109*Main!$B$28</f>
        <v>#DIV/0!</v>
      </c>
      <c r="E109" s="83">
        <v>6.67561307797041</v>
      </c>
      <c r="F109" s="90" t="str">
        <f t="shared" si="2"/>
        <v>#DIV/0!</v>
      </c>
      <c r="G109" s="91" t="str">
        <f>(E109/Main!$B$4)*100</f>
        <v>#DIV/0!</v>
      </c>
    </row>
    <row r="110">
      <c r="A110" s="2" t="s">
        <v>173</v>
      </c>
      <c r="C110" s="87" t="str">
        <f>B110*Main!$B$28</f>
        <v>#DIV/0!</v>
      </c>
      <c r="E110" s="83">
        <v>6.54084735530741</v>
      </c>
      <c r="F110" s="90" t="str">
        <f t="shared" si="2"/>
        <v>#DIV/0!</v>
      </c>
      <c r="G110" s="91" t="str">
        <f>(E110/Main!$B$4)*100</f>
        <v>#DIV/0!</v>
      </c>
    </row>
    <row r="111">
      <c r="A111" s="2" t="s">
        <v>174</v>
      </c>
      <c r="C111" s="87" t="str">
        <f>B111*Main!$B$28</f>
        <v>#DIV/0!</v>
      </c>
      <c r="E111" s="83">
        <v>6.52700152398848</v>
      </c>
      <c r="F111" s="90" t="str">
        <f t="shared" si="2"/>
        <v>#DIV/0!</v>
      </c>
      <c r="G111" s="91" t="str">
        <f>(E111/Main!$B$4)*100</f>
        <v>#DIV/0!</v>
      </c>
    </row>
    <row r="112">
      <c r="A112" s="2" t="s">
        <v>175</v>
      </c>
      <c r="C112" s="87" t="str">
        <f>B112*Main!$B$28</f>
        <v>#DIV/0!</v>
      </c>
      <c r="E112" s="83">
        <v>6.10729134761103</v>
      </c>
      <c r="F112" s="90" t="str">
        <f t="shared" si="2"/>
        <v>#DIV/0!</v>
      </c>
      <c r="G112" s="91" t="str">
        <f>(E112/Main!$B$4)*100</f>
        <v>#DIV/0!</v>
      </c>
    </row>
    <row r="113">
      <c r="A113" s="2" t="s">
        <v>176</v>
      </c>
      <c r="C113" s="87" t="str">
        <f>B113*Main!$B$28</f>
        <v>#DIV/0!</v>
      </c>
      <c r="E113" s="83">
        <v>6.07832327697228</v>
      </c>
      <c r="F113" s="90" t="str">
        <f t="shared" si="2"/>
        <v>#DIV/0!</v>
      </c>
      <c r="G113" s="91" t="str">
        <f>(E113/Main!$B$4)*100</f>
        <v>#DIV/0!</v>
      </c>
    </row>
    <row r="114">
      <c r="A114" s="2" t="s">
        <v>177</v>
      </c>
      <c r="C114" s="87" t="str">
        <f>B114*Main!$B$28</f>
        <v>#DIV/0!</v>
      </c>
      <c r="E114" s="83">
        <v>5.9065146094604</v>
      </c>
      <c r="F114" s="90" t="str">
        <f t="shared" si="2"/>
        <v>#DIV/0!</v>
      </c>
      <c r="G114" s="91" t="str">
        <f>(E114/Main!$B$4)*100</f>
        <v>#DIV/0!</v>
      </c>
    </row>
    <row r="115">
      <c r="A115" s="2" t="s">
        <v>178</v>
      </c>
      <c r="C115" s="87" t="str">
        <f>B115*Main!$B$28</f>
        <v>#DIV/0!</v>
      </c>
      <c r="E115" s="83">
        <v>5.83977059091122</v>
      </c>
      <c r="F115" s="90" t="str">
        <f t="shared" si="2"/>
        <v>#DIV/0!</v>
      </c>
      <c r="G115" s="91" t="str">
        <f>(E115/Main!$B$4)*100</f>
        <v>#DIV/0!</v>
      </c>
    </row>
    <row r="116">
      <c r="A116" s="2" t="s">
        <v>179</v>
      </c>
      <c r="C116" s="87" t="str">
        <f>B116*Main!$B$28</f>
        <v>#DIV/0!</v>
      </c>
      <c r="E116" s="83">
        <v>5.44693807953401</v>
      </c>
      <c r="F116" s="90" t="str">
        <f t="shared" si="2"/>
        <v>#DIV/0!</v>
      </c>
      <c r="G116" s="91" t="str">
        <f>(E116/Main!$B$4)*100</f>
        <v>#DIV/0!</v>
      </c>
    </row>
    <row r="117">
      <c r="A117" s="2" t="s">
        <v>180</v>
      </c>
      <c r="C117" s="87" t="str">
        <f>B117*Main!$B$28</f>
        <v>#DIV/0!</v>
      </c>
      <c r="E117" s="83">
        <v>5.3478598119887</v>
      </c>
      <c r="F117" s="90" t="str">
        <f t="shared" si="2"/>
        <v>#DIV/0!</v>
      </c>
      <c r="G117" s="91" t="str">
        <f>(E117/Main!$B$4)*100</f>
        <v>#DIV/0!</v>
      </c>
    </row>
    <row r="118">
      <c r="A118" s="2" t="s">
        <v>181</v>
      </c>
      <c r="C118" s="87" t="str">
        <f>B118*Main!$B$28</f>
        <v>#DIV/0!</v>
      </c>
      <c r="E118" s="83">
        <v>5.00207895683738</v>
      </c>
      <c r="F118" s="90" t="str">
        <f t="shared" si="2"/>
        <v>#DIV/0!</v>
      </c>
      <c r="G118" s="91" t="str">
        <f>(E118/Main!$B$4)*100</f>
        <v>#DIV/0!</v>
      </c>
    </row>
    <row r="119">
      <c r="A119" s="2" t="s">
        <v>182</v>
      </c>
      <c r="C119" s="87" t="str">
        <f>B119*Main!$B$28</f>
        <v>#DIV/0!</v>
      </c>
      <c r="E119" s="83">
        <v>4.93154846556387</v>
      </c>
      <c r="F119" s="90" t="str">
        <f t="shared" si="2"/>
        <v>#DIV/0!</v>
      </c>
      <c r="G119" s="91" t="str">
        <f>(E119/Main!$B$4)*100</f>
        <v>#DIV/0!</v>
      </c>
    </row>
    <row r="120">
      <c r="A120" s="2" t="s">
        <v>183</v>
      </c>
      <c r="C120" s="87" t="str">
        <f>B120*Main!$B$28</f>
        <v>#DIV/0!</v>
      </c>
      <c r="E120" s="83">
        <v>3.16671542765173</v>
      </c>
      <c r="F120" s="90" t="str">
        <f t="shared" si="2"/>
        <v>#DIV/0!</v>
      </c>
      <c r="G120" s="91" t="str">
        <f>(E120/Main!$B$4)*100</f>
        <v>#DIV/0!</v>
      </c>
    </row>
    <row r="121">
      <c r="A121" s="2" t="s">
        <v>184</v>
      </c>
      <c r="C121" s="87" t="str">
        <f>B121*Main!$B$28</f>
        <v>#DIV/0!</v>
      </c>
      <c r="E121" s="83">
        <v>3.01788540411795</v>
      </c>
      <c r="F121" s="90" t="str">
        <f t="shared" si="2"/>
        <v>#DIV/0!</v>
      </c>
      <c r="G121" s="91" t="str">
        <f>(E121/Main!$B$4)*100</f>
        <v>#DIV/0!</v>
      </c>
    </row>
    <row r="122">
      <c r="A122" s="2" t="s">
        <v>185</v>
      </c>
      <c r="C122" s="87" t="str">
        <f>B122*Main!$B$28</f>
        <v>#DIV/0!</v>
      </c>
      <c r="E122" s="83">
        <v>2.99568307173287</v>
      </c>
      <c r="F122" s="90" t="str">
        <f t="shared" si="2"/>
        <v>#DIV/0!</v>
      </c>
      <c r="G122" s="91" t="str">
        <f>(E122/Main!$B$4)*100</f>
        <v>#DIV/0!</v>
      </c>
    </row>
    <row r="123">
      <c r="A123" s="2" t="s">
        <v>186</v>
      </c>
      <c r="C123" s="87" t="str">
        <f>B123*Main!$B$28</f>
        <v>#DIV/0!</v>
      </c>
      <c r="E123" s="83">
        <v>2.97353677828136</v>
      </c>
      <c r="F123" s="90" t="str">
        <f t="shared" si="2"/>
        <v>#DIV/0!</v>
      </c>
      <c r="G123" s="91" t="str">
        <f>(E123/Main!$B$4)*100</f>
        <v>#DIV/0!</v>
      </c>
    </row>
    <row r="124">
      <c r="A124" s="2" t="s">
        <v>187</v>
      </c>
      <c r="C124" s="87" t="str">
        <f>B124*Main!$B$28</f>
        <v>#DIV/0!</v>
      </c>
      <c r="E124" s="83">
        <v>2.94886731618272</v>
      </c>
      <c r="F124" s="90" t="str">
        <f t="shared" si="2"/>
        <v>#DIV/0!</v>
      </c>
      <c r="G124" s="91" t="str">
        <f>(E124/Main!$B$4)*100</f>
        <v>#DIV/0!</v>
      </c>
    </row>
    <row r="125">
      <c r="A125" s="2" t="s">
        <v>188</v>
      </c>
      <c r="C125" s="87" t="str">
        <f>B125*Main!$B$28</f>
        <v>#DIV/0!</v>
      </c>
      <c r="E125" s="83">
        <v>2.57526611309655</v>
      </c>
      <c r="F125" s="90" t="str">
        <f t="shared" si="2"/>
        <v>#DIV/0!</v>
      </c>
      <c r="G125" s="91" t="str">
        <f>(E125/Main!$B$4)*100</f>
        <v>#DIV/0!</v>
      </c>
    </row>
    <row r="126">
      <c r="A126" s="2" t="s">
        <v>189</v>
      </c>
      <c r="C126" s="87" t="str">
        <f>B126*Main!$B$28</f>
        <v>#DIV/0!</v>
      </c>
      <c r="E126" s="83">
        <v>2.57508049694077</v>
      </c>
      <c r="F126" s="90" t="str">
        <f t="shared" si="2"/>
        <v>#DIV/0!</v>
      </c>
      <c r="G126" s="91" t="str">
        <f>(E126/Main!$B$4)*100</f>
        <v>#DIV/0!</v>
      </c>
    </row>
    <row r="127">
      <c r="A127" s="2" t="s">
        <v>190</v>
      </c>
      <c r="C127" s="87" t="str">
        <f>B127*Main!$B$28</f>
        <v>#DIV/0!</v>
      </c>
      <c r="E127" s="83">
        <v>2.54506563522546</v>
      </c>
      <c r="F127" s="90" t="str">
        <f t="shared" si="2"/>
        <v>#DIV/0!</v>
      </c>
      <c r="G127" s="91" t="str">
        <f>(E127/Main!$B$4)*100</f>
        <v>#DIV/0!</v>
      </c>
    </row>
    <row r="128">
      <c r="A128" s="2" t="s">
        <v>191</v>
      </c>
      <c r="C128" s="87" t="str">
        <f>B128*Main!$B$28</f>
        <v>#DIV/0!</v>
      </c>
      <c r="E128" s="83">
        <v>2.327131</v>
      </c>
      <c r="F128" s="90" t="str">
        <f t="shared" si="2"/>
        <v>#DIV/0!</v>
      </c>
      <c r="G128" s="91" t="str">
        <f>(E128/Main!$B$4)*100</f>
        <v>#DIV/0!</v>
      </c>
    </row>
    <row r="129">
      <c r="A129" s="2" t="s">
        <v>192</v>
      </c>
      <c r="C129" s="87" t="str">
        <f>B129*Main!$B$28</f>
        <v>#DIV/0!</v>
      </c>
      <c r="E129" s="83">
        <v>2.0</v>
      </c>
      <c r="F129" s="90" t="str">
        <f t="shared" si="2"/>
        <v>#DIV/0!</v>
      </c>
      <c r="G129" s="91" t="str">
        <f>(E129/Main!$B$4)*100</f>
        <v>#DIV/0!</v>
      </c>
    </row>
    <row r="130">
      <c r="A130" s="2" t="s">
        <v>193</v>
      </c>
      <c r="C130" s="87" t="str">
        <f>B130*Main!$B$28</f>
        <v>#DIV/0!</v>
      </c>
      <c r="E130" s="83">
        <v>1.78905305092724</v>
      </c>
      <c r="F130" s="90" t="str">
        <f t="shared" si="2"/>
        <v>#DIV/0!</v>
      </c>
      <c r="G130" s="91" t="str">
        <f>(E130/Main!$B$4)*100</f>
        <v>#DIV/0!</v>
      </c>
    </row>
    <row r="131">
      <c r="A131" s="2" t="s">
        <v>194</v>
      </c>
      <c r="C131" s="87" t="str">
        <f>B131*Main!$B$28</f>
        <v>#DIV/0!</v>
      </c>
      <c r="E131" s="83">
        <v>1.49701851634507</v>
      </c>
      <c r="F131" s="90" t="str">
        <f t="shared" si="2"/>
        <v>#DIV/0!</v>
      </c>
      <c r="G131" s="91" t="str">
        <f>(E131/Main!$B$4)*100</f>
        <v>#DIV/0!</v>
      </c>
    </row>
    <row r="132">
      <c r="A132" s="2" t="s">
        <v>195</v>
      </c>
      <c r="C132" s="87" t="str">
        <f>B132*Main!$B$28</f>
        <v>#DIV/0!</v>
      </c>
      <c r="E132" s="83">
        <v>0.982889910193304</v>
      </c>
      <c r="F132" s="90" t="str">
        <f t="shared" si="2"/>
        <v>#DIV/0!</v>
      </c>
      <c r="G132" s="91" t="str">
        <f>(E132/Main!$B$4)*100</f>
        <v>#DIV/0!</v>
      </c>
    </row>
    <row r="133">
      <c r="A133" s="2" t="s">
        <v>196</v>
      </c>
      <c r="C133" s="87" t="str">
        <f>B133*Main!$B$28</f>
        <v>#DIV/0!</v>
      </c>
      <c r="E133" s="83">
        <v>0.891796121115654</v>
      </c>
      <c r="F133" s="90" t="str">
        <f t="shared" si="2"/>
        <v>#DIV/0!</v>
      </c>
      <c r="G133" s="91" t="str">
        <f>(E133/Main!$B$4)*100</f>
        <v>#DIV/0!</v>
      </c>
    </row>
    <row r="134">
      <c r="A134" s="2" t="s">
        <v>197</v>
      </c>
      <c r="C134" s="87" t="str">
        <f>B134*Main!$B$28</f>
        <v>#DIV/0!</v>
      </c>
      <c r="E134" s="83">
        <v>0.717571917645637</v>
      </c>
      <c r="F134" s="90" t="str">
        <f t="shared" si="2"/>
        <v>#DIV/0!</v>
      </c>
      <c r="G134" s="91" t="str">
        <f>(E134/Main!$B$4)*100</f>
        <v>#DIV/0!</v>
      </c>
    </row>
    <row r="135">
      <c r="A135" s="2" t="s">
        <v>198</v>
      </c>
      <c r="C135" s="87" t="str">
        <f>B135*Main!$B$28</f>
        <v>#DIV/0!</v>
      </c>
      <c r="E135" s="83">
        <v>0.705664543636727</v>
      </c>
      <c r="F135" s="90" t="str">
        <f t="shared" si="2"/>
        <v>#DIV/0!</v>
      </c>
      <c r="G135" s="91" t="str">
        <f>(E135/Main!$B$4)*100</f>
        <v>#DIV/0!</v>
      </c>
    </row>
    <row r="136">
      <c r="A136" s="2" t="s">
        <v>199</v>
      </c>
      <c r="C136" s="87" t="str">
        <f>B136*Main!$B$28</f>
        <v>#DIV/0!</v>
      </c>
      <c r="E136" s="83">
        <v>0.57313379737462</v>
      </c>
      <c r="F136" s="90" t="str">
        <f t="shared" si="2"/>
        <v>#DIV/0!</v>
      </c>
      <c r="G136" s="91" t="str">
        <f>(E136/Main!$B$4)*100</f>
        <v>#DIV/0!</v>
      </c>
    </row>
    <row r="137">
      <c r="A137" s="2" t="s">
        <v>200</v>
      </c>
      <c r="C137" s="87" t="str">
        <f>B137*Main!$B$28</f>
        <v>#DIV/0!</v>
      </c>
      <c r="E137" s="83">
        <v>0.563825752201211</v>
      </c>
      <c r="F137" s="90" t="str">
        <f t="shared" si="2"/>
        <v>#DIV/0!</v>
      </c>
      <c r="G137" s="91" t="str">
        <f>(E137/Main!$B$4)*100</f>
        <v>#DIV/0!</v>
      </c>
    </row>
    <row r="138">
      <c r="A138" s="2" t="s">
        <v>201</v>
      </c>
      <c r="C138" s="87" t="str">
        <f>B138*Main!$B$28</f>
        <v>#DIV/0!</v>
      </c>
      <c r="E138" s="83">
        <v>0.557526343668524</v>
      </c>
      <c r="F138" s="90" t="str">
        <f t="shared" si="2"/>
        <v>#DIV/0!</v>
      </c>
      <c r="G138" s="91" t="str">
        <f>(E138/Main!$B$4)*100</f>
        <v>#DIV/0!</v>
      </c>
    </row>
    <row r="139">
      <c r="A139" s="2" t="s">
        <v>202</v>
      </c>
      <c r="C139" s="87" t="str">
        <f>B139*Main!$B$28</f>
        <v>#DIV/0!</v>
      </c>
      <c r="E139" s="83">
        <v>0.531146334479054</v>
      </c>
      <c r="F139" s="90" t="str">
        <f t="shared" si="2"/>
        <v>#DIV/0!</v>
      </c>
      <c r="G139" s="91" t="str">
        <f>(E139/Main!$B$4)*100</f>
        <v>#DIV/0!</v>
      </c>
    </row>
    <row r="140">
      <c r="A140" s="2" t="s">
        <v>203</v>
      </c>
      <c r="C140" s="87" t="str">
        <f>B140*Main!$B$28</f>
        <v>#DIV/0!</v>
      </c>
      <c r="E140" s="83">
        <v>0.493265970756294</v>
      </c>
      <c r="F140" s="90" t="str">
        <f t="shared" si="2"/>
        <v>#DIV/0!</v>
      </c>
      <c r="G140" s="91" t="str">
        <f>(E140/Main!$B$4)*100</f>
        <v>#DIV/0!</v>
      </c>
    </row>
    <row r="141">
      <c r="A141" s="2" t="s">
        <v>204</v>
      </c>
      <c r="C141" s="87" t="str">
        <f>B141*Main!$B$28</f>
        <v>#DIV/0!</v>
      </c>
      <c r="E141" s="83">
        <v>0.48618005708396</v>
      </c>
      <c r="F141" s="90" t="str">
        <f t="shared" si="2"/>
        <v>#DIV/0!</v>
      </c>
      <c r="G141" s="91" t="str">
        <f>(E141/Main!$B$4)*100</f>
        <v>#DIV/0!</v>
      </c>
    </row>
    <row r="142">
      <c r="A142" s="2" t="s">
        <v>205</v>
      </c>
      <c r="C142" s="87" t="str">
        <f>B142*Main!$B$28</f>
        <v>#DIV/0!</v>
      </c>
      <c r="E142" s="83">
        <v>0.473425400386588</v>
      </c>
      <c r="F142" s="90" t="str">
        <f t="shared" si="2"/>
        <v>#DIV/0!</v>
      </c>
      <c r="G142" s="91" t="str">
        <f>(E142/Main!$B$4)*100</f>
        <v>#DIV/0!</v>
      </c>
    </row>
    <row r="143">
      <c r="A143" s="2" t="s">
        <v>206</v>
      </c>
      <c r="C143" s="87" t="str">
        <f>B143*Main!$B$28</f>
        <v>#DIV/0!</v>
      </c>
      <c r="E143" s="83">
        <v>0.452036465384157</v>
      </c>
      <c r="F143" s="90" t="str">
        <f t="shared" si="2"/>
        <v>#DIV/0!</v>
      </c>
      <c r="G143" s="91" t="str">
        <f>(E143/Main!$B$4)*100</f>
        <v>#DIV/0!</v>
      </c>
    </row>
    <row r="144">
      <c r="A144" s="2" t="s">
        <v>207</v>
      </c>
      <c r="C144" s="87" t="str">
        <f>B144*Main!$B$28</f>
        <v>#DIV/0!</v>
      </c>
      <c r="E144" s="83">
        <v>0.317415934982582</v>
      </c>
      <c r="F144" s="90" t="str">
        <f t="shared" si="2"/>
        <v>#DIV/0!</v>
      </c>
      <c r="G144" s="91" t="str">
        <f>(E144/Main!$B$4)*100</f>
        <v>#DIV/0!</v>
      </c>
    </row>
    <row r="145">
      <c r="A145" s="2" t="s">
        <v>208</v>
      </c>
      <c r="C145" s="87" t="str">
        <f>B145*Main!$B$28</f>
        <v>#DIV/0!</v>
      </c>
      <c r="E145" s="83">
        <v>0.307904925305428</v>
      </c>
      <c r="F145" s="90" t="str">
        <f t="shared" si="2"/>
        <v>#DIV/0!</v>
      </c>
      <c r="G145" s="91" t="str">
        <f>(E145/Main!$B$4)*100</f>
        <v>#DIV/0!</v>
      </c>
    </row>
    <row r="146">
      <c r="A146" s="2" t="s">
        <v>209</v>
      </c>
      <c r="C146" s="87" t="str">
        <f>B146*Main!$B$28</f>
        <v>#DIV/0!</v>
      </c>
      <c r="E146" s="83">
        <v>0.0310664427863169</v>
      </c>
      <c r="F146" s="90" t="str">
        <f t="shared" si="2"/>
        <v>#DIV/0!</v>
      </c>
      <c r="G146" s="91" t="str">
        <f>(E146/Main!$B$4)*100</f>
        <v>#DIV/0!</v>
      </c>
    </row>
    <row r="147">
      <c r="A147" s="2" t="s">
        <v>210</v>
      </c>
      <c r="C147" s="87" t="str">
        <f>B147*Main!$B$28</f>
        <v>#DIV/0!</v>
      </c>
      <c r="E147" s="83">
        <v>0.0138890192188515</v>
      </c>
      <c r="F147" s="90" t="str">
        <f t="shared" si="2"/>
        <v>#DIV/0!</v>
      </c>
      <c r="G147" s="91" t="str">
        <f>(E147/Main!$B$4)*100</f>
        <v>#DIV/0!</v>
      </c>
    </row>
    <row r="148">
      <c r="A148" s="2" t="s">
        <v>211</v>
      </c>
      <c r="C148" s="87" t="str">
        <f>B148*Main!$B$28</f>
        <v>#DIV/0!</v>
      </c>
      <c r="E148" s="83">
        <v>0.0138890132265576</v>
      </c>
      <c r="F148" s="90" t="str">
        <f t="shared" si="2"/>
        <v>#DIV/0!</v>
      </c>
      <c r="G148" s="91" t="str">
        <f>(E148/Main!$B$4)*100</f>
        <v>#DIV/0!</v>
      </c>
    </row>
    <row r="149">
      <c r="A149" s="2" t="s">
        <v>212</v>
      </c>
      <c r="C149" s="87" t="str">
        <f>B149*Main!$B$28</f>
        <v>#DIV/0!</v>
      </c>
      <c r="E149" s="83">
        <v>0.0128684509441831</v>
      </c>
      <c r="F149" s="90" t="str">
        <f t="shared" si="2"/>
        <v>#DIV/0!</v>
      </c>
      <c r="G149" s="91" t="str">
        <f>(E149/Main!$B$4)*100</f>
        <v>#DIV/0!</v>
      </c>
    </row>
    <row r="150">
      <c r="A150" s="2" t="s">
        <v>213</v>
      </c>
      <c r="C150" s="87" t="str">
        <f>B150*Main!$B$28</f>
        <v>#DIV/0!</v>
      </c>
      <c r="E150" s="83">
        <v>0.0101220801170673</v>
      </c>
      <c r="F150" s="90" t="str">
        <f t="shared" si="2"/>
        <v>#DIV/0!</v>
      </c>
      <c r="G150" s="91" t="str">
        <f>(E150/Main!$B$4)*100</f>
        <v>#DIV/0!</v>
      </c>
    </row>
    <row r="151">
      <c r="A151" s="2" t="s">
        <v>214</v>
      </c>
      <c r="C151" s="87" t="str">
        <f>B151*Main!$B$28</f>
        <v>#DIV/0!</v>
      </c>
      <c r="E151" s="83">
        <v>7.451047964807E-6</v>
      </c>
      <c r="F151" s="90" t="str">
        <f t="shared" si="2"/>
        <v>#DIV/0!</v>
      </c>
      <c r="G151" s="91" t="str">
        <f>(E151/Main!$B$4)*100</f>
        <v>#DIV/0!</v>
      </c>
    </row>
    <row r="152">
      <c r="A152" s="2" t="s">
        <v>215</v>
      </c>
      <c r="C152" s="87" t="str">
        <f>B152*Main!$B$28</f>
        <v>#DIV/0!</v>
      </c>
      <c r="E152" s="83">
        <v>9.0836E-14</v>
      </c>
      <c r="F152" s="90" t="str">
        <f t="shared" si="2"/>
        <v>#DIV/0!</v>
      </c>
      <c r="G152" s="91" t="str">
        <f>(E152/Main!$B$4)*100</f>
        <v>#DIV/0!</v>
      </c>
    </row>
    <row r="153">
      <c r="A153" s="2" t="s">
        <v>216</v>
      </c>
      <c r="C153" s="87" t="str">
        <f>B153*Main!$B$28</f>
        <v>#DIV/0!</v>
      </c>
      <c r="E153" s="83">
        <v>1.0E-18</v>
      </c>
      <c r="F153" s="90" t="str">
        <f t="shared" si="2"/>
        <v>#DIV/0!</v>
      </c>
      <c r="G153" s="91" t="str">
        <f>(E153/Main!$B$4)*100</f>
        <v>#DIV/0!</v>
      </c>
    </row>
    <row r="154">
      <c r="G154" s="91" t="str">
        <f>(E154/Main!$B$4)*100</f>
        <v>#DIV/0!</v>
      </c>
    </row>
    <row r="155">
      <c r="G155" s="91" t="str">
        <f>(E155/Main!$B$4)*100</f>
        <v>#DIV/0!</v>
      </c>
    </row>
    <row r="156">
      <c r="G156" s="91" t="str">
        <f>(E156/Main!$B$4)*100</f>
        <v>#DIV/0!</v>
      </c>
    </row>
    <row r="157">
      <c r="G157" s="91" t="str">
        <f>(E157/Main!$B$4)*100</f>
        <v>#DIV/0!</v>
      </c>
    </row>
    <row r="158">
      <c r="G158" s="91" t="str">
        <f>(E158/Main!$B$4)*100</f>
        <v>#DIV/0!</v>
      </c>
    </row>
    <row r="159">
      <c r="G159" s="91" t="str">
        <f>(E159/Main!$B$4)*100</f>
        <v>#DIV/0!</v>
      </c>
    </row>
    <row r="160">
      <c r="G160" s="91" t="str">
        <f>(E160/Main!$B$4)*100</f>
        <v>#DIV/0!</v>
      </c>
    </row>
    <row r="161">
      <c r="G161" s="91" t="str">
        <f>(E161/Main!$B$4)*100</f>
        <v>#DIV/0!</v>
      </c>
    </row>
    <row r="162">
      <c r="G162" s="91" t="str">
        <f>(E162/Main!$B$4)*100</f>
        <v>#DIV/0!</v>
      </c>
    </row>
    <row r="163">
      <c r="G163" s="91" t="str">
        <f>(E163/Main!$B$4)*100</f>
        <v>#DIV/0!</v>
      </c>
    </row>
    <row r="164">
      <c r="G164" s="91" t="str">
        <f>(E164/Main!$B$4)*100</f>
        <v>#DIV/0!</v>
      </c>
    </row>
    <row r="165">
      <c r="G165" s="91" t="str">
        <f>(E165/Main!$B$4)*100</f>
        <v>#DIV/0!</v>
      </c>
    </row>
    <row r="166">
      <c r="G166" s="91" t="str">
        <f>(E166/Main!$B$4)*100</f>
        <v>#DIV/0!</v>
      </c>
    </row>
    <row r="167">
      <c r="G167" s="91" t="str">
        <f>(E167/Main!$B$4)*100</f>
        <v>#DIV/0!</v>
      </c>
    </row>
    <row r="168">
      <c r="G168" s="91" t="str">
        <f>(E168/Main!$B$4)*100</f>
        <v>#DIV/0!</v>
      </c>
    </row>
    <row r="169">
      <c r="G169" s="91" t="str">
        <f>(E169/Main!$B$4)*100</f>
        <v>#DIV/0!</v>
      </c>
    </row>
    <row r="170">
      <c r="G170" s="91" t="str">
        <f>(E170/Main!$B$4)*100</f>
        <v>#DIV/0!</v>
      </c>
    </row>
    <row r="171">
      <c r="G171" s="91" t="str">
        <f>(E171/Main!$B$4)*100</f>
        <v>#DIV/0!</v>
      </c>
    </row>
    <row r="172">
      <c r="G172" s="91" t="str">
        <f>(E172/Main!$B$4)*100</f>
        <v>#DIV/0!</v>
      </c>
    </row>
    <row r="173">
      <c r="G173" s="91" t="str">
        <f>(E173/Main!$B$4)*100</f>
        <v>#DIV/0!</v>
      </c>
    </row>
    <row r="174">
      <c r="G174" s="91" t="str">
        <f>(E174/Main!$B$4)*100</f>
        <v>#DIV/0!</v>
      </c>
    </row>
    <row r="175">
      <c r="G175" s="91" t="str">
        <f>(E175/Main!$B$4)*100</f>
        <v>#DIV/0!</v>
      </c>
    </row>
    <row r="176">
      <c r="G176" s="91" t="str">
        <f>(E176/Main!$B$4)*100</f>
        <v>#DIV/0!</v>
      </c>
    </row>
    <row r="177">
      <c r="G177" s="91" t="str">
        <f>(E177/Main!$B$4)*100</f>
        <v>#DIV/0!</v>
      </c>
    </row>
    <row r="178">
      <c r="G178" s="91" t="str">
        <f>(E178/Main!$B$4)*100</f>
        <v>#DIV/0!</v>
      </c>
    </row>
    <row r="179">
      <c r="G179" s="91" t="str">
        <f>(E179/Main!$B$4)*100</f>
        <v>#DIV/0!</v>
      </c>
    </row>
    <row r="180">
      <c r="G180" s="91" t="str">
        <f>(E180/Main!$B$4)*100</f>
        <v>#DIV/0!</v>
      </c>
    </row>
    <row r="181">
      <c r="G181" s="91" t="str">
        <f>(E181/Main!$B$4)*100</f>
        <v>#DIV/0!</v>
      </c>
    </row>
    <row r="182">
      <c r="G182" s="91" t="str">
        <f>(E182/Main!$B$4)*100</f>
        <v>#DIV/0!</v>
      </c>
    </row>
    <row r="183">
      <c r="G183" s="91" t="str">
        <f>(E183/Main!$B$4)*100</f>
        <v>#DIV/0!</v>
      </c>
    </row>
    <row r="184">
      <c r="G184" s="91" t="str">
        <f>(E184/Main!$B$4)*100</f>
        <v>#DIV/0!</v>
      </c>
    </row>
    <row r="185">
      <c r="G185" s="91" t="str">
        <f>(E185/Main!$B$4)*100</f>
        <v>#DIV/0!</v>
      </c>
    </row>
    <row r="186">
      <c r="G186" s="91" t="str">
        <f>(E186/Main!$B$4)*100</f>
        <v>#DIV/0!</v>
      </c>
    </row>
    <row r="187">
      <c r="G187" s="91" t="str">
        <f>(E187/Main!$B$4)*100</f>
        <v>#DIV/0!</v>
      </c>
    </row>
    <row r="188">
      <c r="G188" s="91" t="str">
        <f>(E188/Main!$B$4)*100</f>
        <v>#DIV/0!</v>
      </c>
    </row>
    <row r="189">
      <c r="G189" s="91" t="str">
        <f>(E189/Main!$B$4)*100</f>
        <v>#DIV/0!</v>
      </c>
    </row>
    <row r="190">
      <c r="G190" s="91" t="str">
        <f>(E190/Main!$B$4)*100</f>
        <v>#DIV/0!</v>
      </c>
    </row>
    <row r="191">
      <c r="G191" s="91" t="str">
        <f>(E191/Main!$B$4)*100</f>
        <v>#DIV/0!</v>
      </c>
    </row>
    <row r="192">
      <c r="G192" s="91" t="str">
        <f>(E192/Main!$B$4)*100</f>
        <v>#DIV/0!</v>
      </c>
    </row>
    <row r="193">
      <c r="G193" s="91" t="str">
        <f>(E193/Main!$B$4)*100</f>
        <v>#DIV/0!</v>
      </c>
    </row>
    <row r="194">
      <c r="G194" s="91" t="str">
        <f>(E194/Main!$B$4)*100</f>
        <v>#DIV/0!</v>
      </c>
    </row>
    <row r="195">
      <c r="G195" s="91" t="str">
        <f>(E195/Main!$B$4)*100</f>
        <v>#DIV/0!</v>
      </c>
    </row>
    <row r="196">
      <c r="G196" s="91" t="str">
        <f>(E196/Main!$B$4)*100</f>
        <v>#DIV/0!</v>
      </c>
    </row>
    <row r="197">
      <c r="G197" s="91" t="str">
        <f>(E197/Main!$B$4)*100</f>
        <v>#DIV/0!</v>
      </c>
    </row>
    <row r="198">
      <c r="G198" s="91" t="str">
        <f>(E198/Main!$B$4)*100</f>
        <v>#DIV/0!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6.88"/>
    <col customWidth="1" min="2" max="2" width="15.88"/>
    <col customWidth="1" min="6" max="6" width="14.88"/>
  </cols>
  <sheetData>
    <row r="1">
      <c r="A1" s="78" t="s">
        <v>60</v>
      </c>
      <c r="B1" s="38"/>
      <c r="C1" s="38"/>
      <c r="D1" s="38" t="s">
        <v>61</v>
      </c>
      <c r="E1" s="79" t="str">
        <f>Main!F21</f>
        <v>#DIV/0!</v>
      </c>
      <c r="F1" s="67">
        <f>Main!B13*Main!B10</f>
        <v>0</v>
      </c>
      <c r="H1" s="80"/>
      <c r="I1" s="81"/>
      <c r="J1" s="82"/>
      <c r="K1" s="81"/>
      <c r="L1" s="82"/>
      <c r="M1" s="82"/>
      <c r="N1" s="81"/>
    </row>
    <row r="2">
      <c r="C2" s="83"/>
      <c r="D2" s="83"/>
      <c r="E2" s="83"/>
      <c r="F2" s="83" t="str">
        <f>#REF!/$E$1</f>
        <v>#REF!</v>
      </c>
      <c r="G2" s="84"/>
      <c r="I2" s="81"/>
      <c r="J2" s="81"/>
      <c r="K2" s="81"/>
      <c r="L2" s="81"/>
      <c r="M2" s="81"/>
      <c r="N2" s="81"/>
    </row>
    <row r="3">
      <c r="A3" s="64" t="s">
        <v>62</v>
      </c>
      <c r="B3" s="85" t="s">
        <v>63</v>
      </c>
      <c r="I3" s="81"/>
      <c r="J3" s="82"/>
      <c r="K3" s="82"/>
      <c r="L3" s="81"/>
      <c r="M3" s="81"/>
      <c r="N3" s="81"/>
    </row>
    <row r="4">
      <c r="A4" s="2" t="s">
        <v>64</v>
      </c>
      <c r="B4" s="2"/>
      <c r="C4" s="82"/>
      <c r="D4" s="82"/>
      <c r="E4" s="82" t="s">
        <v>65</v>
      </c>
      <c r="F4" s="82" t="s">
        <v>66</v>
      </c>
      <c r="G4" s="82" t="s">
        <v>67</v>
      </c>
      <c r="I4" s="81"/>
      <c r="J4" s="82"/>
      <c r="K4" s="81"/>
      <c r="L4" s="81"/>
      <c r="M4" s="81"/>
      <c r="N4" s="81"/>
    </row>
    <row r="5">
      <c r="A5" s="2" t="s">
        <v>68</v>
      </c>
      <c r="B5" s="86" t="str">
        <f t="shared" ref="B5:B76" si="1">($E$1/100)*G5</f>
        <v>#DIV/0!</v>
      </c>
      <c r="C5" s="87" t="str">
        <f>B5*Main!$B$28</f>
        <v>#DIV/0!</v>
      </c>
      <c r="D5" s="88"/>
      <c r="E5" s="88">
        <v>3465000.0</v>
      </c>
      <c r="F5" s="90" t="str">
        <f t="shared" ref="F5:F76" si="2">($F$1/100)*G5</f>
        <v>#DIV/0!</v>
      </c>
      <c r="G5" s="91" t="str">
        <f>(E5/Main!$B$6)*100</f>
        <v>#DIV/0!</v>
      </c>
      <c r="I5" s="81"/>
      <c r="J5" s="82"/>
      <c r="K5" s="82"/>
      <c r="L5" s="81"/>
      <c r="M5" s="81"/>
      <c r="N5" s="81"/>
    </row>
    <row r="6">
      <c r="A6" s="2" t="s">
        <v>217</v>
      </c>
      <c r="B6" s="86" t="str">
        <f t="shared" si="1"/>
        <v>#DIV/0!</v>
      </c>
      <c r="C6" s="87" t="str">
        <f>B6*Main!$B$28</f>
        <v>#DIV/0!</v>
      </c>
      <c r="D6" s="92"/>
      <c r="E6" s="92">
        <v>827335.587228452</v>
      </c>
      <c r="F6" s="90" t="str">
        <f t="shared" si="2"/>
        <v>#DIV/0!</v>
      </c>
      <c r="G6" s="91" t="str">
        <f>(E6/Main!$B$6)*100</f>
        <v>#DIV/0!</v>
      </c>
      <c r="I6" s="81"/>
      <c r="J6" s="82"/>
      <c r="K6" s="82"/>
      <c r="L6" s="81"/>
      <c r="M6" s="81"/>
      <c r="N6" s="81"/>
    </row>
    <row r="7">
      <c r="A7" s="2" t="s">
        <v>74</v>
      </c>
      <c r="B7" s="86" t="str">
        <f t="shared" si="1"/>
        <v>#DIV/0!</v>
      </c>
      <c r="C7" s="87" t="str">
        <f>B7*Main!$B$28</f>
        <v>#DIV/0!</v>
      </c>
      <c r="D7" s="92"/>
      <c r="E7" s="92">
        <v>147048.300742311</v>
      </c>
      <c r="F7" s="90" t="str">
        <f t="shared" si="2"/>
        <v>#DIV/0!</v>
      </c>
      <c r="G7" s="91" t="str">
        <f>(E7/Main!$B$6)*100</f>
        <v>#DIV/0!</v>
      </c>
      <c r="I7" s="81"/>
      <c r="J7" s="81"/>
      <c r="K7" s="81"/>
      <c r="L7" s="81"/>
      <c r="M7" s="81"/>
      <c r="N7" s="81"/>
    </row>
    <row r="8">
      <c r="A8" s="2" t="s">
        <v>78</v>
      </c>
      <c r="B8" s="86" t="str">
        <f t="shared" si="1"/>
        <v>#DIV/0!</v>
      </c>
      <c r="C8" s="87" t="str">
        <f>B8*Main!$B$28</f>
        <v>#DIV/0!</v>
      </c>
      <c r="D8" s="92"/>
      <c r="E8" s="92">
        <v>109554.224380531</v>
      </c>
      <c r="F8" s="90" t="str">
        <f t="shared" si="2"/>
        <v>#DIV/0!</v>
      </c>
      <c r="G8" s="91" t="str">
        <f>(E8/Main!$B$6)*100</f>
        <v>#DIV/0!</v>
      </c>
      <c r="I8" s="81"/>
      <c r="J8" s="82"/>
      <c r="K8" s="81"/>
      <c r="L8" s="81"/>
      <c r="M8" s="81"/>
      <c r="N8" s="81"/>
    </row>
    <row r="9">
      <c r="A9" s="2" t="s">
        <v>79</v>
      </c>
      <c r="B9" s="86" t="str">
        <f t="shared" si="1"/>
        <v>#DIV/0!</v>
      </c>
      <c r="C9" s="87" t="str">
        <f>B9*Main!$B$28</f>
        <v>#DIV/0!</v>
      </c>
      <c r="D9" s="92"/>
      <c r="E9" s="92">
        <v>106264.732042756</v>
      </c>
      <c r="F9" s="90" t="str">
        <f t="shared" si="2"/>
        <v>#DIV/0!</v>
      </c>
      <c r="G9" s="91" t="str">
        <f>(E9/Main!$B$6)*100</f>
        <v>#DIV/0!</v>
      </c>
      <c r="I9" s="81"/>
      <c r="J9" s="94"/>
      <c r="K9" s="81"/>
      <c r="L9" s="81"/>
      <c r="M9" s="81"/>
      <c r="N9" s="81"/>
    </row>
    <row r="10">
      <c r="A10" s="2" t="s">
        <v>218</v>
      </c>
      <c r="B10" s="86" t="str">
        <f t="shared" si="1"/>
        <v>#DIV/0!</v>
      </c>
      <c r="C10" s="87" t="str">
        <f>B10*Main!$B$28</f>
        <v>#DIV/0!</v>
      </c>
      <c r="D10" s="92"/>
      <c r="E10" s="92">
        <v>86403.0834558402</v>
      </c>
      <c r="F10" s="90" t="str">
        <f t="shared" si="2"/>
        <v>#DIV/0!</v>
      </c>
      <c r="G10" s="91" t="str">
        <f>(E10/Main!$B$6)*100</f>
        <v>#DIV/0!</v>
      </c>
      <c r="I10" s="81"/>
      <c r="J10" s="81"/>
      <c r="K10" s="81"/>
      <c r="L10" s="81"/>
      <c r="M10" s="81"/>
      <c r="N10" s="81"/>
    </row>
    <row r="11">
      <c r="A11" s="2" t="s">
        <v>81</v>
      </c>
      <c r="B11" s="86" t="str">
        <f t="shared" si="1"/>
        <v>#DIV/0!</v>
      </c>
      <c r="C11" s="87" t="str">
        <f>B11*Main!$B$28</f>
        <v>#DIV/0!</v>
      </c>
      <c r="D11" s="88"/>
      <c r="E11" s="88">
        <v>70000.0</v>
      </c>
      <c r="F11" s="90" t="str">
        <f t="shared" si="2"/>
        <v>#DIV/0!</v>
      </c>
      <c r="G11" s="91" t="str">
        <f>(E11/Main!$B$6)*100</f>
        <v>#DIV/0!</v>
      </c>
      <c r="I11" s="81"/>
      <c r="J11" s="82"/>
      <c r="K11" s="82"/>
      <c r="L11" s="81"/>
      <c r="M11" s="81"/>
      <c r="N11" s="81"/>
    </row>
    <row r="12">
      <c r="A12" s="2" t="s">
        <v>166</v>
      </c>
      <c r="B12" s="86" t="str">
        <f t="shared" si="1"/>
        <v>#DIV/0!</v>
      </c>
      <c r="C12" s="87" t="str">
        <f>B12*Main!$B$28</f>
        <v>#DIV/0!</v>
      </c>
      <c r="D12" s="92"/>
      <c r="E12" s="92">
        <v>60806.0220008944</v>
      </c>
      <c r="F12" s="90" t="str">
        <f t="shared" si="2"/>
        <v>#DIV/0!</v>
      </c>
      <c r="G12" s="91" t="str">
        <f>(E12/Main!$B$6)*100</f>
        <v>#DIV/0!</v>
      </c>
      <c r="I12" s="81"/>
      <c r="K12" s="82"/>
      <c r="L12" s="81"/>
      <c r="M12" s="81"/>
      <c r="N12" s="81"/>
    </row>
    <row r="13">
      <c r="A13" s="2" t="s">
        <v>219</v>
      </c>
      <c r="B13" s="86" t="str">
        <f t="shared" si="1"/>
        <v>#DIV/0!</v>
      </c>
      <c r="C13" s="87" t="str">
        <f>B13*Main!$B$28</f>
        <v>#DIV/0!</v>
      </c>
      <c r="D13" s="88"/>
      <c r="E13" s="88">
        <v>52500.0</v>
      </c>
      <c r="F13" s="90" t="str">
        <f t="shared" si="2"/>
        <v>#DIV/0!</v>
      </c>
      <c r="G13" s="91" t="str">
        <f>(E13/Main!$B$6)*100</f>
        <v>#DIV/0!</v>
      </c>
      <c r="I13" s="81"/>
      <c r="J13" s="81"/>
      <c r="K13" s="81"/>
      <c r="L13" s="81"/>
      <c r="M13" s="81"/>
      <c r="N13" s="81"/>
    </row>
    <row r="14">
      <c r="A14" s="2" t="s">
        <v>220</v>
      </c>
      <c r="B14" s="86" t="str">
        <f t="shared" si="1"/>
        <v>#DIV/0!</v>
      </c>
      <c r="C14" s="87" t="str">
        <f>B14*Main!$B$28</f>
        <v>#DIV/0!</v>
      </c>
      <c r="D14" s="88"/>
      <c r="E14" s="88">
        <v>40000.0</v>
      </c>
      <c r="F14" s="90" t="str">
        <f t="shared" si="2"/>
        <v>#DIV/0!</v>
      </c>
      <c r="G14" s="91" t="str">
        <f>(E14/Main!$B$6)*100</f>
        <v>#DIV/0!</v>
      </c>
      <c r="I14" s="81"/>
      <c r="J14" s="81"/>
      <c r="K14" s="81"/>
      <c r="L14" s="81"/>
      <c r="M14" s="81"/>
      <c r="N14" s="81"/>
    </row>
    <row r="15">
      <c r="A15" s="2" t="s">
        <v>221</v>
      </c>
      <c r="B15" s="86" t="str">
        <f t="shared" si="1"/>
        <v>#DIV/0!</v>
      </c>
      <c r="C15" s="87" t="str">
        <f>B15*Main!$B$28</f>
        <v>#DIV/0!</v>
      </c>
      <c r="D15" s="88"/>
      <c r="E15" s="88">
        <v>40000.0</v>
      </c>
      <c r="F15" s="90" t="str">
        <f t="shared" si="2"/>
        <v>#DIV/0!</v>
      </c>
      <c r="G15" s="91" t="str">
        <f>(E15/Main!$B$6)*100</f>
        <v>#DIV/0!</v>
      </c>
      <c r="I15" s="81"/>
      <c r="J15" s="81"/>
      <c r="K15" s="81"/>
      <c r="L15" s="81"/>
      <c r="M15" s="81"/>
      <c r="N15" s="81"/>
    </row>
    <row r="16">
      <c r="A16" s="2" t="s">
        <v>222</v>
      </c>
      <c r="B16" s="86" t="str">
        <f t="shared" si="1"/>
        <v>#DIV/0!</v>
      </c>
      <c r="C16" s="87" t="str">
        <f>B16*Main!$B$28</f>
        <v>#DIV/0!</v>
      </c>
      <c r="D16" s="92"/>
      <c r="E16" s="92">
        <v>30004.9346514348</v>
      </c>
      <c r="F16" s="90" t="str">
        <f t="shared" si="2"/>
        <v>#DIV/0!</v>
      </c>
      <c r="G16" s="91" t="str">
        <f>(E16/Main!$B$6)*100</f>
        <v>#DIV/0!</v>
      </c>
      <c r="I16" s="81"/>
      <c r="J16" s="81"/>
      <c r="K16" s="81"/>
      <c r="L16" s="81"/>
      <c r="M16" s="81"/>
      <c r="N16" s="81"/>
    </row>
    <row r="17">
      <c r="A17" s="2" t="s">
        <v>223</v>
      </c>
      <c r="B17" s="86" t="str">
        <f t="shared" si="1"/>
        <v>#DIV/0!</v>
      </c>
      <c r="C17" s="87" t="str">
        <f>B17*Main!$B$28</f>
        <v>#DIV/0!</v>
      </c>
      <c r="D17" s="88"/>
      <c r="E17" s="88">
        <v>26757.0</v>
      </c>
      <c r="F17" s="90" t="str">
        <f t="shared" si="2"/>
        <v>#DIV/0!</v>
      </c>
      <c r="G17" s="91" t="str">
        <f>(E17/Main!$B$6)*100</f>
        <v>#DIV/0!</v>
      </c>
      <c r="I17" s="81"/>
      <c r="J17" s="81"/>
      <c r="K17" s="81"/>
      <c r="L17" s="81"/>
      <c r="M17" s="81"/>
      <c r="N17" s="81"/>
    </row>
    <row r="18">
      <c r="A18" s="2" t="s">
        <v>224</v>
      </c>
      <c r="B18" s="86" t="str">
        <f t="shared" si="1"/>
        <v>#DIV/0!</v>
      </c>
      <c r="C18" s="87" t="str">
        <f>B18*Main!$B$28</f>
        <v>#DIV/0!</v>
      </c>
      <c r="D18" s="88"/>
      <c r="E18" s="88">
        <v>20000.0</v>
      </c>
      <c r="F18" s="90" t="str">
        <f t="shared" si="2"/>
        <v>#DIV/0!</v>
      </c>
      <c r="G18" s="91" t="str">
        <f>(E18/Main!$B$6)*100</f>
        <v>#DIV/0!</v>
      </c>
      <c r="I18" s="81"/>
      <c r="J18" s="81"/>
      <c r="K18" s="81"/>
      <c r="L18" s="81"/>
      <c r="M18" s="81"/>
      <c r="N18" s="81"/>
    </row>
    <row r="19">
      <c r="A19" s="2" t="s">
        <v>77</v>
      </c>
      <c r="B19" s="86" t="str">
        <f t="shared" si="1"/>
        <v>#DIV/0!</v>
      </c>
      <c r="C19" s="87" t="str">
        <f>B19*Main!$B$28</f>
        <v>#DIV/0!</v>
      </c>
      <c r="D19" s="88"/>
      <c r="E19" s="88">
        <v>20000.0</v>
      </c>
      <c r="F19" s="90" t="str">
        <f t="shared" si="2"/>
        <v>#DIV/0!</v>
      </c>
      <c r="G19" s="91" t="str">
        <f>(E19/Main!$B$6)*100</f>
        <v>#DIV/0!</v>
      </c>
      <c r="I19" s="81"/>
      <c r="J19" s="81"/>
      <c r="K19" s="81"/>
      <c r="L19" s="81"/>
      <c r="M19" s="81"/>
      <c r="N19" s="81"/>
    </row>
    <row r="20">
      <c r="A20" s="2" t="s">
        <v>91</v>
      </c>
      <c r="B20" s="86" t="str">
        <f t="shared" si="1"/>
        <v>#DIV/0!</v>
      </c>
      <c r="C20" s="87" t="str">
        <f>B20*Main!$B$28</f>
        <v>#DIV/0!</v>
      </c>
      <c r="D20" s="92"/>
      <c r="E20" s="92">
        <v>17886.374577185</v>
      </c>
      <c r="F20" s="90" t="str">
        <f t="shared" si="2"/>
        <v>#DIV/0!</v>
      </c>
      <c r="G20" s="91" t="str">
        <f>(E20/Main!$B$6)*100</f>
        <v>#DIV/0!</v>
      </c>
    </row>
    <row r="21">
      <c r="A21" s="2" t="s">
        <v>225</v>
      </c>
      <c r="B21" s="86" t="str">
        <f t="shared" si="1"/>
        <v>#DIV/0!</v>
      </c>
      <c r="C21" s="87" t="str">
        <f>B21*Main!$B$28</f>
        <v>#DIV/0!</v>
      </c>
      <c r="D21" s="92"/>
      <c r="E21" s="92">
        <v>17367.5183552777</v>
      </c>
      <c r="F21" s="90" t="str">
        <f t="shared" si="2"/>
        <v>#DIV/0!</v>
      </c>
      <c r="G21" s="91" t="str">
        <f>(E21/Main!$B$6)*100</f>
        <v>#DIV/0!</v>
      </c>
    </row>
    <row r="22">
      <c r="A22" s="2" t="s">
        <v>89</v>
      </c>
      <c r="B22" s="86" t="str">
        <f t="shared" si="1"/>
        <v>#DIV/0!</v>
      </c>
      <c r="C22" s="87" t="str">
        <f>B22*Main!$B$28</f>
        <v>#DIV/0!</v>
      </c>
      <c r="D22" s="92"/>
      <c r="E22" s="92">
        <v>10302.3</v>
      </c>
      <c r="F22" s="90" t="str">
        <f t="shared" si="2"/>
        <v>#DIV/0!</v>
      </c>
      <c r="G22" s="91" t="str">
        <f>(E22/Main!$B$6)*100</f>
        <v>#DIV/0!</v>
      </c>
    </row>
    <row r="23">
      <c r="A23" s="2" t="s">
        <v>226</v>
      </c>
      <c r="B23" s="86" t="str">
        <f t="shared" si="1"/>
        <v>#DIV/0!</v>
      </c>
      <c r="C23" s="87" t="str">
        <f>B23*Main!$B$28</f>
        <v>#DIV/0!</v>
      </c>
      <c r="D23" s="88"/>
      <c r="E23" s="88">
        <v>9215.0</v>
      </c>
      <c r="F23" s="90" t="str">
        <f t="shared" si="2"/>
        <v>#DIV/0!</v>
      </c>
      <c r="G23" s="91" t="str">
        <f>(E23/Main!$B$6)*100</f>
        <v>#DIV/0!</v>
      </c>
    </row>
    <row r="24">
      <c r="A24" s="2" t="s">
        <v>83</v>
      </c>
      <c r="B24" s="86" t="str">
        <f t="shared" si="1"/>
        <v>#DIV/0!</v>
      </c>
      <c r="C24" s="87" t="str">
        <f>B24*Main!$B$28</f>
        <v>#DIV/0!</v>
      </c>
      <c r="D24" s="92"/>
      <c r="E24" s="92">
        <v>7770.01827422776</v>
      </c>
      <c r="F24" s="90" t="str">
        <f t="shared" si="2"/>
        <v>#DIV/0!</v>
      </c>
      <c r="G24" s="91" t="str">
        <f>(E24/Main!$B$6)*100</f>
        <v>#DIV/0!</v>
      </c>
    </row>
    <row r="25">
      <c r="A25" s="2" t="s">
        <v>99</v>
      </c>
      <c r="B25" s="86" t="str">
        <f t="shared" si="1"/>
        <v>#DIV/0!</v>
      </c>
      <c r="C25" s="87" t="str">
        <f>B25*Main!$B$28</f>
        <v>#DIV/0!</v>
      </c>
      <c r="D25" s="92"/>
      <c r="E25" s="92">
        <v>6944.8433243336</v>
      </c>
      <c r="F25" s="90" t="str">
        <f t="shared" si="2"/>
        <v>#DIV/0!</v>
      </c>
      <c r="G25" s="91" t="str">
        <f>(E25/Main!$B$6)*100</f>
        <v>#DIV/0!</v>
      </c>
    </row>
    <row r="26">
      <c r="A26" s="2" t="s">
        <v>227</v>
      </c>
      <c r="B26" s="86" t="str">
        <f t="shared" si="1"/>
        <v>#DIV/0!</v>
      </c>
      <c r="C26" s="87" t="str">
        <f>B26*Main!$B$28</f>
        <v>#DIV/0!</v>
      </c>
      <c r="D26" s="92"/>
      <c r="E26" s="92">
        <v>6424.94635301967</v>
      </c>
      <c r="F26" s="90" t="str">
        <f t="shared" si="2"/>
        <v>#DIV/0!</v>
      </c>
      <c r="G26" s="91" t="str">
        <f>(E26/Main!$B$6)*100</f>
        <v>#DIV/0!</v>
      </c>
    </row>
    <row r="27">
      <c r="A27" s="2" t="s">
        <v>228</v>
      </c>
      <c r="B27" s="86" t="str">
        <f t="shared" si="1"/>
        <v>#DIV/0!</v>
      </c>
      <c r="C27" s="87" t="str">
        <f>B27*Main!$B$28</f>
        <v>#DIV/0!</v>
      </c>
      <c r="D27" s="88"/>
      <c r="E27" s="88">
        <v>5727.0</v>
      </c>
      <c r="F27" s="90" t="str">
        <f t="shared" si="2"/>
        <v>#DIV/0!</v>
      </c>
      <c r="G27" s="91" t="str">
        <f>(E27/Main!$B$6)*100</f>
        <v>#DIV/0!</v>
      </c>
    </row>
    <row r="28">
      <c r="A28" s="2" t="s">
        <v>229</v>
      </c>
      <c r="B28" s="86" t="str">
        <f t="shared" si="1"/>
        <v>#DIV/0!</v>
      </c>
      <c r="C28" s="87" t="str">
        <f>B28*Main!$B$28</f>
        <v>#DIV/0!</v>
      </c>
      <c r="D28" s="92"/>
      <c r="E28" s="92">
        <v>5158.6192359104</v>
      </c>
      <c r="F28" s="90" t="str">
        <f t="shared" si="2"/>
        <v>#DIV/0!</v>
      </c>
      <c r="G28" s="91" t="str">
        <f>(E28/Main!$B$6)*100</f>
        <v>#DIV/0!</v>
      </c>
    </row>
    <row r="29">
      <c r="A29" s="2" t="s">
        <v>230</v>
      </c>
      <c r="B29" s="86" t="str">
        <f t="shared" si="1"/>
        <v>#DIV/0!</v>
      </c>
      <c r="C29" s="87" t="str">
        <f>B29*Main!$B$28</f>
        <v>#DIV/0!</v>
      </c>
      <c r="D29" s="92"/>
      <c r="E29" s="92">
        <v>4885.2832361774</v>
      </c>
      <c r="F29" s="90" t="str">
        <f t="shared" si="2"/>
        <v>#DIV/0!</v>
      </c>
      <c r="G29" s="91" t="str">
        <f>(E29/Main!$B$6)*100</f>
        <v>#DIV/0!</v>
      </c>
    </row>
    <row r="30">
      <c r="A30" s="2" t="s">
        <v>231</v>
      </c>
      <c r="B30" s="86" t="str">
        <f t="shared" si="1"/>
        <v>#DIV/0!</v>
      </c>
      <c r="C30" s="87" t="str">
        <f>B30*Main!$B$28</f>
        <v>#DIV/0!</v>
      </c>
      <c r="D30" s="88"/>
      <c r="E30" s="88">
        <v>4868.0</v>
      </c>
      <c r="F30" s="90" t="str">
        <f t="shared" si="2"/>
        <v>#DIV/0!</v>
      </c>
      <c r="G30" s="91" t="str">
        <f>(E30/Main!$B$6)*100</f>
        <v>#DIV/0!</v>
      </c>
    </row>
    <row r="31">
      <c r="A31" s="2" t="s">
        <v>88</v>
      </c>
      <c r="B31" s="86" t="str">
        <f t="shared" si="1"/>
        <v>#DIV/0!</v>
      </c>
      <c r="C31" s="87" t="str">
        <f>B31*Main!$B$28</f>
        <v>#DIV/0!</v>
      </c>
      <c r="D31" s="92"/>
      <c r="E31" s="92">
        <v>4769.14767373673</v>
      </c>
      <c r="F31" s="90" t="str">
        <f t="shared" si="2"/>
        <v>#DIV/0!</v>
      </c>
      <c r="G31" s="91" t="str">
        <f>(E31/Main!$B$6)*100</f>
        <v>#DIV/0!</v>
      </c>
    </row>
    <row r="32">
      <c r="A32" s="2" t="s">
        <v>172</v>
      </c>
      <c r="B32" s="86" t="str">
        <f t="shared" si="1"/>
        <v>#DIV/0!</v>
      </c>
      <c r="C32" s="87" t="str">
        <f>B32*Main!$B$28</f>
        <v>#DIV/0!</v>
      </c>
      <c r="D32" s="92"/>
      <c r="E32" s="92">
        <v>4692.9003671273</v>
      </c>
      <c r="F32" s="90" t="str">
        <f t="shared" si="2"/>
        <v>#DIV/0!</v>
      </c>
      <c r="G32" s="91" t="str">
        <f>(E32/Main!$B$6)*100</f>
        <v>#DIV/0!</v>
      </c>
    </row>
    <row r="33">
      <c r="A33" s="2" t="s">
        <v>94</v>
      </c>
      <c r="B33" s="86" t="str">
        <f t="shared" si="1"/>
        <v>#DIV/0!</v>
      </c>
      <c r="C33" s="87" t="str">
        <f>B33*Main!$B$28</f>
        <v>#DIV/0!</v>
      </c>
      <c r="D33" s="92"/>
      <c r="E33" s="92">
        <v>4077.15201384296</v>
      </c>
      <c r="F33" s="90" t="str">
        <f t="shared" si="2"/>
        <v>#DIV/0!</v>
      </c>
      <c r="G33" s="91" t="str">
        <f>(E33/Main!$B$6)*100</f>
        <v>#DIV/0!</v>
      </c>
    </row>
    <row r="34">
      <c r="A34" s="2" t="s">
        <v>107</v>
      </c>
      <c r="B34" s="86" t="str">
        <f t="shared" si="1"/>
        <v>#DIV/0!</v>
      </c>
      <c r="C34" s="87" t="str">
        <f>B34*Main!$B$28</f>
        <v>#DIV/0!</v>
      </c>
      <c r="D34" s="92"/>
      <c r="E34" s="92">
        <v>3856.1469927937</v>
      </c>
      <c r="F34" s="90" t="str">
        <f t="shared" si="2"/>
        <v>#DIV/0!</v>
      </c>
      <c r="G34" s="91" t="str">
        <f>(E34/Main!$B$6)*100</f>
        <v>#DIV/0!</v>
      </c>
    </row>
    <row r="35">
      <c r="A35" s="2" t="s">
        <v>232</v>
      </c>
      <c r="B35" s="86" t="str">
        <f t="shared" si="1"/>
        <v>#DIV/0!</v>
      </c>
      <c r="C35" s="87" t="str">
        <f>B35*Main!$B$28</f>
        <v>#DIV/0!</v>
      </c>
      <c r="D35" s="88"/>
      <c r="E35" s="88">
        <v>3621.0</v>
      </c>
      <c r="F35" s="90" t="str">
        <f t="shared" si="2"/>
        <v>#DIV/0!</v>
      </c>
      <c r="G35" s="91" t="str">
        <f>(E35/Main!$B$6)*100</f>
        <v>#DIV/0!</v>
      </c>
    </row>
    <row r="36">
      <c r="A36" s="2" t="s">
        <v>233</v>
      </c>
      <c r="B36" s="86" t="str">
        <f t="shared" si="1"/>
        <v>#DIV/0!</v>
      </c>
      <c r="C36" s="87" t="str">
        <f>B36*Main!$B$28</f>
        <v>#DIV/0!</v>
      </c>
      <c r="D36" s="88"/>
      <c r="E36" s="88">
        <v>3283.0</v>
      </c>
      <c r="F36" s="90" t="str">
        <f t="shared" si="2"/>
        <v>#DIV/0!</v>
      </c>
      <c r="G36" s="91" t="str">
        <f>(E36/Main!$B$6)*100</f>
        <v>#DIV/0!</v>
      </c>
    </row>
    <row r="37">
      <c r="A37" s="2" t="s">
        <v>234</v>
      </c>
      <c r="B37" s="86" t="str">
        <f t="shared" si="1"/>
        <v>#DIV/0!</v>
      </c>
      <c r="C37" s="87" t="str">
        <f>B37*Main!$B$28</f>
        <v>#DIV/0!</v>
      </c>
      <c r="D37" s="88"/>
      <c r="E37" s="88">
        <v>3283.0</v>
      </c>
      <c r="F37" s="90" t="str">
        <f t="shared" si="2"/>
        <v>#DIV/0!</v>
      </c>
      <c r="G37" s="91" t="str">
        <f>(E37/Main!$B$6)*100</f>
        <v>#DIV/0!</v>
      </c>
    </row>
    <row r="38">
      <c r="A38" s="2" t="s">
        <v>235</v>
      </c>
      <c r="B38" s="86" t="str">
        <f t="shared" si="1"/>
        <v>#DIV/0!</v>
      </c>
      <c r="C38" s="87" t="str">
        <f>B38*Main!$B$28</f>
        <v>#DIV/0!</v>
      </c>
      <c r="D38" s="88"/>
      <c r="E38" s="88">
        <v>3037.0</v>
      </c>
      <c r="F38" s="90" t="str">
        <f t="shared" si="2"/>
        <v>#DIV/0!</v>
      </c>
      <c r="G38" s="91" t="str">
        <f>(E38/Main!$B$6)*100</f>
        <v>#DIV/0!</v>
      </c>
    </row>
    <row r="39">
      <c r="A39" s="2" t="s">
        <v>236</v>
      </c>
      <c r="B39" s="86" t="str">
        <f t="shared" si="1"/>
        <v>#DIV/0!</v>
      </c>
      <c r="C39" s="87" t="str">
        <f>B39*Main!$B$28</f>
        <v>#DIV/0!</v>
      </c>
      <c r="D39" s="88"/>
      <c r="E39" s="88">
        <v>2976.0</v>
      </c>
      <c r="F39" s="90" t="str">
        <f t="shared" si="2"/>
        <v>#DIV/0!</v>
      </c>
      <c r="G39" s="91" t="str">
        <f>(E39/Main!$B$6)*100</f>
        <v>#DIV/0!</v>
      </c>
    </row>
    <row r="40">
      <c r="A40" s="2" t="s">
        <v>237</v>
      </c>
      <c r="B40" s="86" t="str">
        <f t="shared" si="1"/>
        <v>#DIV/0!</v>
      </c>
      <c r="C40" s="87" t="str">
        <f>B40*Main!$B$28</f>
        <v>#DIV/0!</v>
      </c>
      <c r="D40" s="88"/>
      <c r="E40" s="88">
        <v>2017.0</v>
      </c>
      <c r="F40" s="90" t="str">
        <f t="shared" si="2"/>
        <v>#DIV/0!</v>
      </c>
      <c r="G40" s="91" t="str">
        <f>(E40/Main!$B$6)*100</f>
        <v>#DIV/0!</v>
      </c>
    </row>
    <row r="41">
      <c r="A41" s="2" t="s">
        <v>238</v>
      </c>
      <c r="B41" s="86" t="str">
        <f t="shared" si="1"/>
        <v>#DIV/0!</v>
      </c>
      <c r="C41" s="87" t="str">
        <f>B41*Main!$B$28</f>
        <v>#DIV/0!</v>
      </c>
      <c r="D41" s="88"/>
      <c r="E41" s="88">
        <v>1359.0</v>
      </c>
      <c r="F41" s="90" t="str">
        <f t="shared" si="2"/>
        <v>#DIV/0!</v>
      </c>
      <c r="G41" s="91" t="str">
        <f>(E41/Main!$B$6)*100</f>
        <v>#DIV/0!</v>
      </c>
    </row>
    <row r="42">
      <c r="A42" s="2" t="s">
        <v>96</v>
      </c>
      <c r="B42" s="86" t="str">
        <f t="shared" si="1"/>
        <v>#DIV/0!</v>
      </c>
      <c r="C42" s="87" t="str">
        <f>B42*Main!$B$28</f>
        <v>#DIV/0!</v>
      </c>
      <c r="D42" s="92"/>
      <c r="E42" s="92">
        <v>1297.50869384579</v>
      </c>
      <c r="F42" s="90" t="str">
        <f t="shared" si="2"/>
        <v>#DIV/0!</v>
      </c>
      <c r="G42" s="91" t="str">
        <f>(E42/Main!$B$6)*100</f>
        <v>#DIV/0!</v>
      </c>
    </row>
    <row r="43">
      <c r="A43" s="2" t="s">
        <v>239</v>
      </c>
      <c r="B43" s="86" t="str">
        <f t="shared" si="1"/>
        <v>#DIV/0!</v>
      </c>
      <c r="C43" s="87" t="str">
        <f>B43*Main!$B$28</f>
        <v>#DIV/0!</v>
      </c>
      <c r="D43" s="88"/>
      <c r="E43" s="88">
        <v>1144.0</v>
      </c>
      <c r="F43" s="90" t="str">
        <f t="shared" si="2"/>
        <v>#DIV/0!</v>
      </c>
      <c r="G43" s="91" t="str">
        <f>(E43/Main!$B$6)*100</f>
        <v>#DIV/0!</v>
      </c>
    </row>
    <row r="44">
      <c r="A44" s="2" t="s">
        <v>240</v>
      </c>
      <c r="B44" s="86" t="str">
        <f t="shared" si="1"/>
        <v>#DIV/0!</v>
      </c>
      <c r="C44" s="87" t="str">
        <f>B44*Main!$B$28</f>
        <v>#DIV/0!</v>
      </c>
      <c r="D44" s="92"/>
      <c r="E44" s="92">
        <v>1082.91507677389</v>
      </c>
      <c r="F44" s="90" t="str">
        <f t="shared" si="2"/>
        <v>#DIV/0!</v>
      </c>
      <c r="G44" s="91" t="str">
        <f>(E44/Main!$B$6)*100</f>
        <v>#DIV/0!</v>
      </c>
    </row>
    <row r="45">
      <c r="A45" s="2" t="s">
        <v>113</v>
      </c>
      <c r="B45" s="86" t="str">
        <f t="shared" si="1"/>
        <v>#DIV/0!</v>
      </c>
      <c r="C45" s="87" t="str">
        <f>B45*Main!$B$28</f>
        <v>#DIV/0!</v>
      </c>
      <c r="D45" s="88"/>
      <c r="E45" s="88">
        <v>1000.0</v>
      </c>
      <c r="F45" s="90" t="str">
        <f t="shared" si="2"/>
        <v>#DIV/0!</v>
      </c>
      <c r="G45" s="91" t="str">
        <f>(E45/Main!$B$6)*100</f>
        <v>#DIV/0!</v>
      </c>
    </row>
    <row r="46">
      <c r="A46" s="2" t="s">
        <v>241</v>
      </c>
      <c r="B46" s="86" t="str">
        <f t="shared" si="1"/>
        <v>#DIV/0!</v>
      </c>
      <c r="C46" s="87" t="str">
        <f>B46*Main!$B$28</f>
        <v>#DIV/0!</v>
      </c>
      <c r="D46" s="82"/>
      <c r="E46" s="82">
        <v>905.0</v>
      </c>
      <c r="F46" s="90" t="str">
        <f t="shared" si="2"/>
        <v>#DIV/0!</v>
      </c>
      <c r="G46" s="91" t="str">
        <f>(E46/Main!$B$6)*100</f>
        <v>#DIV/0!</v>
      </c>
    </row>
    <row r="47">
      <c r="A47" s="2" t="s">
        <v>143</v>
      </c>
      <c r="B47" s="86" t="str">
        <f t="shared" si="1"/>
        <v>#DIV/0!</v>
      </c>
      <c r="C47" s="87" t="str">
        <f>B47*Main!$B$28</f>
        <v>#DIV/0!</v>
      </c>
      <c r="D47" s="82"/>
      <c r="E47" s="82">
        <v>826.722673244306</v>
      </c>
      <c r="F47" s="90" t="str">
        <f t="shared" si="2"/>
        <v>#DIV/0!</v>
      </c>
      <c r="G47" s="91" t="str">
        <f>(E47/Main!$B$6)*100</f>
        <v>#DIV/0!</v>
      </c>
    </row>
    <row r="48">
      <c r="A48" s="2" t="s">
        <v>242</v>
      </c>
      <c r="B48" s="86" t="str">
        <f t="shared" si="1"/>
        <v>#DIV/0!</v>
      </c>
      <c r="C48" s="87" t="str">
        <f>B48*Main!$B$28</f>
        <v>#DIV/0!</v>
      </c>
      <c r="D48" s="82"/>
      <c r="E48" s="82">
        <v>804.299049370213</v>
      </c>
      <c r="F48" s="90" t="str">
        <f t="shared" si="2"/>
        <v>#DIV/0!</v>
      </c>
      <c r="G48" s="91" t="str">
        <f>(E48/Main!$B$6)*100</f>
        <v>#DIV/0!</v>
      </c>
    </row>
    <row r="49">
      <c r="A49" s="2" t="s">
        <v>243</v>
      </c>
      <c r="B49" s="86" t="str">
        <f t="shared" si="1"/>
        <v>#DIV/0!</v>
      </c>
      <c r="C49" s="87" t="str">
        <f>B49*Main!$B$28</f>
        <v>#DIV/0!</v>
      </c>
      <c r="D49" s="82"/>
      <c r="E49" s="82">
        <v>692.172711001029</v>
      </c>
      <c r="F49" s="90" t="str">
        <f t="shared" si="2"/>
        <v>#DIV/0!</v>
      </c>
      <c r="G49" s="91" t="str">
        <f>(E49/Main!$B$6)*100</f>
        <v>#DIV/0!</v>
      </c>
    </row>
    <row r="50">
      <c r="A50" s="2" t="s">
        <v>244</v>
      </c>
      <c r="B50" s="86" t="str">
        <f t="shared" si="1"/>
        <v>#DIV/0!</v>
      </c>
      <c r="C50" s="87" t="str">
        <f>B50*Main!$B$28</f>
        <v>#DIV/0!</v>
      </c>
      <c r="D50" s="82"/>
      <c r="E50" s="82">
        <v>678.0</v>
      </c>
      <c r="F50" s="90" t="str">
        <f t="shared" si="2"/>
        <v>#DIV/0!</v>
      </c>
      <c r="G50" s="91" t="str">
        <f>(E50/Main!$B$6)*100</f>
        <v>#DIV/0!</v>
      </c>
    </row>
    <row r="51">
      <c r="A51" s="2" t="s">
        <v>245</v>
      </c>
      <c r="B51" s="86" t="str">
        <f t="shared" si="1"/>
        <v>#DIV/0!</v>
      </c>
      <c r="C51" s="87" t="str">
        <f>B51*Main!$B$28</f>
        <v>#DIV/0!</v>
      </c>
      <c r="D51" s="82"/>
      <c r="E51" s="82">
        <v>516.0</v>
      </c>
      <c r="F51" s="90" t="str">
        <f t="shared" si="2"/>
        <v>#DIV/0!</v>
      </c>
      <c r="G51" s="91" t="str">
        <f>(E51/Main!$B$6)*100</f>
        <v>#DIV/0!</v>
      </c>
    </row>
    <row r="52">
      <c r="A52" s="2" t="s">
        <v>135</v>
      </c>
      <c r="B52" s="86" t="str">
        <f t="shared" si="1"/>
        <v>#DIV/0!</v>
      </c>
      <c r="C52" s="87" t="str">
        <f>B52*Main!$B$28</f>
        <v>#DIV/0!</v>
      </c>
      <c r="D52" s="82"/>
      <c r="E52" s="82">
        <v>502.477101371804</v>
      </c>
      <c r="F52" s="90" t="str">
        <f t="shared" si="2"/>
        <v>#DIV/0!</v>
      </c>
      <c r="G52" s="91" t="str">
        <f>(E52/Main!$B$6)*100</f>
        <v>#DIV/0!</v>
      </c>
    </row>
    <row r="53">
      <c r="A53" s="2" t="s">
        <v>246</v>
      </c>
      <c r="B53" s="86" t="str">
        <f t="shared" si="1"/>
        <v>#DIV/0!</v>
      </c>
      <c r="C53" s="87" t="str">
        <f>B53*Main!$B$28</f>
        <v>#DIV/0!</v>
      </c>
      <c r="D53" s="82"/>
      <c r="E53" s="82">
        <v>500.0</v>
      </c>
      <c r="F53" s="90" t="str">
        <f t="shared" si="2"/>
        <v>#DIV/0!</v>
      </c>
      <c r="G53" s="91" t="str">
        <f>(E53/Main!$B$6)*100</f>
        <v>#DIV/0!</v>
      </c>
    </row>
    <row r="54">
      <c r="A54" s="2" t="s">
        <v>247</v>
      </c>
      <c r="B54" s="86" t="str">
        <f t="shared" si="1"/>
        <v>#DIV/0!</v>
      </c>
      <c r="C54" s="87" t="str">
        <f>B54*Main!$B$28</f>
        <v>#DIV/0!</v>
      </c>
      <c r="D54" s="82"/>
      <c r="E54" s="82">
        <v>500.0</v>
      </c>
      <c r="F54" s="90" t="str">
        <f t="shared" si="2"/>
        <v>#DIV/0!</v>
      </c>
      <c r="G54" s="91" t="str">
        <f>(E54/Main!$B$6)*100</f>
        <v>#DIV/0!</v>
      </c>
    </row>
    <row r="55">
      <c r="A55" s="2" t="s">
        <v>165</v>
      </c>
      <c r="B55" s="86" t="str">
        <f t="shared" si="1"/>
        <v>#DIV/0!</v>
      </c>
      <c r="C55" s="87" t="str">
        <f>B55*Main!$B$28</f>
        <v>#DIV/0!</v>
      </c>
      <c r="D55" s="82"/>
      <c r="E55" s="82">
        <v>500.0</v>
      </c>
      <c r="F55" s="90" t="str">
        <f t="shared" si="2"/>
        <v>#DIV/0!</v>
      </c>
      <c r="G55" s="91" t="str">
        <f>(E55/Main!$B$6)*100</f>
        <v>#DIV/0!</v>
      </c>
    </row>
    <row r="56">
      <c r="A56" s="2" t="s">
        <v>112</v>
      </c>
      <c r="B56" s="86" t="str">
        <f t="shared" si="1"/>
        <v>#DIV/0!</v>
      </c>
      <c r="C56" s="87" t="str">
        <f>B56*Main!$B$28</f>
        <v>#DIV/0!</v>
      </c>
      <c r="D56" s="82"/>
      <c r="E56" s="82">
        <v>500.0</v>
      </c>
      <c r="F56" s="90" t="str">
        <f t="shared" si="2"/>
        <v>#DIV/0!</v>
      </c>
      <c r="G56" s="91" t="str">
        <f>(E56/Main!$B$6)*100</f>
        <v>#DIV/0!</v>
      </c>
    </row>
    <row r="57">
      <c r="A57" s="2" t="s">
        <v>248</v>
      </c>
      <c r="B57" s="86" t="str">
        <f t="shared" si="1"/>
        <v>#DIV/0!</v>
      </c>
      <c r="C57" s="87" t="str">
        <f>B57*Main!$B$28</f>
        <v>#DIV/0!</v>
      </c>
      <c r="D57" s="82"/>
      <c r="E57" s="82">
        <v>458.457281280036</v>
      </c>
      <c r="F57" s="90" t="str">
        <f t="shared" si="2"/>
        <v>#DIV/0!</v>
      </c>
      <c r="G57" s="91" t="str">
        <f>(E57/Main!$B$6)*100</f>
        <v>#DIV/0!</v>
      </c>
    </row>
    <row r="58">
      <c r="A58" s="2" t="s">
        <v>249</v>
      </c>
      <c r="B58" s="86" t="str">
        <f t="shared" si="1"/>
        <v>#DIV/0!</v>
      </c>
      <c r="C58" s="87" t="str">
        <f>B58*Main!$B$28</f>
        <v>#DIV/0!</v>
      </c>
      <c r="D58" s="82"/>
      <c r="E58" s="82">
        <v>450.480859829998</v>
      </c>
      <c r="F58" s="90" t="str">
        <f t="shared" si="2"/>
        <v>#DIV/0!</v>
      </c>
      <c r="G58" s="91" t="str">
        <f>(E58/Main!$B$6)*100</f>
        <v>#DIV/0!</v>
      </c>
    </row>
    <row r="59">
      <c r="A59" s="2" t="s">
        <v>250</v>
      </c>
      <c r="B59" s="86" t="str">
        <f t="shared" si="1"/>
        <v>#DIV/0!</v>
      </c>
      <c r="C59" s="87" t="str">
        <f>B59*Main!$B$28</f>
        <v>#DIV/0!</v>
      </c>
      <c r="D59" s="82"/>
      <c r="E59" s="82">
        <v>443.0</v>
      </c>
      <c r="F59" s="90" t="str">
        <f t="shared" si="2"/>
        <v>#DIV/0!</v>
      </c>
      <c r="G59" s="91" t="str">
        <f>(E59/Main!$B$6)*100</f>
        <v>#DIV/0!</v>
      </c>
    </row>
    <row r="60">
      <c r="A60" s="2" t="s">
        <v>251</v>
      </c>
      <c r="B60" s="86" t="str">
        <f t="shared" si="1"/>
        <v>#DIV/0!</v>
      </c>
      <c r="C60" s="87" t="str">
        <f>B60*Main!$B$28</f>
        <v>#DIV/0!</v>
      </c>
      <c r="D60" s="82"/>
      <c r="E60" s="82">
        <v>378.0</v>
      </c>
      <c r="F60" s="90" t="str">
        <f t="shared" si="2"/>
        <v>#DIV/0!</v>
      </c>
      <c r="G60" s="91" t="str">
        <f>(E60/Main!$B$6)*100</f>
        <v>#DIV/0!</v>
      </c>
    </row>
    <row r="61">
      <c r="A61" s="2" t="s">
        <v>252</v>
      </c>
      <c r="B61" s="86" t="str">
        <f t="shared" si="1"/>
        <v>#DIV/0!</v>
      </c>
      <c r="C61" s="87" t="str">
        <f>B61*Main!$B$28</f>
        <v>#DIV/0!</v>
      </c>
      <c r="D61" s="82"/>
      <c r="E61" s="82">
        <v>270.133576860876</v>
      </c>
      <c r="F61" s="90" t="str">
        <f t="shared" si="2"/>
        <v>#DIV/0!</v>
      </c>
      <c r="G61" s="91" t="str">
        <f>(E61/Main!$B$6)*100</f>
        <v>#DIV/0!</v>
      </c>
    </row>
    <row r="62">
      <c r="A62" s="2" t="s">
        <v>110</v>
      </c>
      <c r="B62" s="86" t="str">
        <f t="shared" si="1"/>
        <v>#DIV/0!</v>
      </c>
      <c r="C62" s="87" t="str">
        <f>B62*Main!$B$28</f>
        <v>#DIV/0!</v>
      </c>
      <c r="D62" s="82"/>
      <c r="E62" s="82">
        <v>250.0</v>
      </c>
      <c r="F62" s="90" t="str">
        <f t="shared" si="2"/>
        <v>#DIV/0!</v>
      </c>
      <c r="G62" s="91" t="str">
        <f>(E62/Main!$B$6)*100</f>
        <v>#DIV/0!</v>
      </c>
    </row>
    <row r="63">
      <c r="A63" s="2" t="s">
        <v>103</v>
      </c>
      <c r="B63" s="86" t="str">
        <f t="shared" si="1"/>
        <v>#DIV/0!</v>
      </c>
      <c r="C63" s="87" t="str">
        <f>B63*Main!$B$28</f>
        <v>#DIV/0!</v>
      </c>
      <c r="D63" s="82"/>
      <c r="E63" s="82">
        <v>250.0</v>
      </c>
      <c r="F63" s="90" t="str">
        <f t="shared" si="2"/>
        <v>#DIV/0!</v>
      </c>
      <c r="G63" s="91" t="str">
        <f>(E63/Main!$B$6)*100</f>
        <v>#DIV/0!</v>
      </c>
    </row>
    <row r="64">
      <c r="A64" s="2" t="s">
        <v>131</v>
      </c>
      <c r="B64" s="86" t="str">
        <f t="shared" si="1"/>
        <v>#DIV/0!</v>
      </c>
      <c r="C64" s="87" t="str">
        <f>B64*Main!$B$28</f>
        <v>#DIV/0!</v>
      </c>
      <c r="D64" s="82"/>
      <c r="E64" s="82">
        <v>197.303601725813</v>
      </c>
      <c r="F64" s="90" t="str">
        <f t="shared" si="2"/>
        <v>#DIV/0!</v>
      </c>
      <c r="G64" s="91" t="str">
        <f>(E64/Main!$B$6)*100</f>
        <v>#DIV/0!</v>
      </c>
    </row>
    <row r="65">
      <c r="A65" s="2" t="s">
        <v>253</v>
      </c>
      <c r="B65" s="86" t="str">
        <f t="shared" si="1"/>
        <v>#DIV/0!</v>
      </c>
      <c r="C65" s="87" t="str">
        <f>B65*Main!$B$28</f>
        <v>#DIV/0!</v>
      </c>
      <c r="D65" s="82"/>
      <c r="E65" s="82">
        <v>147.0</v>
      </c>
      <c r="F65" s="90" t="str">
        <f t="shared" si="2"/>
        <v>#DIV/0!</v>
      </c>
      <c r="G65" s="91" t="str">
        <f>(E65/Main!$B$6)*100</f>
        <v>#DIV/0!</v>
      </c>
    </row>
    <row r="66">
      <c r="A66" s="2" t="s">
        <v>254</v>
      </c>
      <c r="B66" s="86" t="str">
        <f t="shared" si="1"/>
        <v>#DIV/0!</v>
      </c>
      <c r="C66" s="87" t="str">
        <f>B66*Main!$B$28</f>
        <v>#DIV/0!</v>
      </c>
      <c r="D66" s="82"/>
      <c r="E66" s="82">
        <v>107.0</v>
      </c>
      <c r="F66" s="90" t="str">
        <f t="shared" si="2"/>
        <v>#DIV/0!</v>
      </c>
      <c r="G66" s="91" t="str">
        <f>(E66/Main!$B$6)*100</f>
        <v>#DIV/0!</v>
      </c>
    </row>
    <row r="67">
      <c r="A67" s="2" t="s">
        <v>255</v>
      </c>
      <c r="B67" s="86" t="str">
        <f t="shared" si="1"/>
        <v>#DIV/0!</v>
      </c>
      <c r="C67" s="87" t="str">
        <f>B67*Main!$B$28</f>
        <v>#DIV/0!</v>
      </c>
      <c r="D67" s="82"/>
      <c r="E67" s="82">
        <v>105.011262584791</v>
      </c>
      <c r="F67" s="90" t="str">
        <f t="shared" si="2"/>
        <v>#DIV/0!</v>
      </c>
      <c r="G67" s="91" t="str">
        <f>(E67/Main!$B$6)*100</f>
        <v>#DIV/0!</v>
      </c>
    </row>
    <row r="68">
      <c r="A68" s="2" t="s">
        <v>256</v>
      </c>
      <c r="B68" s="86" t="str">
        <f t="shared" si="1"/>
        <v>#DIV/0!</v>
      </c>
      <c r="C68" s="87" t="str">
        <f>B68*Main!$B$28</f>
        <v>#DIV/0!</v>
      </c>
      <c r="D68" s="82"/>
      <c r="E68" s="82">
        <v>62.9634521682146</v>
      </c>
      <c r="F68" s="90" t="str">
        <f t="shared" si="2"/>
        <v>#DIV/0!</v>
      </c>
      <c r="G68" s="91" t="str">
        <f>(E68/Main!$B$6)*100</f>
        <v>#DIV/0!</v>
      </c>
    </row>
    <row r="69">
      <c r="A69" s="2" t="s">
        <v>257</v>
      </c>
      <c r="B69" s="86" t="str">
        <f t="shared" si="1"/>
        <v>#DIV/0!</v>
      </c>
      <c r="C69" s="87" t="str">
        <f>B69*Main!$B$28</f>
        <v>#DIV/0!</v>
      </c>
      <c r="D69" s="82"/>
      <c r="E69" s="82">
        <v>38.0</v>
      </c>
      <c r="F69" s="90" t="str">
        <f t="shared" si="2"/>
        <v>#DIV/0!</v>
      </c>
      <c r="G69" s="91" t="str">
        <f>(E69/Main!$B$6)*100</f>
        <v>#DIV/0!</v>
      </c>
    </row>
    <row r="70">
      <c r="A70" s="2" t="s">
        <v>258</v>
      </c>
      <c r="B70" s="86" t="str">
        <f t="shared" si="1"/>
        <v>#DIV/0!</v>
      </c>
      <c r="C70" s="87" t="str">
        <f>B70*Main!$B$28</f>
        <v>#DIV/0!</v>
      </c>
      <c r="D70" s="82"/>
      <c r="E70" s="82">
        <v>31.0</v>
      </c>
      <c r="F70" s="90" t="str">
        <f t="shared" si="2"/>
        <v>#DIV/0!</v>
      </c>
      <c r="G70" s="91" t="str">
        <f>(E70/Main!$B$6)*100</f>
        <v>#DIV/0!</v>
      </c>
    </row>
    <row r="71">
      <c r="A71" s="2" t="s">
        <v>180</v>
      </c>
      <c r="B71" s="86" t="str">
        <f t="shared" si="1"/>
        <v>#DIV/0!</v>
      </c>
      <c r="C71" s="87" t="str">
        <f>B71*Main!$B$28</f>
        <v>#DIV/0!</v>
      </c>
      <c r="D71" s="82"/>
      <c r="E71" s="82">
        <v>6.39843648588381</v>
      </c>
      <c r="F71" s="90" t="str">
        <f t="shared" si="2"/>
        <v>#DIV/0!</v>
      </c>
      <c r="G71" s="91" t="str">
        <f>(E71/Main!$B$6)*100</f>
        <v>#DIV/0!</v>
      </c>
    </row>
    <row r="72">
      <c r="A72" s="2" t="s">
        <v>259</v>
      </c>
      <c r="B72" s="86" t="str">
        <f t="shared" si="1"/>
        <v>#DIV/0!</v>
      </c>
      <c r="C72" s="87" t="str">
        <f>B72*Main!$B$28</f>
        <v>#DIV/0!</v>
      </c>
      <c r="D72" s="82"/>
      <c r="E72" s="82">
        <v>6.36375542490289</v>
      </c>
      <c r="F72" s="90" t="str">
        <f t="shared" si="2"/>
        <v>#DIV/0!</v>
      </c>
      <c r="G72" s="91" t="str">
        <f>(E72/Main!$B$6)*100</f>
        <v>#DIV/0!</v>
      </c>
    </row>
    <row r="73">
      <c r="A73" s="2" t="s">
        <v>260</v>
      </c>
      <c r="B73" s="86" t="str">
        <f t="shared" si="1"/>
        <v>#DIV/0!</v>
      </c>
      <c r="C73" s="87" t="str">
        <f>B73*Main!$B$28</f>
        <v>#DIV/0!</v>
      </c>
      <c r="D73" s="82"/>
      <c r="E73" s="82">
        <v>4.0</v>
      </c>
      <c r="F73" s="90" t="str">
        <f t="shared" si="2"/>
        <v>#DIV/0!</v>
      </c>
      <c r="G73" s="91" t="str">
        <f>(E73/Main!$B$6)*100</f>
        <v>#DIV/0!</v>
      </c>
    </row>
    <row r="74">
      <c r="A74" s="2" t="s">
        <v>261</v>
      </c>
      <c r="B74" s="86" t="str">
        <f t="shared" si="1"/>
        <v>#DIV/0!</v>
      </c>
      <c r="C74" s="87" t="str">
        <f>B74*Main!$B$28</f>
        <v>#DIV/0!</v>
      </c>
      <c r="D74" s="82"/>
      <c r="E74" s="82">
        <v>0.354695246046146</v>
      </c>
      <c r="F74" s="90" t="str">
        <f t="shared" si="2"/>
        <v>#DIV/0!</v>
      </c>
      <c r="G74" s="91" t="str">
        <f>(E74/Main!$B$6)*100</f>
        <v>#DIV/0!</v>
      </c>
    </row>
    <row r="75">
      <c r="A75" s="2" t="s">
        <v>262</v>
      </c>
      <c r="B75" s="86" t="str">
        <f t="shared" si="1"/>
        <v>#DIV/0!</v>
      </c>
      <c r="C75" s="87" t="str">
        <f>B75*Main!$B$28</f>
        <v>#DIV/0!</v>
      </c>
      <c r="D75" s="82"/>
      <c r="E75" s="82">
        <v>0.302774145745642</v>
      </c>
      <c r="F75" s="90" t="str">
        <f t="shared" si="2"/>
        <v>#DIV/0!</v>
      </c>
      <c r="G75" s="91" t="str">
        <f>(E75/Main!$B$6)*100</f>
        <v>#DIV/0!</v>
      </c>
    </row>
    <row r="76">
      <c r="A76" s="2" t="s">
        <v>214</v>
      </c>
      <c r="B76" s="86" t="str">
        <f t="shared" si="1"/>
        <v>#DIV/0!</v>
      </c>
      <c r="C76" s="87" t="str">
        <f>B76*Main!$B$28</f>
        <v>#DIV/0!</v>
      </c>
      <c r="D76" s="82"/>
      <c r="E76" s="82">
        <v>9.2785680768036E-5</v>
      </c>
      <c r="F76" s="90" t="str">
        <f t="shared" si="2"/>
        <v>#DIV/0!</v>
      </c>
      <c r="G76" s="91" t="str">
        <f>(E76/Main!$B$6)*100</f>
        <v>#DIV/0!</v>
      </c>
    </row>
    <row r="78">
      <c r="B78" s="95" t="str">
        <f>SUM(B2:B76)</f>
        <v>#DIV/0!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63"/>
    <col customWidth="1" min="5" max="5" width="15.88"/>
    <col hidden="1" min="13" max="13" width="12.63"/>
  </cols>
  <sheetData>
    <row r="1">
      <c r="A1" s="2" t="s">
        <v>263</v>
      </c>
      <c r="B1" s="48" t="s">
        <v>264</v>
      </c>
      <c r="C1" s="96" t="s">
        <v>265</v>
      </c>
      <c r="D1" s="48" t="s">
        <v>67</v>
      </c>
      <c r="E1" s="47" t="s">
        <v>266</v>
      </c>
      <c r="G1" s="2" t="s">
        <v>267</v>
      </c>
      <c r="H1" s="2" t="s">
        <v>268</v>
      </c>
    </row>
    <row r="2">
      <c r="A2" s="2"/>
      <c r="B2" s="97">
        <f>sum(B7:B45)</f>
        <v>0</v>
      </c>
      <c r="C2" s="98">
        <f>B2*Main!B10</f>
        <v>0</v>
      </c>
      <c r="D2" s="97" t="str">
        <f t="shared" ref="D2:E2" si="1">sum(D7:D45)</f>
        <v>#DIV/0!</v>
      </c>
      <c r="E2" s="97" t="str">
        <f t="shared" si="1"/>
        <v>#DIV/0!</v>
      </c>
      <c r="G2" s="65" t="str">
        <f>Main!B14</f>
        <v/>
      </c>
      <c r="H2" s="65" t="str">
        <f>((G2*Main!B10))/Main!B28</f>
        <v>#DIV/0!</v>
      </c>
    </row>
    <row r="4">
      <c r="B4" s="64" t="s">
        <v>269</v>
      </c>
      <c r="C4" s="99" t="str">
        <f>Main!B28</f>
        <v>#DIV/0!</v>
      </c>
    </row>
    <row r="6">
      <c r="A6" s="47" t="s">
        <v>270</v>
      </c>
      <c r="B6" s="47" t="s">
        <v>271</v>
      </c>
      <c r="C6" s="47" t="s">
        <v>272</v>
      </c>
      <c r="D6" s="48" t="s">
        <v>67</v>
      </c>
      <c r="E6" s="47" t="s">
        <v>273</v>
      </c>
    </row>
    <row r="7">
      <c r="A7" s="100" t="s">
        <v>274</v>
      </c>
      <c r="B7" s="100"/>
      <c r="C7" s="71">
        <f>Main!$B$10*B7</f>
        <v>0</v>
      </c>
      <c r="D7" s="101" t="str">
        <f t="shared" ref="D7:D45" si="2">(C7/$C$2)*100</f>
        <v>#DIV/0!</v>
      </c>
      <c r="E7" s="68" t="str">
        <f>C7/Main!$B$28</f>
        <v>#DIV/0!</v>
      </c>
      <c r="M7" s="65" t="str">
        <f t="shared" ref="M7:M45" si="3">($K$14/100)*D7</f>
        <v>#DIV/0!</v>
      </c>
    </row>
    <row r="8">
      <c r="A8" s="102"/>
      <c r="B8" s="100"/>
      <c r="C8" s="71">
        <f>Main!$B$10*B8</f>
        <v>0</v>
      </c>
      <c r="D8" s="101" t="str">
        <f t="shared" si="2"/>
        <v>#DIV/0!</v>
      </c>
      <c r="E8" s="68" t="str">
        <f>C8/Main!$B$28</f>
        <v>#DIV/0!</v>
      </c>
      <c r="M8" s="65" t="str">
        <f t="shared" si="3"/>
        <v>#DIV/0!</v>
      </c>
    </row>
    <row r="9">
      <c r="A9" s="102"/>
      <c r="B9" s="100"/>
      <c r="C9" s="71">
        <f>Main!$B$10*B9</f>
        <v>0</v>
      </c>
      <c r="D9" s="101" t="str">
        <f t="shared" si="2"/>
        <v>#DIV/0!</v>
      </c>
      <c r="E9" s="68" t="str">
        <f>C9/Main!$B$28</f>
        <v>#DIV/0!</v>
      </c>
      <c r="M9" s="65" t="str">
        <f t="shared" si="3"/>
        <v>#DIV/0!</v>
      </c>
    </row>
    <row r="10">
      <c r="A10" s="102"/>
      <c r="B10" s="100"/>
      <c r="C10" s="71">
        <f>Main!$B$10*B10</f>
        <v>0</v>
      </c>
      <c r="D10" s="101" t="str">
        <f t="shared" si="2"/>
        <v>#DIV/0!</v>
      </c>
      <c r="E10" s="68" t="str">
        <f>C10/Main!$B$28</f>
        <v>#DIV/0!</v>
      </c>
      <c r="M10" s="65" t="str">
        <f t="shared" si="3"/>
        <v>#DIV/0!</v>
      </c>
    </row>
    <row r="11">
      <c r="A11" s="102"/>
      <c r="B11" s="100"/>
      <c r="C11" s="71">
        <f>Main!$B$10*B11</f>
        <v>0</v>
      </c>
      <c r="D11" s="101" t="str">
        <f t="shared" si="2"/>
        <v>#DIV/0!</v>
      </c>
      <c r="E11" s="68" t="str">
        <f>C11/Main!$B$28</f>
        <v>#DIV/0!</v>
      </c>
      <c r="M11" s="65" t="str">
        <f t="shared" si="3"/>
        <v>#DIV/0!</v>
      </c>
    </row>
    <row r="12">
      <c r="A12" s="102"/>
      <c r="B12" s="100"/>
      <c r="C12" s="71">
        <f>Main!$B$10*B12</f>
        <v>0</v>
      </c>
      <c r="D12" s="101" t="str">
        <f t="shared" si="2"/>
        <v>#DIV/0!</v>
      </c>
      <c r="E12" s="68" t="str">
        <f>C12/Main!$B$28</f>
        <v>#DIV/0!</v>
      </c>
      <c r="K12" s="103"/>
      <c r="L12" s="103"/>
      <c r="M12" s="65" t="str">
        <f t="shared" si="3"/>
        <v>#DIV/0!</v>
      </c>
    </row>
    <row r="13">
      <c r="A13" s="102"/>
      <c r="B13" s="100"/>
      <c r="C13" s="71">
        <f>Main!$B$10*B13</f>
        <v>0</v>
      </c>
      <c r="D13" s="101" t="str">
        <f t="shared" si="2"/>
        <v>#DIV/0!</v>
      </c>
      <c r="E13" s="68" t="str">
        <f>C13/Main!$B$28</f>
        <v>#DIV/0!</v>
      </c>
      <c r="M13" s="65" t="str">
        <f t="shared" si="3"/>
        <v>#DIV/0!</v>
      </c>
    </row>
    <row r="14">
      <c r="A14" s="102"/>
      <c r="B14" s="100"/>
      <c r="C14" s="71">
        <f>Main!$B$10*B14</f>
        <v>0</v>
      </c>
      <c r="D14" s="101" t="str">
        <f t="shared" si="2"/>
        <v>#DIV/0!</v>
      </c>
      <c r="E14" s="68" t="str">
        <f>C14/Main!$B$28</f>
        <v>#DIV/0!</v>
      </c>
      <c r="M14" s="65" t="str">
        <f t="shared" si="3"/>
        <v>#DIV/0!</v>
      </c>
    </row>
    <row r="15">
      <c r="A15" s="102"/>
      <c r="B15" s="100"/>
      <c r="C15" s="71">
        <f>Main!$B$10*B15</f>
        <v>0</v>
      </c>
      <c r="D15" s="101" t="str">
        <f t="shared" si="2"/>
        <v>#DIV/0!</v>
      </c>
      <c r="E15" s="68" t="str">
        <f>C15/Main!$B$28</f>
        <v>#DIV/0!</v>
      </c>
      <c r="M15" s="65" t="str">
        <f t="shared" si="3"/>
        <v>#DIV/0!</v>
      </c>
    </row>
    <row r="16">
      <c r="A16" s="102"/>
      <c r="B16" s="100"/>
      <c r="C16" s="71">
        <f>Main!$B$10*B16</f>
        <v>0</v>
      </c>
      <c r="D16" s="101" t="str">
        <f t="shared" si="2"/>
        <v>#DIV/0!</v>
      </c>
      <c r="E16" s="68" t="str">
        <f>C16/Main!$B$28</f>
        <v>#DIV/0!</v>
      </c>
      <c r="M16" s="65" t="str">
        <f t="shared" si="3"/>
        <v>#DIV/0!</v>
      </c>
    </row>
    <row r="17">
      <c r="A17" s="102"/>
      <c r="B17" s="100"/>
      <c r="C17" s="71">
        <f>Main!$B$10*B17</f>
        <v>0</v>
      </c>
      <c r="D17" s="101" t="str">
        <f t="shared" si="2"/>
        <v>#DIV/0!</v>
      </c>
      <c r="E17" s="68" t="str">
        <f>C17/Main!$B$28</f>
        <v>#DIV/0!</v>
      </c>
      <c r="M17" s="65" t="str">
        <f t="shared" si="3"/>
        <v>#DIV/0!</v>
      </c>
    </row>
    <row r="18">
      <c r="A18" s="102"/>
      <c r="B18" s="100"/>
      <c r="C18" s="71">
        <f>Main!$B$10*B18</f>
        <v>0</v>
      </c>
      <c r="D18" s="101" t="str">
        <f t="shared" si="2"/>
        <v>#DIV/0!</v>
      </c>
      <c r="E18" s="68" t="str">
        <f>C18/Main!$B$28</f>
        <v>#DIV/0!</v>
      </c>
      <c r="M18" s="65" t="str">
        <f t="shared" si="3"/>
        <v>#DIV/0!</v>
      </c>
    </row>
    <row r="19">
      <c r="A19" s="102"/>
      <c r="B19" s="100"/>
      <c r="C19" s="71">
        <f>Main!$B$10*B19</f>
        <v>0</v>
      </c>
      <c r="D19" s="101" t="str">
        <f t="shared" si="2"/>
        <v>#DIV/0!</v>
      </c>
      <c r="E19" s="68" t="str">
        <f>C19/Main!$B$28</f>
        <v>#DIV/0!</v>
      </c>
      <c r="M19" s="65" t="str">
        <f t="shared" si="3"/>
        <v>#DIV/0!</v>
      </c>
    </row>
    <row r="20">
      <c r="A20" s="102"/>
      <c r="B20" s="100"/>
      <c r="C20" s="71">
        <f>Main!$B$10*B20</f>
        <v>0</v>
      </c>
      <c r="D20" s="101" t="str">
        <f t="shared" si="2"/>
        <v>#DIV/0!</v>
      </c>
      <c r="E20" s="68" t="str">
        <f>C20/Main!$B$28</f>
        <v>#DIV/0!</v>
      </c>
      <c r="M20" s="65" t="str">
        <f t="shared" si="3"/>
        <v>#DIV/0!</v>
      </c>
    </row>
    <row r="21">
      <c r="A21" s="102"/>
      <c r="B21" s="100"/>
      <c r="C21" s="71">
        <f>Main!$B$10*B21</f>
        <v>0</v>
      </c>
      <c r="D21" s="101" t="str">
        <f t="shared" si="2"/>
        <v>#DIV/0!</v>
      </c>
      <c r="E21" s="68" t="str">
        <f>C21/Main!$B$28</f>
        <v>#DIV/0!</v>
      </c>
      <c r="M21" s="65" t="str">
        <f t="shared" si="3"/>
        <v>#DIV/0!</v>
      </c>
    </row>
    <row r="22">
      <c r="A22" s="102"/>
      <c r="B22" s="102"/>
      <c r="C22" s="71">
        <f>Main!$B$10*B22</f>
        <v>0</v>
      </c>
      <c r="D22" s="101" t="str">
        <f t="shared" si="2"/>
        <v>#DIV/0!</v>
      </c>
      <c r="E22" s="68" t="str">
        <f>C22/Main!$B$28</f>
        <v>#DIV/0!</v>
      </c>
      <c r="M22" s="65" t="str">
        <f t="shared" si="3"/>
        <v>#DIV/0!</v>
      </c>
    </row>
    <row r="23">
      <c r="A23" s="102"/>
      <c r="B23" s="102"/>
      <c r="C23" s="71">
        <f>Main!$B$10*B23</f>
        <v>0</v>
      </c>
      <c r="D23" s="101" t="str">
        <f t="shared" si="2"/>
        <v>#DIV/0!</v>
      </c>
      <c r="E23" s="68" t="str">
        <f>C23/Main!$B$28</f>
        <v>#DIV/0!</v>
      </c>
      <c r="M23" s="65" t="str">
        <f t="shared" si="3"/>
        <v>#DIV/0!</v>
      </c>
    </row>
    <row r="24">
      <c r="A24" s="102"/>
      <c r="B24" s="102"/>
      <c r="C24" s="71">
        <f>Main!$B$10*B24</f>
        <v>0</v>
      </c>
      <c r="D24" s="101" t="str">
        <f t="shared" si="2"/>
        <v>#DIV/0!</v>
      </c>
      <c r="E24" s="68" t="str">
        <f>C24/Main!$B$28</f>
        <v>#DIV/0!</v>
      </c>
      <c r="M24" s="65" t="str">
        <f t="shared" si="3"/>
        <v>#DIV/0!</v>
      </c>
    </row>
    <row r="25">
      <c r="A25" s="102"/>
      <c r="B25" s="102"/>
      <c r="C25" s="71">
        <f>Main!$B$10*B25</f>
        <v>0</v>
      </c>
      <c r="D25" s="101" t="str">
        <f t="shared" si="2"/>
        <v>#DIV/0!</v>
      </c>
      <c r="E25" s="68" t="str">
        <f>C25/Main!$B$28</f>
        <v>#DIV/0!</v>
      </c>
      <c r="M25" s="65" t="str">
        <f t="shared" si="3"/>
        <v>#DIV/0!</v>
      </c>
    </row>
    <row r="26">
      <c r="A26" s="102"/>
      <c r="B26" s="102"/>
      <c r="C26" s="71">
        <f>Main!$B$10*B26</f>
        <v>0</v>
      </c>
      <c r="D26" s="101" t="str">
        <f t="shared" si="2"/>
        <v>#DIV/0!</v>
      </c>
      <c r="E26" s="68" t="str">
        <f>C26/Main!$B$28</f>
        <v>#DIV/0!</v>
      </c>
      <c r="M26" s="65" t="str">
        <f t="shared" si="3"/>
        <v>#DIV/0!</v>
      </c>
    </row>
    <row r="27">
      <c r="A27" s="102"/>
      <c r="B27" s="102"/>
      <c r="C27" s="71">
        <f>Main!$B$10*B27</f>
        <v>0</v>
      </c>
      <c r="D27" s="101" t="str">
        <f t="shared" si="2"/>
        <v>#DIV/0!</v>
      </c>
      <c r="E27" s="68" t="str">
        <f>C27/Main!$B$28</f>
        <v>#DIV/0!</v>
      </c>
      <c r="M27" s="65" t="str">
        <f t="shared" si="3"/>
        <v>#DIV/0!</v>
      </c>
    </row>
    <row r="28">
      <c r="A28" s="102"/>
      <c r="B28" s="102"/>
      <c r="C28" s="71">
        <f>Main!$B$10*B28</f>
        <v>0</v>
      </c>
      <c r="D28" s="101" t="str">
        <f t="shared" si="2"/>
        <v>#DIV/0!</v>
      </c>
      <c r="E28" s="68" t="str">
        <f>C28/Main!$B$28</f>
        <v>#DIV/0!</v>
      </c>
      <c r="M28" s="65" t="str">
        <f t="shared" si="3"/>
        <v>#DIV/0!</v>
      </c>
    </row>
    <row r="29">
      <c r="A29" s="102"/>
      <c r="B29" s="102"/>
      <c r="C29" s="71">
        <f>Main!$B$10*B29</f>
        <v>0</v>
      </c>
      <c r="D29" s="101" t="str">
        <f t="shared" si="2"/>
        <v>#DIV/0!</v>
      </c>
      <c r="E29" s="68" t="str">
        <f>C29/Main!$B$28</f>
        <v>#DIV/0!</v>
      </c>
      <c r="M29" s="65" t="str">
        <f t="shared" si="3"/>
        <v>#DIV/0!</v>
      </c>
    </row>
    <row r="30">
      <c r="A30" s="102"/>
      <c r="B30" s="102"/>
      <c r="C30" s="71">
        <f>Main!$B$10*B30</f>
        <v>0</v>
      </c>
      <c r="D30" s="101" t="str">
        <f t="shared" si="2"/>
        <v>#DIV/0!</v>
      </c>
      <c r="E30" s="68" t="str">
        <f>C30/Main!$B$28</f>
        <v>#DIV/0!</v>
      </c>
      <c r="M30" s="65" t="str">
        <f t="shared" si="3"/>
        <v>#DIV/0!</v>
      </c>
    </row>
    <row r="31">
      <c r="A31" s="102"/>
      <c r="B31" s="102"/>
      <c r="C31" s="71">
        <f>Main!$B$10*B31</f>
        <v>0</v>
      </c>
      <c r="D31" s="101" t="str">
        <f t="shared" si="2"/>
        <v>#DIV/0!</v>
      </c>
      <c r="E31" s="68" t="str">
        <f>C31/Main!$B$28</f>
        <v>#DIV/0!</v>
      </c>
      <c r="M31" s="65" t="str">
        <f t="shared" si="3"/>
        <v>#DIV/0!</v>
      </c>
    </row>
    <row r="32">
      <c r="A32" s="102"/>
      <c r="B32" s="102"/>
      <c r="C32" s="71">
        <f>Main!$B$10*B32</f>
        <v>0</v>
      </c>
      <c r="D32" s="101" t="str">
        <f t="shared" si="2"/>
        <v>#DIV/0!</v>
      </c>
      <c r="E32" s="68" t="str">
        <f>C32/Main!$B$28</f>
        <v>#DIV/0!</v>
      </c>
      <c r="M32" s="65" t="str">
        <f t="shared" si="3"/>
        <v>#DIV/0!</v>
      </c>
    </row>
    <row r="33">
      <c r="A33" s="102"/>
      <c r="B33" s="102"/>
      <c r="C33" s="71">
        <f>Main!$B$10*B33</f>
        <v>0</v>
      </c>
      <c r="D33" s="101" t="str">
        <f t="shared" si="2"/>
        <v>#DIV/0!</v>
      </c>
      <c r="E33" s="68" t="str">
        <f>C33/Main!$B$28</f>
        <v>#DIV/0!</v>
      </c>
      <c r="M33" s="65" t="str">
        <f t="shared" si="3"/>
        <v>#DIV/0!</v>
      </c>
    </row>
    <row r="34">
      <c r="A34" s="102"/>
      <c r="B34" s="102"/>
      <c r="C34" s="71">
        <f>Main!$B$10*B34</f>
        <v>0</v>
      </c>
      <c r="D34" s="101" t="str">
        <f t="shared" si="2"/>
        <v>#DIV/0!</v>
      </c>
      <c r="E34" s="68" t="str">
        <f>C34/Main!$B$28</f>
        <v>#DIV/0!</v>
      </c>
      <c r="M34" s="65" t="str">
        <f t="shared" si="3"/>
        <v>#DIV/0!</v>
      </c>
    </row>
    <row r="35">
      <c r="A35" s="102"/>
      <c r="B35" s="102"/>
      <c r="C35" s="71">
        <f>Main!$B$10*B35</f>
        <v>0</v>
      </c>
      <c r="D35" s="101" t="str">
        <f t="shared" si="2"/>
        <v>#DIV/0!</v>
      </c>
      <c r="E35" s="68" t="str">
        <f>C35/Main!$B$28</f>
        <v>#DIV/0!</v>
      </c>
      <c r="M35" s="65" t="str">
        <f t="shared" si="3"/>
        <v>#DIV/0!</v>
      </c>
    </row>
    <row r="36">
      <c r="A36" s="102"/>
      <c r="B36" s="102"/>
      <c r="C36" s="71">
        <f>Main!$B$10*B36</f>
        <v>0</v>
      </c>
      <c r="D36" s="101" t="str">
        <f t="shared" si="2"/>
        <v>#DIV/0!</v>
      </c>
      <c r="E36" s="68" t="str">
        <f>C36/Main!$B$28</f>
        <v>#DIV/0!</v>
      </c>
      <c r="M36" s="65" t="str">
        <f t="shared" si="3"/>
        <v>#DIV/0!</v>
      </c>
    </row>
    <row r="37">
      <c r="A37" s="102"/>
      <c r="B37" s="102"/>
      <c r="C37" s="71">
        <f>Main!$B$10*B37</f>
        <v>0</v>
      </c>
      <c r="D37" s="101" t="str">
        <f t="shared" si="2"/>
        <v>#DIV/0!</v>
      </c>
      <c r="E37" s="68" t="str">
        <f>C37/Main!$B$28</f>
        <v>#DIV/0!</v>
      </c>
      <c r="M37" s="65" t="str">
        <f t="shared" si="3"/>
        <v>#DIV/0!</v>
      </c>
    </row>
    <row r="38">
      <c r="A38" s="102"/>
      <c r="B38" s="102"/>
      <c r="C38" s="71">
        <f>Main!$B$10*B38</f>
        <v>0</v>
      </c>
      <c r="D38" s="101" t="str">
        <f t="shared" si="2"/>
        <v>#DIV/0!</v>
      </c>
      <c r="E38" s="68" t="str">
        <f>C38/Main!$B$28</f>
        <v>#DIV/0!</v>
      </c>
      <c r="M38" s="65" t="str">
        <f t="shared" si="3"/>
        <v>#DIV/0!</v>
      </c>
    </row>
    <row r="39">
      <c r="A39" s="102"/>
      <c r="B39" s="102"/>
      <c r="C39" s="71">
        <f>Main!$B$10*B39</f>
        <v>0</v>
      </c>
      <c r="D39" s="101" t="str">
        <f t="shared" si="2"/>
        <v>#DIV/0!</v>
      </c>
      <c r="E39" s="68" t="str">
        <f>C39/Main!$B$28</f>
        <v>#DIV/0!</v>
      </c>
      <c r="M39" s="65" t="str">
        <f t="shared" si="3"/>
        <v>#DIV/0!</v>
      </c>
    </row>
    <row r="40">
      <c r="A40" s="102"/>
      <c r="B40" s="102"/>
      <c r="C40" s="71">
        <f>Main!$B$10*B40</f>
        <v>0</v>
      </c>
      <c r="D40" s="101" t="str">
        <f t="shared" si="2"/>
        <v>#DIV/0!</v>
      </c>
      <c r="E40" s="68" t="str">
        <f>C40/Main!$B$28</f>
        <v>#DIV/0!</v>
      </c>
      <c r="M40" s="65" t="str">
        <f t="shared" si="3"/>
        <v>#DIV/0!</v>
      </c>
    </row>
    <row r="41">
      <c r="A41" s="102"/>
      <c r="B41" s="102"/>
      <c r="C41" s="71">
        <f>Main!$B$10*B41</f>
        <v>0</v>
      </c>
      <c r="D41" s="101" t="str">
        <f t="shared" si="2"/>
        <v>#DIV/0!</v>
      </c>
      <c r="E41" s="68" t="str">
        <f>C41/Main!$B$28</f>
        <v>#DIV/0!</v>
      </c>
      <c r="M41" s="65" t="str">
        <f t="shared" si="3"/>
        <v>#DIV/0!</v>
      </c>
    </row>
    <row r="42">
      <c r="A42" s="102"/>
      <c r="B42" s="102"/>
      <c r="C42" s="71">
        <f>Main!$B$10*B42</f>
        <v>0</v>
      </c>
      <c r="D42" s="101" t="str">
        <f t="shared" si="2"/>
        <v>#DIV/0!</v>
      </c>
      <c r="E42" s="68" t="str">
        <f>C42/Main!$B$28</f>
        <v>#DIV/0!</v>
      </c>
      <c r="M42" s="65" t="str">
        <f t="shared" si="3"/>
        <v>#DIV/0!</v>
      </c>
    </row>
    <row r="43">
      <c r="A43" s="102"/>
      <c r="B43" s="102"/>
      <c r="C43" s="71">
        <f>Main!$B$10*B43</f>
        <v>0</v>
      </c>
      <c r="D43" s="101" t="str">
        <f t="shared" si="2"/>
        <v>#DIV/0!</v>
      </c>
      <c r="E43" s="68" t="str">
        <f>C43/Main!$B$28</f>
        <v>#DIV/0!</v>
      </c>
      <c r="M43" s="65" t="str">
        <f t="shared" si="3"/>
        <v>#DIV/0!</v>
      </c>
    </row>
    <row r="44">
      <c r="A44" s="102"/>
      <c r="B44" s="102"/>
      <c r="C44" s="71">
        <f>Main!$B$10*B44</f>
        <v>0</v>
      </c>
      <c r="D44" s="101" t="str">
        <f t="shared" si="2"/>
        <v>#DIV/0!</v>
      </c>
      <c r="E44" s="68" t="str">
        <f>C44/Main!$B$28</f>
        <v>#DIV/0!</v>
      </c>
      <c r="M44" s="65" t="str">
        <f t="shared" si="3"/>
        <v>#DIV/0!</v>
      </c>
    </row>
    <row r="45">
      <c r="A45" s="102"/>
      <c r="B45" s="102"/>
      <c r="C45" s="71">
        <f>Main!$B$10*B45</f>
        <v>0</v>
      </c>
      <c r="D45" s="101" t="str">
        <f t="shared" si="2"/>
        <v>#DIV/0!</v>
      </c>
      <c r="E45" s="68" t="str">
        <f>C45/Main!$B$28</f>
        <v>#DIV/0!</v>
      </c>
      <c r="M45" s="65" t="str">
        <f t="shared" si="3"/>
        <v>#DIV/0!</v>
      </c>
    </row>
    <row r="47">
      <c r="M47" s="104" t="s">
        <v>275</v>
      </c>
    </row>
    <row r="48">
      <c r="M48" s="103" t="str">
        <f>sum(M7:M45)</f>
        <v>#DIV/0!</v>
      </c>
    </row>
  </sheetData>
  <drawing r:id="rId1"/>
</worksheet>
</file>