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wnloads\CURSOS\nuevosonline\Ofimatica\Excel\practica\"/>
    </mc:Choice>
  </mc:AlternateContent>
  <xr:revisionPtr revIDLastSave="0" documentId="13_ncr:1_{15CD7639-4CFA-4D59-A55C-F1DF5C8F1B96}" xr6:coauthVersionLast="45" xr6:coauthVersionMax="45" xr10:uidLastSave="{00000000-0000-0000-0000-000000000000}"/>
  <bookViews>
    <workbookView xWindow="0" yWindow="0" windowWidth="20445" windowHeight="11520" xr2:uid="{8B6134CC-5B2E-4F73-8CAE-13053EF6A2BA}"/>
  </bookViews>
  <sheets>
    <sheet name="Hoja2" sheetId="2" r:id="rId1"/>
    <sheet name="Hoja1" sheetId="1" r:id="rId2"/>
  </sheets>
  <definedNames>
    <definedName name="_xlnm._FilterDatabase" localSheetId="1" hidden="1">Hoja1!$A$1:$O$37</definedName>
    <definedName name="_xlnm._FilterDatabase" localSheetId="0" hidden="1">Hoja2!$A$1:$O$370</definedName>
    <definedName name="_xlnm.Extract" localSheetId="0">Hoja1!$A$1:$O$1</definedName>
    <definedName name="colocar">Hoja1!$A$3</definedName>
    <definedName name="criterio">Hoja2!$Y$1:$Y$2</definedName>
    <definedName name="_xlnm.Criteria" localSheetId="0">Hoja2!$T$1:$Z$2</definedName>
    <definedName name="datos">BaseDeDatos[Producto]</definedName>
    <definedName name="DatosExternos_1" localSheetId="0" hidden="1">Hoja2!$A$1:$N$370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 a="1"/>
  <c r="Q5" i="1" s="1"/>
  <c r="R1" i="1" a="1"/>
  <c r="R1" i="1" s="1"/>
  <c r="U2" i="1" l="1"/>
  <c r="V3" i="1"/>
  <c r="V2" i="1"/>
  <c r="Y2" i="2"/>
  <c r="Q9" i="2" l="1"/>
  <c r="Q7" i="2"/>
  <c r="Q6" i="2"/>
  <c r="AK1" i="2" l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Q2" i="2" l="1" a="1"/>
  <c r="Q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C2645E-C742-4662-B4B9-C758F5A985B6}" keepAlive="1" name="Consulta - BaseDeDatos" description="Conexión a la consulta 'BaseDeDatos' en el libro." type="5" refreshedVersion="6" background="1" saveData="1">
    <dbPr connection="Provider=Microsoft.Mashup.OleDb.1;Data Source=$Workbook$;Location=BaseDeDatos;Extended Properties=&quot;&quot;" command="SELECT * FROM [BaseDeDato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<sst xmlns="http://schemas.openxmlformats.org/spreadsheetml/2006/main" count="3322" uniqueCount="112">
  <si>
    <t>Documento</t>
  </si>
  <si>
    <t>Fecha</t>
  </si>
  <si>
    <t>Id Cliente</t>
  </si>
  <si>
    <t>Cliente</t>
  </si>
  <si>
    <t>Ciudad</t>
  </si>
  <si>
    <t>Provincia</t>
  </si>
  <si>
    <t>Vendedor</t>
  </si>
  <si>
    <t>Empresa</t>
  </si>
  <si>
    <t>Forma de pago</t>
  </si>
  <si>
    <t>Producto</t>
  </si>
  <si>
    <t>Categoría</t>
  </si>
  <si>
    <t>Precio</t>
  </si>
  <si>
    <t>Cantidad</t>
  </si>
  <si>
    <t>Ventas</t>
  </si>
  <si>
    <t>Empresa AA</t>
  </si>
  <si>
    <t>Cuenca</t>
  </si>
  <si>
    <t>Azuay</t>
  </si>
  <si>
    <t>Mayra Aguilar Sepúlveda</t>
  </si>
  <si>
    <t>Empresa de embarque B</t>
  </si>
  <si>
    <t>Cheque</t>
  </si>
  <si>
    <t>Cerveza</t>
  </si>
  <si>
    <t>Bebidas</t>
  </si>
  <si>
    <t>Ciruelas secas</t>
  </si>
  <si>
    <t>Frutas secas</t>
  </si>
  <si>
    <t>Empresa D</t>
  </si>
  <si>
    <t>Azogues</t>
  </si>
  <si>
    <t>Canar</t>
  </si>
  <si>
    <t>Andrés González Rico</t>
  </si>
  <si>
    <t>Empresa de embarque A</t>
  </si>
  <si>
    <t>Tarjeta de crédito</t>
  </si>
  <si>
    <t>Peras secas</t>
  </si>
  <si>
    <t>Manzanas secas</t>
  </si>
  <si>
    <t>Empresa L</t>
  </si>
  <si>
    <t>Té chai</t>
  </si>
  <si>
    <t>Café</t>
  </si>
  <si>
    <t>Empresa H</t>
  </si>
  <si>
    <t>Riobamba</t>
  </si>
  <si>
    <t>Chimborazo</t>
  </si>
  <si>
    <t>Nancy Gil de la Peña</t>
  </si>
  <si>
    <t>Empresa de embarque C</t>
  </si>
  <si>
    <t>Galletas de chocolate</t>
  </si>
  <si>
    <t>Productos horneados</t>
  </si>
  <si>
    <t>Empresa CC</t>
  </si>
  <si>
    <t>Guayaquil</t>
  </si>
  <si>
    <t>Guayas</t>
  </si>
  <si>
    <t>José de Jesús Morales</t>
  </si>
  <si>
    <t>Chocolate</t>
  </si>
  <si>
    <t>Dulces</t>
  </si>
  <si>
    <t>Empresa C</t>
  </si>
  <si>
    <t>Machala</t>
  </si>
  <si>
    <t>El Oro</t>
  </si>
  <si>
    <t>Efectivo</t>
  </si>
  <si>
    <t>Almejas</t>
  </si>
  <si>
    <t>Sopas</t>
  </si>
  <si>
    <t>Empresa F</t>
  </si>
  <si>
    <t>Ibarra</t>
  </si>
  <si>
    <t>Imbabura</t>
  </si>
  <si>
    <t>Luis Miguel Valdés Garza</t>
  </si>
  <si>
    <t>Salsa curry</t>
  </si>
  <si>
    <t>Salsas</t>
  </si>
  <si>
    <t>Empresa BB</t>
  </si>
  <si>
    <t>Manta</t>
  </si>
  <si>
    <t>Manabi</t>
  </si>
  <si>
    <t>Ana del Valle Hinojosa</t>
  </si>
  <si>
    <t>Empresa J</t>
  </si>
  <si>
    <t>Esmeraldas</t>
  </si>
  <si>
    <t>Laura Gutiérrez Saenz</t>
  </si>
  <si>
    <t>Té verde</t>
  </si>
  <si>
    <t>Empresa G</t>
  </si>
  <si>
    <t>Guaranda</t>
  </si>
  <si>
    <t/>
  </si>
  <si>
    <t>Jalea de fresa</t>
  </si>
  <si>
    <t>Mermeladas y jaleas</t>
  </si>
  <si>
    <t>Condimento cajún</t>
  </si>
  <si>
    <t>Condimentos</t>
  </si>
  <si>
    <t>Empresa K</t>
  </si>
  <si>
    <t>Quito</t>
  </si>
  <si>
    <t>Pichincha</t>
  </si>
  <si>
    <t>Empresa A</t>
  </si>
  <si>
    <t>Ambato</t>
  </si>
  <si>
    <t>Tungurahua</t>
  </si>
  <si>
    <t>Carne de cangrejo</t>
  </si>
  <si>
    <t>Carne enlatada</t>
  </si>
  <si>
    <t>Empresa I</t>
  </si>
  <si>
    <t>Robert Zárate Carrillo</t>
  </si>
  <si>
    <t>Ravioli</t>
  </si>
  <si>
    <t>Pasta</t>
  </si>
  <si>
    <t>Mozzarella</t>
  </si>
  <si>
    <t>Productos lácteos</t>
  </si>
  <si>
    <t>Jarabe</t>
  </si>
  <si>
    <t>Tarifa de envío</t>
  </si>
  <si>
    <t>Almendras</t>
  </si>
  <si>
    <t>Empresa Y</t>
  </si>
  <si>
    <t>Empresa Z</t>
  </si>
  <si>
    <t>Cóctel de frutas</t>
  </si>
  <si>
    <t>Frutas y vegetales</t>
  </si>
  <si>
    <t>Pasta penne</t>
  </si>
  <si>
    <t>Bolillos</t>
  </si>
  <si>
    <t>Aceite de oliva</t>
  </si>
  <si>
    <t>Aceite</t>
  </si>
  <si>
    <t>Mermelada de zarzamora</t>
  </si>
  <si>
    <t>Arroz de grano largo</t>
  </si>
  <si>
    <t>Granos</t>
  </si>
  <si>
    <t>ordenar</t>
  </si>
  <si>
    <t>&lt;8</t>
  </si>
  <si>
    <t>&gt;9</t>
  </si>
  <si>
    <t>&lt;16</t>
  </si>
  <si>
    <t>Techai</t>
  </si>
  <si>
    <t>?e*</t>
  </si>
  <si>
    <t>&lt;10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</si>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</sst>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  <xf numFmtId="0" fontId="0" fillId="3" borderId="0" xfId="0" applyFill="1"/>
  </cellXfs>
  <cellStyles count="1">
    <cellStyle name="Normal" xfId="0" builtinId="0"/>
  </cellStyles>
  <dxfs count="17"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numFmt numFmtId="0" formatCode="General"/>
    </dxf>
    <dxf>
      <numFmt numFmtId="164" formatCode="&quot;$&quot;\ #,##0.00"/>
    </dxf>
    <dxf>
      <numFmt numFmtId="164" formatCode="&quot;$&quot;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76A75EC-5DD2-498D-8E5D-1A78B969143D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Documento" tableColumnId="1"/>
      <queryTableField id="2" name="Fecha" tableColumnId="2"/>
      <queryTableField id="3" name="Id Cliente" tableColumnId="3"/>
      <queryTableField id="4" name="Cliente" tableColumnId="4"/>
      <queryTableField id="5" name="Ciudad" tableColumnId="5"/>
      <queryTableField id="6" name="Provincia" tableColumnId="6"/>
      <queryTableField id="7" name="Vendedor" tableColumnId="7"/>
      <queryTableField id="8" name="Empresa" tableColumnId="8"/>
      <queryTableField id="9" name="Forma de pago" tableColumnId="9"/>
      <queryTableField id="10" name="Producto" tableColumnId="10"/>
      <queryTableField id="11" name="Categoría" tableColumnId="11"/>
      <queryTableField id="12" name="Precio" tableColumnId="12"/>
      <queryTableField id="13" name="Cantidad" tableColumnId="13"/>
      <queryTableField id="14" name="Ventas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5E2EE-EE2B-4D3C-86A5-3F54BEC9807A}" name="BaseDeDatos" displayName="BaseDeDatos" ref="A1:O370" tableType="queryTable" totalsRowShown="0">
  <sortState xmlns:xlrd2="http://schemas.microsoft.com/office/spreadsheetml/2017/richdata2" ref="A2:O370">
    <sortCondition ref="A1:A370"/>
  </sortState>
  <tableColumns count="15">
    <tableColumn id="1" xr3:uid="{09ADC488-65C6-406F-8D3D-78FE46686097}" uniqueName="1" name="Documento" queryTableFieldId="1"/>
    <tableColumn id="2" xr3:uid="{F198DACB-A6A4-4E5F-89B5-0875A273E8ED}" uniqueName="2" name="Fecha" queryTableFieldId="2" dataDxfId="16"/>
    <tableColumn id="3" xr3:uid="{8E6452CE-AEA0-4371-B850-947DAD3C85F9}" uniqueName="3" name="Id Cliente" queryTableFieldId="3"/>
    <tableColumn id="4" xr3:uid="{4F4AC02E-C831-4A9F-9967-7BBE021B2FC3}" uniqueName="4" name="Cliente" queryTableFieldId="4" dataDxfId="15"/>
    <tableColumn id="5" xr3:uid="{66B72D57-8B30-4D09-A9A1-1911B914BD5C}" uniqueName="5" name="Ciudad" queryTableFieldId="5" dataDxfId="14"/>
    <tableColumn id="6" xr3:uid="{3DA0C2BB-9549-43A3-972C-48749CB0F9B4}" uniqueName="6" name="Provincia" queryTableFieldId="6" dataDxfId="13"/>
    <tableColumn id="7" xr3:uid="{D29EEE46-731A-4868-AF24-F49C06C954CB}" uniqueName="7" name="Vendedor" queryTableFieldId="7" dataDxfId="12"/>
    <tableColumn id="8" xr3:uid="{243B8F72-024E-42F0-8CCD-440581E1E590}" uniqueName="8" name="Empresa" queryTableFieldId="8" dataDxfId="11"/>
    <tableColumn id="9" xr3:uid="{AEFA5A9B-CA8A-4652-9399-91AFAF679D62}" uniqueName="9" name="Forma de pago" queryTableFieldId="9" dataDxfId="10"/>
    <tableColumn id="10" xr3:uid="{F315B0FC-2AB4-4F72-BCD2-D091E92A6AB4}" uniqueName="10" name="Producto" queryTableFieldId="10" dataDxfId="9"/>
    <tableColumn id="11" xr3:uid="{13F89592-29F4-49FD-9778-60766F2E4147}" uniqueName="11" name="Categoría" queryTableFieldId="11" dataDxfId="8"/>
    <tableColumn id="12" xr3:uid="{44D9630F-F705-479A-9677-2BBEB5F55711}" uniqueName="12" name="Precio" queryTableFieldId="12" dataDxfId="7"/>
    <tableColumn id="13" xr3:uid="{2EAE67A7-E349-4A23-8A52-E241325D558C}" uniqueName="13" name="Cantidad" queryTableFieldId="13"/>
    <tableColumn id="14" xr3:uid="{5F6A3E4A-EFE2-45E8-A56E-61FFC30F9778}" uniqueName="14" name="Ventas" queryTableFieldId="14" dataDxfId="6"/>
    <tableColumn id="15" xr3:uid="{C5A0E731-B787-4E10-BC2B-067529078A1C}" uniqueName="15" name="ordenar" queryTableFieldId="15" dataDxfId="5">
      <calculatedColumnFormula>IF(ISEVEN(ROW()),"Si","No")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4356-0625-43C5-9481-C01F5D403C16}">
  <dimension ref="A1:AK414"/>
  <sheetViews>
    <sheetView tabSelected="1" topLeftCell="L1" workbookViewId="0">
      <selection activeCell="N20" sqref="N20"/>
    </sheetView>
  </sheetViews>
  <sheetFormatPr baseColWidth="10" defaultRowHeight="15" x14ac:dyDescent="0.25"/>
  <cols>
    <col min="1" max="1" width="13.7109375" bestFit="1" customWidth="1"/>
    <col min="2" max="2" width="10.85546875" bestFit="1" customWidth="1"/>
    <col min="3" max="3" width="16.85546875" bestFit="1" customWidth="1"/>
    <col min="4" max="4" width="11.5703125" bestFit="1" customWidth="1"/>
    <col min="5" max="5" width="11" bestFit="1" customWidth="1"/>
    <col min="6" max="6" width="11.5703125" bestFit="1" customWidth="1"/>
    <col min="7" max="7" width="23.140625" bestFit="1" customWidth="1"/>
    <col min="8" max="8" width="22.85546875" bestFit="1" customWidth="1"/>
    <col min="9" max="9" width="16.7109375" bestFit="1" customWidth="1"/>
    <col min="10" max="10" width="23.5703125" bestFit="1" customWidth="1"/>
    <col min="11" max="11" width="19.85546875" bestFit="1" customWidth="1"/>
    <col min="12" max="12" width="9.5703125" bestFit="1" customWidth="1"/>
    <col min="13" max="13" width="11.140625" bestFit="1" customWidth="1"/>
    <col min="14" max="14" width="13.85546875" bestFit="1" customWidth="1"/>
    <col min="16" max="17" width="11.85546875" bestFit="1" customWidth="1"/>
    <col min="19" max="20" width="11.85546875" bestFit="1" customWidth="1"/>
    <col min="24" max="24" width="14" bestFit="1" customWidth="1"/>
    <col min="33" max="33" width="11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103</v>
      </c>
      <c r="T1" s="5" t="s">
        <v>0</v>
      </c>
      <c r="U1" s="5" t="s">
        <v>4</v>
      </c>
      <c r="V1" s="5" t="s">
        <v>6</v>
      </c>
      <c r="W1" s="5" t="s">
        <v>7</v>
      </c>
      <c r="X1" s="5" t="s">
        <v>8</v>
      </c>
      <c r="Y1" s="5" t="s">
        <v>9</v>
      </c>
      <c r="Z1" s="6" t="s">
        <v>103</v>
      </c>
      <c r="AA1">
        <v>8</v>
      </c>
      <c r="AF1" s="5" t="s">
        <v>0</v>
      </c>
      <c r="AG1" s="5" t="s">
        <v>0</v>
      </c>
      <c r="AH1" s="5" t="s">
        <v>0</v>
      </c>
      <c r="AK1" s="7" t="str">
        <f>"&gt;"&amp;AI2</f>
        <v>&gt;8</v>
      </c>
    </row>
    <row r="2" spans="1:37" x14ac:dyDescent="0.25">
      <c r="A2" s="2">
        <v>1</v>
      </c>
      <c r="B2" s="1">
        <v>43930</v>
      </c>
      <c r="C2" s="2">
        <v>9259377217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3">
        <v>14</v>
      </c>
      <c r="M2">
        <v>10</v>
      </c>
      <c r="N2" s="3">
        <v>140</v>
      </c>
      <c r="O2" t="str">
        <f t="shared" ref="O2:O65" si="0">IF(ISEVEN(ROW()),"Si","No")</f>
        <v>Si</v>
      </c>
      <c r="Q2" t="str" cm="1">
        <f t="array" ref="Q2:Q5">_xlfn._xlws.SORT(_xlfn.UNIQUE(BaseDeDatos[Empresa]))</f>
        <v/>
      </c>
      <c r="Y2" t="str">
        <f>"=?e*"</f>
        <v>=?e*</v>
      </c>
      <c r="AF2" t="s">
        <v>104</v>
      </c>
      <c r="AI2">
        <v>8</v>
      </c>
    </row>
    <row r="3" spans="1:37" x14ac:dyDescent="0.25">
      <c r="A3">
        <v>2</v>
      </c>
      <c r="B3" s="1">
        <v>44068</v>
      </c>
      <c r="C3">
        <v>6185253419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22</v>
      </c>
      <c r="K3" s="2" t="s">
        <v>23</v>
      </c>
      <c r="L3" s="3">
        <v>34</v>
      </c>
      <c r="M3">
        <v>1</v>
      </c>
      <c r="N3" s="3">
        <v>34</v>
      </c>
      <c r="O3" t="str">
        <f t="shared" si="0"/>
        <v>No</v>
      </c>
      <c r="Q3" t="str">
        <v>Empresa de embarque A</v>
      </c>
      <c r="AG3" t="s">
        <v>105</v>
      </c>
      <c r="AH3" t="s">
        <v>106</v>
      </c>
    </row>
    <row r="4" spans="1:37" x14ac:dyDescent="0.25">
      <c r="A4">
        <v>3</v>
      </c>
      <c r="B4" s="1">
        <v>43908</v>
      </c>
      <c r="C4">
        <v>2308885942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23</v>
      </c>
      <c r="L4" s="3">
        <v>14</v>
      </c>
      <c r="M4">
        <v>57</v>
      </c>
      <c r="N4" s="3">
        <v>798</v>
      </c>
      <c r="O4" t="str">
        <f t="shared" si="0"/>
        <v>Si</v>
      </c>
      <c r="Q4" t="str">
        <v>Empresa de embarque B</v>
      </c>
      <c r="T4" t="s">
        <v>109</v>
      </c>
    </row>
    <row r="5" spans="1:37" x14ac:dyDescent="0.25">
      <c r="A5">
        <v>4</v>
      </c>
      <c r="B5" s="1">
        <v>43974</v>
      </c>
      <c r="C5">
        <v>6199717898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31</v>
      </c>
      <c r="K5" s="2" t="s">
        <v>23</v>
      </c>
      <c r="L5" s="3">
        <v>16</v>
      </c>
      <c r="M5">
        <v>72</v>
      </c>
      <c r="N5" s="3">
        <v>1152</v>
      </c>
      <c r="O5" t="str">
        <f t="shared" si="0"/>
        <v>No</v>
      </c>
      <c r="Q5" t="str">
        <v>Empresa de embarque C</v>
      </c>
      <c r="U5" s="1"/>
      <c r="W5" s="2"/>
      <c r="X5" s="2"/>
      <c r="Y5" s="2"/>
      <c r="Z5" s="2"/>
      <c r="AD5" s="2"/>
      <c r="AE5" s="2"/>
      <c r="AF5" s="2"/>
      <c r="AG5" s="2"/>
      <c r="AH5" s="3"/>
      <c r="AJ5" s="3"/>
    </row>
    <row r="6" spans="1:37" x14ac:dyDescent="0.25">
      <c r="A6">
        <v>5</v>
      </c>
      <c r="B6" s="1">
        <v>43944</v>
      </c>
      <c r="C6">
        <v>5540683029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22</v>
      </c>
      <c r="K6" s="2" t="s">
        <v>23</v>
      </c>
      <c r="L6" s="3">
        <v>12</v>
      </c>
      <c r="M6">
        <v>68</v>
      </c>
      <c r="N6" s="3">
        <v>816</v>
      </c>
      <c r="O6" t="str">
        <f t="shared" si="0"/>
        <v>Si</v>
      </c>
      <c r="Q6" t="str">
        <f>"&lt;"&amp;AA1</f>
        <v>&lt;8</v>
      </c>
    </row>
    <row r="7" spans="1:37" x14ac:dyDescent="0.25">
      <c r="A7">
        <v>6</v>
      </c>
      <c r="B7" s="1">
        <v>44184</v>
      </c>
      <c r="C7">
        <v>6343955045</v>
      </c>
      <c r="D7" s="2" t="s">
        <v>32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29</v>
      </c>
      <c r="J7" s="2" t="s">
        <v>107</v>
      </c>
      <c r="K7" s="2" t="s">
        <v>21</v>
      </c>
      <c r="L7" s="3">
        <v>22</v>
      </c>
      <c r="M7">
        <v>29</v>
      </c>
      <c r="N7" s="3">
        <v>638</v>
      </c>
      <c r="O7" t="str">
        <f t="shared" si="0"/>
        <v>No</v>
      </c>
      <c r="Q7" t="str">
        <f>"=8"</f>
        <v>=8</v>
      </c>
      <c r="AJ7" s="3"/>
    </row>
    <row r="8" spans="1:37" x14ac:dyDescent="0.25">
      <c r="A8">
        <v>7</v>
      </c>
      <c r="B8" s="1">
        <v>44133</v>
      </c>
      <c r="C8">
        <v>1572125717</v>
      </c>
      <c r="D8" s="2" t="s">
        <v>32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29</v>
      </c>
      <c r="J8" s="2" t="s">
        <v>34</v>
      </c>
      <c r="K8" s="2" t="s">
        <v>21</v>
      </c>
      <c r="L8" s="3">
        <v>42</v>
      </c>
      <c r="M8">
        <v>41</v>
      </c>
      <c r="N8" s="3">
        <v>1722</v>
      </c>
      <c r="O8" t="str">
        <f t="shared" si="0"/>
        <v>Si</v>
      </c>
      <c r="Q8" t="s">
        <v>108</v>
      </c>
      <c r="T8" s="2"/>
      <c r="U8" s="1"/>
      <c r="V8" s="2"/>
      <c r="W8" s="4"/>
      <c r="X8" s="4"/>
      <c r="Y8" s="4"/>
      <c r="Z8" s="4"/>
      <c r="AA8" s="4"/>
      <c r="AB8" s="4"/>
      <c r="AC8" s="4"/>
      <c r="AD8" s="4"/>
      <c r="AE8" s="3"/>
      <c r="AG8" s="3"/>
      <c r="AJ8" s="3"/>
    </row>
    <row r="9" spans="1:37" x14ac:dyDescent="0.25">
      <c r="A9">
        <v>8</v>
      </c>
      <c r="B9" s="1">
        <v>43863</v>
      </c>
      <c r="C9">
        <v>3776895536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29</v>
      </c>
      <c r="J9" s="2" t="s">
        <v>40</v>
      </c>
      <c r="K9" s="2" t="s">
        <v>41</v>
      </c>
      <c r="L9" s="3">
        <v>11</v>
      </c>
      <c r="M9">
        <v>18</v>
      </c>
      <c r="N9" s="3">
        <v>198</v>
      </c>
      <c r="O9" t="str">
        <f t="shared" si="0"/>
        <v>No</v>
      </c>
      <c r="Q9" t="str">
        <f>"=10"</f>
        <v>=10</v>
      </c>
    </row>
    <row r="10" spans="1:37" x14ac:dyDescent="0.25">
      <c r="A10">
        <v>9</v>
      </c>
      <c r="B10" s="1">
        <v>44158</v>
      </c>
      <c r="C10">
        <v>390733860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39</v>
      </c>
      <c r="I10" s="2" t="s">
        <v>19</v>
      </c>
      <c r="J10" s="2" t="s">
        <v>40</v>
      </c>
      <c r="K10" s="2" t="s">
        <v>41</v>
      </c>
      <c r="L10" s="3">
        <v>29</v>
      </c>
      <c r="M10">
        <v>73</v>
      </c>
      <c r="N10" s="3">
        <v>2117</v>
      </c>
      <c r="O10" t="str">
        <f t="shared" si="0"/>
        <v>Si</v>
      </c>
      <c r="AJ10" s="3"/>
    </row>
    <row r="11" spans="1:37" x14ac:dyDescent="0.25">
      <c r="A11">
        <v>10</v>
      </c>
      <c r="B11" s="1">
        <v>43863</v>
      </c>
      <c r="C11">
        <v>2456709195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18</v>
      </c>
      <c r="I11" s="2" t="s">
        <v>19</v>
      </c>
      <c r="J11" s="2" t="s">
        <v>46</v>
      </c>
      <c r="K11" s="2" t="s">
        <v>47</v>
      </c>
      <c r="L11" s="3">
        <v>12</v>
      </c>
      <c r="M11">
        <v>79</v>
      </c>
      <c r="N11" s="3">
        <v>948</v>
      </c>
      <c r="O11" t="str">
        <f t="shared" si="0"/>
        <v>No</v>
      </c>
      <c r="AJ11" s="3"/>
    </row>
    <row r="12" spans="1:37" x14ac:dyDescent="0.25">
      <c r="A12">
        <v>11</v>
      </c>
      <c r="B12" s="1">
        <v>43999</v>
      </c>
      <c r="C12">
        <v>5766090086</v>
      </c>
      <c r="D12" s="2" t="s">
        <v>48</v>
      </c>
      <c r="E12" s="2" t="s">
        <v>49</v>
      </c>
      <c r="F12" s="2" t="s">
        <v>50</v>
      </c>
      <c r="G12" s="2" t="s">
        <v>17</v>
      </c>
      <c r="H12" s="2" t="s">
        <v>18</v>
      </c>
      <c r="I12" s="2" t="s">
        <v>51</v>
      </c>
      <c r="J12" s="2" t="s">
        <v>52</v>
      </c>
      <c r="K12" s="2" t="s">
        <v>53</v>
      </c>
      <c r="L12" s="3">
        <v>28</v>
      </c>
      <c r="M12">
        <v>37</v>
      </c>
      <c r="N12" s="3">
        <v>1036</v>
      </c>
      <c r="O12" t="str">
        <f t="shared" si="0"/>
        <v>Si</v>
      </c>
      <c r="AJ12" s="3"/>
    </row>
    <row r="13" spans="1:37" x14ac:dyDescent="0.25">
      <c r="A13">
        <v>12</v>
      </c>
      <c r="B13" s="1">
        <v>44045</v>
      </c>
      <c r="C13">
        <v>4872781256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18</v>
      </c>
      <c r="I13" s="2" t="s">
        <v>29</v>
      </c>
      <c r="J13" s="2" t="s">
        <v>58</v>
      </c>
      <c r="K13" s="2" t="s">
        <v>59</v>
      </c>
      <c r="L13" s="3">
        <v>33</v>
      </c>
      <c r="M13">
        <v>64</v>
      </c>
      <c r="N13" s="3">
        <v>2112</v>
      </c>
      <c r="O13" t="str">
        <f t="shared" si="0"/>
        <v>No</v>
      </c>
      <c r="AJ13" s="3"/>
    </row>
    <row r="14" spans="1:37" x14ac:dyDescent="0.25">
      <c r="A14">
        <v>13</v>
      </c>
      <c r="B14" s="1">
        <v>43843</v>
      </c>
      <c r="C14">
        <v>4213140599</v>
      </c>
      <c r="D14" s="2" t="s">
        <v>60</v>
      </c>
      <c r="E14" s="2" t="s">
        <v>61</v>
      </c>
      <c r="F14" s="2" t="s">
        <v>62</v>
      </c>
      <c r="G14" s="2" t="s">
        <v>63</v>
      </c>
      <c r="H14" s="2" t="s">
        <v>39</v>
      </c>
      <c r="I14" s="2" t="s">
        <v>19</v>
      </c>
      <c r="J14" s="2" t="s">
        <v>34</v>
      </c>
      <c r="K14" s="2" t="s">
        <v>21</v>
      </c>
      <c r="L14" s="3">
        <v>21</v>
      </c>
      <c r="M14">
        <v>96</v>
      </c>
      <c r="N14" s="3">
        <v>2016</v>
      </c>
      <c r="O14" t="str">
        <f t="shared" si="0"/>
        <v>Si</v>
      </c>
      <c r="AJ14" s="3"/>
    </row>
    <row r="15" spans="1:37" x14ac:dyDescent="0.25">
      <c r="A15">
        <v>14</v>
      </c>
      <c r="B15" s="1">
        <v>43861</v>
      </c>
      <c r="C15">
        <v>9433063552</v>
      </c>
      <c r="D15" s="2" t="s">
        <v>35</v>
      </c>
      <c r="E15" s="2" t="s">
        <v>36</v>
      </c>
      <c r="F15" s="2" t="s">
        <v>37</v>
      </c>
      <c r="G15" s="2" t="s">
        <v>38</v>
      </c>
      <c r="H15" s="2" t="s">
        <v>39</v>
      </c>
      <c r="I15" s="2" t="s">
        <v>19</v>
      </c>
      <c r="J15" s="2" t="s">
        <v>46</v>
      </c>
      <c r="K15" s="2" t="s">
        <v>47</v>
      </c>
      <c r="L15" s="3">
        <v>46</v>
      </c>
      <c r="M15">
        <v>86</v>
      </c>
      <c r="N15" s="3">
        <v>3956</v>
      </c>
      <c r="O15" t="str">
        <f t="shared" si="0"/>
        <v>No</v>
      </c>
      <c r="AJ15" s="3"/>
    </row>
    <row r="16" spans="1:37" x14ac:dyDescent="0.25">
      <c r="A16">
        <v>15</v>
      </c>
      <c r="B16" s="1">
        <v>44037</v>
      </c>
      <c r="C16">
        <v>8539365209</v>
      </c>
      <c r="D16" s="2" t="s">
        <v>64</v>
      </c>
      <c r="E16" s="2" t="s">
        <v>65</v>
      </c>
      <c r="F16" s="2" t="s">
        <v>65</v>
      </c>
      <c r="G16" s="2" t="s">
        <v>66</v>
      </c>
      <c r="H16" s="2" t="s">
        <v>18</v>
      </c>
      <c r="I16" s="2" t="s">
        <v>29</v>
      </c>
      <c r="J16" s="2" t="s">
        <v>67</v>
      </c>
      <c r="K16" s="2" t="s">
        <v>21</v>
      </c>
      <c r="L16" s="3">
        <v>41</v>
      </c>
      <c r="M16">
        <v>96</v>
      </c>
      <c r="N16" s="3">
        <v>3936</v>
      </c>
      <c r="O16" t="str">
        <f t="shared" si="0"/>
        <v>Si</v>
      </c>
      <c r="AJ16" s="3"/>
    </row>
    <row r="17" spans="1:36" x14ac:dyDescent="0.25">
      <c r="A17">
        <v>16</v>
      </c>
      <c r="B17" s="1">
        <v>44009</v>
      </c>
      <c r="C17">
        <v>6983099686</v>
      </c>
      <c r="D17" s="2" t="s">
        <v>68</v>
      </c>
      <c r="E17" s="2" t="s">
        <v>69</v>
      </c>
      <c r="F17" s="2" t="s">
        <v>69</v>
      </c>
      <c r="G17" s="2" t="s">
        <v>38</v>
      </c>
      <c r="H17" s="2" t="s">
        <v>70</v>
      </c>
      <c r="I17" s="2" t="s">
        <v>70</v>
      </c>
      <c r="J17" s="2" t="s">
        <v>34</v>
      </c>
      <c r="K17" s="2" t="s">
        <v>21</v>
      </c>
      <c r="L17" s="3">
        <v>45</v>
      </c>
      <c r="M17">
        <v>97</v>
      </c>
      <c r="N17" s="3">
        <v>4365</v>
      </c>
      <c r="O17" t="str">
        <f t="shared" si="0"/>
        <v>No</v>
      </c>
      <c r="AJ17" s="3"/>
    </row>
    <row r="18" spans="1:36" x14ac:dyDescent="0.25">
      <c r="A18">
        <v>17</v>
      </c>
      <c r="B18" s="1">
        <v>44065</v>
      </c>
      <c r="C18">
        <v>3008945605</v>
      </c>
      <c r="D18" s="2" t="s">
        <v>64</v>
      </c>
      <c r="E18" s="2" t="s">
        <v>65</v>
      </c>
      <c r="F18" s="2" t="s">
        <v>65</v>
      </c>
      <c r="G18" s="2" t="s">
        <v>66</v>
      </c>
      <c r="H18" s="2" t="s">
        <v>28</v>
      </c>
      <c r="I18" s="2" t="s">
        <v>70</v>
      </c>
      <c r="J18" s="2" t="s">
        <v>71</v>
      </c>
      <c r="K18" s="2" t="s">
        <v>72</v>
      </c>
      <c r="L18" s="3">
        <v>26</v>
      </c>
      <c r="M18">
        <v>65</v>
      </c>
      <c r="N18" s="3">
        <v>1690</v>
      </c>
      <c r="O18" t="str">
        <f t="shared" si="0"/>
        <v>Si</v>
      </c>
      <c r="AJ18" s="3"/>
    </row>
    <row r="19" spans="1:36" x14ac:dyDescent="0.25">
      <c r="A19">
        <v>18</v>
      </c>
      <c r="B19" s="1">
        <v>43937</v>
      </c>
      <c r="C19">
        <v>5388305959</v>
      </c>
      <c r="D19" s="2" t="s">
        <v>64</v>
      </c>
      <c r="E19" s="2" t="s">
        <v>65</v>
      </c>
      <c r="F19" s="2" t="s">
        <v>65</v>
      </c>
      <c r="G19" s="2" t="s">
        <v>66</v>
      </c>
      <c r="H19" s="2" t="s">
        <v>28</v>
      </c>
      <c r="I19" s="2" t="s">
        <v>70</v>
      </c>
      <c r="J19" s="2" t="s">
        <v>73</v>
      </c>
      <c r="K19" s="2" t="s">
        <v>74</v>
      </c>
      <c r="L19" s="3">
        <v>40</v>
      </c>
      <c r="M19">
        <v>88</v>
      </c>
      <c r="N19" s="3">
        <v>3520</v>
      </c>
      <c r="O19" t="str">
        <f t="shared" si="0"/>
        <v>No</v>
      </c>
      <c r="AJ19" s="3"/>
    </row>
    <row r="20" spans="1:36" x14ac:dyDescent="0.25">
      <c r="A20">
        <v>19</v>
      </c>
      <c r="B20" s="1">
        <v>44172</v>
      </c>
      <c r="C20">
        <v>438272084</v>
      </c>
      <c r="D20" s="2" t="s">
        <v>64</v>
      </c>
      <c r="E20" s="2" t="s">
        <v>65</v>
      </c>
      <c r="F20" s="2" t="s">
        <v>65</v>
      </c>
      <c r="G20" s="2" t="s">
        <v>66</v>
      </c>
      <c r="H20" s="2" t="s">
        <v>28</v>
      </c>
      <c r="I20" s="2" t="s">
        <v>70</v>
      </c>
      <c r="J20" s="2" t="s">
        <v>40</v>
      </c>
      <c r="K20" s="2" t="s">
        <v>41</v>
      </c>
      <c r="L20" s="3">
        <v>12</v>
      </c>
      <c r="M20">
        <v>60</v>
      </c>
      <c r="N20" s="3">
        <v>720</v>
      </c>
      <c r="O20" t="str">
        <f t="shared" si="0"/>
        <v>Si</v>
      </c>
      <c r="AJ20" s="3"/>
    </row>
    <row r="21" spans="1:36" x14ac:dyDescent="0.25">
      <c r="A21">
        <v>20</v>
      </c>
      <c r="B21" s="1">
        <v>43875</v>
      </c>
      <c r="C21">
        <v>2536792311</v>
      </c>
      <c r="D21" s="2" t="s">
        <v>75</v>
      </c>
      <c r="E21" s="2" t="s">
        <v>76</v>
      </c>
      <c r="F21" s="2" t="s">
        <v>77</v>
      </c>
      <c r="G21" s="2" t="s">
        <v>63</v>
      </c>
      <c r="H21" s="2" t="s">
        <v>39</v>
      </c>
      <c r="I21" s="2" t="s">
        <v>70</v>
      </c>
      <c r="J21" s="2" t="s">
        <v>22</v>
      </c>
      <c r="K21" s="2" t="s">
        <v>23</v>
      </c>
      <c r="L21" s="3">
        <v>35</v>
      </c>
      <c r="M21">
        <v>96</v>
      </c>
      <c r="N21" s="3">
        <v>3360</v>
      </c>
      <c r="O21" t="str">
        <f t="shared" si="0"/>
        <v>No</v>
      </c>
      <c r="AJ21" s="3"/>
    </row>
    <row r="22" spans="1:36" x14ac:dyDescent="0.25">
      <c r="A22">
        <v>21</v>
      </c>
      <c r="B22" s="1">
        <v>44138</v>
      </c>
      <c r="C22">
        <v>7813757711</v>
      </c>
      <c r="D22" s="2" t="s">
        <v>75</v>
      </c>
      <c r="E22" s="2" t="s">
        <v>76</v>
      </c>
      <c r="F22" s="2" t="s">
        <v>77</v>
      </c>
      <c r="G22" s="2" t="s">
        <v>63</v>
      </c>
      <c r="H22" s="2" t="s">
        <v>39</v>
      </c>
      <c r="I22" s="2" t="s">
        <v>70</v>
      </c>
      <c r="J22" s="2" t="s">
        <v>67</v>
      </c>
      <c r="K22" s="2" t="s">
        <v>21</v>
      </c>
      <c r="L22" s="3">
        <v>20</v>
      </c>
      <c r="M22">
        <v>50</v>
      </c>
      <c r="N22" s="3">
        <v>1000</v>
      </c>
      <c r="O22" t="str">
        <f t="shared" si="0"/>
        <v>Si</v>
      </c>
      <c r="AJ22" s="3"/>
    </row>
    <row r="23" spans="1:36" x14ac:dyDescent="0.25">
      <c r="A23">
        <v>22</v>
      </c>
      <c r="B23" s="1">
        <v>43918</v>
      </c>
      <c r="C23">
        <v>4786931679</v>
      </c>
      <c r="D23" s="2" t="s">
        <v>78</v>
      </c>
      <c r="E23" s="2" t="s">
        <v>79</v>
      </c>
      <c r="F23" s="2" t="s">
        <v>80</v>
      </c>
      <c r="G23" s="2" t="s">
        <v>38</v>
      </c>
      <c r="H23" s="2" t="s">
        <v>70</v>
      </c>
      <c r="I23" s="2" t="s">
        <v>70</v>
      </c>
      <c r="J23" s="2" t="s">
        <v>33</v>
      </c>
      <c r="K23" s="2" t="s">
        <v>21</v>
      </c>
      <c r="L23" s="3">
        <v>50</v>
      </c>
      <c r="M23">
        <v>75</v>
      </c>
      <c r="N23" s="3">
        <v>3750</v>
      </c>
      <c r="O23" t="str">
        <f t="shared" si="0"/>
        <v>No</v>
      </c>
      <c r="AJ23" s="3"/>
    </row>
    <row r="24" spans="1:36" x14ac:dyDescent="0.25">
      <c r="A24">
        <v>23</v>
      </c>
      <c r="B24" s="1">
        <v>44039</v>
      </c>
      <c r="C24">
        <v>3021659728</v>
      </c>
      <c r="D24" s="2" t="s">
        <v>78</v>
      </c>
      <c r="E24" s="2" t="s">
        <v>79</v>
      </c>
      <c r="F24" s="2" t="s">
        <v>80</v>
      </c>
      <c r="G24" s="2" t="s">
        <v>38</v>
      </c>
      <c r="H24" s="2" t="s">
        <v>70</v>
      </c>
      <c r="I24" s="2" t="s">
        <v>70</v>
      </c>
      <c r="J24" s="2" t="s">
        <v>34</v>
      </c>
      <c r="K24" s="2" t="s">
        <v>21</v>
      </c>
      <c r="L24" s="3">
        <v>21</v>
      </c>
      <c r="M24">
        <v>4</v>
      </c>
      <c r="N24" s="3">
        <v>84</v>
      </c>
      <c r="O24" t="str">
        <f t="shared" si="0"/>
        <v>Si</v>
      </c>
      <c r="AJ24" s="3"/>
    </row>
    <row r="25" spans="1:36" x14ac:dyDescent="0.25">
      <c r="A25">
        <v>24</v>
      </c>
      <c r="B25" s="1">
        <v>43993</v>
      </c>
      <c r="C25">
        <v>2591950684</v>
      </c>
      <c r="D25" s="2" t="s">
        <v>78</v>
      </c>
      <c r="E25" s="2" t="s">
        <v>79</v>
      </c>
      <c r="F25" s="2" t="s">
        <v>80</v>
      </c>
      <c r="G25" s="2" t="s">
        <v>38</v>
      </c>
      <c r="H25" s="2" t="s">
        <v>70</v>
      </c>
      <c r="I25" s="2" t="s">
        <v>70</v>
      </c>
      <c r="J25" s="2" t="s">
        <v>67</v>
      </c>
      <c r="K25" s="2" t="s">
        <v>21</v>
      </c>
      <c r="L25" s="3">
        <v>43</v>
      </c>
      <c r="M25">
        <v>18</v>
      </c>
      <c r="N25" s="3">
        <v>774</v>
      </c>
      <c r="O25" t="str">
        <f t="shared" si="0"/>
        <v>No</v>
      </c>
      <c r="AJ25" s="3"/>
    </row>
    <row r="26" spans="1:36" x14ac:dyDescent="0.25">
      <c r="A26">
        <v>25</v>
      </c>
      <c r="B26" s="1">
        <v>43885</v>
      </c>
      <c r="C26">
        <v>9326361454</v>
      </c>
      <c r="D26" s="2" t="s">
        <v>60</v>
      </c>
      <c r="E26" s="2" t="s">
        <v>61</v>
      </c>
      <c r="F26" s="2" t="s">
        <v>62</v>
      </c>
      <c r="G26" s="2" t="s">
        <v>63</v>
      </c>
      <c r="H26" s="2" t="s">
        <v>39</v>
      </c>
      <c r="I26" s="2" t="s">
        <v>29</v>
      </c>
      <c r="J26" s="2" t="s">
        <v>52</v>
      </c>
      <c r="K26" s="2" t="s">
        <v>53</v>
      </c>
      <c r="L26" s="3">
        <v>26</v>
      </c>
      <c r="M26">
        <v>49</v>
      </c>
      <c r="N26" s="3">
        <v>1274</v>
      </c>
      <c r="O26" t="str">
        <f t="shared" si="0"/>
        <v>Si</v>
      </c>
      <c r="AJ26" s="3"/>
    </row>
    <row r="27" spans="1:36" x14ac:dyDescent="0.25">
      <c r="A27">
        <v>26</v>
      </c>
      <c r="B27" s="1">
        <v>44055</v>
      </c>
      <c r="C27">
        <v>3769138349</v>
      </c>
      <c r="D27" s="2" t="s">
        <v>60</v>
      </c>
      <c r="E27" s="2" t="s">
        <v>61</v>
      </c>
      <c r="F27" s="2" t="s">
        <v>62</v>
      </c>
      <c r="G27" s="2" t="s">
        <v>63</v>
      </c>
      <c r="H27" s="2" t="s">
        <v>39</v>
      </c>
      <c r="I27" s="2" t="s">
        <v>29</v>
      </c>
      <c r="J27" s="2" t="s">
        <v>81</v>
      </c>
      <c r="K27" s="2" t="s">
        <v>82</v>
      </c>
      <c r="L27" s="3">
        <v>39</v>
      </c>
      <c r="M27">
        <v>21</v>
      </c>
      <c r="N27" s="3">
        <v>819</v>
      </c>
      <c r="O27" t="str">
        <f t="shared" si="0"/>
        <v>No</v>
      </c>
      <c r="AJ27" s="3"/>
    </row>
    <row r="28" spans="1:36" x14ac:dyDescent="0.25">
      <c r="A28">
        <v>27</v>
      </c>
      <c r="B28" s="1">
        <v>43908</v>
      </c>
      <c r="C28">
        <v>5871657714</v>
      </c>
      <c r="D28" s="2" t="s">
        <v>83</v>
      </c>
      <c r="E28" s="2" t="s">
        <v>43</v>
      </c>
      <c r="F28" s="2" t="s">
        <v>44</v>
      </c>
      <c r="G28" s="2" t="s">
        <v>84</v>
      </c>
      <c r="H28" s="2" t="s">
        <v>28</v>
      </c>
      <c r="I28" s="2" t="s">
        <v>19</v>
      </c>
      <c r="J28" s="2" t="s">
        <v>85</v>
      </c>
      <c r="K28" s="2" t="s">
        <v>86</v>
      </c>
      <c r="L28" s="3">
        <v>33</v>
      </c>
      <c r="M28">
        <v>8</v>
      </c>
      <c r="N28" s="3">
        <v>264</v>
      </c>
      <c r="O28" t="str">
        <f t="shared" si="0"/>
        <v>Si</v>
      </c>
      <c r="AJ28" s="3"/>
    </row>
    <row r="29" spans="1:36" x14ac:dyDescent="0.25">
      <c r="A29">
        <v>28</v>
      </c>
      <c r="B29" s="1">
        <v>43965</v>
      </c>
      <c r="C29">
        <v>1534553307</v>
      </c>
      <c r="D29" s="2" t="s">
        <v>83</v>
      </c>
      <c r="E29" s="2" t="s">
        <v>43</v>
      </c>
      <c r="F29" s="2" t="s">
        <v>44</v>
      </c>
      <c r="G29" s="2" t="s">
        <v>84</v>
      </c>
      <c r="H29" s="2" t="s">
        <v>28</v>
      </c>
      <c r="I29" s="2" t="s">
        <v>19</v>
      </c>
      <c r="J29" s="2" t="s">
        <v>87</v>
      </c>
      <c r="K29" s="2" t="s">
        <v>88</v>
      </c>
      <c r="L29" s="3">
        <v>46</v>
      </c>
      <c r="M29">
        <v>82</v>
      </c>
      <c r="N29" s="3">
        <v>3772</v>
      </c>
      <c r="O29" t="str">
        <f t="shared" si="0"/>
        <v>No</v>
      </c>
      <c r="AJ29" s="3"/>
    </row>
    <row r="30" spans="1:36" x14ac:dyDescent="0.25">
      <c r="A30">
        <v>29</v>
      </c>
      <c r="B30" s="1">
        <v>44146</v>
      </c>
      <c r="C30">
        <v>8474620707</v>
      </c>
      <c r="D30" s="2" t="s">
        <v>54</v>
      </c>
      <c r="E30" s="2" t="s">
        <v>55</v>
      </c>
      <c r="F30" s="2" t="s">
        <v>56</v>
      </c>
      <c r="G30" s="2" t="s">
        <v>57</v>
      </c>
      <c r="H30" s="2" t="s">
        <v>18</v>
      </c>
      <c r="I30" s="2" t="s">
        <v>29</v>
      </c>
      <c r="J30" s="2" t="s">
        <v>20</v>
      </c>
      <c r="K30" s="2" t="s">
        <v>21</v>
      </c>
      <c r="L30" s="3">
        <v>32</v>
      </c>
      <c r="M30">
        <v>75</v>
      </c>
      <c r="N30" s="3">
        <v>2400</v>
      </c>
      <c r="O30" t="str">
        <f t="shared" si="0"/>
        <v>Si</v>
      </c>
      <c r="AJ30" s="3"/>
    </row>
    <row r="31" spans="1:36" x14ac:dyDescent="0.25">
      <c r="A31">
        <v>30</v>
      </c>
      <c r="B31" s="1">
        <v>44144</v>
      </c>
      <c r="C31">
        <v>3530767380</v>
      </c>
      <c r="D31" s="2" t="s">
        <v>35</v>
      </c>
      <c r="E31" s="2" t="s">
        <v>36</v>
      </c>
      <c r="F31" s="2" t="s">
        <v>37</v>
      </c>
      <c r="G31" s="2" t="s">
        <v>38</v>
      </c>
      <c r="H31" s="2" t="s">
        <v>18</v>
      </c>
      <c r="I31" s="2" t="s">
        <v>19</v>
      </c>
      <c r="J31" s="2" t="s">
        <v>58</v>
      </c>
      <c r="K31" s="2" t="s">
        <v>59</v>
      </c>
      <c r="L31" s="3">
        <v>34</v>
      </c>
      <c r="M31">
        <v>3</v>
      </c>
      <c r="N31" s="3">
        <v>102</v>
      </c>
      <c r="O31" t="str">
        <f t="shared" si="0"/>
        <v>No</v>
      </c>
      <c r="AJ31" s="3"/>
    </row>
    <row r="32" spans="1:36" x14ac:dyDescent="0.25">
      <c r="A32">
        <v>31</v>
      </c>
      <c r="B32" s="1">
        <v>43845</v>
      </c>
      <c r="C32">
        <v>6673950624</v>
      </c>
      <c r="D32" s="2" t="s">
        <v>48</v>
      </c>
      <c r="E32" s="2" t="s">
        <v>49</v>
      </c>
      <c r="F32" s="2" t="s">
        <v>50</v>
      </c>
      <c r="G32" s="2" t="s">
        <v>17</v>
      </c>
      <c r="H32" s="2" t="s">
        <v>18</v>
      </c>
      <c r="I32" s="2" t="s">
        <v>51</v>
      </c>
      <c r="J32" s="2" t="s">
        <v>89</v>
      </c>
      <c r="K32" s="2" t="s">
        <v>74</v>
      </c>
      <c r="L32" s="3">
        <v>24</v>
      </c>
      <c r="M32">
        <v>33</v>
      </c>
      <c r="N32" s="3">
        <v>792</v>
      </c>
      <c r="O32" t="str">
        <f t="shared" si="0"/>
        <v>Si</v>
      </c>
      <c r="AJ32" s="3"/>
    </row>
    <row r="33" spans="1:36" x14ac:dyDescent="0.25">
      <c r="A33">
        <v>32</v>
      </c>
      <c r="B33" s="1">
        <v>43967</v>
      </c>
      <c r="C33">
        <v>7137547321</v>
      </c>
      <c r="D33" s="2" t="s">
        <v>48</v>
      </c>
      <c r="E33" s="2" t="s">
        <v>49</v>
      </c>
      <c r="F33" s="2" t="s">
        <v>50</v>
      </c>
      <c r="G33" s="2" t="s">
        <v>17</v>
      </c>
      <c r="H33" s="2" t="s">
        <v>18</v>
      </c>
      <c r="I33" s="2" t="s">
        <v>51</v>
      </c>
      <c r="J33" s="2" t="s">
        <v>58</v>
      </c>
      <c r="K33" s="2" t="s">
        <v>59</v>
      </c>
      <c r="L33" s="3">
        <v>21</v>
      </c>
      <c r="M33">
        <v>51</v>
      </c>
      <c r="N33" s="3">
        <v>1071</v>
      </c>
      <c r="O33" t="str">
        <f t="shared" si="0"/>
        <v>No</v>
      </c>
      <c r="AJ33" s="3"/>
    </row>
    <row r="34" spans="1:36" x14ac:dyDescent="0.25">
      <c r="A34">
        <v>33</v>
      </c>
      <c r="B34" s="1">
        <v>43862</v>
      </c>
      <c r="C34">
        <v>9655985375</v>
      </c>
      <c r="D34" s="2" t="s">
        <v>54</v>
      </c>
      <c r="E34" s="2" t="s">
        <v>55</v>
      </c>
      <c r="F34" s="2" t="s">
        <v>56</v>
      </c>
      <c r="G34" s="2" t="s">
        <v>57</v>
      </c>
      <c r="H34" s="2" t="s">
        <v>18</v>
      </c>
      <c r="I34" s="2" t="s">
        <v>29</v>
      </c>
      <c r="J34" s="2" t="s">
        <v>70</v>
      </c>
      <c r="K34" s="2" t="s">
        <v>90</v>
      </c>
      <c r="L34" s="3">
        <v>0</v>
      </c>
      <c r="M34">
        <v>0</v>
      </c>
      <c r="N34" s="3">
        <v>0</v>
      </c>
      <c r="O34" t="str">
        <f t="shared" si="0"/>
        <v>Si</v>
      </c>
      <c r="AJ34" s="3"/>
    </row>
    <row r="35" spans="1:36" x14ac:dyDescent="0.25">
      <c r="A35">
        <v>34</v>
      </c>
      <c r="B35" s="1">
        <v>44167</v>
      </c>
      <c r="C35">
        <v>299812367</v>
      </c>
      <c r="D35" s="2" t="s">
        <v>60</v>
      </c>
      <c r="E35" s="2" t="s">
        <v>61</v>
      </c>
      <c r="F35" s="2" t="s">
        <v>62</v>
      </c>
      <c r="G35" s="2" t="s">
        <v>63</v>
      </c>
      <c r="H35" s="2" t="s">
        <v>39</v>
      </c>
      <c r="I35" s="2" t="s">
        <v>19</v>
      </c>
      <c r="J35" s="2" t="s">
        <v>70</v>
      </c>
      <c r="K35" s="2" t="s">
        <v>90</v>
      </c>
      <c r="L35" s="3">
        <v>0</v>
      </c>
      <c r="M35">
        <v>0</v>
      </c>
      <c r="N35" s="3">
        <v>0</v>
      </c>
      <c r="O35" t="str">
        <f t="shared" si="0"/>
        <v>No</v>
      </c>
      <c r="AJ35" s="3"/>
    </row>
    <row r="36" spans="1:36" x14ac:dyDescent="0.25">
      <c r="A36">
        <v>35</v>
      </c>
      <c r="B36" s="1">
        <v>43870</v>
      </c>
      <c r="C36">
        <v>7779151222</v>
      </c>
      <c r="D36" s="2" t="s">
        <v>35</v>
      </c>
      <c r="E36" s="2" t="s">
        <v>36</v>
      </c>
      <c r="F36" s="2" t="s">
        <v>37</v>
      </c>
      <c r="G36" s="2" t="s">
        <v>38</v>
      </c>
      <c r="H36" s="2" t="s">
        <v>39</v>
      </c>
      <c r="I36" s="2" t="s">
        <v>19</v>
      </c>
      <c r="J36" s="2" t="s">
        <v>70</v>
      </c>
      <c r="K36" s="2" t="s">
        <v>90</v>
      </c>
      <c r="L36" s="3">
        <v>0</v>
      </c>
      <c r="M36">
        <v>0</v>
      </c>
      <c r="N36" s="3">
        <v>0</v>
      </c>
      <c r="O36" t="str">
        <f t="shared" si="0"/>
        <v>Si</v>
      </c>
      <c r="AJ36" s="3"/>
    </row>
    <row r="37" spans="1:36" x14ac:dyDescent="0.25">
      <c r="A37">
        <v>36</v>
      </c>
      <c r="B37" s="1">
        <v>44192</v>
      </c>
      <c r="C37">
        <v>9282360094</v>
      </c>
      <c r="D37" s="2" t="s">
        <v>64</v>
      </c>
      <c r="E37" s="2" t="s">
        <v>65</v>
      </c>
      <c r="F37" s="2" t="s">
        <v>65</v>
      </c>
      <c r="G37" s="2" t="s">
        <v>66</v>
      </c>
      <c r="H37" s="2" t="s">
        <v>18</v>
      </c>
      <c r="I37" s="2" t="s">
        <v>29</v>
      </c>
      <c r="J37" s="2" t="s">
        <v>91</v>
      </c>
      <c r="K37" s="2" t="s">
        <v>23</v>
      </c>
      <c r="L37" s="3">
        <v>140</v>
      </c>
      <c r="M37">
        <v>47</v>
      </c>
      <c r="N37" s="3">
        <v>6580</v>
      </c>
      <c r="O37" t="str">
        <f t="shared" si="0"/>
        <v>No</v>
      </c>
      <c r="AJ37" s="3"/>
    </row>
    <row r="38" spans="1:36" x14ac:dyDescent="0.25">
      <c r="A38">
        <v>37</v>
      </c>
      <c r="B38" s="1">
        <v>43982</v>
      </c>
      <c r="C38">
        <v>6935804403</v>
      </c>
      <c r="D38" s="2" t="s">
        <v>64</v>
      </c>
      <c r="E38" s="2" t="s">
        <v>65</v>
      </c>
      <c r="F38" s="2" t="s">
        <v>65</v>
      </c>
      <c r="G38" s="2" t="s">
        <v>66</v>
      </c>
      <c r="H38" s="2" t="s">
        <v>28</v>
      </c>
      <c r="I38" s="2" t="s">
        <v>70</v>
      </c>
      <c r="J38" s="2" t="s">
        <v>22</v>
      </c>
      <c r="K38" s="2" t="s">
        <v>23</v>
      </c>
      <c r="L38" s="3">
        <v>49</v>
      </c>
      <c r="M38">
        <v>49</v>
      </c>
      <c r="N38" s="3">
        <v>2401</v>
      </c>
      <c r="O38" t="str">
        <f t="shared" si="0"/>
        <v>Si</v>
      </c>
      <c r="AJ38" s="3"/>
    </row>
    <row r="39" spans="1:36" x14ac:dyDescent="0.25">
      <c r="A39">
        <v>38</v>
      </c>
      <c r="B39" s="1">
        <v>43952</v>
      </c>
      <c r="C39">
        <v>3650322132</v>
      </c>
      <c r="D39" s="2" t="s">
        <v>75</v>
      </c>
      <c r="E39" s="2" t="s">
        <v>76</v>
      </c>
      <c r="F39" s="2" t="s">
        <v>77</v>
      </c>
      <c r="G39" s="2" t="s">
        <v>63</v>
      </c>
      <c r="H39" s="2" t="s">
        <v>39</v>
      </c>
      <c r="I39" s="2" t="s">
        <v>70</v>
      </c>
      <c r="J39" s="2" t="s">
        <v>58</v>
      </c>
      <c r="K39" s="2" t="s">
        <v>59</v>
      </c>
      <c r="L39" s="3">
        <v>560</v>
      </c>
      <c r="M39">
        <v>72</v>
      </c>
      <c r="N39" s="3">
        <v>40320</v>
      </c>
      <c r="O39" t="str">
        <f t="shared" si="0"/>
        <v>No</v>
      </c>
      <c r="AJ39" s="3"/>
    </row>
    <row r="40" spans="1:36" x14ac:dyDescent="0.25">
      <c r="A40">
        <v>39</v>
      </c>
      <c r="B40" s="1">
        <v>43965</v>
      </c>
      <c r="C40">
        <v>1985754250</v>
      </c>
      <c r="D40" s="2" t="s">
        <v>78</v>
      </c>
      <c r="E40" s="2" t="s">
        <v>79</v>
      </c>
      <c r="F40" s="2" t="s">
        <v>80</v>
      </c>
      <c r="G40" s="2" t="s">
        <v>38</v>
      </c>
      <c r="H40" s="2" t="s">
        <v>39</v>
      </c>
      <c r="I40" s="2" t="s">
        <v>70</v>
      </c>
      <c r="J40" s="2" t="s">
        <v>81</v>
      </c>
      <c r="K40" s="2" t="s">
        <v>82</v>
      </c>
      <c r="L40" s="3">
        <v>257.60000000000002</v>
      </c>
      <c r="M40">
        <v>13</v>
      </c>
      <c r="N40" s="3">
        <v>3348.8</v>
      </c>
      <c r="O40" t="str">
        <f t="shared" si="0"/>
        <v>Si</v>
      </c>
      <c r="AJ40" s="3"/>
    </row>
    <row r="41" spans="1:36" x14ac:dyDescent="0.25">
      <c r="A41">
        <v>40</v>
      </c>
      <c r="B41" s="1">
        <v>44090</v>
      </c>
      <c r="C41">
        <v>7293507918</v>
      </c>
      <c r="D41" s="2" t="s">
        <v>60</v>
      </c>
      <c r="E41" s="2" t="s">
        <v>61</v>
      </c>
      <c r="F41" s="2" t="s">
        <v>62</v>
      </c>
      <c r="G41" s="2" t="s">
        <v>63</v>
      </c>
      <c r="H41" s="2" t="s">
        <v>39</v>
      </c>
      <c r="I41" s="2" t="s">
        <v>29</v>
      </c>
      <c r="J41" s="2" t="s">
        <v>34</v>
      </c>
      <c r="K41" s="2" t="s">
        <v>21</v>
      </c>
      <c r="L41" s="3">
        <v>644</v>
      </c>
      <c r="M41">
        <v>32</v>
      </c>
      <c r="N41" s="3">
        <v>20608</v>
      </c>
      <c r="O41" t="str">
        <f t="shared" si="0"/>
        <v>No</v>
      </c>
      <c r="AJ41" s="3"/>
    </row>
    <row r="42" spans="1:36" x14ac:dyDescent="0.25">
      <c r="A42">
        <v>41</v>
      </c>
      <c r="B42" s="1">
        <v>43983</v>
      </c>
      <c r="C42">
        <v>3459323228</v>
      </c>
      <c r="D42" s="2" t="s">
        <v>83</v>
      </c>
      <c r="E42" s="2" t="s">
        <v>43</v>
      </c>
      <c r="F42" s="2" t="s">
        <v>44</v>
      </c>
      <c r="G42" s="2" t="s">
        <v>84</v>
      </c>
      <c r="H42" s="2" t="s">
        <v>28</v>
      </c>
      <c r="I42" s="2" t="s">
        <v>19</v>
      </c>
      <c r="J42" s="2" t="s">
        <v>52</v>
      </c>
      <c r="K42" s="2" t="s">
        <v>53</v>
      </c>
      <c r="L42" s="3">
        <v>135.1</v>
      </c>
      <c r="M42">
        <v>27</v>
      </c>
      <c r="N42" s="3">
        <v>3647.7</v>
      </c>
      <c r="O42" t="str">
        <f t="shared" si="0"/>
        <v>Si</v>
      </c>
      <c r="AJ42" s="3"/>
    </row>
    <row r="43" spans="1:36" x14ac:dyDescent="0.25">
      <c r="A43">
        <v>42</v>
      </c>
      <c r="B43" s="1">
        <v>43999</v>
      </c>
      <c r="C43">
        <v>1144627655</v>
      </c>
      <c r="D43" s="2" t="s">
        <v>54</v>
      </c>
      <c r="E43" s="2" t="s">
        <v>55</v>
      </c>
      <c r="F43" s="2" t="s">
        <v>56</v>
      </c>
      <c r="G43" s="2" t="s">
        <v>57</v>
      </c>
      <c r="H43" s="2" t="s">
        <v>18</v>
      </c>
      <c r="I43" s="2" t="s">
        <v>29</v>
      </c>
      <c r="J43" s="2" t="s">
        <v>46</v>
      </c>
      <c r="K43" s="2" t="s">
        <v>47</v>
      </c>
      <c r="L43" s="3">
        <v>178.5</v>
      </c>
      <c r="M43">
        <v>71</v>
      </c>
      <c r="N43" s="3">
        <v>12673.5</v>
      </c>
      <c r="O43" t="str">
        <f t="shared" si="0"/>
        <v>No</v>
      </c>
      <c r="AJ43" s="3"/>
    </row>
    <row r="44" spans="1:36" x14ac:dyDescent="0.25">
      <c r="A44">
        <v>43</v>
      </c>
      <c r="B44" s="1">
        <v>44070</v>
      </c>
      <c r="C44">
        <v>3986713828</v>
      </c>
      <c r="D44" s="2" t="s">
        <v>35</v>
      </c>
      <c r="E44" s="2" t="s">
        <v>36</v>
      </c>
      <c r="F44" s="2" t="s">
        <v>37</v>
      </c>
      <c r="G44" s="2" t="s">
        <v>38</v>
      </c>
      <c r="H44" s="2" t="s">
        <v>18</v>
      </c>
      <c r="I44" s="2" t="s">
        <v>19</v>
      </c>
      <c r="J44" s="2" t="s">
        <v>46</v>
      </c>
      <c r="K44" s="2" t="s">
        <v>47</v>
      </c>
      <c r="L44" s="3">
        <v>178.5</v>
      </c>
      <c r="M44">
        <v>13</v>
      </c>
      <c r="N44" s="3">
        <v>2320.5</v>
      </c>
      <c r="O44" t="str">
        <f t="shared" si="0"/>
        <v>Si</v>
      </c>
      <c r="AJ44" s="3"/>
    </row>
    <row r="45" spans="1:36" x14ac:dyDescent="0.25">
      <c r="A45">
        <v>44</v>
      </c>
      <c r="B45" s="1">
        <v>43998</v>
      </c>
      <c r="C45">
        <v>9350633665</v>
      </c>
      <c r="D45" s="2" t="s">
        <v>92</v>
      </c>
      <c r="E45" s="2" t="s">
        <v>65</v>
      </c>
      <c r="F45" s="2" t="s">
        <v>65</v>
      </c>
      <c r="G45" s="2" t="s">
        <v>66</v>
      </c>
      <c r="H45" s="2" t="s">
        <v>28</v>
      </c>
      <c r="I45" s="2" t="s">
        <v>51</v>
      </c>
      <c r="J45" s="2" t="s">
        <v>73</v>
      </c>
      <c r="K45" s="2" t="s">
        <v>74</v>
      </c>
      <c r="L45" s="3">
        <v>308</v>
      </c>
      <c r="M45">
        <v>98</v>
      </c>
      <c r="N45" s="3">
        <v>30184</v>
      </c>
      <c r="O45" t="str">
        <f t="shared" si="0"/>
        <v>No</v>
      </c>
      <c r="AJ45" s="3"/>
    </row>
    <row r="46" spans="1:36" x14ac:dyDescent="0.25">
      <c r="A46">
        <v>45</v>
      </c>
      <c r="B46" s="1">
        <v>44129</v>
      </c>
      <c r="C46">
        <v>4918639925</v>
      </c>
      <c r="D46" s="2" t="s">
        <v>93</v>
      </c>
      <c r="E46" s="2" t="s">
        <v>76</v>
      </c>
      <c r="F46" s="2" t="s">
        <v>77</v>
      </c>
      <c r="G46" s="2" t="s">
        <v>63</v>
      </c>
      <c r="H46" s="2" t="s">
        <v>39</v>
      </c>
      <c r="I46" s="2" t="s">
        <v>29</v>
      </c>
      <c r="J46" s="2" t="s">
        <v>71</v>
      </c>
      <c r="K46" s="2" t="s">
        <v>72</v>
      </c>
      <c r="L46" s="3">
        <v>350</v>
      </c>
      <c r="M46">
        <v>21</v>
      </c>
      <c r="N46" s="3">
        <v>7350</v>
      </c>
      <c r="O46" t="str">
        <f t="shared" si="0"/>
        <v>Si</v>
      </c>
      <c r="U46" s="1"/>
      <c r="W46" s="2"/>
      <c r="X46" s="2"/>
      <c r="Y46" s="2"/>
      <c r="Z46" s="2"/>
      <c r="AA46" s="2"/>
      <c r="AB46" s="2"/>
      <c r="AC46" s="2"/>
      <c r="AD46" s="2"/>
      <c r="AE46" s="3"/>
      <c r="AG46" s="3"/>
      <c r="AJ46" s="3"/>
    </row>
    <row r="47" spans="1:36" x14ac:dyDescent="0.25">
      <c r="A47">
        <v>46</v>
      </c>
      <c r="B47" s="1">
        <v>44165</v>
      </c>
      <c r="C47">
        <v>9630006862</v>
      </c>
      <c r="D47" s="2" t="s">
        <v>42</v>
      </c>
      <c r="E47" s="2" t="s">
        <v>43</v>
      </c>
      <c r="F47" s="2" t="s">
        <v>44</v>
      </c>
      <c r="G47" s="2" t="s">
        <v>45</v>
      </c>
      <c r="H47" s="2" t="s">
        <v>18</v>
      </c>
      <c r="I47" s="2" t="s">
        <v>19</v>
      </c>
      <c r="J47" s="2" t="s">
        <v>94</v>
      </c>
      <c r="K47" s="2" t="s">
        <v>95</v>
      </c>
      <c r="L47" s="3">
        <v>546</v>
      </c>
      <c r="M47">
        <v>26</v>
      </c>
      <c r="N47" s="3">
        <v>14196</v>
      </c>
      <c r="O47" t="str">
        <f t="shared" si="0"/>
        <v>No</v>
      </c>
      <c r="U47" s="1"/>
      <c r="W47" s="2"/>
      <c r="X47" s="2"/>
      <c r="Y47" s="2"/>
      <c r="Z47" s="2"/>
      <c r="AA47" s="2"/>
      <c r="AB47" s="2"/>
      <c r="AC47" s="2"/>
      <c r="AD47" s="2"/>
      <c r="AE47" s="3"/>
      <c r="AG47" s="3"/>
      <c r="AJ47" s="3"/>
    </row>
    <row r="48" spans="1:36" x14ac:dyDescent="0.25">
      <c r="A48">
        <v>47</v>
      </c>
      <c r="B48" s="1">
        <v>43920</v>
      </c>
      <c r="C48">
        <v>9029002933</v>
      </c>
      <c r="D48" s="2" t="s">
        <v>54</v>
      </c>
      <c r="E48" s="2" t="s">
        <v>55</v>
      </c>
      <c r="F48" s="2" t="s">
        <v>56</v>
      </c>
      <c r="G48" s="2" t="s">
        <v>57</v>
      </c>
      <c r="H48" s="2" t="s">
        <v>39</v>
      </c>
      <c r="I48" s="2" t="s">
        <v>19</v>
      </c>
      <c r="J48" s="2" t="s">
        <v>30</v>
      </c>
      <c r="K48" s="2" t="s">
        <v>23</v>
      </c>
      <c r="L48" s="3">
        <v>420</v>
      </c>
      <c r="M48">
        <v>96</v>
      </c>
      <c r="N48" s="3">
        <v>40320</v>
      </c>
      <c r="O48" t="str">
        <f t="shared" si="0"/>
        <v>Si</v>
      </c>
      <c r="U48" s="1"/>
      <c r="W48" s="2"/>
      <c r="X48" s="2"/>
      <c r="Y48" s="2"/>
      <c r="Z48" s="2"/>
      <c r="AA48" s="2"/>
      <c r="AB48" s="2"/>
      <c r="AC48" s="2"/>
      <c r="AD48" s="2"/>
      <c r="AE48" s="3"/>
      <c r="AG48" s="3"/>
      <c r="AJ48" s="3"/>
    </row>
    <row r="49" spans="1:36" x14ac:dyDescent="0.25">
      <c r="A49">
        <v>48</v>
      </c>
      <c r="B49" s="1">
        <v>43880</v>
      </c>
      <c r="C49">
        <v>5702300844</v>
      </c>
      <c r="D49" s="2" t="s">
        <v>54</v>
      </c>
      <c r="E49" s="2" t="s">
        <v>55</v>
      </c>
      <c r="F49" s="2" t="s">
        <v>56</v>
      </c>
      <c r="G49" s="2" t="s">
        <v>57</v>
      </c>
      <c r="H49" s="2" t="s">
        <v>39</v>
      </c>
      <c r="I49" s="2" t="s">
        <v>19</v>
      </c>
      <c r="J49" s="2" t="s">
        <v>31</v>
      </c>
      <c r="K49" s="2" t="s">
        <v>23</v>
      </c>
      <c r="L49" s="3">
        <v>742</v>
      </c>
      <c r="M49">
        <v>16</v>
      </c>
      <c r="N49" s="3">
        <v>11872</v>
      </c>
      <c r="O49" t="str">
        <f t="shared" si="0"/>
        <v>No</v>
      </c>
      <c r="U49" s="1"/>
      <c r="W49" s="2"/>
      <c r="X49" s="2"/>
      <c r="Y49" s="2"/>
      <c r="Z49" s="2"/>
      <c r="AA49" s="2"/>
      <c r="AB49" s="2"/>
      <c r="AC49" s="2"/>
      <c r="AD49" s="2"/>
      <c r="AE49" s="3"/>
      <c r="AG49" s="3"/>
      <c r="AJ49" s="3"/>
    </row>
    <row r="50" spans="1:36" x14ac:dyDescent="0.25">
      <c r="A50">
        <v>49</v>
      </c>
      <c r="B50" s="1">
        <v>43922</v>
      </c>
      <c r="C50">
        <v>6885713027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70</v>
      </c>
      <c r="I50" s="2" t="s">
        <v>70</v>
      </c>
      <c r="J50" s="2" t="s">
        <v>96</v>
      </c>
      <c r="K50" s="2" t="s">
        <v>86</v>
      </c>
      <c r="L50" s="3">
        <v>532</v>
      </c>
      <c r="M50">
        <v>96</v>
      </c>
      <c r="N50" s="3">
        <v>51072</v>
      </c>
      <c r="O50" t="str">
        <f t="shared" si="0"/>
        <v>Si</v>
      </c>
      <c r="U50" s="1"/>
      <c r="W50" s="2"/>
      <c r="X50" s="2"/>
      <c r="Y50" s="2"/>
      <c r="Z50" s="2"/>
      <c r="AA50" s="2"/>
      <c r="AB50" s="2"/>
      <c r="AC50" s="2"/>
      <c r="AD50" s="2"/>
      <c r="AE50" s="3"/>
      <c r="AG50" s="3"/>
      <c r="AJ50" s="3"/>
    </row>
    <row r="51" spans="1:36" x14ac:dyDescent="0.25">
      <c r="A51">
        <v>50</v>
      </c>
      <c r="B51" s="1">
        <v>43861</v>
      </c>
      <c r="C51">
        <v>5156178317</v>
      </c>
      <c r="D51" s="2" t="s">
        <v>48</v>
      </c>
      <c r="E51" s="2" t="s">
        <v>49</v>
      </c>
      <c r="F51" s="2" t="s">
        <v>50</v>
      </c>
      <c r="G51" s="2" t="s">
        <v>17</v>
      </c>
      <c r="H51" s="2" t="s">
        <v>70</v>
      </c>
      <c r="I51" s="2" t="s">
        <v>70</v>
      </c>
      <c r="J51" s="2" t="s">
        <v>67</v>
      </c>
      <c r="K51" s="2" t="s">
        <v>21</v>
      </c>
      <c r="L51" s="3">
        <v>41.86</v>
      </c>
      <c r="M51">
        <v>75</v>
      </c>
      <c r="N51" s="3">
        <v>3139.5</v>
      </c>
      <c r="O51" t="str">
        <f t="shared" si="0"/>
        <v>No</v>
      </c>
      <c r="U51" s="1"/>
      <c r="W51" s="2"/>
      <c r="X51" s="2"/>
      <c r="Y51" s="2"/>
      <c r="Z51" s="2"/>
      <c r="AA51" s="2"/>
      <c r="AB51" s="2"/>
      <c r="AC51" s="2"/>
      <c r="AD51" s="2"/>
      <c r="AE51" s="3"/>
      <c r="AG51" s="3"/>
      <c r="AJ51" s="3"/>
    </row>
    <row r="52" spans="1:36" x14ac:dyDescent="0.25">
      <c r="A52">
        <v>51</v>
      </c>
      <c r="B52" s="1">
        <v>43992</v>
      </c>
      <c r="C52">
        <v>9993785470</v>
      </c>
      <c r="D52" s="2" t="s">
        <v>83</v>
      </c>
      <c r="E52" s="2" t="s">
        <v>43</v>
      </c>
      <c r="F52" s="2" t="s">
        <v>44</v>
      </c>
      <c r="G52" s="2" t="s">
        <v>84</v>
      </c>
      <c r="H52" s="2" t="s">
        <v>28</v>
      </c>
      <c r="I52" s="2" t="s">
        <v>19</v>
      </c>
      <c r="J52" s="2" t="s">
        <v>85</v>
      </c>
      <c r="K52" s="2" t="s">
        <v>86</v>
      </c>
      <c r="L52" s="3">
        <v>273</v>
      </c>
      <c r="M52">
        <v>55</v>
      </c>
      <c r="N52" s="3">
        <v>15015</v>
      </c>
      <c r="O52" t="str">
        <f t="shared" si="0"/>
        <v>Si</v>
      </c>
      <c r="U52" s="1"/>
      <c r="W52" s="2"/>
      <c r="X52" s="2"/>
      <c r="Y52" s="2"/>
      <c r="Z52" s="2"/>
      <c r="AA52" s="2"/>
      <c r="AB52" s="2"/>
      <c r="AC52" s="2"/>
      <c r="AD52" s="2"/>
      <c r="AE52" s="3"/>
      <c r="AG52" s="3"/>
      <c r="AJ52" s="3"/>
    </row>
    <row r="53" spans="1:36" x14ac:dyDescent="0.25">
      <c r="A53">
        <v>52</v>
      </c>
      <c r="B53" s="1">
        <v>44107</v>
      </c>
      <c r="C53">
        <v>2344903076</v>
      </c>
      <c r="D53" s="2" t="s">
        <v>83</v>
      </c>
      <c r="E53" s="2" t="s">
        <v>43</v>
      </c>
      <c r="F53" s="2" t="s">
        <v>44</v>
      </c>
      <c r="G53" s="2" t="s">
        <v>84</v>
      </c>
      <c r="H53" s="2" t="s">
        <v>28</v>
      </c>
      <c r="I53" s="2" t="s">
        <v>19</v>
      </c>
      <c r="J53" s="2" t="s">
        <v>87</v>
      </c>
      <c r="K53" s="2" t="s">
        <v>88</v>
      </c>
      <c r="L53" s="3">
        <v>487.2</v>
      </c>
      <c r="M53">
        <v>11</v>
      </c>
      <c r="N53" s="3">
        <v>5359.2</v>
      </c>
      <c r="O53" t="str">
        <f t="shared" si="0"/>
        <v>No</v>
      </c>
      <c r="U53" s="1"/>
      <c r="W53" s="2"/>
      <c r="X53" s="2"/>
      <c r="Y53" s="2"/>
      <c r="Z53" s="2"/>
      <c r="AA53" s="2"/>
      <c r="AB53" s="2"/>
      <c r="AC53" s="2"/>
      <c r="AD53" s="2"/>
      <c r="AE53" s="3"/>
      <c r="AG53" s="3"/>
      <c r="AJ53" s="3"/>
    </row>
    <row r="54" spans="1:36" x14ac:dyDescent="0.25">
      <c r="A54">
        <v>53</v>
      </c>
      <c r="B54" s="1">
        <v>44123</v>
      </c>
      <c r="C54">
        <v>5773601950</v>
      </c>
      <c r="D54" s="2" t="s">
        <v>54</v>
      </c>
      <c r="E54" s="2" t="s">
        <v>55</v>
      </c>
      <c r="F54" s="2" t="s">
        <v>56</v>
      </c>
      <c r="G54" s="2" t="s">
        <v>57</v>
      </c>
      <c r="H54" s="2" t="s">
        <v>18</v>
      </c>
      <c r="I54" s="2" t="s">
        <v>29</v>
      </c>
      <c r="J54" s="2" t="s">
        <v>20</v>
      </c>
      <c r="K54" s="2" t="s">
        <v>21</v>
      </c>
      <c r="L54" s="3">
        <v>196</v>
      </c>
      <c r="M54">
        <v>53</v>
      </c>
      <c r="N54" s="3">
        <v>10388</v>
      </c>
      <c r="O54" t="str">
        <f t="shared" si="0"/>
        <v>Si</v>
      </c>
      <c r="U54" s="1"/>
      <c r="W54" s="2"/>
      <c r="X54" s="2"/>
      <c r="Y54" s="2"/>
      <c r="Z54" s="2"/>
      <c r="AA54" s="2"/>
      <c r="AB54" s="2"/>
      <c r="AC54" s="2"/>
      <c r="AD54" s="2"/>
      <c r="AE54" s="3"/>
      <c r="AG54" s="3"/>
      <c r="AJ54" s="3"/>
    </row>
    <row r="55" spans="1:36" x14ac:dyDescent="0.25">
      <c r="A55">
        <v>54</v>
      </c>
      <c r="B55" s="1">
        <v>44088</v>
      </c>
      <c r="C55">
        <v>4818078168</v>
      </c>
      <c r="D55" s="2" t="s">
        <v>35</v>
      </c>
      <c r="E55" s="2" t="s">
        <v>36</v>
      </c>
      <c r="F55" s="2" t="s">
        <v>37</v>
      </c>
      <c r="G55" s="2" t="s">
        <v>38</v>
      </c>
      <c r="H55" s="2" t="s">
        <v>18</v>
      </c>
      <c r="I55" s="2" t="s">
        <v>19</v>
      </c>
      <c r="J55" s="2" t="s">
        <v>58</v>
      </c>
      <c r="K55" s="2" t="s">
        <v>59</v>
      </c>
      <c r="L55" s="3">
        <v>560</v>
      </c>
      <c r="M55">
        <v>85</v>
      </c>
      <c r="N55" s="3">
        <v>47600</v>
      </c>
      <c r="O55" t="str">
        <f t="shared" si="0"/>
        <v>No</v>
      </c>
      <c r="U55" s="1"/>
      <c r="W55" s="2"/>
      <c r="X55" s="2"/>
      <c r="Y55" s="2"/>
      <c r="Z55" s="2"/>
      <c r="AA55" s="2"/>
      <c r="AB55" s="2"/>
      <c r="AC55" s="2"/>
      <c r="AD55" s="2"/>
      <c r="AE55" s="3"/>
      <c r="AG55" s="3"/>
      <c r="AJ55" s="3"/>
    </row>
    <row r="56" spans="1:36" x14ac:dyDescent="0.25">
      <c r="A56">
        <v>55</v>
      </c>
      <c r="B56" s="1">
        <v>44178</v>
      </c>
      <c r="C56">
        <v>9107195581</v>
      </c>
      <c r="D56" s="2" t="s">
        <v>35</v>
      </c>
      <c r="E56" s="2" t="s">
        <v>36</v>
      </c>
      <c r="F56" s="2" t="s">
        <v>37</v>
      </c>
      <c r="G56" s="2" t="s">
        <v>38</v>
      </c>
      <c r="H56" s="2" t="s">
        <v>18</v>
      </c>
      <c r="I56" s="2" t="s">
        <v>19</v>
      </c>
      <c r="J56" s="2" t="s">
        <v>40</v>
      </c>
      <c r="K56" s="2" t="s">
        <v>41</v>
      </c>
      <c r="L56" s="3">
        <v>128.80000000000001</v>
      </c>
      <c r="M56">
        <v>97</v>
      </c>
      <c r="N56" s="3">
        <v>12493.6</v>
      </c>
      <c r="O56" t="str">
        <f t="shared" si="0"/>
        <v>Si</v>
      </c>
      <c r="U56" s="1"/>
      <c r="W56" s="2"/>
      <c r="X56" s="2"/>
      <c r="Y56" s="2"/>
      <c r="Z56" s="2"/>
      <c r="AA56" s="2"/>
      <c r="AB56" s="2"/>
      <c r="AC56" s="2"/>
      <c r="AD56" s="2"/>
      <c r="AE56" s="3"/>
      <c r="AG56" s="3"/>
      <c r="AJ56" s="3"/>
    </row>
    <row r="57" spans="1:36" x14ac:dyDescent="0.25">
      <c r="A57">
        <v>56</v>
      </c>
      <c r="B57" s="1">
        <v>43964</v>
      </c>
      <c r="C57">
        <v>5806733138</v>
      </c>
      <c r="D57" s="2" t="s">
        <v>92</v>
      </c>
      <c r="E57" s="2" t="s">
        <v>65</v>
      </c>
      <c r="F57" s="2" t="s">
        <v>65</v>
      </c>
      <c r="G57" s="2" t="s">
        <v>66</v>
      </c>
      <c r="H57" s="2" t="s">
        <v>28</v>
      </c>
      <c r="I57" s="2" t="s">
        <v>51</v>
      </c>
      <c r="J57" s="2" t="s">
        <v>97</v>
      </c>
      <c r="K57" s="2" t="s">
        <v>41</v>
      </c>
      <c r="L57" s="3">
        <v>140</v>
      </c>
      <c r="M57">
        <v>46</v>
      </c>
      <c r="N57" s="3">
        <v>6440</v>
      </c>
      <c r="O57" t="str">
        <f t="shared" si="0"/>
        <v>No</v>
      </c>
      <c r="U57" s="1"/>
      <c r="W57" s="2"/>
      <c r="X57" s="2"/>
      <c r="Y57" s="2"/>
      <c r="Z57" s="2"/>
      <c r="AA57" s="2"/>
      <c r="AB57" s="2"/>
      <c r="AC57" s="2"/>
      <c r="AD57" s="2"/>
      <c r="AE57" s="3"/>
      <c r="AG57" s="3"/>
      <c r="AJ57" s="3"/>
    </row>
    <row r="58" spans="1:36" x14ac:dyDescent="0.25">
      <c r="A58">
        <v>57</v>
      </c>
      <c r="B58" s="1">
        <v>43882</v>
      </c>
      <c r="C58">
        <v>3059258597</v>
      </c>
      <c r="D58" s="2" t="s">
        <v>93</v>
      </c>
      <c r="E58" s="2" t="s">
        <v>76</v>
      </c>
      <c r="F58" s="2" t="s">
        <v>77</v>
      </c>
      <c r="G58" s="2" t="s">
        <v>63</v>
      </c>
      <c r="H58" s="2" t="s">
        <v>39</v>
      </c>
      <c r="I58" s="2" t="s">
        <v>29</v>
      </c>
      <c r="J58" s="2" t="s">
        <v>98</v>
      </c>
      <c r="K58" s="2" t="s">
        <v>99</v>
      </c>
      <c r="L58" s="3">
        <v>298.89999999999998</v>
      </c>
      <c r="M58">
        <v>97</v>
      </c>
      <c r="N58" s="3">
        <v>28993.3</v>
      </c>
      <c r="O58" t="str">
        <f t="shared" si="0"/>
        <v>Si</v>
      </c>
      <c r="U58" s="1"/>
      <c r="W58" s="2"/>
      <c r="X58" s="2"/>
      <c r="Y58" s="2"/>
      <c r="Z58" s="2"/>
      <c r="AA58" s="2"/>
      <c r="AB58" s="2"/>
      <c r="AC58" s="2"/>
      <c r="AD58" s="2"/>
      <c r="AE58" s="3"/>
      <c r="AG58" s="3"/>
      <c r="AJ58" s="3"/>
    </row>
    <row r="59" spans="1:36" x14ac:dyDescent="0.25">
      <c r="A59">
        <v>58</v>
      </c>
      <c r="B59" s="1">
        <v>44154</v>
      </c>
      <c r="C59">
        <v>586395005</v>
      </c>
      <c r="D59" s="2" t="s">
        <v>93</v>
      </c>
      <c r="E59" s="2" t="s">
        <v>76</v>
      </c>
      <c r="F59" s="2" t="s">
        <v>77</v>
      </c>
      <c r="G59" s="2" t="s">
        <v>63</v>
      </c>
      <c r="H59" s="2" t="s">
        <v>39</v>
      </c>
      <c r="I59" s="2" t="s">
        <v>29</v>
      </c>
      <c r="J59" s="2" t="s">
        <v>52</v>
      </c>
      <c r="K59" s="2" t="s">
        <v>53</v>
      </c>
      <c r="L59" s="3">
        <v>135.1</v>
      </c>
      <c r="M59">
        <v>97</v>
      </c>
      <c r="N59" s="3">
        <v>13104.7</v>
      </c>
      <c r="O59" t="str">
        <f t="shared" si="0"/>
        <v>No</v>
      </c>
      <c r="U59" s="1"/>
      <c r="W59" s="2"/>
      <c r="X59" s="2"/>
      <c r="Y59" s="2"/>
      <c r="Z59" s="2"/>
      <c r="AA59" s="2"/>
      <c r="AB59" s="2"/>
      <c r="AC59" s="2"/>
      <c r="AD59" s="2"/>
      <c r="AE59" s="3"/>
      <c r="AG59" s="3"/>
      <c r="AJ59" s="3"/>
    </row>
    <row r="60" spans="1:36" x14ac:dyDescent="0.25">
      <c r="A60">
        <v>59</v>
      </c>
      <c r="B60" s="1">
        <v>44075</v>
      </c>
      <c r="C60">
        <v>9281389647</v>
      </c>
      <c r="D60" s="2" t="s">
        <v>93</v>
      </c>
      <c r="E60" s="2" t="s">
        <v>76</v>
      </c>
      <c r="F60" s="2" t="s">
        <v>77</v>
      </c>
      <c r="G60" s="2" t="s">
        <v>63</v>
      </c>
      <c r="H60" s="2" t="s">
        <v>39</v>
      </c>
      <c r="I60" s="2" t="s">
        <v>29</v>
      </c>
      <c r="J60" s="2" t="s">
        <v>81</v>
      </c>
      <c r="K60" s="2" t="s">
        <v>82</v>
      </c>
      <c r="L60" s="3">
        <v>257.60000000000002</v>
      </c>
      <c r="M60">
        <v>65</v>
      </c>
      <c r="N60" s="3">
        <v>16744</v>
      </c>
      <c r="O60" t="str">
        <f t="shared" si="0"/>
        <v>Si</v>
      </c>
      <c r="U60" s="1"/>
      <c r="W60" s="2"/>
      <c r="X60" s="2"/>
      <c r="Y60" s="2"/>
      <c r="Z60" s="2"/>
      <c r="AA60" s="2"/>
      <c r="AB60" s="2"/>
      <c r="AC60" s="2"/>
      <c r="AD60" s="2"/>
      <c r="AE60" s="3"/>
      <c r="AG60" s="3"/>
      <c r="AJ60" s="3"/>
    </row>
    <row r="61" spans="1:36" x14ac:dyDescent="0.25">
      <c r="A61">
        <v>60</v>
      </c>
      <c r="B61" s="1">
        <v>44171</v>
      </c>
      <c r="C61">
        <v>2230409971</v>
      </c>
      <c r="D61" s="2" t="s">
        <v>42</v>
      </c>
      <c r="E61" s="2" t="s">
        <v>43</v>
      </c>
      <c r="F61" s="2" t="s">
        <v>44</v>
      </c>
      <c r="G61" s="2" t="s">
        <v>45</v>
      </c>
      <c r="H61" s="2" t="s">
        <v>18</v>
      </c>
      <c r="I61" s="2" t="s">
        <v>19</v>
      </c>
      <c r="J61" s="2" t="s">
        <v>20</v>
      </c>
      <c r="K61" s="2" t="s">
        <v>21</v>
      </c>
      <c r="L61" s="3">
        <v>196</v>
      </c>
      <c r="M61">
        <v>72</v>
      </c>
      <c r="N61" s="3">
        <v>14112</v>
      </c>
      <c r="O61" t="str">
        <f t="shared" si="0"/>
        <v>No</v>
      </c>
      <c r="U61" s="1"/>
      <c r="W61" s="2"/>
      <c r="X61" s="2"/>
      <c r="Y61" s="2"/>
      <c r="Z61" s="2"/>
      <c r="AA61" s="2"/>
      <c r="AB61" s="2"/>
      <c r="AC61" s="2"/>
      <c r="AD61" s="2"/>
      <c r="AE61" s="3"/>
      <c r="AG61" s="3"/>
      <c r="AJ61" s="3"/>
    </row>
    <row r="62" spans="1:36" x14ac:dyDescent="0.25">
      <c r="A62">
        <v>61</v>
      </c>
      <c r="B62" s="1">
        <v>43982</v>
      </c>
      <c r="C62">
        <v>498762200</v>
      </c>
      <c r="D62" s="2" t="s">
        <v>54</v>
      </c>
      <c r="E62" s="2" t="s">
        <v>55</v>
      </c>
      <c r="F62" s="2" t="s">
        <v>56</v>
      </c>
      <c r="G62" s="2" t="s">
        <v>57</v>
      </c>
      <c r="H62" s="2" t="s">
        <v>39</v>
      </c>
      <c r="I62" s="2" t="s">
        <v>19</v>
      </c>
      <c r="J62" s="2" t="s">
        <v>46</v>
      </c>
      <c r="K62" s="2" t="s">
        <v>47</v>
      </c>
      <c r="L62" s="3">
        <v>178.5</v>
      </c>
      <c r="M62">
        <v>16</v>
      </c>
      <c r="N62" s="3">
        <v>2856</v>
      </c>
      <c r="O62" t="str">
        <f t="shared" si="0"/>
        <v>Si</v>
      </c>
      <c r="U62" s="1"/>
      <c r="W62" s="2"/>
      <c r="X62" s="2"/>
      <c r="Y62" s="2"/>
      <c r="Z62" s="2"/>
      <c r="AA62" s="2"/>
      <c r="AB62" s="2"/>
      <c r="AC62" s="2"/>
      <c r="AD62" s="2"/>
      <c r="AE62" s="3"/>
      <c r="AG62" s="3"/>
      <c r="AJ62" s="3"/>
    </row>
    <row r="63" spans="1:36" x14ac:dyDescent="0.25">
      <c r="A63">
        <v>62</v>
      </c>
      <c r="B63" s="1">
        <v>43855</v>
      </c>
      <c r="C63">
        <v>5059332572</v>
      </c>
      <c r="D63" s="2" t="s">
        <v>24</v>
      </c>
      <c r="E63" s="2" t="s">
        <v>25</v>
      </c>
      <c r="F63" s="2" t="s">
        <v>26</v>
      </c>
      <c r="G63" s="2" t="s">
        <v>27</v>
      </c>
      <c r="H63" s="2" t="s">
        <v>28</v>
      </c>
      <c r="I63" s="2" t="s">
        <v>29</v>
      </c>
      <c r="J63" s="2" t="s">
        <v>100</v>
      </c>
      <c r="K63" s="2" t="s">
        <v>72</v>
      </c>
      <c r="L63" s="3">
        <v>1134</v>
      </c>
      <c r="M63">
        <v>77</v>
      </c>
      <c r="N63" s="3">
        <v>87318</v>
      </c>
      <c r="O63" t="str">
        <f t="shared" si="0"/>
        <v>No</v>
      </c>
      <c r="U63" s="1"/>
      <c r="W63" s="2"/>
      <c r="X63" s="2"/>
      <c r="Y63" s="2"/>
      <c r="Z63" s="2"/>
      <c r="AD63" s="2"/>
      <c r="AE63" s="2"/>
      <c r="AF63" s="2"/>
      <c r="AG63" s="2"/>
      <c r="AH63" s="3"/>
      <c r="AJ63" s="3"/>
    </row>
    <row r="64" spans="1:36" x14ac:dyDescent="0.25">
      <c r="A64">
        <v>63</v>
      </c>
      <c r="B64" s="1">
        <v>44034</v>
      </c>
      <c r="C64">
        <v>807667000</v>
      </c>
      <c r="D64" s="2" t="s">
        <v>24</v>
      </c>
      <c r="E64" s="2" t="s">
        <v>25</v>
      </c>
      <c r="F64" s="2" t="s">
        <v>26</v>
      </c>
      <c r="G64" s="2" t="s">
        <v>27</v>
      </c>
      <c r="H64" s="2" t="s">
        <v>28</v>
      </c>
      <c r="I64" s="2" t="s">
        <v>29</v>
      </c>
      <c r="J64" s="2" t="s">
        <v>101</v>
      </c>
      <c r="K64" s="2" t="s">
        <v>102</v>
      </c>
      <c r="L64" s="3">
        <v>98</v>
      </c>
      <c r="M64">
        <v>37</v>
      </c>
      <c r="N64" s="3">
        <v>3626</v>
      </c>
      <c r="O64" t="str">
        <f t="shared" si="0"/>
        <v>Si</v>
      </c>
      <c r="U64" s="1"/>
      <c r="W64" s="2"/>
      <c r="X64" s="2"/>
      <c r="Y64" s="2"/>
      <c r="Z64" s="2"/>
      <c r="AD64" s="2"/>
      <c r="AE64" s="2"/>
      <c r="AF64" s="2"/>
      <c r="AG64" s="2"/>
      <c r="AH64" s="3"/>
      <c r="AJ64" s="3"/>
    </row>
    <row r="65" spans="1:36" x14ac:dyDescent="0.25">
      <c r="A65">
        <v>64</v>
      </c>
      <c r="B65" s="1">
        <v>44117</v>
      </c>
      <c r="C65">
        <v>4320869422</v>
      </c>
      <c r="D65" s="2" t="s">
        <v>35</v>
      </c>
      <c r="E65" s="2" t="s">
        <v>36</v>
      </c>
      <c r="F65" s="2" t="s">
        <v>37</v>
      </c>
      <c r="G65" s="2" t="s">
        <v>38</v>
      </c>
      <c r="H65" s="2" t="s">
        <v>39</v>
      </c>
      <c r="I65" s="2" t="s">
        <v>29</v>
      </c>
      <c r="J65" s="2" t="s">
        <v>87</v>
      </c>
      <c r="K65" s="2" t="s">
        <v>88</v>
      </c>
      <c r="L65" s="3">
        <v>487.2</v>
      </c>
      <c r="M65">
        <v>63</v>
      </c>
      <c r="N65" s="3">
        <v>30693.599999999999</v>
      </c>
      <c r="O65" t="str">
        <f t="shared" si="0"/>
        <v>No</v>
      </c>
      <c r="U65" s="1"/>
      <c r="W65" s="2"/>
      <c r="X65" s="2"/>
      <c r="Y65" s="2"/>
      <c r="Z65" s="2"/>
      <c r="AD65" s="2"/>
      <c r="AE65" s="2"/>
      <c r="AF65" s="2"/>
      <c r="AG65" s="2"/>
      <c r="AH65" s="3"/>
      <c r="AJ65" s="3"/>
    </row>
    <row r="66" spans="1:36" x14ac:dyDescent="0.25">
      <c r="A66">
        <v>65</v>
      </c>
      <c r="B66" s="1">
        <v>44174</v>
      </c>
      <c r="C66">
        <v>7227542762</v>
      </c>
      <c r="D66" s="2" t="s">
        <v>48</v>
      </c>
      <c r="E66" s="2" t="s">
        <v>49</v>
      </c>
      <c r="F66" s="2" t="s">
        <v>50</v>
      </c>
      <c r="G66" s="2" t="s">
        <v>17</v>
      </c>
      <c r="H66" s="2" t="s">
        <v>18</v>
      </c>
      <c r="I66" s="2" t="s">
        <v>51</v>
      </c>
      <c r="J66" s="2" t="s">
        <v>89</v>
      </c>
      <c r="K66" s="2" t="s">
        <v>74</v>
      </c>
      <c r="L66" s="3">
        <v>140</v>
      </c>
      <c r="M66">
        <v>48</v>
      </c>
      <c r="N66" s="3">
        <v>6720</v>
      </c>
      <c r="O66" t="str">
        <f t="shared" ref="O66:O129" si="1">IF(ISEVEN(ROW()),"Si","No")</f>
        <v>Si</v>
      </c>
      <c r="U66" s="1"/>
      <c r="W66" s="2"/>
      <c r="X66" s="2"/>
      <c r="Y66" s="2"/>
      <c r="Z66" s="2"/>
      <c r="AD66" s="2"/>
      <c r="AE66" s="2"/>
      <c r="AF66" s="2"/>
      <c r="AG66" s="2"/>
      <c r="AH66" s="3"/>
      <c r="AJ66" s="3"/>
    </row>
    <row r="67" spans="1:36" x14ac:dyDescent="0.25">
      <c r="A67">
        <v>66</v>
      </c>
      <c r="B67" s="1">
        <v>43890</v>
      </c>
      <c r="C67">
        <v>4844854212</v>
      </c>
      <c r="D67" s="2" t="s">
        <v>48</v>
      </c>
      <c r="E67" s="2" t="s">
        <v>49</v>
      </c>
      <c r="F67" s="2" t="s">
        <v>50</v>
      </c>
      <c r="G67" s="2" t="s">
        <v>17</v>
      </c>
      <c r="H67" s="2" t="s">
        <v>18</v>
      </c>
      <c r="I67" s="2" t="s">
        <v>51</v>
      </c>
      <c r="J67" s="2" t="s">
        <v>58</v>
      </c>
      <c r="K67" s="2" t="s">
        <v>59</v>
      </c>
      <c r="L67" s="3">
        <v>560</v>
      </c>
      <c r="M67">
        <v>71</v>
      </c>
      <c r="N67" s="3">
        <v>39760</v>
      </c>
      <c r="O67" t="str">
        <f t="shared" si="1"/>
        <v>No</v>
      </c>
      <c r="U67" s="1"/>
      <c r="W67" s="2"/>
      <c r="X67" s="2"/>
      <c r="Y67" s="2"/>
      <c r="Z67" s="2"/>
      <c r="AD67" s="2"/>
      <c r="AE67" s="2"/>
      <c r="AF67" s="2"/>
      <c r="AG67" s="2"/>
      <c r="AH67" s="3"/>
      <c r="AJ67" s="3"/>
    </row>
    <row r="68" spans="1:36" x14ac:dyDescent="0.25">
      <c r="A68">
        <v>67</v>
      </c>
      <c r="B68" s="1">
        <v>43945</v>
      </c>
      <c r="C68">
        <v>6476704094</v>
      </c>
      <c r="D68" s="2" t="s">
        <v>64</v>
      </c>
      <c r="E68" s="2" t="s">
        <v>65</v>
      </c>
      <c r="F68" s="2" t="s">
        <v>65</v>
      </c>
      <c r="G68" s="2" t="s">
        <v>66</v>
      </c>
      <c r="H68" s="2" t="s">
        <v>18</v>
      </c>
      <c r="I68" s="2" t="s">
        <v>29</v>
      </c>
      <c r="J68" s="2" t="s">
        <v>91</v>
      </c>
      <c r="K68" s="2" t="s">
        <v>23</v>
      </c>
      <c r="L68" s="3">
        <v>140</v>
      </c>
      <c r="M68">
        <v>55</v>
      </c>
      <c r="N68" s="3">
        <v>7700</v>
      </c>
      <c r="O68" t="str">
        <f t="shared" si="1"/>
        <v>Si</v>
      </c>
      <c r="U68" s="1"/>
      <c r="W68" s="2"/>
      <c r="X68" s="2"/>
      <c r="Y68" s="2"/>
      <c r="Z68" s="2"/>
      <c r="AD68" s="2"/>
      <c r="AE68" s="2"/>
      <c r="AF68" s="2"/>
      <c r="AG68" s="2"/>
      <c r="AH68" s="3"/>
      <c r="AJ68" s="3"/>
    </row>
    <row r="69" spans="1:36" x14ac:dyDescent="0.25">
      <c r="A69">
        <v>68</v>
      </c>
      <c r="B69" s="1">
        <v>44052</v>
      </c>
      <c r="C69">
        <v>289513623</v>
      </c>
      <c r="D69" s="2" t="s">
        <v>64</v>
      </c>
      <c r="E69" s="2" t="s">
        <v>65</v>
      </c>
      <c r="F69" s="2" t="s">
        <v>65</v>
      </c>
      <c r="G69" s="2" t="s">
        <v>66</v>
      </c>
      <c r="H69" s="2" t="s">
        <v>28</v>
      </c>
      <c r="I69" s="2" t="s">
        <v>70</v>
      </c>
      <c r="J69" s="2" t="s">
        <v>22</v>
      </c>
      <c r="K69" s="2" t="s">
        <v>23</v>
      </c>
      <c r="L69" s="3">
        <v>49</v>
      </c>
      <c r="M69">
        <v>21</v>
      </c>
      <c r="N69" s="3">
        <v>1029</v>
      </c>
      <c r="O69" t="str">
        <f t="shared" si="1"/>
        <v>No</v>
      </c>
      <c r="U69" s="1"/>
      <c r="W69" s="2"/>
      <c r="X69" s="2"/>
      <c r="Y69" s="2"/>
      <c r="Z69" s="2"/>
      <c r="AD69" s="2"/>
      <c r="AE69" s="2"/>
      <c r="AF69" s="2"/>
      <c r="AG69" s="2"/>
      <c r="AH69" s="3"/>
      <c r="AJ69" s="3"/>
    </row>
    <row r="70" spans="1:36" x14ac:dyDescent="0.25">
      <c r="A70">
        <v>69</v>
      </c>
      <c r="B70" s="1">
        <v>44115</v>
      </c>
      <c r="C70">
        <v>4360909288</v>
      </c>
      <c r="D70" s="2" t="s">
        <v>75</v>
      </c>
      <c r="E70" s="2" t="s">
        <v>76</v>
      </c>
      <c r="F70" s="2" t="s">
        <v>77</v>
      </c>
      <c r="G70" s="2" t="s">
        <v>63</v>
      </c>
      <c r="H70" s="2" t="s">
        <v>39</v>
      </c>
      <c r="I70" s="2" t="s">
        <v>70</v>
      </c>
      <c r="J70" s="2" t="s">
        <v>58</v>
      </c>
      <c r="K70" s="2" t="s">
        <v>59</v>
      </c>
      <c r="L70" s="3">
        <v>560</v>
      </c>
      <c r="M70">
        <v>67</v>
      </c>
      <c r="N70" s="3">
        <v>37520</v>
      </c>
      <c r="O70" t="str">
        <f t="shared" si="1"/>
        <v>Si</v>
      </c>
      <c r="U70" s="1"/>
      <c r="W70" s="2"/>
      <c r="X70" s="2"/>
      <c r="Y70" s="2"/>
      <c r="Z70" s="2"/>
      <c r="AD70" s="2"/>
      <c r="AE70" s="2"/>
      <c r="AF70" s="2"/>
      <c r="AG70" s="2"/>
      <c r="AH70" s="3"/>
      <c r="AJ70" s="3"/>
    </row>
    <row r="71" spans="1:36" x14ac:dyDescent="0.25">
      <c r="A71">
        <v>70</v>
      </c>
      <c r="B71" s="1">
        <v>43966</v>
      </c>
      <c r="C71">
        <v>1569352924</v>
      </c>
      <c r="D71" s="2" t="s">
        <v>78</v>
      </c>
      <c r="E71" s="2" t="s">
        <v>79</v>
      </c>
      <c r="F71" s="2" t="s">
        <v>80</v>
      </c>
      <c r="G71" s="2" t="s">
        <v>38</v>
      </c>
      <c r="H71" s="2" t="s">
        <v>39</v>
      </c>
      <c r="I71" s="2" t="s">
        <v>70</v>
      </c>
      <c r="J71" s="2" t="s">
        <v>81</v>
      </c>
      <c r="K71" s="2" t="s">
        <v>82</v>
      </c>
      <c r="L71" s="3">
        <v>257.60000000000002</v>
      </c>
      <c r="M71">
        <v>75</v>
      </c>
      <c r="N71" s="3">
        <v>19320</v>
      </c>
      <c r="O71" t="str">
        <f t="shared" si="1"/>
        <v>No</v>
      </c>
      <c r="U71" s="1"/>
      <c r="W71" s="2"/>
      <c r="X71" s="2"/>
      <c r="Y71" s="2"/>
      <c r="Z71" s="2"/>
      <c r="AD71" s="2"/>
      <c r="AE71" s="2"/>
      <c r="AF71" s="2"/>
      <c r="AG71" s="2"/>
      <c r="AH71" s="3"/>
      <c r="AJ71" s="3"/>
    </row>
    <row r="72" spans="1:36" x14ac:dyDescent="0.25">
      <c r="A72">
        <v>71</v>
      </c>
      <c r="B72" s="1">
        <v>43962</v>
      </c>
      <c r="C72">
        <v>4417023777</v>
      </c>
      <c r="D72" s="2" t="s">
        <v>60</v>
      </c>
      <c r="E72" s="2" t="s">
        <v>61</v>
      </c>
      <c r="F72" s="2" t="s">
        <v>62</v>
      </c>
      <c r="G72" s="2" t="s">
        <v>63</v>
      </c>
      <c r="H72" s="2" t="s">
        <v>39</v>
      </c>
      <c r="I72" s="2" t="s">
        <v>29</v>
      </c>
      <c r="J72" s="2" t="s">
        <v>34</v>
      </c>
      <c r="K72" s="2" t="s">
        <v>21</v>
      </c>
      <c r="L72" s="3">
        <v>644</v>
      </c>
      <c r="M72">
        <v>17</v>
      </c>
      <c r="N72" s="3">
        <v>10948</v>
      </c>
      <c r="O72" t="str">
        <f t="shared" si="1"/>
        <v>Si</v>
      </c>
      <c r="U72" s="1"/>
      <c r="W72" s="2"/>
      <c r="X72" s="2"/>
      <c r="Y72" s="2"/>
      <c r="Z72" s="2"/>
      <c r="AD72" s="2"/>
      <c r="AE72" s="2"/>
      <c r="AF72" s="2"/>
      <c r="AG72" s="2"/>
      <c r="AH72" s="3"/>
      <c r="AJ72" s="3"/>
    </row>
    <row r="73" spans="1:36" x14ac:dyDescent="0.25">
      <c r="A73">
        <v>72</v>
      </c>
      <c r="B73" s="1">
        <v>43845</v>
      </c>
      <c r="C73">
        <v>5213348963</v>
      </c>
      <c r="D73" s="2" t="s">
        <v>24</v>
      </c>
      <c r="E73" s="2" t="s">
        <v>25</v>
      </c>
      <c r="F73" s="2" t="s">
        <v>26</v>
      </c>
      <c r="G73" s="2" t="s">
        <v>27</v>
      </c>
      <c r="H73" s="2" t="s">
        <v>28</v>
      </c>
      <c r="I73" s="2" t="s">
        <v>29</v>
      </c>
      <c r="J73" s="2" t="s">
        <v>22</v>
      </c>
      <c r="K73" s="2" t="s">
        <v>23</v>
      </c>
      <c r="L73" s="3">
        <v>49</v>
      </c>
      <c r="M73">
        <v>48</v>
      </c>
      <c r="N73" s="3">
        <v>2352</v>
      </c>
      <c r="O73" t="str">
        <f t="shared" si="1"/>
        <v>No</v>
      </c>
      <c r="U73" s="1"/>
      <c r="W73" s="2"/>
      <c r="X73" s="2"/>
      <c r="Y73" s="2"/>
      <c r="Z73" s="2"/>
      <c r="AD73" s="2"/>
      <c r="AE73" s="2"/>
      <c r="AF73" s="2"/>
      <c r="AG73" s="2"/>
      <c r="AH73" s="3"/>
      <c r="AJ73" s="3"/>
    </row>
    <row r="74" spans="1:36" x14ac:dyDescent="0.25">
      <c r="A74">
        <v>73</v>
      </c>
      <c r="B74" s="1">
        <v>44010</v>
      </c>
      <c r="C74">
        <v>6039525395</v>
      </c>
      <c r="D74" s="2" t="s">
        <v>32</v>
      </c>
      <c r="E74" s="2" t="s">
        <v>15</v>
      </c>
      <c r="F74" s="2" t="s">
        <v>16</v>
      </c>
      <c r="G74" s="2" t="s">
        <v>17</v>
      </c>
      <c r="H74" s="2" t="s">
        <v>18</v>
      </c>
      <c r="I74" s="2" t="s">
        <v>29</v>
      </c>
      <c r="J74" s="2" t="s">
        <v>33</v>
      </c>
      <c r="K74" s="2" t="s">
        <v>21</v>
      </c>
      <c r="L74" s="3">
        <v>252</v>
      </c>
      <c r="M74">
        <v>74</v>
      </c>
      <c r="N74" s="3">
        <v>18648</v>
      </c>
      <c r="O74" t="str">
        <f t="shared" si="1"/>
        <v>Si</v>
      </c>
      <c r="U74" s="1"/>
      <c r="W74" s="2"/>
      <c r="X74" s="2"/>
      <c r="Y74" s="2"/>
      <c r="Z74" s="2"/>
      <c r="AD74" s="2"/>
      <c r="AE74" s="2"/>
      <c r="AF74" s="2"/>
      <c r="AG74" s="2"/>
      <c r="AH74" s="3"/>
      <c r="AJ74" s="3"/>
    </row>
    <row r="75" spans="1:36" x14ac:dyDescent="0.25">
      <c r="A75">
        <v>74</v>
      </c>
      <c r="B75" s="1">
        <v>44123</v>
      </c>
      <c r="C75">
        <v>7564866770</v>
      </c>
      <c r="D75" s="2" t="s">
        <v>32</v>
      </c>
      <c r="E75" s="2" t="s">
        <v>15</v>
      </c>
      <c r="F75" s="2" t="s">
        <v>16</v>
      </c>
      <c r="G75" s="2" t="s">
        <v>17</v>
      </c>
      <c r="H75" s="2" t="s">
        <v>18</v>
      </c>
      <c r="I75" s="2" t="s">
        <v>29</v>
      </c>
      <c r="J75" s="2" t="s">
        <v>34</v>
      </c>
      <c r="K75" s="2" t="s">
        <v>21</v>
      </c>
      <c r="L75" s="3">
        <v>644</v>
      </c>
      <c r="M75">
        <v>96</v>
      </c>
      <c r="N75" s="3">
        <v>61824</v>
      </c>
      <c r="O75" t="str">
        <f t="shared" si="1"/>
        <v>No</v>
      </c>
      <c r="U75" s="1"/>
      <c r="W75" s="2"/>
      <c r="X75" s="2"/>
      <c r="Y75" s="2"/>
      <c r="Z75" s="2"/>
      <c r="AD75" s="2"/>
      <c r="AE75" s="2"/>
      <c r="AF75" s="2"/>
      <c r="AG75" s="2"/>
      <c r="AH75" s="3"/>
      <c r="AJ75" s="3"/>
    </row>
    <row r="76" spans="1:36" x14ac:dyDescent="0.25">
      <c r="A76">
        <v>75</v>
      </c>
      <c r="B76" s="1">
        <v>43976</v>
      </c>
      <c r="C76">
        <v>9161740728</v>
      </c>
      <c r="D76" s="2" t="s">
        <v>35</v>
      </c>
      <c r="E76" s="2" t="s">
        <v>36</v>
      </c>
      <c r="F76" s="2" t="s">
        <v>37</v>
      </c>
      <c r="G76" s="2" t="s">
        <v>38</v>
      </c>
      <c r="H76" s="2" t="s">
        <v>39</v>
      </c>
      <c r="I76" s="2" t="s">
        <v>29</v>
      </c>
      <c r="J76" s="2" t="s">
        <v>40</v>
      </c>
      <c r="K76" s="2" t="s">
        <v>41</v>
      </c>
      <c r="L76" s="3">
        <v>128.80000000000001</v>
      </c>
      <c r="M76">
        <v>12</v>
      </c>
      <c r="N76" s="3">
        <v>1545.6</v>
      </c>
      <c r="O76" t="str">
        <f t="shared" si="1"/>
        <v>Si</v>
      </c>
      <c r="U76" s="1"/>
      <c r="W76" s="2"/>
      <c r="X76" s="2"/>
      <c r="Y76" s="2"/>
      <c r="Z76" s="2"/>
      <c r="AD76" s="2"/>
      <c r="AE76" s="2"/>
      <c r="AF76" s="2"/>
      <c r="AG76" s="2"/>
      <c r="AH76" s="3"/>
      <c r="AJ76" s="3"/>
    </row>
    <row r="77" spans="1:36" x14ac:dyDescent="0.25">
      <c r="A77">
        <v>76</v>
      </c>
      <c r="B77" s="1">
        <v>43939</v>
      </c>
      <c r="C77">
        <v>5854661633</v>
      </c>
      <c r="D77" s="2" t="s">
        <v>24</v>
      </c>
      <c r="E77" s="2" t="s">
        <v>25</v>
      </c>
      <c r="F77" s="2" t="s">
        <v>26</v>
      </c>
      <c r="G77" s="2" t="s">
        <v>27</v>
      </c>
      <c r="H77" s="2" t="s">
        <v>39</v>
      </c>
      <c r="I77" s="2" t="s">
        <v>19</v>
      </c>
      <c r="J77" s="2" t="s">
        <v>40</v>
      </c>
      <c r="K77" s="2" t="s">
        <v>41</v>
      </c>
      <c r="L77" s="3">
        <v>128.80000000000001</v>
      </c>
      <c r="M77">
        <v>62</v>
      </c>
      <c r="N77" s="3">
        <v>7985.6</v>
      </c>
      <c r="O77" t="str">
        <f t="shared" si="1"/>
        <v>No</v>
      </c>
      <c r="U77" s="1"/>
      <c r="W77" s="2"/>
      <c r="X77" s="2"/>
      <c r="Y77" s="2"/>
      <c r="Z77" s="2"/>
      <c r="AD77" s="2"/>
      <c r="AE77" s="2"/>
      <c r="AF77" s="2"/>
      <c r="AG77" s="2"/>
      <c r="AH77" s="3"/>
      <c r="AJ77" s="3"/>
    </row>
    <row r="78" spans="1:36" x14ac:dyDescent="0.25">
      <c r="A78">
        <v>77</v>
      </c>
      <c r="B78" s="1">
        <v>43995</v>
      </c>
      <c r="C78">
        <v>9782824487</v>
      </c>
      <c r="D78" s="2" t="s">
        <v>42</v>
      </c>
      <c r="E78" s="2" t="s">
        <v>43</v>
      </c>
      <c r="F78" s="2" t="s">
        <v>44</v>
      </c>
      <c r="G78" s="2" t="s">
        <v>45</v>
      </c>
      <c r="H78" s="2" t="s">
        <v>18</v>
      </c>
      <c r="I78" s="2" t="s">
        <v>19</v>
      </c>
      <c r="J78" s="2" t="s">
        <v>46</v>
      </c>
      <c r="K78" s="2" t="s">
        <v>47</v>
      </c>
      <c r="L78" s="3">
        <v>178.5</v>
      </c>
      <c r="M78">
        <v>35</v>
      </c>
      <c r="N78" s="3">
        <v>6247.5</v>
      </c>
      <c r="O78" t="str">
        <f t="shared" si="1"/>
        <v>Si</v>
      </c>
      <c r="U78" s="1"/>
      <c r="W78" s="2"/>
      <c r="X78" s="2"/>
      <c r="Y78" s="2"/>
      <c r="Z78" s="2"/>
      <c r="AD78" s="2"/>
      <c r="AE78" s="2"/>
      <c r="AF78" s="2"/>
      <c r="AG78" s="2"/>
      <c r="AH78" s="3"/>
      <c r="AJ78" s="3"/>
    </row>
    <row r="79" spans="1:36" x14ac:dyDescent="0.25">
      <c r="A79">
        <v>78</v>
      </c>
      <c r="B79" s="1">
        <v>43888</v>
      </c>
      <c r="C79">
        <v>5368581132</v>
      </c>
      <c r="D79" s="2" t="s">
        <v>48</v>
      </c>
      <c r="E79" s="2" t="s">
        <v>49</v>
      </c>
      <c r="F79" s="2" t="s">
        <v>50</v>
      </c>
      <c r="G79" s="2" t="s">
        <v>17</v>
      </c>
      <c r="H79" s="2" t="s">
        <v>18</v>
      </c>
      <c r="I79" s="2" t="s">
        <v>51</v>
      </c>
      <c r="J79" s="2" t="s">
        <v>52</v>
      </c>
      <c r="K79" s="2" t="s">
        <v>53</v>
      </c>
      <c r="L79" s="3">
        <v>135.1</v>
      </c>
      <c r="M79">
        <v>95</v>
      </c>
      <c r="N79" s="3">
        <v>12834.5</v>
      </c>
      <c r="O79" t="str">
        <f t="shared" si="1"/>
        <v>No</v>
      </c>
      <c r="U79" s="1"/>
      <c r="W79" s="2"/>
      <c r="X79" s="2"/>
      <c r="Y79" s="2"/>
      <c r="Z79" s="2"/>
      <c r="AD79" s="2"/>
      <c r="AE79" s="2"/>
      <c r="AF79" s="2"/>
      <c r="AG79" s="2"/>
      <c r="AH79" s="3"/>
      <c r="AJ79" s="3"/>
    </row>
    <row r="80" spans="1:36" x14ac:dyDescent="0.25">
      <c r="A80">
        <v>79</v>
      </c>
      <c r="B80" s="1">
        <v>43991</v>
      </c>
      <c r="C80">
        <v>1972466220</v>
      </c>
      <c r="D80" s="2" t="s">
        <v>54</v>
      </c>
      <c r="E80" s="2" t="s">
        <v>55</v>
      </c>
      <c r="F80" s="2" t="s">
        <v>56</v>
      </c>
      <c r="G80" s="2" t="s">
        <v>57</v>
      </c>
      <c r="H80" s="2" t="s">
        <v>18</v>
      </c>
      <c r="I80" s="2" t="s">
        <v>29</v>
      </c>
      <c r="J80" s="2" t="s">
        <v>58</v>
      </c>
      <c r="K80" s="2" t="s">
        <v>59</v>
      </c>
      <c r="L80" s="3">
        <v>560</v>
      </c>
      <c r="M80">
        <v>17</v>
      </c>
      <c r="N80" s="3">
        <v>9520</v>
      </c>
      <c r="O80" t="str">
        <f t="shared" si="1"/>
        <v>Si</v>
      </c>
      <c r="U80" s="1"/>
      <c r="W80" s="2"/>
      <c r="X80" s="2"/>
      <c r="Y80" s="2"/>
      <c r="Z80" s="2"/>
      <c r="AD80" s="2"/>
      <c r="AE80" s="2"/>
      <c r="AF80" s="2"/>
      <c r="AG80" s="2"/>
      <c r="AH80" s="3"/>
      <c r="AJ80" s="3"/>
    </row>
    <row r="81" spans="1:36" x14ac:dyDescent="0.25">
      <c r="A81">
        <v>80</v>
      </c>
      <c r="B81" s="1">
        <v>44149</v>
      </c>
      <c r="C81">
        <v>6835780904</v>
      </c>
      <c r="D81" s="2" t="s">
        <v>60</v>
      </c>
      <c r="E81" s="2" t="s">
        <v>61</v>
      </c>
      <c r="F81" s="2" t="s">
        <v>62</v>
      </c>
      <c r="G81" s="2" t="s">
        <v>63</v>
      </c>
      <c r="H81" s="2" t="s">
        <v>39</v>
      </c>
      <c r="I81" s="2" t="s">
        <v>19</v>
      </c>
      <c r="J81" s="2" t="s">
        <v>34</v>
      </c>
      <c r="K81" s="2" t="s">
        <v>21</v>
      </c>
      <c r="L81" s="3">
        <v>644</v>
      </c>
      <c r="M81">
        <v>96</v>
      </c>
      <c r="N81" s="3">
        <v>61824</v>
      </c>
      <c r="O81" t="str">
        <f t="shared" si="1"/>
        <v>No</v>
      </c>
      <c r="U81" s="1"/>
      <c r="W81" s="2"/>
      <c r="X81" s="2"/>
      <c r="Y81" s="2"/>
      <c r="Z81" s="2"/>
      <c r="AD81" s="2"/>
      <c r="AE81" s="2"/>
      <c r="AF81" s="2"/>
      <c r="AG81" s="2"/>
      <c r="AH81" s="3"/>
      <c r="AJ81" s="3"/>
    </row>
    <row r="82" spans="1:36" x14ac:dyDescent="0.25">
      <c r="A82">
        <v>81</v>
      </c>
      <c r="B82" s="1">
        <v>44029</v>
      </c>
      <c r="C82">
        <v>9361876990</v>
      </c>
      <c r="D82" s="2" t="s">
        <v>35</v>
      </c>
      <c r="E82" s="2" t="s">
        <v>36</v>
      </c>
      <c r="F82" s="2" t="s">
        <v>37</v>
      </c>
      <c r="G82" s="2" t="s">
        <v>38</v>
      </c>
      <c r="H82" s="2" t="s">
        <v>39</v>
      </c>
      <c r="I82" s="2" t="s">
        <v>19</v>
      </c>
      <c r="J82" s="2" t="s">
        <v>46</v>
      </c>
      <c r="K82" s="2" t="s">
        <v>47</v>
      </c>
      <c r="L82" s="3">
        <v>178.5</v>
      </c>
      <c r="M82">
        <v>83</v>
      </c>
      <c r="N82" s="3">
        <v>14815.5</v>
      </c>
      <c r="O82" t="str">
        <f t="shared" si="1"/>
        <v>Si</v>
      </c>
      <c r="U82" s="1"/>
      <c r="W82" s="2"/>
      <c r="X82" s="2"/>
      <c r="Y82" s="2"/>
      <c r="Z82" s="2"/>
      <c r="AD82" s="2"/>
      <c r="AE82" s="2"/>
      <c r="AF82" s="2"/>
      <c r="AG82" s="2"/>
      <c r="AH82" s="3"/>
      <c r="AJ82" s="3"/>
    </row>
    <row r="83" spans="1:36" x14ac:dyDescent="0.25">
      <c r="A83">
        <v>82</v>
      </c>
      <c r="B83" s="1">
        <v>43831</v>
      </c>
      <c r="C83">
        <v>7655628230</v>
      </c>
      <c r="D83" s="2" t="s">
        <v>64</v>
      </c>
      <c r="E83" s="2" t="s">
        <v>65</v>
      </c>
      <c r="F83" s="2" t="s">
        <v>65</v>
      </c>
      <c r="G83" s="2" t="s">
        <v>66</v>
      </c>
      <c r="H83" s="2" t="s">
        <v>18</v>
      </c>
      <c r="I83" s="2" t="s">
        <v>29</v>
      </c>
      <c r="J83" s="2" t="s">
        <v>67</v>
      </c>
      <c r="K83" s="2" t="s">
        <v>21</v>
      </c>
      <c r="L83" s="3">
        <v>41.86</v>
      </c>
      <c r="M83">
        <v>88</v>
      </c>
      <c r="N83" s="3">
        <v>3683.68</v>
      </c>
      <c r="O83" t="str">
        <f t="shared" si="1"/>
        <v>No</v>
      </c>
      <c r="U83" s="1"/>
      <c r="W83" s="2"/>
      <c r="X83" s="2"/>
      <c r="Y83" s="2"/>
      <c r="Z83" s="2"/>
      <c r="AD83" s="2"/>
      <c r="AE83" s="2"/>
      <c r="AF83" s="2"/>
      <c r="AG83" s="2"/>
      <c r="AH83" s="3"/>
      <c r="AJ83" s="3"/>
    </row>
    <row r="84" spans="1:36" x14ac:dyDescent="0.25">
      <c r="A84">
        <v>83</v>
      </c>
      <c r="B84" s="1">
        <v>43952</v>
      </c>
      <c r="C84">
        <v>6770397729</v>
      </c>
      <c r="D84" s="2" t="s">
        <v>68</v>
      </c>
      <c r="E84" s="2" t="s">
        <v>69</v>
      </c>
      <c r="F84" s="2" t="s">
        <v>69</v>
      </c>
      <c r="G84" s="2" t="s">
        <v>38</v>
      </c>
      <c r="H84" s="2" t="s">
        <v>70</v>
      </c>
      <c r="I84" s="2" t="s">
        <v>70</v>
      </c>
      <c r="J84" s="2" t="s">
        <v>34</v>
      </c>
      <c r="K84" s="2" t="s">
        <v>21</v>
      </c>
      <c r="L84" s="3">
        <v>644</v>
      </c>
      <c r="M84">
        <v>59</v>
      </c>
      <c r="N84" s="3">
        <v>37996</v>
      </c>
      <c r="O84" t="str">
        <f t="shared" si="1"/>
        <v>Si</v>
      </c>
      <c r="U84" s="1"/>
      <c r="W84" s="2"/>
      <c r="X84" s="2"/>
      <c r="Y84" s="2"/>
      <c r="Z84" s="2"/>
      <c r="AD84" s="2"/>
      <c r="AE84" s="2"/>
      <c r="AF84" s="2"/>
      <c r="AG84" s="2"/>
      <c r="AH84" s="3"/>
      <c r="AJ84" s="3"/>
    </row>
    <row r="85" spans="1:36" x14ac:dyDescent="0.25">
      <c r="A85">
        <v>84</v>
      </c>
      <c r="B85" s="1">
        <v>44099</v>
      </c>
      <c r="C85">
        <v>6622149015</v>
      </c>
      <c r="D85" s="2" t="s">
        <v>64</v>
      </c>
      <c r="E85" s="2" t="s">
        <v>65</v>
      </c>
      <c r="F85" s="2" t="s">
        <v>65</v>
      </c>
      <c r="G85" s="2" t="s">
        <v>66</v>
      </c>
      <c r="H85" s="2" t="s">
        <v>28</v>
      </c>
      <c r="I85" s="2" t="s">
        <v>70</v>
      </c>
      <c r="J85" s="2" t="s">
        <v>71</v>
      </c>
      <c r="K85" s="2" t="s">
        <v>72</v>
      </c>
      <c r="L85" s="3">
        <v>350</v>
      </c>
      <c r="M85">
        <v>27</v>
      </c>
      <c r="N85" s="3">
        <v>9450</v>
      </c>
      <c r="O85" t="str">
        <f t="shared" si="1"/>
        <v>No</v>
      </c>
      <c r="U85" s="1"/>
      <c r="W85" s="2"/>
      <c r="X85" s="2"/>
      <c r="Y85" s="2"/>
      <c r="Z85" s="2"/>
      <c r="AD85" s="2"/>
      <c r="AE85" s="2"/>
      <c r="AF85" s="2"/>
      <c r="AG85" s="2"/>
      <c r="AH85" s="3"/>
      <c r="AJ85" s="3"/>
    </row>
    <row r="86" spans="1:36" x14ac:dyDescent="0.25">
      <c r="A86">
        <v>85</v>
      </c>
      <c r="B86" s="1">
        <v>44071</v>
      </c>
      <c r="C86">
        <v>8859429908</v>
      </c>
      <c r="D86" s="2" t="s">
        <v>64</v>
      </c>
      <c r="E86" s="2" t="s">
        <v>65</v>
      </c>
      <c r="F86" s="2" t="s">
        <v>65</v>
      </c>
      <c r="G86" s="2" t="s">
        <v>66</v>
      </c>
      <c r="H86" s="2" t="s">
        <v>28</v>
      </c>
      <c r="I86" s="2" t="s">
        <v>70</v>
      </c>
      <c r="J86" s="2" t="s">
        <v>73</v>
      </c>
      <c r="K86" s="2" t="s">
        <v>74</v>
      </c>
      <c r="L86" s="3">
        <v>308</v>
      </c>
      <c r="M86">
        <v>37</v>
      </c>
      <c r="N86" s="3">
        <v>11396</v>
      </c>
      <c r="O86" t="str">
        <f t="shared" si="1"/>
        <v>Si</v>
      </c>
      <c r="U86" s="1"/>
      <c r="W86" s="2"/>
      <c r="X86" s="2"/>
      <c r="Y86" s="2"/>
      <c r="Z86" s="2"/>
      <c r="AD86" s="2"/>
      <c r="AE86" s="2"/>
      <c r="AF86" s="2"/>
      <c r="AG86" s="2"/>
      <c r="AH86" s="3"/>
      <c r="AJ86" s="3"/>
    </row>
    <row r="87" spans="1:36" x14ac:dyDescent="0.25">
      <c r="A87">
        <v>86</v>
      </c>
      <c r="B87" s="1">
        <v>44104</v>
      </c>
      <c r="C87">
        <v>146252536</v>
      </c>
      <c r="D87" s="2" t="s">
        <v>64</v>
      </c>
      <c r="E87" s="2" t="s">
        <v>65</v>
      </c>
      <c r="F87" s="2" t="s">
        <v>65</v>
      </c>
      <c r="G87" s="2" t="s">
        <v>66</v>
      </c>
      <c r="H87" s="2" t="s">
        <v>28</v>
      </c>
      <c r="I87" s="2" t="s">
        <v>70</v>
      </c>
      <c r="J87" s="2" t="s">
        <v>40</v>
      </c>
      <c r="K87" s="2" t="s">
        <v>41</v>
      </c>
      <c r="L87" s="3">
        <v>128.80000000000001</v>
      </c>
      <c r="M87">
        <v>75</v>
      </c>
      <c r="N87" s="3">
        <v>9660</v>
      </c>
      <c r="O87" t="str">
        <f t="shared" si="1"/>
        <v>No</v>
      </c>
      <c r="U87" s="1"/>
      <c r="W87" s="2"/>
      <c r="X87" s="2"/>
      <c r="Y87" s="2"/>
      <c r="Z87" s="2"/>
      <c r="AD87" s="2"/>
      <c r="AE87" s="2"/>
      <c r="AF87" s="2"/>
      <c r="AG87" s="2"/>
      <c r="AH87" s="3"/>
      <c r="AJ87" s="3"/>
    </row>
    <row r="88" spans="1:36" x14ac:dyDescent="0.25">
      <c r="A88">
        <v>87</v>
      </c>
      <c r="B88" s="1">
        <v>43866</v>
      </c>
      <c r="C88">
        <v>9010865731</v>
      </c>
      <c r="D88" s="2" t="s">
        <v>75</v>
      </c>
      <c r="E88" s="2" t="s">
        <v>76</v>
      </c>
      <c r="F88" s="2" t="s">
        <v>77</v>
      </c>
      <c r="G88" s="2" t="s">
        <v>63</v>
      </c>
      <c r="H88" s="2" t="s">
        <v>39</v>
      </c>
      <c r="I88" s="2" t="s">
        <v>70</v>
      </c>
      <c r="J88" s="2" t="s">
        <v>22</v>
      </c>
      <c r="K88" s="2" t="s">
        <v>23</v>
      </c>
      <c r="L88" s="3">
        <v>49</v>
      </c>
      <c r="M88">
        <v>71</v>
      </c>
      <c r="N88" s="3">
        <v>3479</v>
      </c>
      <c r="O88" t="str">
        <f t="shared" si="1"/>
        <v>Si</v>
      </c>
      <c r="U88" s="1"/>
      <c r="W88" s="2"/>
      <c r="X88" s="2"/>
      <c r="Y88" s="2"/>
      <c r="Z88" s="2"/>
      <c r="AD88" s="2"/>
      <c r="AE88" s="2"/>
      <c r="AF88" s="2"/>
      <c r="AG88" s="2"/>
      <c r="AH88" s="3"/>
      <c r="AJ88" s="3"/>
    </row>
    <row r="89" spans="1:36" x14ac:dyDescent="0.25">
      <c r="A89">
        <v>88</v>
      </c>
      <c r="B89" s="1">
        <v>44017</v>
      </c>
      <c r="C89">
        <v>9076170123</v>
      </c>
      <c r="D89" s="2" t="s">
        <v>75</v>
      </c>
      <c r="E89" s="2" t="s">
        <v>76</v>
      </c>
      <c r="F89" s="2" t="s">
        <v>77</v>
      </c>
      <c r="G89" s="2" t="s">
        <v>63</v>
      </c>
      <c r="H89" s="2" t="s">
        <v>39</v>
      </c>
      <c r="I89" s="2" t="s">
        <v>70</v>
      </c>
      <c r="J89" s="2" t="s">
        <v>67</v>
      </c>
      <c r="K89" s="2" t="s">
        <v>21</v>
      </c>
      <c r="L89" s="3">
        <v>41.86</v>
      </c>
      <c r="M89">
        <v>88</v>
      </c>
      <c r="N89" s="3">
        <v>3683.68</v>
      </c>
      <c r="O89" t="str">
        <f t="shared" si="1"/>
        <v>No</v>
      </c>
      <c r="U89" s="1"/>
      <c r="W89" s="2"/>
      <c r="X89" s="2"/>
      <c r="Y89" s="2"/>
      <c r="Z89" s="2"/>
      <c r="AD89" s="2"/>
      <c r="AE89" s="2"/>
      <c r="AF89" s="2"/>
      <c r="AG89" s="2"/>
      <c r="AH89" s="3"/>
      <c r="AJ89" s="3"/>
    </row>
    <row r="90" spans="1:36" x14ac:dyDescent="0.25">
      <c r="A90">
        <v>89</v>
      </c>
      <c r="B90" s="1">
        <v>43924</v>
      </c>
      <c r="C90">
        <v>4412491838</v>
      </c>
      <c r="D90" s="2" t="s">
        <v>78</v>
      </c>
      <c r="E90" s="2" t="s">
        <v>79</v>
      </c>
      <c r="F90" s="2" t="s">
        <v>80</v>
      </c>
      <c r="G90" s="2" t="s">
        <v>38</v>
      </c>
      <c r="H90" s="2" t="s">
        <v>70</v>
      </c>
      <c r="I90" s="2" t="s">
        <v>70</v>
      </c>
      <c r="J90" s="2" t="s">
        <v>33</v>
      </c>
      <c r="K90" s="2" t="s">
        <v>21</v>
      </c>
      <c r="L90" s="3">
        <v>252</v>
      </c>
      <c r="M90">
        <v>55</v>
      </c>
      <c r="N90" s="3">
        <v>13860</v>
      </c>
      <c r="O90" t="str">
        <f t="shared" si="1"/>
        <v>Si</v>
      </c>
      <c r="U90" s="1"/>
      <c r="W90" s="2"/>
      <c r="X90" s="2"/>
      <c r="Y90" s="2"/>
      <c r="Z90" s="2"/>
      <c r="AD90" s="2"/>
      <c r="AE90" s="2"/>
      <c r="AF90" s="2"/>
      <c r="AG90" s="2"/>
      <c r="AH90" s="3"/>
      <c r="AJ90" s="3"/>
    </row>
    <row r="91" spans="1:36" x14ac:dyDescent="0.25">
      <c r="A91">
        <v>90</v>
      </c>
      <c r="B91" s="1">
        <v>43964</v>
      </c>
      <c r="C91">
        <v>7223227521</v>
      </c>
      <c r="D91" s="2" t="s">
        <v>42</v>
      </c>
      <c r="E91" s="2" t="s">
        <v>43</v>
      </c>
      <c r="F91" s="2" t="s">
        <v>44</v>
      </c>
      <c r="G91" s="2" t="s">
        <v>45</v>
      </c>
      <c r="H91" s="2" t="s">
        <v>18</v>
      </c>
      <c r="I91" s="2" t="s">
        <v>19</v>
      </c>
      <c r="J91" s="2" t="s">
        <v>46</v>
      </c>
      <c r="K91" s="2" t="s">
        <v>47</v>
      </c>
      <c r="L91" s="3">
        <v>178.5</v>
      </c>
      <c r="M91">
        <v>14</v>
      </c>
      <c r="N91" s="3">
        <v>2499</v>
      </c>
      <c r="O91" t="str">
        <f t="shared" si="1"/>
        <v>No</v>
      </c>
      <c r="U91" s="1"/>
      <c r="W91" s="2"/>
      <c r="X91" s="2"/>
      <c r="Y91" s="2"/>
      <c r="Z91" s="2"/>
      <c r="AD91" s="2"/>
      <c r="AE91" s="2"/>
      <c r="AF91" s="2"/>
      <c r="AG91" s="2"/>
      <c r="AH91" s="3"/>
      <c r="AJ91" s="3"/>
    </row>
    <row r="92" spans="1:36" x14ac:dyDescent="0.25">
      <c r="A92">
        <v>91</v>
      </c>
      <c r="B92" s="1">
        <v>43994</v>
      </c>
      <c r="C92">
        <v>9595973394</v>
      </c>
      <c r="D92" s="2" t="s">
        <v>48</v>
      </c>
      <c r="E92" s="2" t="s">
        <v>49</v>
      </c>
      <c r="F92" s="2" t="s">
        <v>50</v>
      </c>
      <c r="G92" s="2" t="s">
        <v>17</v>
      </c>
      <c r="H92" s="2" t="s">
        <v>18</v>
      </c>
      <c r="I92" s="2" t="s">
        <v>51</v>
      </c>
      <c r="J92" s="2" t="s">
        <v>52</v>
      </c>
      <c r="K92" s="2" t="s">
        <v>53</v>
      </c>
      <c r="L92" s="3">
        <v>135.1</v>
      </c>
      <c r="M92">
        <v>43</v>
      </c>
      <c r="N92" s="3">
        <v>5809.3</v>
      </c>
      <c r="O92" t="str">
        <f t="shared" si="1"/>
        <v>Si</v>
      </c>
      <c r="U92" s="1"/>
      <c r="W92" s="2"/>
      <c r="X92" s="2"/>
      <c r="Y92" s="2"/>
      <c r="Z92" s="2"/>
      <c r="AD92" s="2"/>
      <c r="AE92" s="2"/>
      <c r="AF92" s="2"/>
      <c r="AG92" s="2"/>
      <c r="AH92" s="3"/>
      <c r="AJ92" s="3"/>
    </row>
    <row r="93" spans="1:36" x14ac:dyDescent="0.25">
      <c r="A93">
        <v>92</v>
      </c>
      <c r="B93" s="1">
        <v>43891</v>
      </c>
      <c r="C93">
        <v>2755531090</v>
      </c>
      <c r="D93" s="2" t="s">
        <v>54</v>
      </c>
      <c r="E93" s="2" t="s">
        <v>55</v>
      </c>
      <c r="F93" s="2" t="s">
        <v>56</v>
      </c>
      <c r="G93" s="2" t="s">
        <v>57</v>
      </c>
      <c r="H93" s="2" t="s">
        <v>18</v>
      </c>
      <c r="I93" s="2" t="s">
        <v>29</v>
      </c>
      <c r="J93" s="2" t="s">
        <v>58</v>
      </c>
      <c r="K93" s="2" t="s">
        <v>59</v>
      </c>
      <c r="L93" s="3">
        <v>560</v>
      </c>
      <c r="M93">
        <v>63</v>
      </c>
      <c r="N93" s="3">
        <v>35280</v>
      </c>
      <c r="O93" t="str">
        <f t="shared" si="1"/>
        <v>No</v>
      </c>
      <c r="U93" s="1"/>
      <c r="W93" s="2"/>
      <c r="X93" s="2"/>
      <c r="Y93" s="2"/>
      <c r="Z93" s="2"/>
      <c r="AD93" s="2"/>
      <c r="AE93" s="2"/>
      <c r="AF93" s="2"/>
      <c r="AG93" s="2"/>
      <c r="AH93" s="3"/>
      <c r="AJ93" s="3"/>
    </row>
    <row r="94" spans="1:36" x14ac:dyDescent="0.25">
      <c r="A94">
        <v>93</v>
      </c>
      <c r="B94" s="1">
        <v>44069</v>
      </c>
      <c r="C94">
        <v>5306800000</v>
      </c>
      <c r="D94" s="2" t="s">
        <v>60</v>
      </c>
      <c r="E94" s="2" t="s">
        <v>61</v>
      </c>
      <c r="F94" s="2" t="s">
        <v>62</v>
      </c>
      <c r="G94" s="2" t="s">
        <v>63</v>
      </c>
      <c r="H94" s="2" t="s">
        <v>39</v>
      </c>
      <c r="I94" s="2" t="s">
        <v>19</v>
      </c>
      <c r="J94" s="2" t="s">
        <v>34</v>
      </c>
      <c r="K94" s="2" t="s">
        <v>21</v>
      </c>
      <c r="L94" s="3">
        <v>644</v>
      </c>
      <c r="M94">
        <v>36</v>
      </c>
      <c r="N94" s="3">
        <v>23184</v>
      </c>
      <c r="O94" t="str">
        <f t="shared" si="1"/>
        <v>Si</v>
      </c>
      <c r="U94" s="1"/>
      <c r="W94" s="2"/>
      <c r="X94" s="2"/>
      <c r="Y94" s="2"/>
      <c r="Z94" s="2"/>
      <c r="AD94" s="2"/>
      <c r="AE94" s="2"/>
      <c r="AF94" s="2"/>
      <c r="AG94" s="2"/>
      <c r="AH94" s="3"/>
      <c r="AJ94" s="3"/>
    </row>
    <row r="95" spans="1:36" x14ac:dyDescent="0.25">
      <c r="A95">
        <v>94</v>
      </c>
      <c r="B95" s="1">
        <v>44171</v>
      </c>
      <c r="C95">
        <v>6768826719</v>
      </c>
      <c r="D95" s="2" t="s">
        <v>35</v>
      </c>
      <c r="E95" s="2" t="s">
        <v>36</v>
      </c>
      <c r="F95" s="2" t="s">
        <v>37</v>
      </c>
      <c r="G95" s="2" t="s">
        <v>38</v>
      </c>
      <c r="H95" s="2" t="s">
        <v>39</v>
      </c>
      <c r="I95" s="2" t="s">
        <v>19</v>
      </c>
      <c r="J95" s="2" t="s">
        <v>46</v>
      </c>
      <c r="K95" s="2" t="s">
        <v>47</v>
      </c>
      <c r="L95" s="3">
        <v>178.5</v>
      </c>
      <c r="M95">
        <v>41</v>
      </c>
      <c r="N95" s="3">
        <v>7318.5</v>
      </c>
      <c r="O95" t="str">
        <f t="shared" si="1"/>
        <v>No</v>
      </c>
      <c r="U95" s="1"/>
      <c r="W95" s="2"/>
      <c r="X95" s="2"/>
      <c r="Y95" s="2"/>
      <c r="Z95" s="2"/>
      <c r="AD95" s="2"/>
      <c r="AE95" s="2"/>
      <c r="AF95" s="2"/>
      <c r="AG95" s="2"/>
      <c r="AH95" s="3"/>
      <c r="AJ95" s="3"/>
    </row>
    <row r="96" spans="1:36" x14ac:dyDescent="0.25">
      <c r="A96">
        <v>95</v>
      </c>
      <c r="B96" s="1">
        <v>43923</v>
      </c>
      <c r="C96">
        <v>7945500000</v>
      </c>
      <c r="D96" s="2" t="s">
        <v>64</v>
      </c>
      <c r="E96" s="2" t="s">
        <v>65</v>
      </c>
      <c r="F96" s="2" t="s">
        <v>65</v>
      </c>
      <c r="G96" s="2" t="s">
        <v>66</v>
      </c>
      <c r="H96" s="2" t="s">
        <v>18</v>
      </c>
      <c r="I96" s="2" t="s">
        <v>29</v>
      </c>
      <c r="J96" s="2" t="s">
        <v>67</v>
      </c>
      <c r="K96" s="2" t="s">
        <v>21</v>
      </c>
      <c r="L96" s="3">
        <v>41.86</v>
      </c>
      <c r="M96">
        <v>35</v>
      </c>
      <c r="N96" s="3">
        <v>1465.1</v>
      </c>
      <c r="O96" t="str">
        <f t="shared" si="1"/>
        <v>Si</v>
      </c>
      <c r="U96" s="1"/>
      <c r="W96" s="2"/>
      <c r="X96" s="2"/>
      <c r="Y96" s="2"/>
      <c r="Z96" s="2"/>
      <c r="AD96" s="2"/>
      <c r="AE96" s="2"/>
      <c r="AF96" s="2"/>
      <c r="AG96" s="2"/>
      <c r="AH96" s="3"/>
      <c r="AJ96" s="3"/>
    </row>
    <row r="97" spans="1:36" x14ac:dyDescent="0.25">
      <c r="A97">
        <v>96</v>
      </c>
      <c r="B97" s="1">
        <v>43923</v>
      </c>
      <c r="C97">
        <v>4671327569</v>
      </c>
      <c r="D97" s="2" t="s">
        <v>68</v>
      </c>
      <c r="E97" s="2" t="s">
        <v>69</v>
      </c>
      <c r="F97" s="2" t="s">
        <v>69</v>
      </c>
      <c r="G97" s="2" t="s">
        <v>38</v>
      </c>
      <c r="H97" s="2" t="s">
        <v>70</v>
      </c>
      <c r="I97" s="2" t="s">
        <v>70</v>
      </c>
      <c r="J97" s="2" t="s">
        <v>34</v>
      </c>
      <c r="K97" s="2" t="s">
        <v>21</v>
      </c>
      <c r="L97" s="3">
        <v>644</v>
      </c>
      <c r="M97">
        <v>31</v>
      </c>
      <c r="N97" s="3">
        <v>19964</v>
      </c>
      <c r="O97" t="str">
        <f t="shared" si="1"/>
        <v>No</v>
      </c>
      <c r="U97" s="1"/>
      <c r="W97" s="2"/>
      <c r="X97" s="2"/>
      <c r="Y97" s="2"/>
      <c r="Z97" s="2"/>
      <c r="AD97" s="2"/>
      <c r="AE97" s="2"/>
      <c r="AF97" s="2"/>
      <c r="AG97" s="2"/>
      <c r="AH97" s="3"/>
      <c r="AJ97" s="3"/>
    </row>
    <row r="98" spans="1:36" x14ac:dyDescent="0.25">
      <c r="A98">
        <v>97</v>
      </c>
      <c r="B98" s="1">
        <v>44100</v>
      </c>
      <c r="C98">
        <v>5750783013</v>
      </c>
      <c r="D98" s="2" t="s">
        <v>64</v>
      </c>
      <c r="E98" s="2" t="s">
        <v>65</v>
      </c>
      <c r="F98" s="2" t="s">
        <v>65</v>
      </c>
      <c r="G98" s="2" t="s">
        <v>66</v>
      </c>
      <c r="H98" s="2" t="s">
        <v>28</v>
      </c>
      <c r="I98" s="2" t="s">
        <v>70</v>
      </c>
      <c r="J98" s="2" t="s">
        <v>71</v>
      </c>
      <c r="K98" s="2" t="s">
        <v>72</v>
      </c>
      <c r="L98" s="3">
        <v>350</v>
      </c>
      <c r="M98">
        <v>52</v>
      </c>
      <c r="N98" s="3">
        <v>18200</v>
      </c>
      <c r="O98" t="str">
        <f t="shared" si="1"/>
        <v>Si</v>
      </c>
      <c r="U98" s="1"/>
      <c r="W98" s="2"/>
      <c r="X98" s="2"/>
      <c r="Y98" s="2"/>
      <c r="Z98" s="2"/>
      <c r="AD98" s="2"/>
      <c r="AE98" s="2"/>
      <c r="AF98" s="2"/>
      <c r="AG98" s="2"/>
      <c r="AH98" s="3"/>
      <c r="AJ98" s="3"/>
    </row>
    <row r="99" spans="1:36" x14ac:dyDescent="0.25">
      <c r="A99">
        <v>98</v>
      </c>
      <c r="B99" s="1">
        <v>44024</v>
      </c>
      <c r="C99">
        <v>1216202808</v>
      </c>
      <c r="D99" s="2" t="s">
        <v>64</v>
      </c>
      <c r="E99" s="2" t="s">
        <v>65</v>
      </c>
      <c r="F99" s="2" t="s">
        <v>65</v>
      </c>
      <c r="G99" s="2" t="s">
        <v>66</v>
      </c>
      <c r="H99" s="2" t="s">
        <v>28</v>
      </c>
      <c r="I99" s="2" t="s">
        <v>70</v>
      </c>
      <c r="J99" s="2" t="s">
        <v>73</v>
      </c>
      <c r="K99" s="2" t="s">
        <v>74</v>
      </c>
      <c r="L99" s="3">
        <v>308</v>
      </c>
      <c r="M99">
        <v>30</v>
      </c>
      <c r="N99" s="3">
        <v>9240</v>
      </c>
      <c r="O99" t="str">
        <f t="shared" si="1"/>
        <v>No</v>
      </c>
      <c r="U99" s="1"/>
      <c r="W99" s="2"/>
      <c r="X99" s="2"/>
      <c r="Y99" s="2"/>
      <c r="Z99" s="2"/>
      <c r="AD99" s="2"/>
      <c r="AE99" s="2"/>
      <c r="AF99" s="2"/>
      <c r="AG99" s="2"/>
      <c r="AH99" s="3"/>
      <c r="AJ99" s="3"/>
    </row>
    <row r="100" spans="1:36" x14ac:dyDescent="0.25">
      <c r="A100">
        <v>99</v>
      </c>
      <c r="B100" s="1">
        <v>43934</v>
      </c>
      <c r="C100">
        <v>7167041532</v>
      </c>
      <c r="D100" s="2" t="s">
        <v>64</v>
      </c>
      <c r="E100" s="2" t="s">
        <v>65</v>
      </c>
      <c r="F100" s="2" t="s">
        <v>65</v>
      </c>
      <c r="G100" s="2" t="s">
        <v>66</v>
      </c>
      <c r="H100" s="2" t="s">
        <v>28</v>
      </c>
      <c r="I100" s="2" t="s">
        <v>70</v>
      </c>
      <c r="J100" s="2" t="s">
        <v>40</v>
      </c>
      <c r="K100" s="2" t="s">
        <v>41</v>
      </c>
      <c r="L100" s="3">
        <v>128.80000000000001</v>
      </c>
      <c r="M100">
        <v>41</v>
      </c>
      <c r="N100" s="3">
        <v>5280.8</v>
      </c>
      <c r="O100" t="str">
        <f t="shared" si="1"/>
        <v>Si</v>
      </c>
      <c r="U100" s="1"/>
      <c r="W100" s="2"/>
      <c r="X100" s="2"/>
      <c r="Y100" s="2"/>
      <c r="Z100" s="2"/>
      <c r="AD100" s="2"/>
      <c r="AE100" s="2"/>
      <c r="AF100" s="2"/>
      <c r="AG100" s="2"/>
      <c r="AH100" s="3"/>
      <c r="AJ100" s="3"/>
    </row>
    <row r="101" spans="1:36" x14ac:dyDescent="0.25">
      <c r="A101">
        <v>100</v>
      </c>
      <c r="B101" s="1">
        <v>44096</v>
      </c>
      <c r="C101">
        <v>2241191338</v>
      </c>
      <c r="D101" s="2" t="s">
        <v>75</v>
      </c>
      <c r="E101" s="2" t="s">
        <v>76</v>
      </c>
      <c r="F101" s="2" t="s">
        <v>77</v>
      </c>
      <c r="G101" s="2" t="s">
        <v>63</v>
      </c>
      <c r="H101" s="2" t="s">
        <v>39</v>
      </c>
      <c r="I101" s="2" t="s">
        <v>70</v>
      </c>
      <c r="J101" s="2" t="s">
        <v>22</v>
      </c>
      <c r="K101" s="2" t="s">
        <v>23</v>
      </c>
      <c r="L101" s="3">
        <v>49</v>
      </c>
      <c r="M101">
        <v>44</v>
      </c>
      <c r="N101" s="3">
        <v>2156</v>
      </c>
      <c r="O101" t="str">
        <f t="shared" si="1"/>
        <v>No</v>
      </c>
      <c r="U101" s="1"/>
      <c r="W101" s="2"/>
      <c r="X101" s="2"/>
      <c r="Y101" s="2"/>
      <c r="Z101" s="2"/>
      <c r="AD101" s="2"/>
      <c r="AE101" s="2"/>
      <c r="AF101" s="2"/>
      <c r="AG101" s="2"/>
      <c r="AH101" s="3"/>
      <c r="AJ101" s="3"/>
    </row>
    <row r="102" spans="1:36" x14ac:dyDescent="0.25">
      <c r="A102">
        <v>101</v>
      </c>
      <c r="B102" s="1">
        <v>44106</v>
      </c>
      <c r="C102">
        <v>806264266</v>
      </c>
      <c r="D102" s="2" t="s">
        <v>75</v>
      </c>
      <c r="E102" s="2" t="s">
        <v>76</v>
      </c>
      <c r="F102" s="2" t="s">
        <v>77</v>
      </c>
      <c r="G102" s="2" t="s">
        <v>63</v>
      </c>
      <c r="H102" s="2" t="s">
        <v>39</v>
      </c>
      <c r="I102" s="2" t="s">
        <v>70</v>
      </c>
      <c r="J102" s="2" t="s">
        <v>67</v>
      </c>
      <c r="K102" s="2" t="s">
        <v>21</v>
      </c>
      <c r="L102" s="3">
        <v>41.86</v>
      </c>
      <c r="M102">
        <v>77</v>
      </c>
      <c r="N102" s="3">
        <v>3223.22</v>
      </c>
      <c r="O102" t="str">
        <f t="shared" si="1"/>
        <v>Si</v>
      </c>
      <c r="U102" s="1"/>
      <c r="W102" s="2"/>
      <c r="X102" s="2"/>
      <c r="Y102" s="2"/>
      <c r="Z102" s="2"/>
      <c r="AD102" s="2"/>
      <c r="AE102" s="2"/>
      <c r="AF102" s="2"/>
      <c r="AG102" s="2"/>
      <c r="AH102" s="3"/>
      <c r="AJ102" s="3"/>
    </row>
    <row r="103" spans="1:36" x14ac:dyDescent="0.25">
      <c r="A103">
        <v>102</v>
      </c>
      <c r="B103" s="1">
        <v>43902</v>
      </c>
      <c r="C103">
        <v>3820174684</v>
      </c>
      <c r="D103" s="2" t="s">
        <v>78</v>
      </c>
      <c r="E103" s="2" t="s">
        <v>79</v>
      </c>
      <c r="F103" s="2" t="s">
        <v>80</v>
      </c>
      <c r="G103" s="2" t="s">
        <v>38</v>
      </c>
      <c r="H103" s="2" t="s">
        <v>70</v>
      </c>
      <c r="I103" s="2" t="s">
        <v>70</v>
      </c>
      <c r="J103" s="2" t="s">
        <v>33</v>
      </c>
      <c r="K103" s="2" t="s">
        <v>21</v>
      </c>
      <c r="L103" s="3">
        <v>252</v>
      </c>
      <c r="M103">
        <v>29</v>
      </c>
      <c r="N103" s="3">
        <v>7308</v>
      </c>
      <c r="O103" t="str">
        <f t="shared" si="1"/>
        <v>No</v>
      </c>
      <c r="U103" s="1"/>
      <c r="W103" s="2"/>
      <c r="X103" s="2"/>
      <c r="Y103" s="2"/>
      <c r="Z103" s="2"/>
      <c r="AD103" s="2"/>
      <c r="AE103" s="2"/>
      <c r="AF103" s="2"/>
      <c r="AG103" s="2"/>
      <c r="AH103" s="3"/>
      <c r="AJ103" s="3"/>
    </row>
    <row r="104" spans="1:36" x14ac:dyDescent="0.25">
      <c r="A104">
        <v>103</v>
      </c>
      <c r="B104" s="1">
        <v>44074</v>
      </c>
      <c r="C104">
        <v>5541796483</v>
      </c>
      <c r="D104" s="2" t="s">
        <v>78</v>
      </c>
      <c r="E104" s="2" t="s">
        <v>79</v>
      </c>
      <c r="F104" s="2" t="s">
        <v>80</v>
      </c>
      <c r="G104" s="2" t="s">
        <v>38</v>
      </c>
      <c r="H104" s="2" t="s">
        <v>70</v>
      </c>
      <c r="I104" s="2" t="s">
        <v>70</v>
      </c>
      <c r="J104" s="2" t="s">
        <v>34</v>
      </c>
      <c r="K104" s="2" t="s">
        <v>21</v>
      </c>
      <c r="L104" s="3">
        <v>644</v>
      </c>
      <c r="M104">
        <v>77</v>
      </c>
      <c r="N104" s="3">
        <v>49588</v>
      </c>
      <c r="O104" t="str">
        <f t="shared" si="1"/>
        <v>Si</v>
      </c>
      <c r="U104" s="1"/>
      <c r="W104" s="2"/>
      <c r="X104" s="2"/>
      <c r="Y104" s="2"/>
      <c r="Z104" s="2"/>
      <c r="AD104" s="2"/>
      <c r="AE104" s="2"/>
      <c r="AF104" s="2"/>
      <c r="AG104" s="2"/>
      <c r="AH104" s="3"/>
      <c r="AJ104" s="3"/>
    </row>
    <row r="105" spans="1:36" x14ac:dyDescent="0.25">
      <c r="A105">
        <v>104</v>
      </c>
      <c r="B105" s="1">
        <v>44025</v>
      </c>
      <c r="C105">
        <v>7096714976</v>
      </c>
      <c r="D105" s="2" t="s">
        <v>78</v>
      </c>
      <c r="E105" s="2" t="s">
        <v>79</v>
      </c>
      <c r="F105" s="2" t="s">
        <v>80</v>
      </c>
      <c r="G105" s="2" t="s">
        <v>38</v>
      </c>
      <c r="H105" s="2" t="s">
        <v>70</v>
      </c>
      <c r="I105" s="2" t="s">
        <v>70</v>
      </c>
      <c r="J105" s="2" t="s">
        <v>67</v>
      </c>
      <c r="K105" s="2" t="s">
        <v>21</v>
      </c>
      <c r="L105" s="3">
        <v>41.86</v>
      </c>
      <c r="M105">
        <v>73</v>
      </c>
      <c r="N105" s="3">
        <v>3055.78</v>
      </c>
      <c r="O105" t="str">
        <f t="shared" si="1"/>
        <v>No</v>
      </c>
      <c r="U105" s="1"/>
      <c r="W105" s="2"/>
      <c r="X105" s="2"/>
      <c r="Y105" s="2"/>
      <c r="Z105" s="2"/>
      <c r="AD105" s="2"/>
      <c r="AE105" s="2"/>
      <c r="AF105" s="2"/>
      <c r="AG105" s="2"/>
      <c r="AH105" s="3"/>
      <c r="AJ105" s="3"/>
    </row>
    <row r="106" spans="1:36" x14ac:dyDescent="0.25">
      <c r="A106">
        <v>105</v>
      </c>
      <c r="B106" s="1">
        <v>44160</v>
      </c>
      <c r="C106">
        <v>2543114862</v>
      </c>
      <c r="D106" s="2" t="s">
        <v>60</v>
      </c>
      <c r="E106" s="2" t="s">
        <v>61</v>
      </c>
      <c r="F106" s="2" t="s">
        <v>62</v>
      </c>
      <c r="G106" s="2" t="s">
        <v>63</v>
      </c>
      <c r="H106" s="2" t="s">
        <v>39</v>
      </c>
      <c r="I106" s="2" t="s">
        <v>29</v>
      </c>
      <c r="J106" s="2" t="s">
        <v>52</v>
      </c>
      <c r="K106" s="2" t="s">
        <v>53</v>
      </c>
      <c r="L106" s="3">
        <v>135.1</v>
      </c>
      <c r="M106">
        <v>74</v>
      </c>
      <c r="N106" s="3">
        <v>9997.4</v>
      </c>
      <c r="O106" t="str">
        <f t="shared" si="1"/>
        <v>Si</v>
      </c>
      <c r="U106" s="1"/>
      <c r="W106" s="2"/>
      <c r="X106" s="2"/>
      <c r="Y106" s="2"/>
      <c r="Z106" s="2"/>
      <c r="AD106" s="2"/>
      <c r="AE106" s="2"/>
      <c r="AF106" s="2"/>
      <c r="AG106" s="2"/>
      <c r="AH106" s="3"/>
      <c r="AJ106" s="3"/>
    </row>
    <row r="107" spans="1:36" x14ac:dyDescent="0.25">
      <c r="A107">
        <v>106</v>
      </c>
      <c r="B107" s="1">
        <v>44070</v>
      </c>
      <c r="C107">
        <v>6501127347</v>
      </c>
      <c r="D107" s="2" t="s">
        <v>60</v>
      </c>
      <c r="E107" s="2" t="s">
        <v>61</v>
      </c>
      <c r="F107" s="2" t="s">
        <v>62</v>
      </c>
      <c r="G107" s="2" t="s">
        <v>63</v>
      </c>
      <c r="H107" s="2" t="s">
        <v>39</v>
      </c>
      <c r="I107" s="2" t="s">
        <v>29</v>
      </c>
      <c r="J107" s="2" t="s">
        <v>81</v>
      </c>
      <c r="K107" s="2" t="s">
        <v>82</v>
      </c>
      <c r="L107" s="3">
        <v>257.60000000000002</v>
      </c>
      <c r="M107">
        <v>25</v>
      </c>
      <c r="N107" s="3">
        <v>6440</v>
      </c>
      <c r="O107" t="str">
        <f t="shared" si="1"/>
        <v>No</v>
      </c>
      <c r="U107" s="1"/>
      <c r="W107" s="2"/>
      <c r="X107" s="2"/>
      <c r="Y107" s="2"/>
      <c r="Z107" s="2"/>
      <c r="AD107" s="2"/>
      <c r="AE107" s="2"/>
      <c r="AF107" s="2"/>
      <c r="AG107" s="2"/>
      <c r="AH107" s="3"/>
      <c r="AJ107" s="3"/>
    </row>
    <row r="108" spans="1:36" x14ac:dyDescent="0.25">
      <c r="A108">
        <v>107</v>
      </c>
      <c r="B108" s="1">
        <v>43947</v>
      </c>
      <c r="C108">
        <v>1322296163</v>
      </c>
      <c r="D108" s="2" t="s">
        <v>83</v>
      </c>
      <c r="E108" s="2" t="s">
        <v>43</v>
      </c>
      <c r="F108" s="2" t="s">
        <v>44</v>
      </c>
      <c r="G108" s="2" t="s">
        <v>84</v>
      </c>
      <c r="H108" s="2" t="s">
        <v>28</v>
      </c>
      <c r="I108" s="2" t="s">
        <v>19</v>
      </c>
      <c r="J108" s="2" t="s">
        <v>85</v>
      </c>
      <c r="K108" s="2" t="s">
        <v>86</v>
      </c>
      <c r="L108" s="3">
        <v>273</v>
      </c>
      <c r="M108">
        <v>82</v>
      </c>
      <c r="N108" s="3">
        <v>22386</v>
      </c>
      <c r="O108" t="str">
        <f t="shared" si="1"/>
        <v>Si</v>
      </c>
      <c r="U108" s="1"/>
      <c r="W108" s="2"/>
      <c r="X108" s="2"/>
      <c r="Y108" s="2"/>
      <c r="Z108" s="2"/>
      <c r="AD108" s="2"/>
      <c r="AE108" s="2"/>
      <c r="AF108" s="2"/>
      <c r="AG108" s="2"/>
      <c r="AH108" s="3"/>
      <c r="AJ108" s="3"/>
    </row>
    <row r="109" spans="1:36" x14ac:dyDescent="0.25">
      <c r="A109">
        <v>108</v>
      </c>
      <c r="B109" s="1">
        <v>44122</v>
      </c>
      <c r="C109">
        <v>5162222472</v>
      </c>
      <c r="D109" s="2" t="s">
        <v>83</v>
      </c>
      <c r="E109" s="2" t="s">
        <v>43</v>
      </c>
      <c r="F109" s="2" t="s">
        <v>44</v>
      </c>
      <c r="G109" s="2" t="s">
        <v>84</v>
      </c>
      <c r="H109" s="2" t="s">
        <v>28</v>
      </c>
      <c r="I109" s="2" t="s">
        <v>19</v>
      </c>
      <c r="J109" s="2" t="s">
        <v>87</v>
      </c>
      <c r="K109" s="2" t="s">
        <v>88</v>
      </c>
      <c r="L109" s="3">
        <v>487.2</v>
      </c>
      <c r="M109">
        <v>37</v>
      </c>
      <c r="N109" s="3">
        <v>18026.400000000001</v>
      </c>
      <c r="O109" t="str">
        <f t="shared" si="1"/>
        <v>No</v>
      </c>
      <c r="U109" s="1"/>
      <c r="W109" s="2"/>
      <c r="X109" s="2"/>
      <c r="Y109" s="2"/>
      <c r="Z109" s="2"/>
      <c r="AD109" s="2"/>
      <c r="AE109" s="2"/>
      <c r="AF109" s="2"/>
      <c r="AG109" s="2"/>
      <c r="AH109" s="3"/>
      <c r="AJ109" s="3"/>
    </row>
    <row r="110" spans="1:36" x14ac:dyDescent="0.25">
      <c r="A110">
        <v>109</v>
      </c>
      <c r="B110" s="1">
        <v>44103</v>
      </c>
      <c r="C110">
        <v>5752777715</v>
      </c>
      <c r="D110" s="2" t="s">
        <v>54</v>
      </c>
      <c r="E110" s="2" t="s">
        <v>55</v>
      </c>
      <c r="F110" s="2" t="s">
        <v>56</v>
      </c>
      <c r="G110" s="2" t="s">
        <v>57</v>
      </c>
      <c r="H110" s="2" t="s">
        <v>18</v>
      </c>
      <c r="I110" s="2" t="s">
        <v>29</v>
      </c>
      <c r="J110" s="2" t="s">
        <v>20</v>
      </c>
      <c r="K110" s="2" t="s">
        <v>21</v>
      </c>
      <c r="L110" s="3">
        <v>196</v>
      </c>
      <c r="M110">
        <v>84</v>
      </c>
      <c r="N110" s="3">
        <v>16464</v>
      </c>
      <c r="O110" t="str">
        <f t="shared" si="1"/>
        <v>Si</v>
      </c>
      <c r="U110" s="1"/>
      <c r="W110" s="2"/>
      <c r="X110" s="2"/>
      <c r="Y110" s="2"/>
      <c r="Z110" s="2"/>
      <c r="AD110" s="2"/>
      <c r="AE110" s="2"/>
      <c r="AF110" s="2"/>
      <c r="AG110" s="2"/>
      <c r="AH110" s="3"/>
      <c r="AJ110" s="3"/>
    </row>
    <row r="111" spans="1:36" x14ac:dyDescent="0.25">
      <c r="A111">
        <v>110</v>
      </c>
      <c r="B111" s="1">
        <v>44024</v>
      </c>
      <c r="C111">
        <v>2261700341</v>
      </c>
      <c r="D111" s="2" t="s">
        <v>35</v>
      </c>
      <c r="E111" s="2" t="s">
        <v>36</v>
      </c>
      <c r="F111" s="2" t="s">
        <v>37</v>
      </c>
      <c r="G111" s="2" t="s">
        <v>38</v>
      </c>
      <c r="H111" s="2" t="s">
        <v>18</v>
      </c>
      <c r="I111" s="2" t="s">
        <v>19</v>
      </c>
      <c r="J111" s="2" t="s">
        <v>58</v>
      </c>
      <c r="K111" s="2" t="s">
        <v>59</v>
      </c>
      <c r="L111" s="3">
        <v>560</v>
      </c>
      <c r="M111">
        <v>73</v>
      </c>
      <c r="N111" s="3">
        <v>40880</v>
      </c>
      <c r="O111" t="str">
        <f t="shared" si="1"/>
        <v>No</v>
      </c>
      <c r="U111" s="1"/>
      <c r="W111" s="2"/>
      <c r="X111" s="2"/>
      <c r="Y111" s="2"/>
      <c r="Z111" s="2"/>
      <c r="AD111" s="2"/>
      <c r="AE111" s="2"/>
      <c r="AF111" s="2"/>
      <c r="AG111" s="2"/>
      <c r="AH111" s="3"/>
      <c r="AJ111" s="3"/>
    </row>
    <row r="112" spans="1:36" x14ac:dyDescent="0.25">
      <c r="A112">
        <v>111</v>
      </c>
      <c r="B112" s="1">
        <v>44073</v>
      </c>
      <c r="C112">
        <v>9950546196</v>
      </c>
      <c r="D112" s="2" t="s">
        <v>35</v>
      </c>
      <c r="E112" s="2" t="s">
        <v>36</v>
      </c>
      <c r="F112" s="2" t="s">
        <v>37</v>
      </c>
      <c r="G112" s="2" t="s">
        <v>38</v>
      </c>
      <c r="H112" s="2" t="s">
        <v>18</v>
      </c>
      <c r="I112" s="2" t="s">
        <v>19</v>
      </c>
      <c r="J112" s="2" t="s">
        <v>40</v>
      </c>
      <c r="K112" s="2" t="s">
        <v>41</v>
      </c>
      <c r="L112" s="3">
        <v>128.80000000000001</v>
      </c>
      <c r="M112">
        <v>51</v>
      </c>
      <c r="N112" s="3">
        <v>6568.8</v>
      </c>
      <c r="O112" t="str">
        <f t="shared" si="1"/>
        <v>Si</v>
      </c>
      <c r="U112" s="1"/>
      <c r="W112" s="2"/>
      <c r="X112" s="2"/>
      <c r="Y112" s="2"/>
      <c r="Z112" s="2"/>
      <c r="AD112" s="2"/>
      <c r="AE112" s="2"/>
      <c r="AF112" s="2"/>
      <c r="AG112" s="2"/>
      <c r="AH112" s="3"/>
      <c r="AJ112" s="3"/>
    </row>
    <row r="113" spans="1:36" x14ac:dyDescent="0.25">
      <c r="A113">
        <v>112</v>
      </c>
      <c r="B113" s="1">
        <v>44191</v>
      </c>
      <c r="C113">
        <v>9911266011</v>
      </c>
      <c r="D113" s="2" t="s">
        <v>92</v>
      </c>
      <c r="E113" s="2" t="s">
        <v>65</v>
      </c>
      <c r="F113" s="2" t="s">
        <v>65</v>
      </c>
      <c r="G113" s="2" t="s">
        <v>66</v>
      </c>
      <c r="H113" s="2" t="s">
        <v>28</v>
      </c>
      <c r="I113" s="2" t="s">
        <v>51</v>
      </c>
      <c r="J113" s="2" t="s">
        <v>97</v>
      </c>
      <c r="K113" s="2" t="s">
        <v>41</v>
      </c>
      <c r="L113" s="3">
        <v>140</v>
      </c>
      <c r="M113">
        <v>66</v>
      </c>
      <c r="N113" s="3">
        <v>9240</v>
      </c>
      <c r="O113" t="str">
        <f t="shared" si="1"/>
        <v>No</v>
      </c>
      <c r="U113" s="1"/>
      <c r="W113" s="2"/>
      <c r="X113" s="2"/>
      <c r="Y113" s="2"/>
      <c r="Z113" s="2"/>
      <c r="AD113" s="2"/>
      <c r="AE113" s="2"/>
      <c r="AF113" s="2"/>
      <c r="AG113" s="2"/>
      <c r="AH113" s="3"/>
      <c r="AJ113" s="3"/>
    </row>
    <row r="114" spans="1:36" x14ac:dyDescent="0.25">
      <c r="A114">
        <v>113</v>
      </c>
      <c r="B114" s="1">
        <v>44183</v>
      </c>
      <c r="C114">
        <v>8455987495</v>
      </c>
      <c r="D114" s="2" t="s">
        <v>93</v>
      </c>
      <c r="E114" s="2" t="s">
        <v>76</v>
      </c>
      <c r="F114" s="2" t="s">
        <v>77</v>
      </c>
      <c r="G114" s="2" t="s">
        <v>63</v>
      </c>
      <c r="H114" s="2" t="s">
        <v>39</v>
      </c>
      <c r="I114" s="2" t="s">
        <v>29</v>
      </c>
      <c r="J114" s="2" t="s">
        <v>98</v>
      </c>
      <c r="K114" s="2" t="s">
        <v>99</v>
      </c>
      <c r="L114" s="3">
        <v>298.89999999999998</v>
      </c>
      <c r="M114">
        <v>36</v>
      </c>
      <c r="N114" s="3">
        <v>10760.4</v>
      </c>
      <c r="O114" t="str">
        <f t="shared" si="1"/>
        <v>Si</v>
      </c>
      <c r="U114" s="1"/>
      <c r="W114" s="2"/>
      <c r="X114" s="2"/>
      <c r="Y114" s="2"/>
      <c r="Z114" s="2"/>
      <c r="AD114" s="2"/>
      <c r="AE114" s="2"/>
      <c r="AF114" s="2"/>
      <c r="AG114" s="2"/>
      <c r="AH114" s="3"/>
      <c r="AJ114" s="3"/>
    </row>
    <row r="115" spans="1:36" x14ac:dyDescent="0.25">
      <c r="A115">
        <v>114</v>
      </c>
      <c r="B115" s="1">
        <v>43966</v>
      </c>
      <c r="C115">
        <v>6668567210</v>
      </c>
      <c r="D115" s="2" t="s">
        <v>93</v>
      </c>
      <c r="E115" s="2" t="s">
        <v>76</v>
      </c>
      <c r="F115" s="2" t="s">
        <v>77</v>
      </c>
      <c r="G115" s="2" t="s">
        <v>63</v>
      </c>
      <c r="H115" s="2" t="s">
        <v>39</v>
      </c>
      <c r="I115" s="2" t="s">
        <v>29</v>
      </c>
      <c r="J115" s="2" t="s">
        <v>52</v>
      </c>
      <c r="K115" s="2" t="s">
        <v>53</v>
      </c>
      <c r="L115" s="3">
        <v>135.1</v>
      </c>
      <c r="M115">
        <v>87</v>
      </c>
      <c r="N115" s="3">
        <v>11753.7</v>
      </c>
      <c r="O115" t="str">
        <f t="shared" si="1"/>
        <v>No</v>
      </c>
      <c r="U115" s="1"/>
      <c r="W115" s="2"/>
      <c r="X115" s="2"/>
      <c r="Y115" s="2"/>
      <c r="Z115" s="2"/>
      <c r="AD115" s="2"/>
      <c r="AE115" s="2"/>
      <c r="AF115" s="2"/>
      <c r="AG115" s="2"/>
      <c r="AH115" s="3"/>
      <c r="AJ115" s="3"/>
    </row>
    <row r="116" spans="1:36" x14ac:dyDescent="0.25">
      <c r="A116">
        <v>115</v>
      </c>
      <c r="B116" s="1">
        <v>44019</v>
      </c>
      <c r="C116">
        <v>9528620750</v>
      </c>
      <c r="D116" s="2" t="s">
        <v>93</v>
      </c>
      <c r="E116" s="2" t="s">
        <v>76</v>
      </c>
      <c r="F116" s="2" t="s">
        <v>77</v>
      </c>
      <c r="G116" s="2" t="s">
        <v>63</v>
      </c>
      <c r="H116" s="2" t="s">
        <v>39</v>
      </c>
      <c r="I116" s="2" t="s">
        <v>29</v>
      </c>
      <c r="J116" s="2" t="s">
        <v>81</v>
      </c>
      <c r="K116" s="2" t="s">
        <v>82</v>
      </c>
      <c r="L116" s="3">
        <v>257.60000000000002</v>
      </c>
      <c r="M116">
        <v>64</v>
      </c>
      <c r="N116" s="3">
        <v>16486.400000000001</v>
      </c>
      <c r="O116" t="str">
        <f t="shared" si="1"/>
        <v>Si</v>
      </c>
      <c r="U116" s="1"/>
      <c r="W116" s="2"/>
      <c r="X116" s="2"/>
      <c r="Y116" s="2"/>
      <c r="Z116" s="2"/>
      <c r="AD116" s="2"/>
      <c r="AE116" s="2"/>
      <c r="AF116" s="2"/>
      <c r="AG116" s="2"/>
      <c r="AH116" s="3"/>
      <c r="AJ116" s="3"/>
    </row>
    <row r="117" spans="1:36" x14ac:dyDescent="0.25">
      <c r="A117">
        <v>116</v>
      </c>
      <c r="B117" s="1">
        <v>43876</v>
      </c>
      <c r="C117">
        <v>1951835035</v>
      </c>
      <c r="D117" s="2" t="s">
        <v>42</v>
      </c>
      <c r="E117" s="2" t="s">
        <v>43</v>
      </c>
      <c r="F117" s="2" t="s">
        <v>44</v>
      </c>
      <c r="G117" s="2" t="s">
        <v>45</v>
      </c>
      <c r="H117" s="2" t="s">
        <v>18</v>
      </c>
      <c r="I117" s="2" t="s">
        <v>19</v>
      </c>
      <c r="J117" s="2" t="s">
        <v>20</v>
      </c>
      <c r="K117" s="2" t="s">
        <v>21</v>
      </c>
      <c r="L117" s="3">
        <v>196</v>
      </c>
      <c r="M117">
        <v>21</v>
      </c>
      <c r="N117" s="3">
        <v>4116</v>
      </c>
      <c r="O117" t="str">
        <f t="shared" si="1"/>
        <v>No</v>
      </c>
      <c r="U117" s="1"/>
      <c r="W117" s="2"/>
      <c r="X117" s="2"/>
      <c r="Y117" s="2"/>
      <c r="Z117" s="2"/>
      <c r="AD117" s="2"/>
      <c r="AE117" s="2"/>
      <c r="AF117" s="2"/>
      <c r="AG117" s="2"/>
      <c r="AH117" s="3"/>
      <c r="AJ117" s="3"/>
    </row>
    <row r="118" spans="1:36" x14ac:dyDescent="0.25">
      <c r="A118">
        <v>117</v>
      </c>
      <c r="B118" s="1">
        <v>44101</v>
      </c>
      <c r="C118">
        <v>8464805926</v>
      </c>
      <c r="D118" s="2" t="s">
        <v>54</v>
      </c>
      <c r="E118" s="2" t="s">
        <v>55</v>
      </c>
      <c r="F118" s="2" t="s">
        <v>56</v>
      </c>
      <c r="G118" s="2" t="s">
        <v>57</v>
      </c>
      <c r="H118" s="2" t="s">
        <v>39</v>
      </c>
      <c r="I118" s="2" t="s">
        <v>19</v>
      </c>
      <c r="J118" s="2" t="s">
        <v>46</v>
      </c>
      <c r="K118" s="2" t="s">
        <v>47</v>
      </c>
      <c r="L118" s="3">
        <v>178.5</v>
      </c>
      <c r="M118">
        <v>19</v>
      </c>
      <c r="N118" s="3">
        <v>3391.5</v>
      </c>
      <c r="O118" t="str">
        <f t="shared" si="1"/>
        <v>Si</v>
      </c>
      <c r="U118" s="1"/>
      <c r="W118" s="2"/>
      <c r="X118" s="2"/>
      <c r="Y118" s="2"/>
      <c r="Z118" s="2"/>
      <c r="AD118" s="2"/>
      <c r="AE118" s="2"/>
      <c r="AF118" s="2"/>
      <c r="AG118" s="2"/>
      <c r="AH118" s="3"/>
      <c r="AJ118" s="3"/>
    </row>
    <row r="119" spans="1:36" x14ac:dyDescent="0.25">
      <c r="A119">
        <v>118</v>
      </c>
      <c r="B119" s="1">
        <v>44094</v>
      </c>
      <c r="C119">
        <v>1040241832</v>
      </c>
      <c r="D119" s="2" t="s">
        <v>24</v>
      </c>
      <c r="E119" s="2" t="s">
        <v>25</v>
      </c>
      <c r="F119" s="2" t="s">
        <v>26</v>
      </c>
      <c r="G119" s="2" t="s">
        <v>27</v>
      </c>
      <c r="H119" s="2" t="s">
        <v>28</v>
      </c>
      <c r="I119" s="2" t="s">
        <v>29</v>
      </c>
      <c r="J119" s="2" t="s">
        <v>100</v>
      </c>
      <c r="K119" s="2" t="s">
        <v>72</v>
      </c>
      <c r="L119" s="3">
        <v>1134</v>
      </c>
      <c r="M119">
        <v>23</v>
      </c>
      <c r="N119" s="3">
        <v>26082</v>
      </c>
      <c r="O119" t="str">
        <f t="shared" si="1"/>
        <v>No</v>
      </c>
      <c r="U119" s="1"/>
      <c r="W119" s="2"/>
      <c r="X119" s="2"/>
      <c r="Y119" s="2"/>
      <c r="Z119" s="2"/>
      <c r="AD119" s="2"/>
      <c r="AE119" s="2"/>
      <c r="AF119" s="2"/>
      <c r="AG119" s="2"/>
      <c r="AH119" s="3"/>
      <c r="AJ119" s="3"/>
    </row>
    <row r="120" spans="1:36" x14ac:dyDescent="0.25">
      <c r="A120">
        <v>119</v>
      </c>
      <c r="B120" s="1">
        <v>44157</v>
      </c>
      <c r="C120">
        <v>5032769390</v>
      </c>
      <c r="D120" s="2" t="s">
        <v>24</v>
      </c>
      <c r="E120" s="2" t="s">
        <v>25</v>
      </c>
      <c r="F120" s="2" t="s">
        <v>26</v>
      </c>
      <c r="G120" s="2" t="s">
        <v>27</v>
      </c>
      <c r="H120" s="2" t="s">
        <v>28</v>
      </c>
      <c r="I120" s="2" t="s">
        <v>29</v>
      </c>
      <c r="J120" s="2" t="s">
        <v>101</v>
      </c>
      <c r="K120" s="2" t="s">
        <v>102</v>
      </c>
      <c r="L120" s="3">
        <v>98</v>
      </c>
      <c r="M120">
        <v>72</v>
      </c>
      <c r="N120" s="3">
        <v>7056</v>
      </c>
      <c r="O120" t="str">
        <f t="shared" si="1"/>
        <v>Si</v>
      </c>
      <c r="U120" s="1"/>
      <c r="W120" s="2"/>
      <c r="X120" s="2"/>
      <c r="Y120" s="2"/>
      <c r="Z120" s="2"/>
      <c r="AD120" s="2"/>
      <c r="AE120" s="2"/>
      <c r="AF120" s="2"/>
      <c r="AG120" s="2"/>
      <c r="AH120" s="3"/>
      <c r="AJ120" s="3"/>
    </row>
    <row r="121" spans="1:36" x14ac:dyDescent="0.25">
      <c r="A121">
        <v>120</v>
      </c>
      <c r="B121" s="1">
        <v>43916</v>
      </c>
      <c r="C121">
        <v>5375997402</v>
      </c>
      <c r="D121" s="2" t="s">
        <v>35</v>
      </c>
      <c r="E121" s="2" t="s">
        <v>36</v>
      </c>
      <c r="F121" s="2" t="s">
        <v>37</v>
      </c>
      <c r="G121" s="2" t="s">
        <v>38</v>
      </c>
      <c r="H121" s="2" t="s">
        <v>39</v>
      </c>
      <c r="I121" s="2" t="s">
        <v>29</v>
      </c>
      <c r="J121" s="2" t="s">
        <v>87</v>
      </c>
      <c r="K121" s="2" t="s">
        <v>88</v>
      </c>
      <c r="L121" s="3">
        <v>487.2</v>
      </c>
      <c r="M121">
        <v>22</v>
      </c>
      <c r="N121" s="3">
        <v>10718.4</v>
      </c>
      <c r="O121" t="str">
        <f t="shared" si="1"/>
        <v>No</v>
      </c>
      <c r="U121" s="1"/>
      <c r="W121" s="2"/>
      <c r="X121" s="2"/>
      <c r="Y121" s="2"/>
      <c r="Z121" s="2"/>
      <c r="AD121" s="2"/>
      <c r="AE121" s="2"/>
      <c r="AF121" s="2"/>
      <c r="AG121" s="2"/>
      <c r="AH121" s="3"/>
      <c r="AJ121" s="3"/>
    </row>
    <row r="122" spans="1:36" x14ac:dyDescent="0.25">
      <c r="A122">
        <v>121</v>
      </c>
      <c r="B122" s="1">
        <v>43837</v>
      </c>
      <c r="C122">
        <v>967566383</v>
      </c>
      <c r="D122" s="2" t="s">
        <v>48</v>
      </c>
      <c r="E122" s="2" t="s">
        <v>49</v>
      </c>
      <c r="F122" s="2" t="s">
        <v>50</v>
      </c>
      <c r="G122" s="2" t="s">
        <v>17</v>
      </c>
      <c r="H122" s="2" t="s">
        <v>18</v>
      </c>
      <c r="I122" s="2" t="s">
        <v>51</v>
      </c>
      <c r="J122" s="2" t="s">
        <v>89</v>
      </c>
      <c r="K122" s="2" t="s">
        <v>74</v>
      </c>
      <c r="L122" s="3">
        <v>140</v>
      </c>
      <c r="M122">
        <v>82</v>
      </c>
      <c r="N122" s="3">
        <v>11480</v>
      </c>
      <c r="O122" t="str">
        <f t="shared" si="1"/>
        <v>Si</v>
      </c>
      <c r="U122" s="1"/>
      <c r="W122" s="2"/>
      <c r="X122" s="2"/>
      <c r="Y122" s="2"/>
      <c r="Z122" s="2"/>
      <c r="AD122" s="2"/>
      <c r="AE122" s="2"/>
      <c r="AF122" s="2"/>
      <c r="AG122" s="2"/>
      <c r="AH122" s="3"/>
      <c r="AJ122" s="3"/>
    </row>
    <row r="123" spans="1:36" x14ac:dyDescent="0.25">
      <c r="A123">
        <v>122</v>
      </c>
      <c r="B123" s="1">
        <v>44042</v>
      </c>
      <c r="C123">
        <v>7607007457</v>
      </c>
      <c r="D123" s="2" t="s">
        <v>48</v>
      </c>
      <c r="E123" s="2" t="s">
        <v>49</v>
      </c>
      <c r="F123" s="2" t="s">
        <v>50</v>
      </c>
      <c r="G123" s="2" t="s">
        <v>17</v>
      </c>
      <c r="H123" s="2" t="s">
        <v>18</v>
      </c>
      <c r="I123" s="2" t="s">
        <v>51</v>
      </c>
      <c r="J123" s="2" t="s">
        <v>58</v>
      </c>
      <c r="K123" s="2" t="s">
        <v>59</v>
      </c>
      <c r="L123" s="3">
        <v>560</v>
      </c>
      <c r="M123">
        <v>98</v>
      </c>
      <c r="N123" s="3">
        <v>54880</v>
      </c>
      <c r="O123" t="str">
        <f t="shared" si="1"/>
        <v>No</v>
      </c>
      <c r="U123" s="1"/>
      <c r="W123" s="2"/>
      <c r="X123" s="2"/>
      <c r="Y123" s="2"/>
      <c r="Z123" s="2"/>
      <c r="AD123" s="2"/>
      <c r="AE123" s="2"/>
      <c r="AF123" s="2"/>
      <c r="AG123" s="2"/>
      <c r="AH123" s="3"/>
      <c r="AJ123" s="3"/>
    </row>
    <row r="124" spans="1:36" x14ac:dyDescent="0.25">
      <c r="A124">
        <v>123</v>
      </c>
      <c r="B124" s="1">
        <v>44092</v>
      </c>
      <c r="C124">
        <v>6139722497</v>
      </c>
      <c r="D124" s="2" t="s">
        <v>68</v>
      </c>
      <c r="E124" s="2" t="s">
        <v>69</v>
      </c>
      <c r="F124" s="2" t="s">
        <v>69</v>
      </c>
      <c r="G124" s="2" t="s">
        <v>38</v>
      </c>
      <c r="H124" s="2" t="s">
        <v>70</v>
      </c>
      <c r="I124" s="2" t="s">
        <v>70</v>
      </c>
      <c r="J124" s="2" t="s">
        <v>34</v>
      </c>
      <c r="K124" s="2" t="s">
        <v>21</v>
      </c>
      <c r="L124" s="3">
        <v>644</v>
      </c>
      <c r="M124">
        <v>71</v>
      </c>
      <c r="N124" s="3">
        <v>45724</v>
      </c>
      <c r="O124" t="str">
        <f t="shared" si="1"/>
        <v>Si</v>
      </c>
      <c r="U124" s="1"/>
      <c r="W124" s="2"/>
      <c r="X124" s="2"/>
      <c r="Y124" s="2"/>
      <c r="Z124" s="2"/>
      <c r="AD124" s="2"/>
      <c r="AE124" s="2"/>
      <c r="AF124" s="2"/>
      <c r="AG124" s="2"/>
      <c r="AH124" s="3"/>
      <c r="AJ124" s="3"/>
    </row>
    <row r="125" spans="1:36" x14ac:dyDescent="0.25">
      <c r="A125">
        <v>124</v>
      </c>
      <c r="B125" s="1">
        <v>43924</v>
      </c>
      <c r="C125">
        <v>6071133871</v>
      </c>
      <c r="D125" s="2" t="s">
        <v>64</v>
      </c>
      <c r="E125" s="2" t="s">
        <v>65</v>
      </c>
      <c r="F125" s="2" t="s">
        <v>65</v>
      </c>
      <c r="G125" s="2" t="s">
        <v>66</v>
      </c>
      <c r="H125" s="2" t="s">
        <v>28</v>
      </c>
      <c r="I125" s="2" t="s">
        <v>70</v>
      </c>
      <c r="J125" s="2" t="s">
        <v>71</v>
      </c>
      <c r="K125" s="2" t="s">
        <v>72</v>
      </c>
      <c r="L125" s="3">
        <v>350</v>
      </c>
      <c r="M125">
        <v>40</v>
      </c>
      <c r="N125" s="3">
        <v>14000</v>
      </c>
      <c r="O125" t="str">
        <f t="shared" si="1"/>
        <v>No</v>
      </c>
      <c r="U125" s="1"/>
      <c r="W125" s="2"/>
      <c r="X125" s="2"/>
      <c r="Y125" s="2"/>
      <c r="Z125" s="2"/>
      <c r="AD125" s="2"/>
      <c r="AE125" s="2"/>
      <c r="AF125" s="2"/>
      <c r="AG125" s="2"/>
      <c r="AH125" s="3"/>
      <c r="AJ125" s="3"/>
    </row>
    <row r="126" spans="1:36" x14ac:dyDescent="0.25">
      <c r="A126">
        <v>125</v>
      </c>
      <c r="B126" s="1">
        <v>43887</v>
      </c>
      <c r="C126">
        <v>8634772142</v>
      </c>
      <c r="D126" s="2" t="s">
        <v>64</v>
      </c>
      <c r="E126" s="2" t="s">
        <v>65</v>
      </c>
      <c r="F126" s="2" t="s">
        <v>65</v>
      </c>
      <c r="G126" s="2" t="s">
        <v>66</v>
      </c>
      <c r="H126" s="2" t="s">
        <v>28</v>
      </c>
      <c r="I126" s="2" t="s">
        <v>70</v>
      </c>
      <c r="J126" s="2" t="s">
        <v>73</v>
      </c>
      <c r="K126" s="2" t="s">
        <v>74</v>
      </c>
      <c r="L126" s="3">
        <v>308</v>
      </c>
      <c r="M126">
        <v>80</v>
      </c>
      <c r="N126" s="3">
        <v>24640</v>
      </c>
      <c r="O126" t="str">
        <f t="shared" si="1"/>
        <v>Si</v>
      </c>
      <c r="U126" s="1"/>
      <c r="W126" s="2"/>
      <c r="X126" s="2"/>
      <c r="Y126" s="2"/>
      <c r="Z126" s="2"/>
      <c r="AD126" s="2"/>
      <c r="AE126" s="2"/>
      <c r="AF126" s="2"/>
      <c r="AG126" s="2"/>
      <c r="AH126" s="3"/>
      <c r="AJ126" s="3"/>
    </row>
    <row r="127" spans="1:36" x14ac:dyDescent="0.25">
      <c r="A127">
        <v>126</v>
      </c>
      <c r="B127" s="1">
        <v>44080</v>
      </c>
      <c r="C127">
        <v>5431718510</v>
      </c>
      <c r="D127" s="2" t="s">
        <v>64</v>
      </c>
      <c r="E127" s="2" t="s">
        <v>65</v>
      </c>
      <c r="F127" s="2" t="s">
        <v>65</v>
      </c>
      <c r="G127" s="2" t="s">
        <v>66</v>
      </c>
      <c r="H127" s="2" t="s">
        <v>28</v>
      </c>
      <c r="I127" s="2" t="s">
        <v>70</v>
      </c>
      <c r="J127" s="2" t="s">
        <v>40</v>
      </c>
      <c r="K127" s="2" t="s">
        <v>41</v>
      </c>
      <c r="L127" s="3">
        <v>128.80000000000001</v>
      </c>
      <c r="M127">
        <v>38</v>
      </c>
      <c r="N127" s="3">
        <v>4894.3999999999996</v>
      </c>
      <c r="O127" t="str">
        <f t="shared" si="1"/>
        <v>No</v>
      </c>
      <c r="U127" s="1"/>
      <c r="W127" s="2"/>
      <c r="X127" s="2"/>
      <c r="Y127" s="2"/>
      <c r="Z127" s="2"/>
      <c r="AD127" s="2"/>
      <c r="AE127" s="2"/>
      <c r="AF127" s="2"/>
      <c r="AG127" s="2"/>
      <c r="AH127" s="3"/>
      <c r="AJ127" s="3"/>
    </row>
    <row r="128" spans="1:36" x14ac:dyDescent="0.25">
      <c r="A128">
        <v>127</v>
      </c>
      <c r="B128" s="1">
        <v>44093</v>
      </c>
      <c r="C128">
        <v>7109276915</v>
      </c>
      <c r="D128" s="2" t="s">
        <v>75</v>
      </c>
      <c r="E128" s="2" t="s">
        <v>76</v>
      </c>
      <c r="F128" s="2" t="s">
        <v>77</v>
      </c>
      <c r="G128" s="2" t="s">
        <v>63</v>
      </c>
      <c r="H128" s="2" t="s">
        <v>39</v>
      </c>
      <c r="I128" s="2" t="s">
        <v>70</v>
      </c>
      <c r="J128" s="2" t="s">
        <v>22</v>
      </c>
      <c r="K128" s="2" t="s">
        <v>23</v>
      </c>
      <c r="L128" s="3">
        <v>49</v>
      </c>
      <c r="M128">
        <v>28</v>
      </c>
      <c r="N128" s="3">
        <v>1372</v>
      </c>
      <c r="O128" t="str">
        <f t="shared" si="1"/>
        <v>Si</v>
      </c>
      <c r="U128" s="1"/>
      <c r="W128" s="2"/>
      <c r="X128" s="2"/>
      <c r="Y128" s="2"/>
      <c r="Z128" s="2"/>
      <c r="AD128" s="2"/>
      <c r="AE128" s="2"/>
      <c r="AF128" s="2"/>
      <c r="AG128" s="2"/>
      <c r="AH128" s="3"/>
      <c r="AJ128" s="3"/>
    </row>
    <row r="129" spans="1:36" x14ac:dyDescent="0.25">
      <c r="A129">
        <v>128</v>
      </c>
      <c r="B129" s="1">
        <v>44119</v>
      </c>
      <c r="C129">
        <v>8479136081</v>
      </c>
      <c r="D129" s="2" t="s">
        <v>75</v>
      </c>
      <c r="E129" s="2" t="s">
        <v>76</v>
      </c>
      <c r="F129" s="2" t="s">
        <v>77</v>
      </c>
      <c r="G129" s="2" t="s">
        <v>63</v>
      </c>
      <c r="H129" s="2" t="s">
        <v>39</v>
      </c>
      <c r="I129" s="2" t="s">
        <v>70</v>
      </c>
      <c r="J129" s="2" t="s">
        <v>67</v>
      </c>
      <c r="K129" s="2" t="s">
        <v>21</v>
      </c>
      <c r="L129" s="3">
        <v>41.86</v>
      </c>
      <c r="M129">
        <v>60</v>
      </c>
      <c r="N129" s="3">
        <v>2511.6</v>
      </c>
      <c r="O129" t="str">
        <f t="shared" si="1"/>
        <v>No</v>
      </c>
      <c r="U129" s="1"/>
      <c r="W129" s="2"/>
      <c r="X129" s="2"/>
      <c r="Y129" s="2"/>
      <c r="Z129" s="2"/>
      <c r="AD129" s="2"/>
      <c r="AE129" s="2"/>
      <c r="AF129" s="2"/>
      <c r="AG129" s="2"/>
      <c r="AH129" s="3"/>
      <c r="AJ129" s="3"/>
    </row>
    <row r="130" spans="1:36" x14ac:dyDescent="0.25">
      <c r="A130">
        <v>129</v>
      </c>
      <c r="B130" s="1">
        <v>44146</v>
      </c>
      <c r="C130">
        <v>7132355278</v>
      </c>
      <c r="D130" s="2" t="s">
        <v>78</v>
      </c>
      <c r="E130" s="2" t="s">
        <v>79</v>
      </c>
      <c r="F130" s="2" t="s">
        <v>80</v>
      </c>
      <c r="G130" s="2" t="s">
        <v>38</v>
      </c>
      <c r="H130" s="2" t="s">
        <v>70</v>
      </c>
      <c r="I130" s="2" t="s">
        <v>70</v>
      </c>
      <c r="J130" s="2" t="s">
        <v>33</v>
      </c>
      <c r="K130" s="2" t="s">
        <v>21</v>
      </c>
      <c r="L130" s="3">
        <v>252</v>
      </c>
      <c r="M130">
        <v>33</v>
      </c>
      <c r="N130" s="3">
        <v>8316</v>
      </c>
      <c r="O130" t="str">
        <f t="shared" ref="O130:O193" si="2">IF(ISEVEN(ROW()),"Si","No")</f>
        <v>Si</v>
      </c>
      <c r="U130" s="1"/>
      <c r="W130" s="2"/>
      <c r="X130" s="2"/>
      <c r="Y130" s="2"/>
      <c r="Z130" s="2"/>
      <c r="AD130" s="2"/>
      <c r="AE130" s="2"/>
      <c r="AF130" s="2"/>
      <c r="AG130" s="2"/>
      <c r="AH130" s="3"/>
      <c r="AJ130" s="3"/>
    </row>
    <row r="131" spans="1:36" x14ac:dyDescent="0.25">
      <c r="A131">
        <v>130</v>
      </c>
      <c r="B131" s="1">
        <v>44017</v>
      </c>
      <c r="C131">
        <v>2885792785</v>
      </c>
      <c r="D131" s="2" t="s">
        <v>78</v>
      </c>
      <c r="E131" s="2" t="s">
        <v>79</v>
      </c>
      <c r="F131" s="2" t="s">
        <v>80</v>
      </c>
      <c r="G131" s="2" t="s">
        <v>38</v>
      </c>
      <c r="H131" s="2" t="s">
        <v>70</v>
      </c>
      <c r="I131" s="2" t="s">
        <v>70</v>
      </c>
      <c r="J131" s="2" t="s">
        <v>34</v>
      </c>
      <c r="K131" s="2" t="s">
        <v>21</v>
      </c>
      <c r="L131" s="3">
        <v>644</v>
      </c>
      <c r="M131">
        <v>22</v>
      </c>
      <c r="N131" s="3">
        <v>14168</v>
      </c>
      <c r="O131" t="str">
        <f t="shared" si="2"/>
        <v>No</v>
      </c>
      <c r="U131" s="1"/>
      <c r="W131" s="2"/>
      <c r="X131" s="2"/>
      <c r="Y131" s="2"/>
      <c r="Z131" s="2"/>
      <c r="AD131" s="2"/>
      <c r="AE131" s="2"/>
      <c r="AF131" s="2"/>
      <c r="AG131" s="2"/>
      <c r="AH131" s="3"/>
      <c r="AJ131" s="3"/>
    </row>
    <row r="132" spans="1:36" x14ac:dyDescent="0.25">
      <c r="A132">
        <v>131</v>
      </c>
      <c r="B132" s="1">
        <v>44085</v>
      </c>
      <c r="C132">
        <v>3723941023</v>
      </c>
      <c r="D132" s="2" t="s">
        <v>78</v>
      </c>
      <c r="E132" s="2" t="s">
        <v>79</v>
      </c>
      <c r="F132" s="2" t="s">
        <v>80</v>
      </c>
      <c r="G132" s="2" t="s">
        <v>38</v>
      </c>
      <c r="H132" s="2" t="s">
        <v>70</v>
      </c>
      <c r="I132" s="2" t="s">
        <v>70</v>
      </c>
      <c r="J132" s="2" t="s">
        <v>67</v>
      </c>
      <c r="K132" s="2" t="s">
        <v>21</v>
      </c>
      <c r="L132" s="3">
        <v>41.86</v>
      </c>
      <c r="M132">
        <v>51</v>
      </c>
      <c r="N132" s="3">
        <v>2134.86</v>
      </c>
      <c r="O132" t="str">
        <f t="shared" si="2"/>
        <v>Si</v>
      </c>
      <c r="U132" s="1"/>
      <c r="W132" s="2"/>
      <c r="X132" s="2"/>
      <c r="Y132" s="2"/>
      <c r="Z132" s="2"/>
      <c r="AD132" s="2"/>
      <c r="AE132" s="2"/>
      <c r="AF132" s="2"/>
      <c r="AG132" s="2"/>
      <c r="AH132" s="3"/>
      <c r="AJ132" s="3"/>
    </row>
    <row r="133" spans="1:36" x14ac:dyDescent="0.25">
      <c r="A133">
        <v>132</v>
      </c>
      <c r="B133" s="1">
        <v>43943</v>
      </c>
      <c r="C133">
        <v>4827836337</v>
      </c>
      <c r="D133" s="2" t="s">
        <v>60</v>
      </c>
      <c r="E133" s="2" t="s">
        <v>61</v>
      </c>
      <c r="F133" s="2" t="s">
        <v>62</v>
      </c>
      <c r="G133" s="2" t="s">
        <v>63</v>
      </c>
      <c r="H133" s="2" t="s">
        <v>39</v>
      </c>
      <c r="I133" s="2" t="s">
        <v>29</v>
      </c>
      <c r="J133" s="2" t="s">
        <v>52</v>
      </c>
      <c r="K133" s="2" t="s">
        <v>53</v>
      </c>
      <c r="L133" s="3">
        <v>135.1</v>
      </c>
      <c r="M133">
        <v>60</v>
      </c>
      <c r="N133" s="3">
        <v>8106</v>
      </c>
      <c r="O133" t="str">
        <f t="shared" si="2"/>
        <v>No</v>
      </c>
      <c r="U133" s="1"/>
      <c r="W133" s="2"/>
      <c r="X133" s="2"/>
      <c r="Y133" s="2"/>
      <c r="Z133" s="2"/>
      <c r="AD133" s="2"/>
      <c r="AE133" s="2"/>
      <c r="AF133" s="2"/>
      <c r="AG133" s="2"/>
      <c r="AH133" s="3"/>
      <c r="AJ133" s="3"/>
    </row>
    <row r="134" spans="1:36" x14ac:dyDescent="0.25">
      <c r="A134">
        <v>133</v>
      </c>
      <c r="B134" s="1">
        <v>44057</v>
      </c>
      <c r="C134">
        <v>2633840866</v>
      </c>
      <c r="D134" s="2" t="s">
        <v>60</v>
      </c>
      <c r="E134" s="2" t="s">
        <v>61</v>
      </c>
      <c r="F134" s="2" t="s">
        <v>62</v>
      </c>
      <c r="G134" s="2" t="s">
        <v>63</v>
      </c>
      <c r="H134" s="2" t="s">
        <v>39</v>
      </c>
      <c r="I134" s="2" t="s">
        <v>29</v>
      </c>
      <c r="J134" s="2" t="s">
        <v>81</v>
      </c>
      <c r="K134" s="2" t="s">
        <v>82</v>
      </c>
      <c r="L134" s="3">
        <v>257.60000000000002</v>
      </c>
      <c r="M134">
        <v>98</v>
      </c>
      <c r="N134" s="3">
        <v>25244.799999999999</v>
      </c>
      <c r="O134" t="str">
        <f t="shared" si="2"/>
        <v>Si</v>
      </c>
      <c r="U134" s="1"/>
      <c r="W134" s="2"/>
      <c r="X134" s="2"/>
      <c r="Y134" s="2"/>
      <c r="Z134" s="2"/>
      <c r="AD134" s="2"/>
      <c r="AE134" s="2"/>
      <c r="AF134" s="2"/>
      <c r="AG134" s="2"/>
      <c r="AH134" s="3"/>
      <c r="AJ134" s="3"/>
    </row>
    <row r="135" spans="1:36" x14ac:dyDescent="0.25">
      <c r="A135">
        <v>134</v>
      </c>
      <c r="B135" s="1">
        <v>43929</v>
      </c>
      <c r="C135">
        <v>2489359003</v>
      </c>
      <c r="D135" s="2" t="s">
        <v>83</v>
      </c>
      <c r="E135" s="2" t="s">
        <v>43</v>
      </c>
      <c r="F135" s="2" t="s">
        <v>44</v>
      </c>
      <c r="G135" s="2" t="s">
        <v>84</v>
      </c>
      <c r="H135" s="2" t="s">
        <v>28</v>
      </c>
      <c r="I135" s="2" t="s">
        <v>19</v>
      </c>
      <c r="J135" s="2" t="s">
        <v>85</v>
      </c>
      <c r="K135" s="2" t="s">
        <v>86</v>
      </c>
      <c r="L135" s="3">
        <v>273</v>
      </c>
      <c r="M135">
        <v>27</v>
      </c>
      <c r="N135" s="3">
        <v>7371</v>
      </c>
      <c r="O135" t="str">
        <f t="shared" si="2"/>
        <v>No</v>
      </c>
      <c r="U135" s="1"/>
      <c r="W135" s="2"/>
      <c r="X135" s="2"/>
      <c r="Y135" s="2"/>
      <c r="Z135" s="2"/>
      <c r="AD135" s="2"/>
      <c r="AE135" s="2"/>
      <c r="AF135" s="2"/>
      <c r="AG135" s="2"/>
      <c r="AH135" s="3"/>
      <c r="AJ135" s="3"/>
    </row>
    <row r="136" spans="1:36" x14ac:dyDescent="0.25">
      <c r="A136">
        <v>135</v>
      </c>
      <c r="B136" s="1">
        <v>43986</v>
      </c>
      <c r="C136">
        <v>2347277376</v>
      </c>
      <c r="D136" s="2" t="s">
        <v>83</v>
      </c>
      <c r="E136" s="2" t="s">
        <v>43</v>
      </c>
      <c r="F136" s="2" t="s">
        <v>44</v>
      </c>
      <c r="G136" s="2" t="s">
        <v>84</v>
      </c>
      <c r="H136" s="2" t="s">
        <v>28</v>
      </c>
      <c r="I136" s="2" t="s">
        <v>19</v>
      </c>
      <c r="J136" s="2" t="s">
        <v>87</v>
      </c>
      <c r="K136" s="2" t="s">
        <v>88</v>
      </c>
      <c r="L136" s="3">
        <v>487.2</v>
      </c>
      <c r="M136">
        <v>88</v>
      </c>
      <c r="N136" s="3">
        <v>42873.599999999999</v>
      </c>
      <c r="O136" t="str">
        <f t="shared" si="2"/>
        <v>Si</v>
      </c>
      <c r="U136" s="1"/>
      <c r="W136" s="2"/>
      <c r="X136" s="2"/>
      <c r="Y136" s="2"/>
      <c r="Z136" s="2"/>
      <c r="AD136" s="2"/>
      <c r="AE136" s="2"/>
      <c r="AF136" s="2"/>
      <c r="AG136" s="2"/>
      <c r="AH136" s="3"/>
      <c r="AJ136" s="3"/>
    </row>
    <row r="137" spans="1:36" x14ac:dyDescent="0.25">
      <c r="A137">
        <v>136</v>
      </c>
      <c r="B137" s="1">
        <v>44058</v>
      </c>
      <c r="C137">
        <v>2071690973</v>
      </c>
      <c r="D137" s="2" t="s">
        <v>54</v>
      </c>
      <c r="E137" s="2" t="s">
        <v>55</v>
      </c>
      <c r="F137" s="2" t="s">
        <v>56</v>
      </c>
      <c r="G137" s="2" t="s">
        <v>57</v>
      </c>
      <c r="H137" s="2" t="s">
        <v>18</v>
      </c>
      <c r="I137" s="2" t="s">
        <v>29</v>
      </c>
      <c r="J137" s="2" t="s">
        <v>20</v>
      </c>
      <c r="K137" s="2" t="s">
        <v>21</v>
      </c>
      <c r="L137" s="3">
        <v>196</v>
      </c>
      <c r="M137">
        <v>65</v>
      </c>
      <c r="N137" s="3">
        <v>12740</v>
      </c>
      <c r="O137" t="str">
        <f t="shared" si="2"/>
        <v>No</v>
      </c>
      <c r="U137" s="1"/>
      <c r="W137" s="2"/>
      <c r="X137" s="2"/>
      <c r="Y137" s="2"/>
      <c r="Z137" s="2"/>
      <c r="AD137" s="2"/>
      <c r="AE137" s="2"/>
      <c r="AF137" s="2"/>
      <c r="AG137" s="2"/>
      <c r="AH137" s="3"/>
      <c r="AJ137" s="3"/>
    </row>
    <row r="138" spans="1:36" x14ac:dyDescent="0.25">
      <c r="A138">
        <v>137</v>
      </c>
      <c r="B138" s="1">
        <v>44047</v>
      </c>
      <c r="C138">
        <v>1196729221</v>
      </c>
      <c r="D138" s="2" t="s">
        <v>35</v>
      </c>
      <c r="E138" s="2" t="s">
        <v>36</v>
      </c>
      <c r="F138" s="2" t="s">
        <v>37</v>
      </c>
      <c r="G138" s="2" t="s">
        <v>38</v>
      </c>
      <c r="H138" s="2" t="s">
        <v>18</v>
      </c>
      <c r="I138" s="2" t="s">
        <v>19</v>
      </c>
      <c r="J138" s="2" t="s">
        <v>58</v>
      </c>
      <c r="K138" s="2" t="s">
        <v>59</v>
      </c>
      <c r="L138" s="3">
        <v>560</v>
      </c>
      <c r="M138">
        <v>38</v>
      </c>
      <c r="N138" s="3">
        <v>21280</v>
      </c>
      <c r="O138" t="str">
        <f t="shared" si="2"/>
        <v>Si</v>
      </c>
      <c r="U138" s="1"/>
      <c r="W138" s="2"/>
      <c r="X138" s="2"/>
      <c r="Y138" s="2"/>
      <c r="Z138" s="2"/>
      <c r="AD138" s="2"/>
      <c r="AE138" s="2"/>
      <c r="AF138" s="2"/>
      <c r="AG138" s="2"/>
      <c r="AH138" s="3"/>
      <c r="AJ138" s="3"/>
    </row>
    <row r="139" spans="1:36" x14ac:dyDescent="0.25">
      <c r="A139">
        <v>138</v>
      </c>
      <c r="B139" s="1">
        <v>43948</v>
      </c>
      <c r="C139">
        <v>9020365601</v>
      </c>
      <c r="D139" s="2" t="s">
        <v>35</v>
      </c>
      <c r="E139" s="2" t="s">
        <v>36</v>
      </c>
      <c r="F139" s="2" t="s">
        <v>37</v>
      </c>
      <c r="G139" s="2" t="s">
        <v>38</v>
      </c>
      <c r="H139" s="2" t="s">
        <v>18</v>
      </c>
      <c r="I139" s="2" t="s">
        <v>19</v>
      </c>
      <c r="J139" s="2" t="s">
        <v>40</v>
      </c>
      <c r="K139" s="2" t="s">
        <v>41</v>
      </c>
      <c r="L139" s="3">
        <v>128.80000000000001</v>
      </c>
      <c r="M139">
        <v>80</v>
      </c>
      <c r="N139" s="3">
        <v>10304</v>
      </c>
      <c r="O139" t="str">
        <f t="shared" si="2"/>
        <v>No</v>
      </c>
      <c r="U139" s="1"/>
      <c r="W139" s="2"/>
      <c r="X139" s="2"/>
      <c r="Y139" s="2"/>
      <c r="Z139" s="2"/>
      <c r="AD139" s="2"/>
      <c r="AE139" s="2"/>
      <c r="AF139" s="2"/>
      <c r="AG139" s="2"/>
      <c r="AH139" s="3"/>
      <c r="AJ139" s="3"/>
    </row>
    <row r="140" spans="1:36" x14ac:dyDescent="0.25">
      <c r="A140">
        <v>139</v>
      </c>
      <c r="B140" s="1">
        <v>44054</v>
      </c>
      <c r="C140">
        <v>4818692078</v>
      </c>
      <c r="D140" s="2" t="s">
        <v>92</v>
      </c>
      <c r="E140" s="2" t="s">
        <v>65</v>
      </c>
      <c r="F140" s="2" t="s">
        <v>65</v>
      </c>
      <c r="G140" s="2" t="s">
        <v>66</v>
      </c>
      <c r="H140" s="2" t="s">
        <v>28</v>
      </c>
      <c r="I140" s="2" t="s">
        <v>51</v>
      </c>
      <c r="J140" s="2" t="s">
        <v>97</v>
      </c>
      <c r="K140" s="2" t="s">
        <v>41</v>
      </c>
      <c r="L140" s="3">
        <v>140</v>
      </c>
      <c r="M140">
        <v>49</v>
      </c>
      <c r="N140" s="3">
        <v>6860</v>
      </c>
      <c r="O140" t="str">
        <f t="shared" si="2"/>
        <v>Si</v>
      </c>
      <c r="U140" s="1"/>
      <c r="W140" s="2"/>
      <c r="X140" s="2"/>
      <c r="Y140" s="2"/>
      <c r="Z140" s="2"/>
      <c r="AD140" s="2"/>
      <c r="AE140" s="2"/>
      <c r="AF140" s="2"/>
      <c r="AG140" s="2"/>
      <c r="AH140" s="3"/>
      <c r="AJ140" s="3"/>
    </row>
    <row r="141" spans="1:36" x14ac:dyDescent="0.25">
      <c r="A141">
        <v>140</v>
      </c>
      <c r="B141" s="1">
        <v>44120</v>
      </c>
      <c r="C141">
        <v>6502762369</v>
      </c>
      <c r="D141" s="2" t="s">
        <v>93</v>
      </c>
      <c r="E141" s="2" t="s">
        <v>76</v>
      </c>
      <c r="F141" s="2" t="s">
        <v>77</v>
      </c>
      <c r="G141" s="2" t="s">
        <v>63</v>
      </c>
      <c r="H141" s="2" t="s">
        <v>39</v>
      </c>
      <c r="I141" s="2" t="s">
        <v>29</v>
      </c>
      <c r="J141" s="2" t="s">
        <v>98</v>
      </c>
      <c r="K141" s="2" t="s">
        <v>99</v>
      </c>
      <c r="L141" s="3">
        <v>298.89999999999998</v>
      </c>
      <c r="M141">
        <v>90</v>
      </c>
      <c r="N141" s="3">
        <v>26901</v>
      </c>
      <c r="O141" t="str">
        <f t="shared" si="2"/>
        <v>No</v>
      </c>
      <c r="U141" s="1"/>
      <c r="W141" s="2"/>
      <c r="X141" s="2"/>
      <c r="Y141" s="2"/>
      <c r="Z141" s="2"/>
      <c r="AD141" s="2"/>
      <c r="AE141" s="2"/>
      <c r="AF141" s="2"/>
      <c r="AG141" s="2"/>
      <c r="AH141" s="3"/>
      <c r="AJ141" s="3"/>
    </row>
    <row r="142" spans="1:36" x14ac:dyDescent="0.25">
      <c r="A142">
        <v>141</v>
      </c>
      <c r="B142" s="1">
        <v>43846</v>
      </c>
      <c r="C142">
        <v>924402492</v>
      </c>
      <c r="D142" s="2" t="s">
        <v>93</v>
      </c>
      <c r="E142" s="2" t="s">
        <v>76</v>
      </c>
      <c r="F142" s="2" t="s">
        <v>77</v>
      </c>
      <c r="G142" s="2" t="s">
        <v>63</v>
      </c>
      <c r="H142" s="2" t="s">
        <v>39</v>
      </c>
      <c r="I142" s="2" t="s">
        <v>29</v>
      </c>
      <c r="J142" s="2" t="s">
        <v>52</v>
      </c>
      <c r="K142" s="2" t="s">
        <v>53</v>
      </c>
      <c r="L142" s="3">
        <v>135.1</v>
      </c>
      <c r="M142">
        <v>60</v>
      </c>
      <c r="N142" s="3">
        <v>8106</v>
      </c>
      <c r="O142" t="str">
        <f t="shared" si="2"/>
        <v>Si</v>
      </c>
      <c r="U142" s="1"/>
      <c r="W142" s="2"/>
      <c r="X142" s="2"/>
      <c r="Y142" s="2"/>
      <c r="Z142" s="2"/>
      <c r="AD142" s="2"/>
      <c r="AE142" s="2"/>
      <c r="AF142" s="2"/>
      <c r="AG142" s="2"/>
      <c r="AH142" s="3"/>
      <c r="AJ142" s="3"/>
    </row>
    <row r="143" spans="1:36" x14ac:dyDescent="0.25">
      <c r="A143">
        <v>142</v>
      </c>
      <c r="B143" s="1">
        <v>44001</v>
      </c>
      <c r="C143">
        <v>5633857209</v>
      </c>
      <c r="D143" s="2" t="s">
        <v>93</v>
      </c>
      <c r="E143" s="2" t="s">
        <v>76</v>
      </c>
      <c r="F143" s="2" t="s">
        <v>77</v>
      </c>
      <c r="G143" s="2" t="s">
        <v>63</v>
      </c>
      <c r="H143" s="2" t="s">
        <v>39</v>
      </c>
      <c r="I143" s="2" t="s">
        <v>29</v>
      </c>
      <c r="J143" s="2" t="s">
        <v>81</v>
      </c>
      <c r="K143" s="2" t="s">
        <v>82</v>
      </c>
      <c r="L143" s="3">
        <v>257.60000000000002</v>
      </c>
      <c r="M143">
        <v>39</v>
      </c>
      <c r="N143" s="3">
        <v>10046.4</v>
      </c>
      <c r="O143" t="str">
        <f t="shared" si="2"/>
        <v>No</v>
      </c>
      <c r="U143" s="1"/>
      <c r="W143" s="2"/>
      <c r="X143" s="2"/>
      <c r="Y143" s="2"/>
      <c r="Z143" s="2"/>
      <c r="AD143" s="2"/>
      <c r="AE143" s="2"/>
      <c r="AF143" s="2"/>
      <c r="AG143" s="2"/>
      <c r="AH143" s="3"/>
      <c r="AJ143" s="3"/>
    </row>
    <row r="144" spans="1:36" x14ac:dyDescent="0.25">
      <c r="A144">
        <v>143</v>
      </c>
      <c r="B144" s="1">
        <v>43927</v>
      </c>
      <c r="C144">
        <v>9715216432</v>
      </c>
      <c r="D144" s="2" t="s">
        <v>42</v>
      </c>
      <c r="E144" s="2" t="s">
        <v>43</v>
      </c>
      <c r="F144" s="2" t="s">
        <v>44</v>
      </c>
      <c r="G144" s="2" t="s">
        <v>45</v>
      </c>
      <c r="H144" s="2" t="s">
        <v>18</v>
      </c>
      <c r="I144" s="2" t="s">
        <v>19</v>
      </c>
      <c r="J144" s="2" t="s">
        <v>20</v>
      </c>
      <c r="K144" s="2" t="s">
        <v>21</v>
      </c>
      <c r="L144" s="3">
        <v>196</v>
      </c>
      <c r="M144">
        <v>79</v>
      </c>
      <c r="N144" s="3">
        <v>15484</v>
      </c>
      <c r="O144" t="str">
        <f t="shared" si="2"/>
        <v>Si</v>
      </c>
      <c r="U144" s="1"/>
      <c r="W144" s="2"/>
      <c r="X144" s="2"/>
      <c r="Y144" s="2"/>
      <c r="Z144" s="2"/>
      <c r="AD144" s="2"/>
      <c r="AE144" s="2"/>
      <c r="AF144" s="2"/>
      <c r="AG144" s="2"/>
      <c r="AH144" s="3"/>
      <c r="AJ144" s="3"/>
    </row>
    <row r="145" spans="1:36" x14ac:dyDescent="0.25">
      <c r="A145">
        <v>144</v>
      </c>
      <c r="B145" s="1">
        <v>44100</v>
      </c>
      <c r="C145">
        <v>2808433382</v>
      </c>
      <c r="D145" s="2" t="s">
        <v>54</v>
      </c>
      <c r="E145" s="2" t="s">
        <v>55</v>
      </c>
      <c r="F145" s="2" t="s">
        <v>56</v>
      </c>
      <c r="G145" s="2" t="s">
        <v>57</v>
      </c>
      <c r="H145" s="2" t="s">
        <v>39</v>
      </c>
      <c r="I145" s="2" t="s">
        <v>19</v>
      </c>
      <c r="J145" s="2" t="s">
        <v>46</v>
      </c>
      <c r="K145" s="2" t="s">
        <v>47</v>
      </c>
      <c r="L145" s="3">
        <v>178.5</v>
      </c>
      <c r="M145">
        <v>44</v>
      </c>
      <c r="N145" s="3">
        <v>7854</v>
      </c>
      <c r="O145" t="str">
        <f t="shared" si="2"/>
        <v>No</v>
      </c>
      <c r="U145" s="1"/>
      <c r="W145" s="2"/>
      <c r="X145" s="2"/>
      <c r="Y145" s="2"/>
      <c r="Z145" s="2"/>
      <c r="AD145" s="2"/>
      <c r="AE145" s="2"/>
      <c r="AF145" s="2"/>
      <c r="AG145" s="2"/>
      <c r="AH145" s="3"/>
      <c r="AJ145" s="3"/>
    </row>
    <row r="146" spans="1:36" x14ac:dyDescent="0.25">
      <c r="A146">
        <v>145</v>
      </c>
      <c r="B146" s="1">
        <v>44046</v>
      </c>
      <c r="C146">
        <v>5585231955</v>
      </c>
      <c r="D146" s="2" t="s">
        <v>24</v>
      </c>
      <c r="E146" s="2" t="s">
        <v>25</v>
      </c>
      <c r="F146" s="2" t="s">
        <v>26</v>
      </c>
      <c r="G146" s="2" t="s">
        <v>27</v>
      </c>
      <c r="H146" s="2" t="s">
        <v>28</v>
      </c>
      <c r="I146" s="2" t="s">
        <v>29</v>
      </c>
      <c r="J146" s="2" t="s">
        <v>100</v>
      </c>
      <c r="K146" s="2" t="s">
        <v>72</v>
      </c>
      <c r="L146" s="3">
        <v>1134</v>
      </c>
      <c r="M146">
        <v>98</v>
      </c>
      <c r="N146" s="3">
        <v>111132</v>
      </c>
      <c r="O146" t="str">
        <f t="shared" si="2"/>
        <v>Si</v>
      </c>
      <c r="U146" s="1"/>
      <c r="W146" s="2"/>
      <c r="X146" s="2"/>
      <c r="Y146" s="2"/>
      <c r="Z146" s="2"/>
      <c r="AD146" s="2"/>
      <c r="AE146" s="2"/>
      <c r="AF146" s="2"/>
      <c r="AG146" s="2"/>
      <c r="AH146" s="3"/>
      <c r="AJ146" s="3"/>
    </row>
    <row r="147" spans="1:36" x14ac:dyDescent="0.25">
      <c r="A147">
        <v>146</v>
      </c>
      <c r="B147" s="1">
        <v>44169</v>
      </c>
      <c r="C147">
        <v>4338999814</v>
      </c>
      <c r="D147" s="2" t="s">
        <v>24</v>
      </c>
      <c r="E147" s="2" t="s">
        <v>25</v>
      </c>
      <c r="F147" s="2" t="s">
        <v>26</v>
      </c>
      <c r="G147" s="2" t="s">
        <v>27</v>
      </c>
      <c r="H147" s="2" t="s">
        <v>28</v>
      </c>
      <c r="I147" s="2" t="s">
        <v>29</v>
      </c>
      <c r="J147" s="2" t="s">
        <v>101</v>
      </c>
      <c r="K147" s="2" t="s">
        <v>102</v>
      </c>
      <c r="L147" s="3">
        <v>98</v>
      </c>
      <c r="M147">
        <v>61</v>
      </c>
      <c r="N147" s="3">
        <v>5978</v>
      </c>
      <c r="O147" t="str">
        <f t="shared" si="2"/>
        <v>No</v>
      </c>
      <c r="U147" s="1"/>
      <c r="W147" s="2"/>
      <c r="X147" s="2"/>
      <c r="Y147" s="2"/>
      <c r="Z147" s="2"/>
      <c r="AD147" s="2"/>
      <c r="AE147" s="2"/>
      <c r="AF147" s="2"/>
      <c r="AG147" s="2"/>
      <c r="AH147" s="3"/>
      <c r="AJ147" s="3"/>
    </row>
    <row r="148" spans="1:36" x14ac:dyDescent="0.25">
      <c r="A148">
        <v>147</v>
      </c>
      <c r="B148" s="1">
        <v>44056</v>
      </c>
      <c r="C148">
        <v>3475726472</v>
      </c>
      <c r="D148" s="2" t="s">
        <v>35</v>
      </c>
      <c r="E148" s="2" t="s">
        <v>36</v>
      </c>
      <c r="F148" s="2" t="s">
        <v>37</v>
      </c>
      <c r="G148" s="2" t="s">
        <v>38</v>
      </c>
      <c r="H148" s="2" t="s">
        <v>39</v>
      </c>
      <c r="I148" s="2" t="s">
        <v>29</v>
      </c>
      <c r="J148" s="2" t="s">
        <v>87</v>
      </c>
      <c r="K148" s="2" t="s">
        <v>88</v>
      </c>
      <c r="L148" s="3">
        <v>487.2</v>
      </c>
      <c r="M148">
        <v>30</v>
      </c>
      <c r="N148" s="3">
        <v>14616</v>
      </c>
      <c r="O148" t="str">
        <f t="shared" si="2"/>
        <v>Si</v>
      </c>
      <c r="U148" s="1"/>
      <c r="W148" s="2"/>
      <c r="X148" s="2"/>
      <c r="Y148" s="2"/>
      <c r="Z148" s="2"/>
      <c r="AD148" s="2"/>
      <c r="AE148" s="2"/>
      <c r="AF148" s="2"/>
      <c r="AG148" s="2"/>
      <c r="AH148" s="3"/>
      <c r="AJ148" s="3"/>
    </row>
    <row r="149" spans="1:36" x14ac:dyDescent="0.25">
      <c r="A149">
        <v>148</v>
      </c>
      <c r="B149" s="1">
        <v>43946</v>
      </c>
      <c r="C149">
        <v>9727843310</v>
      </c>
      <c r="D149" s="2" t="s">
        <v>48</v>
      </c>
      <c r="E149" s="2" t="s">
        <v>49</v>
      </c>
      <c r="F149" s="2" t="s">
        <v>50</v>
      </c>
      <c r="G149" s="2" t="s">
        <v>17</v>
      </c>
      <c r="H149" s="2" t="s">
        <v>18</v>
      </c>
      <c r="I149" s="2" t="s">
        <v>51</v>
      </c>
      <c r="J149" s="2" t="s">
        <v>89</v>
      </c>
      <c r="K149" s="2" t="s">
        <v>74</v>
      </c>
      <c r="L149" s="3">
        <v>140</v>
      </c>
      <c r="M149">
        <v>24</v>
      </c>
      <c r="N149" s="3">
        <v>3360</v>
      </c>
      <c r="O149" t="str">
        <f t="shared" si="2"/>
        <v>No</v>
      </c>
      <c r="U149" s="1"/>
      <c r="W149" s="2"/>
      <c r="X149" s="2"/>
      <c r="Y149" s="2"/>
      <c r="Z149" s="2"/>
      <c r="AD149" s="2"/>
      <c r="AE149" s="2"/>
      <c r="AF149" s="2"/>
      <c r="AG149" s="2"/>
      <c r="AH149" s="3"/>
      <c r="AJ149" s="3"/>
    </row>
    <row r="150" spans="1:36" x14ac:dyDescent="0.25">
      <c r="A150">
        <v>149</v>
      </c>
      <c r="B150" s="1">
        <v>43951</v>
      </c>
      <c r="C150">
        <v>536031236</v>
      </c>
      <c r="D150" s="2" t="s">
        <v>48</v>
      </c>
      <c r="E150" s="2" t="s">
        <v>49</v>
      </c>
      <c r="F150" s="2" t="s">
        <v>50</v>
      </c>
      <c r="G150" s="2" t="s">
        <v>17</v>
      </c>
      <c r="H150" s="2" t="s">
        <v>18</v>
      </c>
      <c r="I150" s="2" t="s">
        <v>51</v>
      </c>
      <c r="J150" s="2" t="s">
        <v>58</v>
      </c>
      <c r="K150" s="2" t="s">
        <v>59</v>
      </c>
      <c r="L150" s="3">
        <v>560</v>
      </c>
      <c r="M150">
        <v>28</v>
      </c>
      <c r="N150" s="3">
        <v>15680</v>
      </c>
      <c r="O150" t="str">
        <f t="shared" si="2"/>
        <v>Si</v>
      </c>
      <c r="U150" s="1"/>
      <c r="W150" s="2"/>
      <c r="X150" s="2"/>
      <c r="Y150" s="2"/>
      <c r="Z150" s="2"/>
      <c r="AD150" s="2"/>
      <c r="AE150" s="2"/>
      <c r="AF150" s="2"/>
      <c r="AG150" s="2"/>
      <c r="AH150" s="3"/>
      <c r="AJ150" s="3"/>
    </row>
    <row r="151" spans="1:36" x14ac:dyDescent="0.25">
      <c r="A151">
        <v>150</v>
      </c>
      <c r="B151" s="1">
        <v>44039</v>
      </c>
      <c r="C151">
        <v>1875435757</v>
      </c>
      <c r="D151" s="2" t="s">
        <v>64</v>
      </c>
      <c r="E151" s="2" t="s">
        <v>65</v>
      </c>
      <c r="F151" s="2" t="s">
        <v>65</v>
      </c>
      <c r="G151" s="2" t="s">
        <v>66</v>
      </c>
      <c r="H151" s="2" t="s">
        <v>18</v>
      </c>
      <c r="I151" s="2" t="s">
        <v>29</v>
      </c>
      <c r="J151" s="2" t="s">
        <v>91</v>
      </c>
      <c r="K151" s="2" t="s">
        <v>23</v>
      </c>
      <c r="L151" s="3">
        <v>140</v>
      </c>
      <c r="M151">
        <v>74</v>
      </c>
      <c r="N151" s="3">
        <v>10360</v>
      </c>
      <c r="O151" t="str">
        <f t="shared" si="2"/>
        <v>No</v>
      </c>
      <c r="U151" s="1"/>
      <c r="W151" s="2"/>
      <c r="X151" s="2"/>
      <c r="Y151" s="2"/>
      <c r="Z151" s="2"/>
      <c r="AD151" s="2"/>
      <c r="AE151" s="2"/>
      <c r="AF151" s="2"/>
      <c r="AG151" s="2"/>
      <c r="AH151" s="3"/>
      <c r="AJ151" s="3"/>
    </row>
    <row r="152" spans="1:36" x14ac:dyDescent="0.25">
      <c r="A152">
        <v>151</v>
      </c>
      <c r="B152" s="1">
        <v>44141</v>
      </c>
      <c r="C152">
        <v>8711973073</v>
      </c>
      <c r="D152" s="2" t="s">
        <v>64</v>
      </c>
      <c r="E152" s="2" t="s">
        <v>65</v>
      </c>
      <c r="F152" s="2" t="s">
        <v>65</v>
      </c>
      <c r="G152" s="2" t="s">
        <v>66</v>
      </c>
      <c r="H152" s="2" t="s">
        <v>28</v>
      </c>
      <c r="I152" s="2" t="s">
        <v>70</v>
      </c>
      <c r="J152" s="2" t="s">
        <v>22</v>
      </c>
      <c r="K152" s="2" t="s">
        <v>23</v>
      </c>
      <c r="L152" s="3">
        <v>49</v>
      </c>
      <c r="M152">
        <v>90</v>
      </c>
      <c r="N152" s="3">
        <v>4410</v>
      </c>
      <c r="O152" t="str">
        <f t="shared" si="2"/>
        <v>Si</v>
      </c>
      <c r="U152" s="1"/>
      <c r="W152" s="2"/>
      <c r="X152" s="2"/>
      <c r="Y152" s="2"/>
      <c r="Z152" s="2"/>
      <c r="AD152" s="2"/>
      <c r="AE152" s="2"/>
      <c r="AF152" s="2"/>
      <c r="AG152" s="2"/>
      <c r="AH152" s="3"/>
      <c r="AJ152" s="3"/>
    </row>
    <row r="153" spans="1:36" x14ac:dyDescent="0.25">
      <c r="A153">
        <v>152</v>
      </c>
      <c r="B153" s="1">
        <v>44169</v>
      </c>
      <c r="C153">
        <v>1214228285</v>
      </c>
      <c r="D153" s="2" t="s">
        <v>75</v>
      </c>
      <c r="E153" s="2" t="s">
        <v>76</v>
      </c>
      <c r="F153" s="2" t="s">
        <v>77</v>
      </c>
      <c r="G153" s="2" t="s">
        <v>63</v>
      </c>
      <c r="H153" s="2" t="s">
        <v>39</v>
      </c>
      <c r="I153" s="2" t="s">
        <v>70</v>
      </c>
      <c r="J153" s="2" t="s">
        <v>58</v>
      </c>
      <c r="K153" s="2" t="s">
        <v>59</v>
      </c>
      <c r="L153" s="3">
        <v>560</v>
      </c>
      <c r="M153">
        <v>27</v>
      </c>
      <c r="N153" s="3">
        <v>15120</v>
      </c>
      <c r="O153" t="str">
        <f t="shared" si="2"/>
        <v>No</v>
      </c>
      <c r="U153" s="1"/>
      <c r="W153" s="2"/>
      <c r="X153" s="2"/>
      <c r="Y153" s="2"/>
      <c r="Z153" s="2"/>
      <c r="AD153" s="2"/>
      <c r="AE153" s="2"/>
      <c r="AF153" s="2"/>
      <c r="AG153" s="2"/>
      <c r="AH153" s="3"/>
      <c r="AJ153" s="3"/>
    </row>
    <row r="154" spans="1:36" x14ac:dyDescent="0.25">
      <c r="A154">
        <v>153</v>
      </c>
      <c r="B154" s="1">
        <v>44083</v>
      </c>
      <c r="C154">
        <v>3447948983</v>
      </c>
      <c r="D154" s="2" t="s">
        <v>78</v>
      </c>
      <c r="E154" s="2" t="s">
        <v>79</v>
      </c>
      <c r="F154" s="2" t="s">
        <v>80</v>
      </c>
      <c r="G154" s="2" t="s">
        <v>38</v>
      </c>
      <c r="H154" s="2" t="s">
        <v>39</v>
      </c>
      <c r="I154" s="2" t="s">
        <v>70</v>
      </c>
      <c r="J154" s="2" t="s">
        <v>81</v>
      </c>
      <c r="K154" s="2" t="s">
        <v>82</v>
      </c>
      <c r="L154" s="3">
        <v>257.60000000000002</v>
      </c>
      <c r="M154">
        <v>71</v>
      </c>
      <c r="N154" s="3">
        <v>18289.599999999999</v>
      </c>
      <c r="O154" t="str">
        <f t="shared" si="2"/>
        <v>Si</v>
      </c>
      <c r="U154" s="1"/>
      <c r="W154" s="2"/>
      <c r="X154" s="2"/>
      <c r="Y154" s="2"/>
      <c r="Z154" s="2"/>
      <c r="AD154" s="2"/>
      <c r="AE154" s="2"/>
      <c r="AF154" s="2"/>
      <c r="AG154" s="2"/>
      <c r="AH154" s="3"/>
      <c r="AJ154" s="3"/>
    </row>
    <row r="155" spans="1:36" x14ac:dyDescent="0.25">
      <c r="A155">
        <v>154</v>
      </c>
      <c r="B155" s="1">
        <v>43963</v>
      </c>
      <c r="C155">
        <v>8753770178</v>
      </c>
      <c r="D155" s="2" t="s">
        <v>60</v>
      </c>
      <c r="E155" s="2" t="s">
        <v>61</v>
      </c>
      <c r="F155" s="2" t="s">
        <v>62</v>
      </c>
      <c r="G155" s="2" t="s">
        <v>63</v>
      </c>
      <c r="H155" s="2" t="s">
        <v>39</v>
      </c>
      <c r="I155" s="2" t="s">
        <v>29</v>
      </c>
      <c r="J155" s="2" t="s">
        <v>34</v>
      </c>
      <c r="K155" s="2" t="s">
        <v>21</v>
      </c>
      <c r="L155" s="3">
        <v>644</v>
      </c>
      <c r="M155">
        <v>74</v>
      </c>
      <c r="N155" s="3">
        <v>47656</v>
      </c>
      <c r="O155" t="str">
        <f t="shared" si="2"/>
        <v>No</v>
      </c>
      <c r="U155" s="1"/>
      <c r="W155" s="2"/>
      <c r="X155" s="2"/>
      <c r="Y155" s="2"/>
      <c r="Z155" s="2"/>
      <c r="AD155" s="2"/>
      <c r="AE155" s="2"/>
      <c r="AF155" s="2"/>
      <c r="AG155" s="2"/>
      <c r="AH155" s="3"/>
      <c r="AJ155" s="3"/>
    </row>
    <row r="156" spans="1:36" x14ac:dyDescent="0.25">
      <c r="A156">
        <v>155</v>
      </c>
      <c r="B156" s="1">
        <v>43855</v>
      </c>
      <c r="C156">
        <v>493013693</v>
      </c>
      <c r="D156" s="2" t="s">
        <v>83</v>
      </c>
      <c r="E156" s="2" t="s">
        <v>43</v>
      </c>
      <c r="F156" s="2" t="s">
        <v>44</v>
      </c>
      <c r="G156" s="2" t="s">
        <v>84</v>
      </c>
      <c r="H156" s="2" t="s">
        <v>28</v>
      </c>
      <c r="I156" s="2" t="s">
        <v>19</v>
      </c>
      <c r="J156" s="2" t="s">
        <v>52</v>
      </c>
      <c r="K156" s="2" t="s">
        <v>53</v>
      </c>
      <c r="L156" s="3">
        <v>135.1</v>
      </c>
      <c r="M156">
        <v>76</v>
      </c>
      <c r="N156" s="3">
        <v>10267.6</v>
      </c>
      <c r="O156" t="str">
        <f t="shared" si="2"/>
        <v>Si</v>
      </c>
      <c r="U156" s="1"/>
      <c r="W156" s="2"/>
      <c r="X156" s="2"/>
      <c r="Y156" s="2"/>
      <c r="Z156" s="2"/>
      <c r="AD156" s="2"/>
      <c r="AE156" s="2"/>
      <c r="AF156" s="2"/>
      <c r="AG156" s="2"/>
      <c r="AH156" s="3"/>
      <c r="AJ156" s="3"/>
    </row>
    <row r="157" spans="1:36" x14ac:dyDescent="0.25">
      <c r="A157">
        <v>156</v>
      </c>
      <c r="B157" s="1">
        <v>44132</v>
      </c>
      <c r="C157">
        <v>4097578178</v>
      </c>
      <c r="D157" s="2" t="s">
        <v>54</v>
      </c>
      <c r="E157" s="2" t="s">
        <v>55</v>
      </c>
      <c r="F157" s="2" t="s">
        <v>56</v>
      </c>
      <c r="G157" s="2" t="s">
        <v>57</v>
      </c>
      <c r="H157" s="2" t="s">
        <v>18</v>
      </c>
      <c r="I157" s="2" t="s">
        <v>29</v>
      </c>
      <c r="J157" s="2" t="s">
        <v>46</v>
      </c>
      <c r="K157" s="2" t="s">
        <v>47</v>
      </c>
      <c r="L157" s="3">
        <v>178.5</v>
      </c>
      <c r="M157">
        <v>96</v>
      </c>
      <c r="N157" s="3">
        <v>17136</v>
      </c>
      <c r="O157" t="str">
        <f t="shared" si="2"/>
        <v>No</v>
      </c>
      <c r="U157" s="1"/>
      <c r="W157" s="2"/>
      <c r="X157" s="2"/>
      <c r="Y157" s="2"/>
      <c r="Z157" s="2"/>
      <c r="AD157" s="2"/>
      <c r="AE157" s="2"/>
      <c r="AF157" s="2"/>
      <c r="AG157" s="2"/>
      <c r="AH157" s="3"/>
      <c r="AJ157" s="3"/>
    </row>
    <row r="158" spans="1:36" x14ac:dyDescent="0.25">
      <c r="A158">
        <v>157</v>
      </c>
      <c r="B158" s="1">
        <v>44018</v>
      </c>
      <c r="C158">
        <v>9949307477</v>
      </c>
      <c r="D158" s="2" t="s">
        <v>35</v>
      </c>
      <c r="E158" s="2" t="s">
        <v>36</v>
      </c>
      <c r="F158" s="2" t="s">
        <v>37</v>
      </c>
      <c r="G158" s="2" t="s">
        <v>38</v>
      </c>
      <c r="H158" s="2" t="s">
        <v>18</v>
      </c>
      <c r="I158" s="2" t="s">
        <v>19</v>
      </c>
      <c r="J158" s="2" t="s">
        <v>46</v>
      </c>
      <c r="K158" s="2" t="s">
        <v>47</v>
      </c>
      <c r="L158" s="3">
        <v>178.5</v>
      </c>
      <c r="M158">
        <v>92</v>
      </c>
      <c r="N158" s="3">
        <v>16422</v>
      </c>
      <c r="O158" t="str">
        <f t="shared" si="2"/>
        <v>Si</v>
      </c>
      <c r="U158" s="1"/>
      <c r="W158" s="2"/>
      <c r="X158" s="2"/>
      <c r="Y158" s="2"/>
      <c r="Z158" s="2"/>
      <c r="AD158" s="2"/>
      <c r="AE158" s="2"/>
      <c r="AF158" s="2"/>
      <c r="AG158" s="2"/>
      <c r="AH158" s="3"/>
      <c r="AJ158" s="3"/>
    </row>
    <row r="159" spans="1:36" x14ac:dyDescent="0.25">
      <c r="A159">
        <v>158</v>
      </c>
      <c r="B159" s="1">
        <v>43972</v>
      </c>
      <c r="C159">
        <v>2521830520</v>
      </c>
      <c r="D159" s="2" t="s">
        <v>92</v>
      </c>
      <c r="E159" s="2" t="s">
        <v>65</v>
      </c>
      <c r="F159" s="2" t="s">
        <v>65</v>
      </c>
      <c r="G159" s="2" t="s">
        <v>66</v>
      </c>
      <c r="H159" s="2" t="s">
        <v>28</v>
      </c>
      <c r="I159" s="2" t="s">
        <v>51</v>
      </c>
      <c r="J159" s="2" t="s">
        <v>73</v>
      </c>
      <c r="K159" s="2" t="s">
        <v>74</v>
      </c>
      <c r="L159" s="3">
        <v>308</v>
      </c>
      <c r="M159">
        <v>93</v>
      </c>
      <c r="N159" s="3">
        <v>28644</v>
      </c>
      <c r="O159" t="str">
        <f t="shared" si="2"/>
        <v>No</v>
      </c>
      <c r="U159" s="1"/>
      <c r="W159" s="2"/>
      <c r="X159" s="2"/>
      <c r="Y159" s="2"/>
      <c r="Z159" s="2"/>
      <c r="AD159" s="2"/>
      <c r="AE159" s="2"/>
      <c r="AF159" s="2"/>
      <c r="AG159" s="2"/>
      <c r="AH159" s="3"/>
      <c r="AJ159" s="3"/>
    </row>
    <row r="160" spans="1:36" x14ac:dyDescent="0.25">
      <c r="A160">
        <v>159</v>
      </c>
      <c r="B160" s="1">
        <v>43982</v>
      </c>
      <c r="C160">
        <v>4224616034</v>
      </c>
      <c r="D160" s="2" t="s">
        <v>93</v>
      </c>
      <c r="E160" s="2" t="s">
        <v>76</v>
      </c>
      <c r="F160" s="2" t="s">
        <v>77</v>
      </c>
      <c r="G160" s="2" t="s">
        <v>63</v>
      </c>
      <c r="H160" s="2" t="s">
        <v>39</v>
      </c>
      <c r="I160" s="2" t="s">
        <v>29</v>
      </c>
      <c r="J160" s="2" t="s">
        <v>71</v>
      </c>
      <c r="K160" s="2" t="s">
        <v>72</v>
      </c>
      <c r="L160" s="3">
        <v>350</v>
      </c>
      <c r="M160">
        <v>18</v>
      </c>
      <c r="N160" s="3">
        <v>6300</v>
      </c>
      <c r="O160" t="str">
        <f t="shared" si="2"/>
        <v>Si</v>
      </c>
      <c r="U160" s="1"/>
      <c r="W160" s="2"/>
      <c r="X160" s="2"/>
      <c r="Y160" s="2"/>
      <c r="Z160" s="2"/>
      <c r="AD160" s="2"/>
      <c r="AE160" s="2"/>
      <c r="AF160" s="2"/>
      <c r="AG160" s="2"/>
      <c r="AH160" s="3"/>
      <c r="AJ160" s="3"/>
    </row>
    <row r="161" spans="1:36" x14ac:dyDescent="0.25">
      <c r="A161">
        <v>160</v>
      </c>
      <c r="B161" s="1">
        <v>44049</v>
      </c>
      <c r="C161">
        <v>7169314881</v>
      </c>
      <c r="D161" s="2" t="s">
        <v>42</v>
      </c>
      <c r="E161" s="2" t="s">
        <v>43</v>
      </c>
      <c r="F161" s="2" t="s">
        <v>44</v>
      </c>
      <c r="G161" s="2" t="s">
        <v>45</v>
      </c>
      <c r="H161" s="2" t="s">
        <v>18</v>
      </c>
      <c r="I161" s="2" t="s">
        <v>19</v>
      </c>
      <c r="J161" s="2" t="s">
        <v>94</v>
      </c>
      <c r="K161" s="2" t="s">
        <v>95</v>
      </c>
      <c r="L161" s="3">
        <v>546</v>
      </c>
      <c r="M161">
        <v>98</v>
      </c>
      <c r="N161" s="3">
        <v>53508</v>
      </c>
      <c r="O161" t="str">
        <f t="shared" si="2"/>
        <v>No</v>
      </c>
      <c r="U161" s="1"/>
      <c r="W161" s="2"/>
      <c r="X161" s="2"/>
      <c r="Y161" s="2"/>
      <c r="Z161" s="2"/>
      <c r="AD161" s="2"/>
      <c r="AE161" s="2"/>
      <c r="AF161" s="2"/>
      <c r="AG161" s="2"/>
      <c r="AH161" s="3"/>
      <c r="AJ161" s="3"/>
    </row>
    <row r="162" spans="1:36" x14ac:dyDescent="0.25">
      <c r="A162">
        <v>161</v>
      </c>
      <c r="B162" s="1">
        <v>44018</v>
      </c>
      <c r="C162">
        <v>8313545064</v>
      </c>
      <c r="D162" s="2" t="s">
        <v>54</v>
      </c>
      <c r="E162" s="2" t="s">
        <v>55</v>
      </c>
      <c r="F162" s="2" t="s">
        <v>56</v>
      </c>
      <c r="G162" s="2" t="s">
        <v>57</v>
      </c>
      <c r="H162" s="2" t="s">
        <v>39</v>
      </c>
      <c r="I162" s="2" t="s">
        <v>19</v>
      </c>
      <c r="J162" s="2" t="s">
        <v>30</v>
      </c>
      <c r="K162" s="2" t="s">
        <v>23</v>
      </c>
      <c r="L162" s="3">
        <v>420</v>
      </c>
      <c r="M162">
        <v>46</v>
      </c>
      <c r="N162" s="3">
        <v>19320</v>
      </c>
      <c r="O162" t="str">
        <f t="shared" si="2"/>
        <v>Si</v>
      </c>
      <c r="U162" s="1"/>
      <c r="W162" s="2"/>
      <c r="X162" s="2"/>
      <c r="Y162" s="2"/>
      <c r="Z162" s="2"/>
      <c r="AD162" s="2"/>
      <c r="AE162" s="2"/>
      <c r="AF162" s="2"/>
      <c r="AG162" s="2"/>
      <c r="AH162" s="3"/>
      <c r="AJ162" s="3"/>
    </row>
    <row r="163" spans="1:36" x14ac:dyDescent="0.25">
      <c r="A163">
        <v>162</v>
      </c>
      <c r="B163" s="1">
        <v>44064</v>
      </c>
      <c r="C163">
        <v>5739621013</v>
      </c>
      <c r="D163" s="2" t="s">
        <v>54</v>
      </c>
      <c r="E163" s="2" t="s">
        <v>55</v>
      </c>
      <c r="F163" s="2" t="s">
        <v>56</v>
      </c>
      <c r="G163" s="2" t="s">
        <v>57</v>
      </c>
      <c r="H163" s="2" t="s">
        <v>39</v>
      </c>
      <c r="I163" s="2" t="s">
        <v>19</v>
      </c>
      <c r="J163" s="2" t="s">
        <v>31</v>
      </c>
      <c r="K163" s="2" t="s">
        <v>23</v>
      </c>
      <c r="L163" s="3">
        <v>742</v>
      </c>
      <c r="M163">
        <v>14</v>
      </c>
      <c r="N163" s="3">
        <v>10388</v>
      </c>
      <c r="O163" t="str">
        <f t="shared" si="2"/>
        <v>No</v>
      </c>
      <c r="U163" s="1"/>
      <c r="W163" s="2"/>
      <c r="X163" s="2"/>
      <c r="Y163" s="2"/>
      <c r="Z163" s="2"/>
      <c r="AD163" s="2"/>
      <c r="AE163" s="2"/>
      <c r="AF163" s="2"/>
      <c r="AG163" s="2"/>
      <c r="AH163" s="3"/>
      <c r="AJ163" s="3"/>
    </row>
    <row r="164" spans="1:36" x14ac:dyDescent="0.25">
      <c r="A164">
        <v>163</v>
      </c>
      <c r="B164" s="1">
        <v>43942</v>
      </c>
      <c r="C164">
        <v>1789830506</v>
      </c>
      <c r="D164" s="2" t="s">
        <v>24</v>
      </c>
      <c r="E164" s="2" t="s">
        <v>25</v>
      </c>
      <c r="F164" s="2" t="s">
        <v>26</v>
      </c>
      <c r="G164" s="2" t="s">
        <v>27</v>
      </c>
      <c r="H164" s="2" t="s">
        <v>70</v>
      </c>
      <c r="I164" s="2" t="s">
        <v>70</v>
      </c>
      <c r="J164" s="2" t="s">
        <v>96</v>
      </c>
      <c r="K164" s="2" t="s">
        <v>86</v>
      </c>
      <c r="L164" s="3">
        <v>532</v>
      </c>
      <c r="M164">
        <v>85</v>
      </c>
      <c r="N164" s="3">
        <v>45220</v>
      </c>
      <c r="O164" t="str">
        <f t="shared" si="2"/>
        <v>Si</v>
      </c>
      <c r="U164" s="1"/>
      <c r="W164" s="2"/>
      <c r="X164" s="2"/>
      <c r="Y164" s="2"/>
      <c r="Z164" s="2"/>
      <c r="AD164" s="2"/>
      <c r="AE164" s="2"/>
      <c r="AF164" s="2"/>
      <c r="AG164" s="2"/>
      <c r="AH164" s="3"/>
      <c r="AJ164" s="3"/>
    </row>
    <row r="165" spans="1:36" x14ac:dyDescent="0.25">
      <c r="A165">
        <v>164</v>
      </c>
      <c r="B165" s="1">
        <v>44098</v>
      </c>
      <c r="C165">
        <v>6281652174</v>
      </c>
      <c r="D165" s="2" t="s">
        <v>48</v>
      </c>
      <c r="E165" s="2" t="s">
        <v>49</v>
      </c>
      <c r="F165" s="2" t="s">
        <v>50</v>
      </c>
      <c r="G165" s="2" t="s">
        <v>17</v>
      </c>
      <c r="H165" s="2" t="s">
        <v>70</v>
      </c>
      <c r="I165" s="2" t="s">
        <v>70</v>
      </c>
      <c r="J165" s="2" t="s">
        <v>67</v>
      </c>
      <c r="K165" s="2" t="s">
        <v>21</v>
      </c>
      <c r="L165" s="3">
        <v>41.86</v>
      </c>
      <c r="M165">
        <v>88</v>
      </c>
      <c r="N165" s="3">
        <v>3683.68</v>
      </c>
      <c r="O165" t="str">
        <f t="shared" si="2"/>
        <v>No</v>
      </c>
      <c r="U165" s="1"/>
      <c r="W165" s="2"/>
      <c r="X165" s="2"/>
      <c r="Y165" s="2"/>
      <c r="Z165" s="2"/>
      <c r="AD165" s="2"/>
      <c r="AE165" s="2"/>
      <c r="AF165" s="2"/>
      <c r="AG165" s="2"/>
      <c r="AH165" s="3"/>
      <c r="AJ165" s="3"/>
    </row>
    <row r="166" spans="1:36" x14ac:dyDescent="0.25">
      <c r="A166">
        <v>165</v>
      </c>
      <c r="B166" s="1">
        <v>43859</v>
      </c>
      <c r="C166">
        <v>8126696083</v>
      </c>
      <c r="D166" s="2" t="s">
        <v>78</v>
      </c>
      <c r="E166" s="2" t="s">
        <v>79</v>
      </c>
      <c r="F166" s="2" t="s">
        <v>80</v>
      </c>
      <c r="G166" s="2" t="s">
        <v>38</v>
      </c>
      <c r="H166" s="2" t="s">
        <v>70</v>
      </c>
      <c r="I166" s="2" t="s">
        <v>70</v>
      </c>
      <c r="J166" s="2" t="s">
        <v>67</v>
      </c>
      <c r="K166" s="2" t="s">
        <v>21</v>
      </c>
      <c r="L166" s="3">
        <v>41.86</v>
      </c>
      <c r="M166">
        <v>81</v>
      </c>
      <c r="N166" s="3">
        <v>3390.66</v>
      </c>
      <c r="O166" t="str">
        <f t="shared" si="2"/>
        <v>Si</v>
      </c>
      <c r="U166" s="1"/>
      <c r="W166" s="2"/>
      <c r="X166" s="2"/>
      <c r="Y166" s="2"/>
      <c r="Z166" s="2"/>
      <c r="AD166" s="2"/>
      <c r="AE166" s="2"/>
      <c r="AF166" s="2"/>
      <c r="AG166" s="2"/>
      <c r="AH166" s="3"/>
      <c r="AJ166" s="3"/>
    </row>
    <row r="167" spans="1:36" x14ac:dyDescent="0.25">
      <c r="A167">
        <v>166</v>
      </c>
      <c r="B167" s="1">
        <v>44160</v>
      </c>
      <c r="C167">
        <v>2706456269</v>
      </c>
      <c r="D167" s="2" t="s">
        <v>60</v>
      </c>
      <c r="E167" s="2" t="s">
        <v>61</v>
      </c>
      <c r="F167" s="2" t="s">
        <v>62</v>
      </c>
      <c r="G167" s="2" t="s">
        <v>63</v>
      </c>
      <c r="H167" s="2" t="s">
        <v>39</v>
      </c>
      <c r="I167" s="2" t="s">
        <v>29</v>
      </c>
      <c r="J167" s="2" t="s">
        <v>52</v>
      </c>
      <c r="K167" s="2" t="s">
        <v>53</v>
      </c>
      <c r="L167" s="3">
        <v>135.1</v>
      </c>
      <c r="M167">
        <v>33</v>
      </c>
      <c r="N167" s="3">
        <v>4458.3</v>
      </c>
      <c r="O167" t="str">
        <f t="shared" si="2"/>
        <v>No</v>
      </c>
      <c r="U167" s="1"/>
      <c r="W167" s="2"/>
      <c r="X167" s="2"/>
      <c r="Y167" s="2"/>
      <c r="Z167" s="2"/>
      <c r="AD167" s="2"/>
      <c r="AE167" s="2"/>
      <c r="AF167" s="2"/>
      <c r="AG167" s="2"/>
      <c r="AH167" s="3"/>
      <c r="AJ167" s="3"/>
    </row>
    <row r="168" spans="1:36" x14ac:dyDescent="0.25">
      <c r="A168">
        <v>167</v>
      </c>
      <c r="B168" s="1">
        <v>44167</v>
      </c>
      <c r="C168">
        <v>6159315697</v>
      </c>
      <c r="D168" s="2" t="s">
        <v>60</v>
      </c>
      <c r="E168" s="2" t="s">
        <v>61</v>
      </c>
      <c r="F168" s="2" t="s">
        <v>62</v>
      </c>
      <c r="G168" s="2" t="s">
        <v>63</v>
      </c>
      <c r="H168" s="2" t="s">
        <v>39</v>
      </c>
      <c r="I168" s="2" t="s">
        <v>29</v>
      </c>
      <c r="J168" s="2" t="s">
        <v>81</v>
      </c>
      <c r="K168" s="2" t="s">
        <v>82</v>
      </c>
      <c r="L168" s="3">
        <v>257.60000000000002</v>
      </c>
      <c r="M168">
        <v>47</v>
      </c>
      <c r="N168" s="3">
        <v>12107.2</v>
      </c>
      <c r="O168" t="str">
        <f t="shared" si="2"/>
        <v>Si</v>
      </c>
      <c r="U168" s="1"/>
      <c r="W168" s="2"/>
      <c r="X168" s="2"/>
      <c r="Y168" s="2"/>
      <c r="Z168" s="2"/>
      <c r="AD168" s="2"/>
      <c r="AE168" s="2"/>
      <c r="AF168" s="2"/>
      <c r="AG168" s="2"/>
      <c r="AH168" s="3"/>
      <c r="AJ168" s="3"/>
    </row>
    <row r="169" spans="1:36" x14ac:dyDescent="0.25">
      <c r="A169">
        <v>168</v>
      </c>
      <c r="B169" s="1">
        <v>44026</v>
      </c>
      <c r="C169">
        <v>2749029538</v>
      </c>
      <c r="D169" s="2" t="s">
        <v>83</v>
      </c>
      <c r="E169" s="2" t="s">
        <v>43</v>
      </c>
      <c r="F169" s="2" t="s">
        <v>44</v>
      </c>
      <c r="G169" s="2" t="s">
        <v>84</v>
      </c>
      <c r="H169" s="2" t="s">
        <v>28</v>
      </c>
      <c r="I169" s="2" t="s">
        <v>19</v>
      </c>
      <c r="J169" s="2" t="s">
        <v>85</v>
      </c>
      <c r="K169" s="2" t="s">
        <v>86</v>
      </c>
      <c r="L169" s="3">
        <v>273</v>
      </c>
      <c r="M169">
        <v>61</v>
      </c>
      <c r="N169" s="3">
        <v>16653</v>
      </c>
      <c r="O169" t="str">
        <f t="shared" si="2"/>
        <v>No</v>
      </c>
      <c r="U169" s="1"/>
      <c r="W169" s="2"/>
      <c r="X169" s="2"/>
      <c r="Y169" s="2"/>
      <c r="Z169" s="2"/>
      <c r="AD169" s="2"/>
      <c r="AE169" s="2"/>
      <c r="AF169" s="2"/>
      <c r="AG169" s="2"/>
      <c r="AH169" s="3"/>
      <c r="AJ169" s="3"/>
    </row>
    <row r="170" spans="1:36" x14ac:dyDescent="0.25">
      <c r="A170">
        <v>169</v>
      </c>
      <c r="B170" s="1">
        <v>43998</v>
      </c>
      <c r="C170">
        <v>9017454158</v>
      </c>
      <c r="D170" s="2" t="s">
        <v>83</v>
      </c>
      <c r="E170" s="2" t="s">
        <v>43</v>
      </c>
      <c r="F170" s="2" t="s">
        <v>44</v>
      </c>
      <c r="G170" s="2" t="s">
        <v>84</v>
      </c>
      <c r="H170" s="2" t="s">
        <v>28</v>
      </c>
      <c r="I170" s="2" t="s">
        <v>19</v>
      </c>
      <c r="J170" s="2" t="s">
        <v>87</v>
      </c>
      <c r="K170" s="2" t="s">
        <v>88</v>
      </c>
      <c r="L170" s="3">
        <v>487.2</v>
      </c>
      <c r="M170">
        <v>27</v>
      </c>
      <c r="N170" s="3">
        <v>13154.4</v>
      </c>
      <c r="O170" t="str">
        <f t="shared" si="2"/>
        <v>Si</v>
      </c>
      <c r="U170" s="1"/>
      <c r="W170" s="2"/>
      <c r="X170" s="2"/>
      <c r="Y170" s="2"/>
      <c r="Z170" s="2"/>
      <c r="AD170" s="2"/>
      <c r="AE170" s="2"/>
      <c r="AF170" s="2"/>
      <c r="AG170" s="2"/>
      <c r="AH170" s="3"/>
      <c r="AJ170" s="3"/>
    </row>
    <row r="171" spans="1:36" x14ac:dyDescent="0.25">
      <c r="A171">
        <v>170</v>
      </c>
      <c r="B171" s="1">
        <v>43893</v>
      </c>
      <c r="C171">
        <v>445300235</v>
      </c>
      <c r="D171" s="2" t="s">
        <v>54</v>
      </c>
      <c r="E171" s="2" t="s">
        <v>55</v>
      </c>
      <c r="F171" s="2" t="s">
        <v>56</v>
      </c>
      <c r="G171" s="2" t="s">
        <v>57</v>
      </c>
      <c r="H171" s="2" t="s">
        <v>18</v>
      </c>
      <c r="I171" s="2" t="s">
        <v>29</v>
      </c>
      <c r="J171" s="2" t="s">
        <v>20</v>
      </c>
      <c r="K171" s="2" t="s">
        <v>21</v>
      </c>
      <c r="L171" s="3">
        <v>196</v>
      </c>
      <c r="M171">
        <v>84</v>
      </c>
      <c r="N171" s="3">
        <v>16464</v>
      </c>
      <c r="O171" t="str">
        <f t="shared" si="2"/>
        <v>No</v>
      </c>
      <c r="U171" s="1"/>
      <c r="W171" s="2"/>
      <c r="X171" s="2"/>
      <c r="Y171" s="2"/>
      <c r="Z171" s="2"/>
      <c r="AD171" s="2"/>
      <c r="AE171" s="2"/>
      <c r="AF171" s="2"/>
      <c r="AG171" s="2"/>
      <c r="AH171" s="3"/>
      <c r="AJ171" s="3"/>
    </row>
    <row r="172" spans="1:36" x14ac:dyDescent="0.25">
      <c r="A172">
        <v>171</v>
      </c>
      <c r="B172" s="1">
        <v>43844</v>
      </c>
      <c r="C172">
        <v>3498781571</v>
      </c>
      <c r="D172" s="2" t="s">
        <v>35</v>
      </c>
      <c r="E172" s="2" t="s">
        <v>36</v>
      </c>
      <c r="F172" s="2" t="s">
        <v>37</v>
      </c>
      <c r="G172" s="2" t="s">
        <v>38</v>
      </c>
      <c r="H172" s="2" t="s">
        <v>18</v>
      </c>
      <c r="I172" s="2" t="s">
        <v>19</v>
      </c>
      <c r="J172" s="2" t="s">
        <v>58</v>
      </c>
      <c r="K172" s="2" t="s">
        <v>59</v>
      </c>
      <c r="L172" s="3">
        <v>560</v>
      </c>
      <c r="M172">
        <v>91</v>
      </c>
      <c r="N172" s="3">
        <v>50960</v>
      </c>
      <c r="O172" t="str">
        <f t="shared" si="2"/>
        <v>Si</v>
      </c>
      <c r="U172" s="1"/>
      <c r="W172" s="2"/>
      <c r="X172" s="2"/>
      <c r="Y172" s="2"/>
      <c r="Z172" s="2"/>
      <c r="AD172" s="2"/>
      <c r="AE172" s="2"/>
      <c r="AF172" s="2"/>
      <c r="AG172" s="2"/>
      <c r="AH172" s="3"/>
      <c r="AJ172" s="3"/>
    </row>
    <row r="173" spans="1:36" x14ac:dyDescent="0.25">
      <c r="A173">
        <v>172</v>
      </c>
      <c r="B173" s="1">
        <v>44008</v>
      </c>
      <c r="C173">
        <v>376477229</v>
      </c>
      <c r="D173" s="2" t="s">
        <v>35</v>
      </c>
      <c r="E173" s="2" t="s">
        <v>36</v>
      </c>
      <c r="F173" s="2" t="s">
        <v>37</v>
      </c>
      <c r="G173" s="2" t="s">
        <v>38</v>
      </c>
      <c r="H173" s="2" t="s">
        <v>18</v>
      </c>
      <c r="I173" s="2" t="s">
        <v>19</v>
      </c>
      <c r="J173" s="2" t="s">
        <v>40</v>
      </c>
      <c r="K173" s="2" t="s">
        <v>41</v>
      </c>
      <c r="L173" s="3">
        <v>128.80000000000001</v>
      </c>
      <c r="M173">
        <v>36</v>
      </c>
      <c r="N173" s="3">
        <v>4636.8</v>
      </c>
      <c r="O173" t="str">
        <f t="shared" si="2"/>
        <v>No</v>
      </c>
      <c r="U173" s="1"/>
      <c r="W173" s="2"/>
      <c r="X173" s="2"/>
      <c r="Y173" s="2"/>
      <c r="Z173" s="2"/>
      <c r="AD173" s="2"/>
      <c r="AE173" s="2"/>
      <c r="AF173" s="2"/>
      <c r="AG173" s="2"/>
      <c r="AH173" s="3"/>
      <c r="AJ173" s="3"/>
    </row>
    <row r="174" spans="1:36" x14ac:dyDescent="0.25">
      <c r="A174">
        <v>173</v>
      </c>
      <c r="B174" s="1">
        <v>44119</v>
      </c>
      <c r="C174">
        <v>1790721708</v>
      </c>
      <c r="D174" s="2" t="s">
        <v>92</v>
      </c>
      <c r="E174" s="2" t="s">
        <v>65</v>
      </c>
      <c r="F174" s="2" t="s">
        <v>65</v>
      </c>
      <c r="G174" s="2" t="s">
        <v>66</v>
      </c>
      <c r="H174" s="2" t="s">
        <v>28</v>
      </c>
      <c r="I174" s="2" t="s">
        <v>51</v>
      </c>
      <c r="J174" s="2" t="s">
        <v>97</v>
      </c>
      <c r="K174" s="2" t="s">
        <v>41</v>
      </c>
      <c r="L174" s="3">
        <v>140</v>
      </c>
      <c r="M174">
        <v>34</v>
      </c>
      <c r="N174" s="3">
        <v>4760</v>
      </c>
      <c r="O174" t="str">
        <f t="shared" si="2"/>
        <v>Si</v>
      </c>
      <c r="U174" s="1"/>
      <c r="W174" s="2"/>
      <c r="X174" s="2"/>
      <c r="Y174" s="2"/>
      <c r="Z174" s="2"/>
      <c r="AD174" s="2"/>
      <c r="AE174" s="2"/>
      <c r="AF174" s="2"/>
      <c r="AG174" s="2"/>
      <c r="AH174" s="3"/>
      <c r="AJ174" s="3"/>
    </row>
    <row r="175" spans="1:36" x14ac:dyDescent="0.25">
      <c r="A175">
        <v>174</v>
      </c>
      <c r="B175" s="1">
        <v>43831</v>
      </c>
      <c r="C175">
        <v>434033868</v>
      </c>
      <c r="D175" s="2" t="s">
        <v>93</v>
      </c>
      <c r="E175" s="2" t="s">
        <v>76</v>
      </c>
      <c r="F175" s="2" t="s">
        <v>77</v>
      </c>
      <c r="G175" s="2" t="s">
        <v>63</v>
      </c>
      <c r="H175" s="2" t="s">
        <v>39</v>
      </c>
      <c r="I175" s="2" t="s">
        <v>29</v>
      </c>
      <c r="J175" s="2" t="s">
        <v>98</v>
      </c>
      <c r="K175" s="2" t="s">
        <v>99</v>
      </c>
      <c r="L175" s="3">
        <v>298.89999999999998</v>
      </c>
      <c r="M175">
        <v>81</v>
      </c>
      <c r="N175" s="3">
        <v>24210.9</v>
      </c>
      <c r="O175" t="str">
        <f t="shared" si="2"/>
        <v>No</v>
      </c>
      <c r="U175" s="1"/>
      <c r="W175" s="2"/>
      <c r="X175" s="2"/>
      <c r="Y175" s="2"/>
      <c r="Z175" s="2"/>
      <c r="AD175" s="2"/>
      <c r="AE175" s="2"/>
      <c r="AF175" s="2"/>
      <c r="AG175" s="2"/>
      <c r="AH175" s="3"/>
      <c r="AJ175" s="3"/>
    </row>
    <row r="176" spans="1:36" x14ac:dyDescent="0.25">
      <c r="A176">
        <v>175</v>
      </c>
      <c r="B176" s="1">
        <v>44054</v>
      </c>
      <c r="C176">
        <v>3247684317</v>
      </c>
      <c r="D176" s="2" t="s">
        <v>93</v>
      </c>
      <c r="E176" s="2" t="s">
        <v>76</v>
      </c>
      <c r="F176" s="2" t="s">
        <v>77</v>
      </c>
      <c r="G176" s="2" t="s">
        <v>63</v>
      </c>
      <c r="H176" s="2" t="s">
        <v>39</v>
      </c>
      <c r="I176" s="2" t="s">
        <v>29</v>
      </c>
      <c r="J176" s="2" t="s">
        <v>52</v>
      </c>
      <c r="K176" s="2" t="s">
        <v>53</v>
      </c>
      <c r="L176" s="3">
        <v>135.1</v>
      </c>
      <c r="M176">
        <v>25</v>
      </c>
      <c r="N176" s="3">
        <v>3377.5</v>
      </c>
      <c r="O176" t="str">
        <f t="shared" si="2"/>
        <v>Si</v>
      </c>
      <c r="U176" s="1"/>
      <c r="W176" s="2"/>
      <c r="X176" s="2"/>
      <c r="Y176" s="2"/>
      <c r="Z176" s="2"/>
      <c r="AD176" s="2"/>
      <c r="AE176" s="2"/>
      <c r="AF176" s="2"/>
      <c r="AG176" s="2"/>
      <c r="AH176" s="3"/>
      <c r="AJ176" s="3"/>
    </row>
    <row r="177" spans="1:36" x14ac:dyDescent="0.25">
      <c r="A177">
        <v>176</v>
      </c>
      <c r="B177" s="1">
        <v>43933</v>
      </c>
      <c r="C177">
        <v>6492121203</v>
      </c>
      <c r="D177" s="2" t="s">
        <v>93</v>
      </c>
      <c r="E177" s="2" t="s">
        <v>76</v>
      </c>
      <c r="F177" s="2" t="s">
        <v>77</v>
      </c>
      <c r="G177" s="2" t="s">
        <v>63</v>
      </c>
      <c r="H177" s="2" t="s">
        <v>39</v>
      </c>
      <c r="I177" s="2" t="s">
        <v>29</v>
      </c>
      <c r="J177" s="2" t="s">
        <v>81</v>
      </c>
      <c r="K177" s="2" t="s">
        <v>82</v>
      </c>
      <c r="L177" s="3">
        <v>257.60000000000002</v>
      </c>
      <c r="M177">
        <v>12</v>
      </c>
      <c r="N177" s="3">
        <v>3091.2</v>
      </c>
      <c r="O177" t="str">
        <f t="shared" si="2"/>
        <v>No</v>
      </c>
      <c r="U177" s="1"/>
      <c r="W177" s="2"/>
      <c r="X177" s="2"/>
      <c r="Y177" s="2"/>
      <c r="Z177" s="2"/>
      <c r="AD177" s="2"/>
      <c r="AE177" s="2"/>
      <c r="AF177" s="2"/>
      <c r="AG177" s="2"/>
      <c r="AH177" s="3"/>
      <c r="AJ177" s="3"/>
    </row>
    <row r="178" spans="1:36" x14ac:dyDescent="0.25">
      <c r="A178">
        <v>177</v>
      </c>
      <c r="B178" s="1">
        <v>43859</v>
      </c>
      <c r="C178">
        <v>1661667624</v>
      </c>
      <c r="D178" s="2" t="s">
        <v>42</v>
      </c>
      <c r="E178" s="2" t="s">
        <v>43</v>
      </c>
      <c r="F178" s="2" t="s">
        <v>44</v>
      </c>
      <c r="G178" s="2" t="s">
        <v>45</v>
      </c>
      <c r="H178" s="2" t="s">
        <v>18</v>
      </c>
      <c r="I178" s="2" t="s">
        <v>19</v>
      </c>
      <c r="J178" s="2" t="s">
        <v>20</v>
      </c>
      <c r="K178" s="2" t="s">
        <v>21</v>
      </c>
      <c r="L178" s="3">
        <v>196</v>
      </c>
      <c r="M178">
        <v>23</v>
      </c>
      <c r="N178" s="3">
        <v>4508</v>
      </c>
      <c r="O178" t="str">
        <f t="shared" si="2"/>
        <v>Si</v>
      </c>
      <c r="U178" s="1"/>
      <c r="W178" s="2"/>
      <c r="X178" s="2"/>
      <c r="Y178" s="2"/>
      <c r="Z178" s="2"/>
      <c r="AD178" s="2"/>
      <c r="AE178" s="2"/>
      <c r="AF178" s="2"/>
      <c r="AG178" s="2"/>
      <c r="AH178" s="3"/>
      <c r="AJ178" s="3"/>
    </row>
    <row r="179" spans="1:36" x14ac:dyDescent="0.25">
      <c r="A179">
        <v>178</v>
      </c>
      <c r="B179" s="1">
        <v>44188</v>
      </c>
      <c r="C179">
        <v>1127190015</v>
      </c>
      <c r="D179" s="2" t="s">
        <v>54</v>
      </c>
      <c r="E179" s="2" t="s">
        <v>55</v>
      </c>
      <c r="F179" s="2" t="s">
        <v>56</v>
      </c>
      <c r="G179" s="2" t="s">
        <v>57</v>
      </c>
      <c r="H179" s="2" t="s">
        <v>39</v>
      </c>
      <c r="I179" s="2" t="s">
        <v>19</v>
      </c>
      <c r="J179" s="2" t="s">
        <v>46</v>
      </c>
      <c r="K179" s="2" t="s">
        <v>47</v>
      </c>
      <c r="L179" s="3">
        <v>178.5</v>
      </c>
      <c r="M179">
        <v>76</v>
      </c>
      <c r="N179" s="3">
        <v>13566</v>
      </c>
      <c r="O179" t="str">
        <f t="shared" si="2"/>
        <v>No</v>
      </c>
      <c r="U179" s="1"/>
      <c r="W179" s="2"/>
      <c r="X179" s="2"/>
      <c r="Y179" s="2"/>
      <c r="Z179" s="2"/>
      <c r="AD179" s="2"/>
      <c r="AE179" s="2"/>
      <c r="AF179" s="2"/>
      <c r="AG179" s="2"/>
      <c r="AH179" s="3"/>
      <c r="AJ179" s="3"/>
    </row>
    <row r="180" spans="1:36" x14ac:dyDescent="0.25">
      <c r="A180">
        <v>179</v>
      </c>
      <c r="B180" s="1">
        <v>43937</v>
      </c>
      <c r="C180">
        <v>7862399002</v>
      </c>
      <c r="D180" s="2" t="s">
        <v>24</v>
      </c>
      <c r="E180" s="2" t="s">
        <v>25</v>
      </c>
      <c r="F180" s="2" t="s">
        <v>26</v>
      </c>
      <c r="G180" s="2" t="s">
        <v>27</v>
      </c>
      <c r="H180" s="2" t="s">
        <v>28</v>
      </c>
      <c r="I180" s="2" t="s">
        <v>29</v>
      </c>
      <c r="J180" s="2" t="s">
        <v>100</v>
      </c>
      <c r="K180" s="2" t="s">
        <v>72</v>
      </c>
      <c r="L180" s="3">
        <v>1134</v>
      </c>
      <c r="M180">
        <v>55</v>
      </c>
      <c r="N180" s="3">
        <v>62370</v>
      </c>
      <c r="O180" t="str">
        <f t="shared" si="2"/>
        <v>Si</v>
      </c>
      <c r="U180" s="1"/>
      <c r="W180" s="2"/>
      <c r="X180" s="2"/>
      <c r="Y180" s="2"/>
      <c r="Z180" s="2"/>
      <c r="AD180" s="2"/>
      <c r="AE180" s="2"/>
      <c r="AF180" s="2"/>
      <c r="AG180" s="2"/>
      <c r="AH180" s="3"/>
      <c r="AJ180" s="3"/>
    </row>
    <row r="181" spans="1:36" x14ac:dyDescent="0.25">
      <c r="A181">
        <v>180</v>
      </c>
      <c r="B181" s="1">
        <v>44083</v>
      </c>
      <c r="C181">
        <v>9568142105</v>
      </c>
      <c r="D181" s="2" t="s">
        <v>24</v>
      </c>
      <c r="E181" s="2" t="s">
        <v>25</v>
      </c>
      <c r="F181" s="2" t="s">
        <v>26</v>
      </c>
      <c r="G181" s="2" t="s">
        <v>27</v>
      </c>
      <c r="H181" s="2" t="s">
        <v>28</v>
      </c>
      <c r="I181" s="2" t="s">
        <v>29</v>
      </c>
      <c r="J181" s="2" t="s">
        <v>101</v>
      </c>
      <c r="K181" s="2" t="s">
        <v>102</v>
      </c>
      <c r="L181" s="3">
        <v>98</v>
      </c>
      <c r="M181">
        <v>19</v>
      </c>
      <c r="N181" s="3">
        <v>1862</v>
      </c>
      <c r="O181" t="str">
        <f t="shared" si="2"/>
        <v>No</v>
      </c>
      <c r="U181" s="1"/>
      <c r="W181" s="2"/>
      <c r="X181" s="2"/>
      <c r="Y181" s="2"/>
      <c r="Z181" s="2"/>
      <c r="AD181" s="2"/>
      <c r="AE181" s="2"/>
      <c r="AF181" s="2"/>
      <c r="AG181" s="2"/>
      <c r="AH181" s="3"/>
      <c r="AJ181" s="3"/>
    </row>
    <row r="182" spans="1:36" x14ac:dyDescent="0.25">
      <c r="A182">
        <v>181</v>
      </c>
      <c r="B182" s="1">
        <v>43864</v>
      </c>
      <c r="C182">
        <v>1181634254</v>
      </c>
      <c r="D182" s="2" t="s">
        <v>35</v>
      </c>
      <c r="E182" s="2" t="s">
        <v>36</v>
      </c>
      <c r="F182" s="2" t="s">
        <v>37</v>
      </c>
      <c r="G182" s="2" t="s">
        <v>38</v>
      </c>
      <c r="H182" s="2" t="s">
        <v>39</v>
      </c>
      <c r="I182" s="2" t="s">
        <v>29</v>
      </c>
      <c r="J182" s="2" t="s">
        <v>87</v>
      </c>
      <c r="K182" s="2" t="s">
        <v>88</v>
      </c>
      <c r="L182" s="3">
        <v>487.2</v>
      </c>
      <c r="M182">
        <v>27</v>
      </c>
      <c r="N182" s="3">
        <v>13154.4</v>
      </c>
      <c r="O182" t="str">
        <f t="shared" si="2"/>
        <v>Si</v>
      </c>
      <c r="U182" s="1"/>
      <c r="W182" s="2"/>
      <c r="X182" s="2"/>
      <c r="Y182" s="2"/>
      <c r="Z182" s="2"/>
      <c r="AD182" s="2"/>
      <c r="AE182" s="2"/>
      <c r="AF182" s="2"/>
      <c r="AG182" s="2"/>
      <c r="AH182" s="3"/>
      <c r="AJ182" s="3"/>
    </row>
    <row r="183" spans="1:36" x14ac:dyDescent="0.25">
      <c r="A183">
        <v>182</v>
      </c>
      <c r="B183" s="1">
        <v>44052</v>
      </c>
      <c r="C183">
        <v>5404968765</v>
      </c>
      <c r="D183" s="2" t="s">
        <v>48</v>
      </c>
      <c r="E183" s="2" t="s">
        <v>49</v>
      </c>
      <c r="F183" s="2" t="s">
        <v>50</v>
      </c>
      <c r="G183" s="2" t="s">
        <v>17</v>
      </c>
      <c r="H183" s="2" t="s">
        <v>18</v>
      </c>
      <c r="I183" s="2" t="s">
        <v>51</v>
      </c>
      <c r="J183" s="2" t="s">
        <v>89</v>
      </c>
      <c r="K183" s="2" t="s">
        <v>74</v>
      </c>
      <c r="L183" s="3">
        <v>140</v>
      </c>
      <c r="M183">
        <v>99</v>
      </c>
      <c r="N183" s="3">
        <v>13860</v>
      </c>
      <c r="O183" t="str">
        <f t="shared" si="2"/>
        <v>No</v>
      </c>
      <c r="U183" s="1"/>
      <c r="W183" s="2"/>
      <c r="X183" s="2"/>
      <c r="Y183" s="2"/>
      <c r="Z183" s="2"/>
      <c r="AD183" s="2"/>
      <c r="AE183" s="2"/>
      <c r="AF183" s="2"/>
      <c r="AG183" s="2"/>
      <c r="AH183" s="3"/>
      <c r="AJ183" s="3"/>
    </row>
    <row r="184" spans="1:36" x14ac:dyDescent="0.25">
      <c r="A184">
        <v>183</v>
      </c>
      <c r="B184" s="1">
        <v>43959</v>
      </c>
      <c r="C184">
        <v>2431996009</v>
      </c>
      <c r="D184" s="2" t="s">
        <v>48</v>
      </c>
      <c r="E184" s="2" t="s">
        <v>49</v>
      </c>
      <c r="F184" s="2" t="s">
        <v>50</v>
      </c>
      <c r="G184" s="2" t="s">
        <v>17</v>
      </c>
      <c r="H184" s="2" t="s">
        <v>18</v>
      </c>
      <c r="I184" s="2" t="s">
        <v>51</v>
      </c>
      <c r="J184" s="2" t="s">
        <v>58</v>
      </c>
      <c r="K184" s="2" t="s">
        <v>59</v>
      </c>
      <c r="L184" s="3">
        <v>560</v>
      </c>
      <c r="M184">
        <v>10</v>
      </c>
      <c r="N184" s="3">
        <v>5600</v>
      </c>
      <c r="O184" t="str">
        <f t="shared" si="2"/>
        <v>Si</v>
      </c>
      <c r="U184" s="1"/>
      <c r="W184" s="2"/>
      <c r="X184" s="2"/>
      <c r="Y184" s="2"/>
      <c r="Z184" s="2"/>
      <c r="AD184" s="2"/>
      <c r="AE184" s="2"/>
      <c r="AF184" s="2"/>
      <c r="AG184" s="2"/>
      <c r="AH184" s="3"/>
      <c r="AJ184" s="3"/>
    </row>
    <row r="185" spans="1:36" x14ac:dyDescent="0.25">
      <c r="A185">
        <v>184</v>
      </c>
      <c r="B185" s="1">
        <v>44101</v>
      </c>
      <c r="C185">
        <v>6373385557</v>
      </c>
      <c r="D185" s="2" t="s">
        <v>64</v>
      </c>
      <c r="E185" s="2" t="s">
        <v>65</v>
      </c>
      <c r="F185" s="2" t="s">
        <v>65</v>
      </c>
      <c r="G185" s="2" t="s">
        <v>66</v>
      </c>
      <c r="H185" s="2" t="s">
        <v>18</v>
      </c>
      <c r="I185" s="2" t="s">
        <v>29</v>
      </c>
      <c r="J185" s="2" t="s">
        <v>91</v>
      </c>
      <c r="K185" s="2" t="s">
        <v>23</v>
      </c>
      <c r="L185" s="3">
        <v>140</v>
      </c>
      <c r="M185">
        <v>80</v>
      </c>
      <c r="N185" s="3">
        <v>11200</v>
      </c>
      <c r="O185" t="str">
        <f t="shared" si="2"/>
        <v>No</v>
      </c>
      <c r="U185" s="1"/>
      <c r="W185" s="2"/>
      <c r="X185" s="2"/>
      <c r="Y185" s="2"/>
      <c r="Z185" s="2"/>
      <c r="AD185" s="2"/>
      <c r="AE185" s="2"/>
      <c r="AF185" s="2"/>
      <c r="AG185" s="2"/>
      <c r="AH185" s="3"/>
      <c r="AJ185" s="3"/>
    </row>
    <row r="186" spans="1:36" x14ac:dyDescent="0.25">
      <c r="A186">
        <v>185</v>
      </c>
      <c r="B186" s="1">
        <v>44069</v>
      </c>
      <c r="C186">
        <v>5411926783</v>
      </c>
      <c r="D186" s="2" t="s">
        <v>64</v>
      </c>
      <c r="E186" s="2" t="s">
        <v>65</v>
      </c>
      <c r="F186" s="2" t="s">
        <v>65</v>
      </c>
      <c r="G186" s="2" t="s">
        <v>66</v>
      </c>
      <c r="H186" s="2" t="s">
        <v>28</v>
      </c>
      <c r="I186" s="2" t="s">
        <v>70</v>
      </c>
      <c r="J186" s="2" t="s">
        <v>22</v>
      </c>
      <c r="K186" s="2" t="s">
        <v>23</v>
      </c>
      <c r="L186" s="3">
        <v>49</v>
      </c>
      <c r="M186">
        <v>27</v>
      </c>
      <c r="N186" s="3">
        <v>1323</v>
      </c>
      <c r="O186" t="str">
        <f t="shared" si="2"/>
        <v>Si</v>
      </c>
      <c r="U186" s="1"/>
      <c r="W186" s="2"/>
      <c r="X186" s="2"/>
      <c r="Y186" s="2"/>
      <c r="Z186" s="2"/>
      <c r="AD186" s="2"/>
      <c r="AE186" s="2"/>
      <c r="AF186" s="2"/>
      <c r="AG186" s="2"/>
      <c r="AH186" s="3"/>
      <c r="AJ186" s="3"/>
    </row>
    <row r="187" spans="1:36" x14ac:dyDescent="0.25">
      <c r="A187">
        <v>186</v>
      </c>
      <c r="B187" s="1">
        <v>44118</v>
      </c>
      <c r="C187">
        <v>8397590471</v>
      </c>
      <c r="D187" s="2" t="s">
        <v>75</v>
      </c>
      <c r="E187" s="2" t="s">
        <v>76</v>
      </c>
      <c r="F187" s="2" t="s">
        <v>77</v>
      </c>
      <c r="G187" s="2" t="s">
        <v>63</v>
      </c>
      <c r="H187" s="2" t="s">
        <v>39</v>
      </c>
      <c r="I187" s="2" t="s">
        <v>70</v>
      </c>
      <c r="J187" s="2" t="s">
        <v>58</v>
      </c>
      <c r="K187" s="2" t="s">
        <v>59</v>
      </c>
      <c r="L187" s="3">
        <v>560</v>
      </c>
      <c r="M187">
        <v>97</v>
      </c>
      <c r="N187" s="3">
        <v>54320</v>
      </c>
      <c r="O187" t="str">
        <f t="shared" si="2"/>
        <v>No</v>
      </c>
      <c r="U187" s="1"/>
      <c r="W187" s="2"/>
      <c r="X187" s="2"/>
      <c r="Y187" s="2"/>
      <c r="Z187" s="2"/>
      <c r="AD187" s="2"/>
      <c r="AE187" s="2"/>
      <c r="AF187" s="2"/>
      <c r="AG187" s="2"/>
      <c r="AH187" s="3"/>
      <c r="AJ187" s="3"/>
    </row>
    <row r="188" spans="1:36" x14ac:dyDescent="0.25">
      <c r="A188">
        <v>187</v>
      </c>
      <c r="B188" s="1">
        <v>44038</v>
      </c>
      <c r="C188">
        <v>5905399576</v>
      </c>
      <c r="D188" s="2" t="s">
        <v>78</v>
      </c>
      <c r="E188" s="2" t="s">
        <v>79</v>
      </c>
      <c r="F188" s="2" t="s">
        <v>80</v>
      </c>
      <c r="G188" s="2" t="s">
        <v>38</v>
      </c>
      <c r="H188" s="2" t="s">
        <v>39</v>
      </c>
      <c r="I188" s="2" t="s">
        <v>70</v>
      </c>
      <c r="J188" s="2" t="s">
        <v>81</v>
      </c>
      <c r="K188" s="2" t="s">
        <v>82</v>
      </c>
      <c r="L188" s="3">
        <v>257.60000000000002</v>
      </c>
      <c r="M188">
        <v>42</v>
      </c>
      <c r="N188" s="3">
        <v>10819.2</v>
      </c>
      <c r="O188" t="str">
        <f t="shared" si="2"/>
        <v>Si</v>
      </c>
      <c r="U188" s="1"/>
      <c r="W188" s="2"/>
      <c r="X188" s="2"/>
      <c r="Y188" s="2"/>
      <c r="Z188" s="2"/>
      <c r="AD188" s="2"/>
      <c r="AE188" s="2"/>
      <c r="AF188" s="2"/>
      <c r="AG188" s="2"/>
      <c r="AH188" s="3"/>
      <c r="AJ188" s="3"/>
    </row>
    <row r="189" spans="1:36" x14ac:dyDescent="0.25">
      <c r="A189">
        <v>188</v>
      </c>
      <c r="B189" s="1">
        <v>43947</v>
      </c>
      <c r="C189">
        <v>168682758</v>
      </c>
      <c r="D189" s="2" t="s">
        <v>60</v>
      </c>
      <c r="E189" s="2" t="s">
        <v>61</v>
      </c>
      <c r="F189" s="2" t="s">
        <v>62</v>
      </c>
      <c r="G189" s="2" t="s">
        <v>63</v>
      </c>
      <c r="H189" s="2" t="s">
        <v>39</v>
      </c>
      <c r="I189" s="2" t="s">
        <v>29</v>
      </c>
      <c r="J189" s="2" t="s">
        <v>34</v>
      </c>
      <c r="K189" s="2" t="s">
        <v>21</v>
      </c>
      <c r="L189" s="3">
        <v>644</v>
      </c>
      <c r="M189">
        <v>24</v>
      </c>
      <c r="N189" s="3">
        <v>15456</v>
      </c>
      <c r="O189" t="str">
        <f t="shared" si="2"/>
        <v>No</v>
      </c>
      <c r="U189" s="1"/>
      <c r="W189" s="2"/>
      <c r="X189" s="2"/>
      <c r="Y189" s="2"/>
      <c r="Z189" s="2"/>
      <c r="AD189" s="2"/>
      <c r="AE189" s="2"/>
      <c r="AF189" s="2"/>
      <c r="AG189" s="2"/>
      <c r="AH189" s="3"/>
      <c r="AJ189" s="3"/>
    </row>
    <row r="190" spans="1:36" x14ac:dyDescent="0.25">
      <c r="A190">
        <v>189</v>
      </c>
      <c r="B190" s="1">
        <v>44162</v>
      </c>
      <c r="C190">
        <v>4992553897</v>
      </c>
      <c r="D190" s="2" t="s">
        <v>83</v>
      </c>
      <c r="E190" s="2" t="s">
        <v>43</v>
      </c>
      <c r="F190" s="2" t="s">
        <v>44</v>
      </c>
      <c r="G190" s="2" t="s">
        <v>84</v>
      </c>
      <c r="H190" s="2" t="s">
        <v>28</v>
      </c>
      <c r="I190" s="2" t="s">
        <v>19</v>
      </c>
      <c r="J190" s="2" t="s">
        <v>52</v>
      </c>
      <c r="K190" s="2" t="s">
        <v>53</v>
      </c>
      <c r="L190" s="3">
        <v>135.1</v>
      </c>
      <c r="M190">
        <v>90</v>
      </c>
      <c r="N190" s="3">
        <v>12159</v>
      </c>
      <c r="O190" t="str">
        <f t="shared" si="2"/>
        <v>Si</v>
      </c>
      <c r="U190" s="1"/>
      <c r="W190" s="2"/>
      <c r="X190" s="2"/>
      <c r="Y190" s="2"/>
      <c r="Z190" s="2"/>
      <c r="AD190" s="2"/>
      <c r="AE190" s="2"/>
      <c r="AF190" s="2"/>
      <c r="AG190" s="2"/>
      <c r="AH190" s="3"/>
      <c r="AJ190" s="3"/>
    </row>
    <row r="191" spans="1:36" x14ac:dyDescent="0.25">
      <c r="A191">
        <v>190</v>
      </c>
      <c r="B191" s="1">
        <v>44160</v>
      </c>
      <c r="C191">
        <v>9609810399</v>
      </c>
      <c r="D191" s="2" t="s">
        <v>54</v>
      </c>
      <c r="E191" s="2" t="s">
        <v>55</v>
      </c>
      <c r="F191" s="2" t="s">
        <v>56</v>
      </c>
      <c r="G191" s="2" t="s">
        <v>57</v>
      </c>
      <c r="H191" s="2" t="s">
        <v>18</v>
      </c>
      <c r="I191" s="2" t="s">
        <v>29</v>
      </c>
      <c r="J191" s="2" t="s">
        <v>46</v>
      </c>
      <c r="K191" s="2" t="s">
        <v>47</v>
      </c>
      <c r="L191" s="3">
        <v>178.5</v>
      </c>
      <c r="M191">
        <v>28</v>
      </c>
      <c r="N191" s="3">
        <v>4998</v>
      </c>
      <c r="O191" t="str">
        <f t="shared" si="2"/>
        <v>No</v>
      </c>
      <c r="U191" s="1"/>
      <c r="W191" s="2"/>
      <c r="X191" s="2"/>
      <c r="Y191" s="2"/>
      <c r="Z191" s="2"/>
      <c r="AD191" s="2"/>
      <c r="AE191" s="2"/>
      <c r="AF191" s="2"/>
      <c r="AG191" s="2"/>
      <c r="AH191" s="3"/>
      <c r="AJ191" s="3"/>
    </row>
    <row r="192" spans="1:36" x14ac:dyDescent="0.25">
      <c r="A192">
        <v>191</v>
      </c>
      <c r="B192" s="1">
        <v>44045</v>
      </c>
      <c r="C192">
        <v>1537469039</v>
      </c>
      <c r="D192" s="2" t="s">
        <v>60</v>
      </c>
      <c r="E192" s="2" t="s">
        <v>61</v>
      </c>
      <c r="F192" s="2" t="s">
        <v>62</v>
      </c>
      <c r="G192" s="2" t="s">
        <v>63</v>
      </c>
      <c r="H192" s="2" t="s">
        <v>39</v>
      </c>
      <c r="I192" s="2" t="s">
        <v>19</v>
      </c>
      <c r="J192" s="2" t="s">
        <v>34</v>
      </c>
      <c r="K192" s="2" t="s">
        <v>21</v>
      </c>
      <c r="L192" s="3">
        <v>644</v>
      </c>
      <c r="M192">
        <v>28</v>
      </c>
      <c r="N192" s="3">
        <v>18032</v>
      </c>
      <c r="O192" t="str">
        <f t="shared" si="2"/>
        <v>Si</v>
      </c>
      <c r="U192" s="1"/>
      <c r="W192" s="2"/>
      <c r="X192" s="2"/>
      <c r="Y192" s="2"/>
      <c r="Z192" s="2"/>
      <c r="AD192" s="2"/>
      <c r="AE192" s="2"/>
      <c r="AF192" s="2"/>
      <c r="AG192" s="2"/>
      <c r="AH192" s="3"/>
      <c r="AJ192" s="3"/>
    </row>
    <row r="193" spans="1:36" x14ac:dyDescent="0.25">
      <c r="A193">
        <v>192</v>
      </c>
      <c r="B193" s="1">
        <v>44049</v>
      </c>
      <c r="C193">
        <v>2018401595</v>
      </c>
      <c r="D193" s="2" t="s">
        <v>35</v>
      </c>
      <c r="E193" s="2" t="s">
        <v>36</v>
      </c>
      <c r="F193" s="2" t="s">
        <v>37</v>
      </c>
      <c r="G193" s="2" t="s">
        <v>38</v>
      </c>
      <c r="H193" s="2" t="s">
        <v>39</v>
      </c>
      <c r="I193" s="2" t="s">
        <v>19</v>
      </c>
      <c r="J193" s="2" t="s">
        <v>46</v>
      </c>
      <c r="K193" s="2" t="s">
        <v>47</v>
      </c>
      <c r="L193" s="3">
        <v>178.5</v>
      </c>
      <c r="M193">
        <v>57</v>
      </c>
      <c r="N193" s="3">
        <v>10174.5</v>
      </c>
      <c r="O193" t="str">
        <f t="shared" si="2"/>
        <v>No</v>
      </c>
      <c r="U193" s="1"/>
      <c r="W193" s="2"/>
      <c r="X193" s="2"/>
      <c r="Y193" s="2"/>
      <c r="Z193" s="2"/>
      <c r="AD193" s="2"/>
      <c r="AE193" s="2"/>
      <c r="AF193" s="2"/>
      <c r="AG193" s="2"/>
      <c r="AH193" s="3"/>
      <c r="AJ193" s="3"/>
    </row>
    <row r="194" spans="1:36" x14ac:dyDescent="0.25">
      <c r="A194">
        <v>193</v>
      </c>
      <c r="B194" s="1">
        <v>43961</v>
      </c>
      <c r="C194">
        <v>1129934476</v>
      </c>
      <c r="D194" s="2" t="s">
        <v>64</v>
      </c>
      <c r="E194" s="2" t="s">
        <v>65</v>
      </c>
      <c r="F194" s="2" t="s">
        <v>65</v>
      </c>
      <c r="G194" s="2" t="s">
        <v>66</v>
      </c>
      <c r="H194" s="2" t="s">
        <v>18</v>
      </c>
      <c r="I194" s="2" t="s">
        <v>29</v>
      </c>
      <c r="J194" s="2" t="s">
        <v>67</v>
      </c>
      <c r="K194" s="2" t="s">
        <v>21</v>
      </c>
      <c r="L194" s="3">
        <v>41.86</v>
      </c>
      <c r="M194">
        <v>23</v>
      </c>
      <c r="N194" s="3">
        <v>962.78</v>
      </c>
      <c r="O194" t="str">
        <f t="shared" ref="O194:O257" si="3">IF(ISEVEN(ROW()),"Si","No")</f>
        <v>Si</v>
      </c>
      <c r="U194" s="1"/>
      <c r="W194" s="2"/>
      <c r="X194" s="2"/>
      <c r="Y194" s="2"/>
      <c r="Z194" s="2"/>
      <c r="AD194" s="2"/>
      <c r="AE194" s="2"/>
      <c r="AF194" s="2"/>
      <c r="AG194" s="2"/>
      <c r="AH194" s="3"/>
      <c r="AJ194" s="3"/>
    </row>
    <row r="195" spans="1:36" x14ac:dyDescent="0.25">
      <c r="A195">
        <v>194</v>
      </c>
      <c r="B195" s="1">
        <v>43929</v>
      </c>
      <c r="C195">
        <v>878400496</v>
      </c>
      <c r="D195" s="2" t="s">
        <v>68</v>
      </c>
      <c r="E195" s="2" t="s">
        <v>69</v>
      </c>
      <c r="F195" s="2" t="s">
        <v>69</v>
      </c>
      <c r="G195" s="2" t="s">
        <v>38</v>
      </c>
      <c r="H195" s="2" t="s">
        <v>70</v>
      </c>
      <c r="I195" s="2" t="s">
        <v>70</v>
      </c>
      <c r="J195" s="2" t="s">
        <v>34</v>
      </c>
      <c r="K195" s="2" t="s">
        <v>21</v>
      </c>
      <c r="L195" s="3">
        <v>644</v>
      </c>
      <c r="M195">
        <v>86</v>
      </c>
      <c r="N195" s="3">
        <v>55384</v>
      </c>
      <c r="O195" t="str">
        <f t="shared" si="3"/>
        <v>No</v>
      </c>
      <c r="U195" s="1"/>
      <c r="W195" s="2"/>
      <c r="X195" s="2"/>
      <c r="Y195" s="2"/>
      <c r="Z195" s="2"/>
      <c r="AD195" s="2"/>
      <c r="AE195" s="2"/>
      <c r="AF195" s="2"/>
      <c r="AG195" s="2"/>
      <c r="AH195" s="3"/>
      <c r="AJ195" s="3"/>
    </row>
    <row r="196" spans="1:36" x14ac:dyDescent="0.25">
      <c r="A196">
        <v>195</v>
      </c>
      <c r="B196" s="1">
        <v>44043</v>
      </c>
      <c r="C196">
        <v>6271764467</v>
      </c>
      <c r="D196" s="2" t="s">
        <v>64</v>
      </c>
      <c r="E196" s="2" t="s">
        <v>65</v>
      </c>
      <c r="F196" s="2" t="s">
        <v>65</v>
      </c>
      <c r="G196" s="2" t="s">
        <v>66</v>
      </c>
      <c r="H196" s="2" t="s">
        <v>28</v>
      </c>
      <c r="I196" s="2" t="s">
        <v>70</v>
      </c>
      <c r="J196" s="2" t="s">
        <v>71</v>
      </c>
      <c r="K196" s="2" t="s">
        <v>72</v>
      </c>
      <c r="L196" s="3">
        <v>350</v>
      </c>
      <c r="M196">
        <v>47</v>
      </c>
      <c r="N196" s="3">
        <v>16450</v>
      </c>
      <c r="O196" t="str">
        <f t="shared" si="3"/>
        <v>Si</v>
      </c>
      <c r="U196" s="1"/>
      <c r="W196" s="2"/>
      <c r="X196" s="2"/>
      <c r="Y196" s="2"/>
      <c r="Z196" s="2"/>
      <c r="AD196" s="2"/>
      <c r="AE196" s="2"/>
      <c r="AF196" s="2"/>
      <c r="AG196" s="2"/>
      <c r="AH196" s="3"/>
      <c r="AJ196" s="3"/>
    </row>
    <row r="197" spans="1:36" x14ac:dyDescent="0.25">
      <c r="A197">
        <v>196</v>
      </c>
      <c r="B197" s="1">
        <v>43853</v>
      </c>
      <c r="C197">
        <v>5954546839</v>
      </c>
      <c r="D197" s="2" t="s">
        <v>64</v>
      </c>
      <c r="E197" s="2" t="s">
        <v>65</v>
      </c>
      <c r="F197" s="2" t="s">
        <v>65</v>
      </c>
      <c r="G197" s="2" t="s">
        <v>66</v>
      </c>
      <c r="H197" s="2" t="s">
        <v>28</v>
      </c>
      <c r="I197" s="2" t="s">
        <v>70</v>
      </c>
      <c r="J197" s="2" t="s">
        <v>73</v>
      </c>
      <c r="K197" s="2" t="s">
        <v>74</v>
      </c>
      <c r="L197" s="3">
        <v>308</v>
      </c>
      <c r="M197">
        <v>97</v>
      </c>
      <c r="N197" s="3">
        <v>29876</v>
      </c>
      <c r="O197" t="str">
        <f t="shared" si="3"/>
        <v>No</v>
      </c>
      <c r="U197" s="1"/>
      <c r="W197" s="2"/>
      <c r="X197" s="2"/>
      <c r="Y197" s="2"/>
      <c r="Z197" s="2"/>
      <c r="AD197" s="2"/>
      <c r="AE197" s="2"/>
      <c r="AF197" s="2"/>
      <c r="AG197" s="2"/>
      <c r="AH197" s="3"/>
      <c r="AJ197" s="3"/>
    </row>
    <row r="198" spans="1:36" x14ac:dyDescent="0.25">
      <c r="A198">
        <v>197</v>
      </c>
      <c r="B198" s="1">
        <v>43905</v>
      </c>
      <c r="C198">
        <v>1007419194</v>
      </c>
      <c r="D198" s="2" t="s">
        <v>64</v>
      </c>
      <c r="E198" s="2" t="s">
        <v>65</v>
      </c>
      <c r="F198" s="2" t="s">
        <v>65</v>
      </c>
      <c r="G198" s="2" t="s">
        <v>66</v>
      </c>
      <c r="H198" s="2" t="s">
        <v>28</v>
      </c>
      <c r="I198" s="2" t="s">
        <v>70</v>
      </c>
      <c r="J198" s="2" t="s">
        <v>40</v>
      </c>
      <c r="K198" s="2" t="s">
        <v>41</v>
      </c>
      <c r="L198" s="3">
        <v>128.80000000000001</v>
      </c>
      <c r="M198">
        <v>96</v>
      </c>
      <c r="N198" s="3">
        <v>12364.8</v>
      </c>
      <c r="O198" t="str">
        <f t="shared" si="3"/>
        <v>Si</v>
      </c>
      <c r="U198" s="1"/>
      <c r="W198" s="2"/>
      <c r="X198" s="2"/>
      <c r="Y198" s="2"/>
      <c r="Z198" s="2"/>
      <c r="AD198" s="2"/>
      <c r="AE198" s="2"/>
      <c r="AF198" s="2"/>
      <c r="AG198" s="2"/>
      <c r="AH198" s="3"/>
      <c r="AJ198" s="3"/>
    </row>
    <row r="199" spans="1:36" x14ac:dyDescent="0.25">
      <c r="A199">
        <v>198</v>
      </c>
      <c r="B199" s="1">
        <v>43891</v>
      </c>
      <c r="C199">
        <v>2749506386</v>
      </c>
      <c r="D199" s="2" t="s">
        <v>75</v>
      </c>
      <c r="E199" s="2" t="s">
        <v>76</v>
      </c>
      <c r="F199" s="2" t="s">
        <v>77</v>
      </c>
      <c r="G199" s="2" t="s">
        <v>63</v>
      </c>
      <c r="H199" s="2" t="s">
        <v>39</v>
      </c>
      <c r="I199" s="2" t="s">
        <v>70</v>
      </c>
      <c r="J199" s="2" t="s">
        <v>22</v>
      </c>
      <c r="K199" s="2" t="s">
        <v>23</v>
      </c>
      <c r="L199" s="3">
        <v>49</v>
      </c>
      <c r="M199">
        <v>31</v>
      </c>
      <c r="N199" s="3">
        <v>1519</v>
      </c>
      <c r="O199" t="str">
        <f t="shared" si="3"/>
        <v>No</v>
      </c>
      <c r="U199" s="1"/>
      <c r="W199" s="2"/>
      <c r="X199" s="2"/>
      <c r="Y199" s="2"/>
      <c r="Z199" s="2"/>
      <c r="AD199" s="2"/>
      <c r="AE199" s="2"/>
      <c r="AF199" s="2"/>
      <c r="AG199" s="2"/>
      <c r="AH199" s="3"/>
      <c r="AJ199" s="3"/>
    </row>
    <row r="200" spans="1:36" x14ac:dyDescent="0.25">
      <c r="A200">
        <v>199</v>
      </c>
      <c r="B200" s="1">
        <v>43997</v>
      </c>
      <c r="C200">
        <v>3279160134</v>
      </c>
      <c r="D200" s="2" t="s">
        <v>75</v>
      </c>
      <c r="E200" s="2" t="s">
        <v>76</v>
      </c>
      <c r="F200" s="2" t="s">
        <v>77</v>
      </c>
      <c r="G200" s="2" t="s">
        <v>63</v>
      </c>
      <c r="H200" s="2" t="s">
        <v>39</v>
      </c>
      <c r="I200" s="2" t="s">
        <v>70</v>
      </c>
      <c r="J200" s="2" t="s">
        <v>67</v>
      </c>
      <c r="K200" s="2" t="s">
        <v>21</v>
      </c>
      <c r="L200" s="3">
        <v>41.86</v>
      </c>
      <c r="M200">
        <v>52</v>
      </c>
      <c r="N200" s="3">
        <v>2176.7199999999998</v>
      </c>
      <c r="O200" t="str">
        <f t="shared" si="3"/>
        <v>Si</v>
      </c>
      <c r="U200" s="1"/>
      <c r="W200" s="2"/>
      <c r="X200" s="2"/>
      <c r="Y200" s="2"/>
      <c r="Z200" s="2"/>
      <c r="AD200" s="2"/>
      <c r="AE200" s="2"/>
      <c r="AF200" s="2"/>
      <c r="AG200" s="2"/>
      <c r="AH200" s="3"/>
      <c r="AJ200" s="3"/>
    </row>
    <row r="201" spans="1:36" x14ac:dyDescent="0.25">
      <c r="A201">
        <v>200</v>
      </c>
      <c r="B201" s="1">
        <v>43994</v>
      </c>
      <c r="C201">
        <v>6789089883</v>
      </c>
      <c r="D201" s="2" t="s">
        <v>78</v>
      </c>
      <c r="E201" s="2" t="s">
        <v>79</v>
      </c>
      <c r="F201" s="2" t="s">
        <v>80</v>
      </c>
      <c r="G201" s="2" t="s">
        <v>38</v>
      </c>
      <c r="H201" s="2" t="s">
        <v>70</v>
      </c>
      <c r="I201" s="2" t="s">
        <v>70</v>
      </c>
      <c r="J201" s="2" t="s">
        <v>33</v>
      </c>
      <c r="K201" s="2" t="s">
        <v>21</v>
      </c>
      <c r="L201" s="3">
        <v>252</v>
      </c>
      <c r="M201">
        <v>91</v>
      </c>
      <c r="N201" s="3">
        <v>22932</v>
      </c>
      <c r="O201" t="str">
        <f t="shared" si="3"/>
        <v>No</v>
      </c>
      <c r="U201" s="1"/>
      <c r="W201" s="2"/>
      <c r="X201" s="2"/>
      <c r="Y201" s="2"/>
      <c r="Z201" s="2"/>
      <c r="AD201" s="2"/>
      <c r="AE201" s="2"/>
      <c r="AF201" s="2"/>
      <c r="AG201" s="2"/>
      <c r="AH201" s="3"/>
      <c r="AJ201" s="3"/>
    </row>
    <row r="202" spans="1:36" x14ac:dyDescent="0.25">
      <c r="A202">
        <v>201</v>
      </c>
      <c r="B202" s="1">
        <v>44004</v>
      </c>
      <c r="C202">
        <v>7775981065</v>
      </c>
      <c r="D202" s="2" t="s">
        <v>78</v>
      </c>
      <c r="E202" s="2" t="s">
        <v>79</v>
      </c>
      <c r="F202" s="2" t="s">
        <v>80</v>
      </c>
      <c r="G202" s="2" t="s">
        <v>38</v>
      </c>
      <c r="H202" s="2" t="s">
        <v>70</v>
      </c>
      <c r="I202" s="2" t="s">
        <v>70</v>
      </c>
      <c r="J202" s="2" t="s">
        <v>34</v>
      </c>
      <c r="K202" s="2" t="s">
        <v>21</v>
      </c>
      <c r="L202" s="3">
        <v>644</v>
      </c>
      <c r="M202">
        <v>14</v>
      </c>
      <c r="N202" s="3">
        <v>9016</v>
      </c>
      <c r="O202" t="str">
        <f t="shared" si="3"/>
        <v>Si</v>
      </c>
      <c r="U202" s="1"/>
      <c r="W202" s="2"/>
      <c r="X202" s="2"/>
      <c r="Y202" s="2"/>
      <c r="Z202" s="2"/>
      <c r="AD202" s="2"/>
      <c r="AE202" s="2"/>
      <c r="AF202" s="2"/>
      <c r="AG202" s="2"/>
      <c r="AH202" s="3"/>
      <c r="AJ202" s="3"/>
    </row>
    <row r="203" spans="1:36" x14ac:dyDescent="0.25">
      <c r="A203">
        <v>202</v>
      </c>
      <c r="B203" s="1">
        <v>43923</v>
      </c>
      <c r="C203">
        <v>5357417804</v>
      </c>
      <c r="D203" s="2" t="s">
        <v>78</v>
      </c>
      <c r="E203" s="2" t="s">
        <v>79</v>
      </c>
      <c r="F203" s="2" t="s">
        <v>80</v>
      </c>
      <c r="G203" s="2" t="s">
        <v>38</v>
      </c>
      <c r="H203" s="2" t="s">
        <v>70</v>
      </c>
      <c r="I203" s="2" t="s">
        <v>70</v>
      </c>
      <c r="J203" s="2" t="s">
        <v>67</v>
      </c>
      <c r="K203" s="2" t="s">
        <v>21</v>
      </c>
      <c r="L203" s="3">
        <v>41.86</v>
      </c>
      <c r="M203">
        <v>44</v>
      </c>
      <c r="N203" s="3">
        <v>1841.84</v>
      </c>
      <c r="O203" t="str">
        <f t="shared" si="3"/>
        <v>No</v>
      </c>
      <c r="U203" s="1"/>
      <c r="W203" s="2"/>
      <c r="X203" s="2"/>
      <c r="Y203" s="2"/>
      <c r="Z203" s="2"/>
      <c r="AD203" s="2"/>
      <c r="AE203" s="2"/>
      <c r="AF203" s="2"/>
      <c r="AG203" s="2"/>
      <c r="AH203" s="3"/>
      <c r="AJ203" s="3"/>
    </row>
    <row r="204" spans="1:36" x14ac:dyDescent="0.25">
      <c r="A204">
        <v>203</v>
      </c>
      <c r="B204" s="1">
        <v>44109</v>
      </c>
      <c r="C204">
        <v>4986720222</v>
      </c>
      <c r="D204" s="2" t="s">
        <v>60</v>
      </c>
      <c r="E204" s="2" t="s">
        <v>61</v>
      </c>
      <c r="F204" s="2" t="s">
        <v>62</v>
      </c>
      <c r="G204" s="2" t="s">
        <v>63</v>
      </c>
      <c r="H204" s="2" t="s">
        <v>39</v>
      </c>
      <c r="I204" s="2" t="s">
        <v>29</v>
      </c>
      <c r="J204" s="2" t="s">
        <v>52</v>
      </c>
      <c r="K204" s="2" t="s">
        <v>53</v>
      </c>
      <c r="L204" s="3">
        <v>135.1</v>
      </c>
      <c r="M204">
        <v>97</v>
      </c>
      <c r="N204" s="3">
        <v>13104.7</v>
      </c>
      <c r="O204" t="str">
        <f t="shared" si="3"/>
        <v>Si</v>
      </c>
      <c r="U204" s="1"/>
      <c r="W204" s="2"/>
      <c r="X204" s="2"/>
      <c r="Y204" s="2"/>
      <c r="Z204" s="2"/>
      <c r="AD204" s="2"/>
      <c r="AE204" s="2"/>
      <c r="AF204" s="2"/>
      <c r="AG204" s="2"/>
      <c r="AH204" s="3"/>
      <c r="AJ204" s="3"/>
    </row>
    <row r="205" spans="1:36" x14ac:dyDescent="0.25">
      <c r="A205">
        <v>204</v>
      </c>
      <c r="B205" s="1">
        <v>43932</v>
      </c>
      <c r="C205">
        <v>9264353300</v>
      </c>
      <c r="D205" s="2" t="s">
        <v>60</v>
      </c>
      <c r="E205" s="2" t="s">
        <v>61</v>
      </c>
      <c r="F205" s="2" t="s">
        <v>62</v>
      </c>
      <c r="G205" s="2" t="s">
        <v>63</v>
      </c>
      <c r="H205" s="2" t="s">
        <v>39</v>
      </c>
      <c r="I205" s="2" t="s">
        <v>29</v>
      </c>
      <c r="J205" s="2" t="s">
        <v>81</v>
      </c>
      <c r="K205" s="2" t="s">
        <v>82</v>
      </c>
      <c r="L205" s="3">
        <v>257.60000000000002</v>
      </c>
      <c r="M205">
        <v>80</v>
      </c>
      <c r="N205" s="3">
        <v>20608</v>
      </c>
      <c r="O205" t="str">
        <f t="shared" si="3"/>
        <v>No</v>
      </c>
      <c r="U205" s="1"/>
      <c r="W205" s="2"/>
      <c r="X205" s="2"/>
      <c r="Y205" s="2"/>
      <c r="Z205" s="2"/>
      <c r="AD205" s="2"/>
      <c r="AE205" s="2"/>
      <c r="AF205" s="2"/>
      <c r="AG205" s="2"/>
      <c r="AH205" s="3"/>
      <c r="AJ205" s="3"/>
    </row>
    <row r="206" spans="1:36" x14ac:dyDescent="0.25">
      <c r="A206">
        <v>205</v>
      </c>
      <c r="B206" s="1">
        <v>44131</v>
      </c>
      <c r="C206">
        <v>4507840734</v>
      </c>
      <c r="D206" s="2" t="s">
        <v>83</v>
      </c>
      <c r="E206" s="2" t="s">
        <v>43</v>
      </c>
      <c r="F206" s="2" t="s">
        <v>44</v>
      </c>
      <c r="G206" s="2" t="s">
        <v>84</v>
      </c>
      <c r="H206" s="2" t="s">
        <v>28</v>
      </c>
      <c r="I206" s="2" t="s">
        <v>19</v>
      </c>
      <c r="J206" s="2" t="s">
        <v>85</v>
      </c>
      <c r="K206" s="2" t="s">
        <v>86</v>
      </c>
      <c r="L206" s="3">
        <v>273</v>
      </c>
      <c r="M206">
        <v>66</v>
      </c>
      <c r="N206" s="3">
        <v>18018</v>
      </c>
      <c r="O206" t="str">
        <f t="shared" si="3"/>
        <v>Si</v>
      </c>
      <c r="U206" s="1"/>
      <c r="W206" s="2"/>
      <c r="X206" s="2"/>
      <c r="Y206" s="2"/>
      <c r="Z206" s="2"/>
      <c r="AD206" s="2"/>
      <c r="AE206" s="2"/>
      <c r="AF206" s="2"/>
      <c r="AG206" s="2"/>
      <c r="AH206" s="3"/>
      <c r="AJ206" s="3"/>
    </row>
    <row r="207" spans="1:36" x14ac:dyDescent="0.25">
      <c r="A207">
        <v>206</v>
      </c>
      <c r="B207" s="1">
        <v>43926</v>
      </c>
      <c r="C207">
        <v>1926814553</v>
      </c>
      <c r="D207" s="2" t="s">
        <v>83</v>
      </c>
      <c r="E207" s="2" t="s">
        <v>43</v>
      </c>
      <c r="F207" s="2" t="s">
        <v>44</v>
      </c>
      <c r="G207" s="2" t="s">
        <v>84</v>
      </c>
      <c r="H207" s="2" t="s">
        <v>28</v>
      </c>
      <c r="I207" s="2" t="s">
        <v>19</v>
      </c>
      <c r="J207" s="2" t="s">
        <v>87</v>
      </c>
      <c r="K207" s="2" t="s">
        <v>88</v>
      </c>
      <c r="L207" s="3">
        <v>487.2</v>
      </c>
      <c r="M207">
        <v>32</v>
      </c>
      <c r="N207" s="3">
        <v>15590.4</v>
      </c>
      <c r="O207" t="str">
        <f t="shared" si="3"/>
        <v>No</v>
      </c>
      <c r="U207" s="1"/>
      <c r="W207" s="2"/>
      <c r="X207" s="2"/>
      <c r="Y207" s="2"/>
      <c r="Z207" s="2"/>
      <c r="AD207" s="2"/>
      <c r="AE207" s="2"/>
      <c r="AF207" s="2"/>
      <c r="AG207" s="2"/>
      <c r="AH207" s="3"/>
      <c r="AJ207" s="3"/>
    </row>
    <row r="208" spans="1:36" x14ac:dyDescent="0.25">
      <c r="A208">
        <v>207</v>
      </c>
      <c r="B208" s="1">
        <v>44139</v>
      </c>
      <c r="C208">
        <v>1115906573</v>
      </c>
      <c r="D208" s="2" t="s">
        <v>54</v>
      </c>
      <c r="E208" s="2" t="s">
        <v>55</v>
      </c>
      <c r="F208" s="2" t="s">
        <v>56</v>
      </c>
      <c r="G208" s="2" t="s">
        <v>57</v>
      </c>
      <c r="H208" s="2" t="s">
        <v>18</v>
      </c>
      <c r="I208" s="2" t="s">
        <v>29</v>
      </c>
      <c r="J208" s="2" t="s">
        <v>20</v>
      </c>
      <c r="K208" s="2" t="s">
        <v>21</v>
      </c>
      <c r="L208" s="3">
        <v>196</v>
      </c>
      <c r="M208">
        <v>52</v>
      </c>
      <c r="N208" s="3">
        <v>10192</v>
      </c>
      <c r="O208" t="str">
        <f t="shared" si="3"/>
        <v>Si</v>
      </c>
      <c r="U208" s="1"/>
      <c r="W208" s="2"/>
      <c r="X208" s="2"/>
      <c r="Y208" s="2"/>
      <c r="Z208" s="2"/>
      <c r="AD208" s="2"/>
      <c r="AE208" s="2"/>
      <c r="AF208" s="2"/>
      <c r="AG208" s="2"/>
      <c r="AH208" s="3"/>
      <c r="AJ208" s="3"/>
    </row>
    <row r="209" spans="1:36" x14ac:dyDescent="0.25">
      <c r="A209">
        <v>208</v>
      </c>
      <c r="B209" s="1">
        <v>43905</v>
      </c>
      <c r="C209">
        <v>4298972271</v>
      </c>
      <c r="D209" s="2" t="s">
        <v>35</v>
      </c>
      <c r="E209" s="2" t="s">
        <v>36</v>
      </c>
      <c r="F209" s="2" t="s">
        <v>37</v>
      </c>
      <c r="G209" s="2" t="s">
        <v>38</v>
      </c>
      <c r="H209" s="2" t="s">
        <v>18</v>
      </c>
      <c r="I209" s="2" t="s">
        <v>19</v>
      </c>
      <c r="J209" s="2" t="s">
        <v>58</v>
      </c>
      <c r="K209" s="2" t="s">
        <v>59</v>
      </c>
      <c r="L209" s="3">
        <v>560</v>
      </c>
      <c r="M209">
        <v>78</v>
      </c>
      <c r="N209" s="3">
        <v>43680</v>
      </c>
      <c r="O209" t="str">
        <f t="shared" si="3"/>
        <v>No</v>
      </c>
      <c r="U209" s="1"/>
      <c r="W209" s="2"/>
      <c r="X209" s="2"/>
      <c r="Y209" s="2"/>
      <c r="Z209" s="2"/>
      <c r="AD209" s="2"/>
      <c r="AE209" s="2"/>
      <c r="AF209" s="2"/>
      <c r="AG209" s="2"/>
      <c r="AH209" s="3"/>
      <c r="AJ209" s="3"/>
    </row>
    <row r="210" spans="1:36" x14ac:dyDescent="0.25">
      <c r="A210">
        <v>209</v>
      </c>
      <c r="B210" s="1">
        <v>43899</v>
      </c>
      <c r="C210">
        <v>1419202858</v>
      </c>
      <c r="D210" s="2" t="s">
        <v>35</v>
      </c>
      <c r="E210" s="2" t="s">
        <v>36</v>
      </c>
      <c r="F210" s="2" t="s">
        <v>37</v>
      </c>
      <c r="G210" s="2" t="s">
        <v>38</v>
      </c>
      <c r="H210" s="2" t="s">
        <v>18</v>
      </c>
      <c r="I210" s="2" t="s">
        <v>19</v>
      </c>
      <c r="J210" s="2" t="s">
        <v>40</v>
      </c>
      <c r="K210" s="2" t="s">
        <v>41</v>
      </c>
      <c r="L210" s="3">
        <v>128.80000000000001</v>
      </c>
      <c r="M210">
        <v>54</v>
      </c>
      <c r="N210" s="3">
        <v>6955.2</v>
      </c>
      <c r="O210" t="str">
        <f t="shared" si="3"/>
        <v>Si</v>
      </c>
      <c r="U210" s="1"/>
      <c r="W210" s="2"/>
      <c r="X210" s="2"/>
      <c r="Y210" s="2"/>
      <c r="Z210" s="2"/>
      <c r="AD210" s="2"/>
      <c r="AE210" s="2"/>
      <c r="AF210" s="2"/>
      <c r="AG210" s="2"/>
      <c r="AH210" s="3"/>
      <c r="AJ210" s="3"/>
    </row>
    <row r="211" spans="1:36" x14ac:dyDescent="0.25">
      <c r="A211">
        <v>210</v>
      </c>
      <c r="B211" s="1">
        <v>44154</v>
      </c>
      <c r="C211">
        <v>3516608759</v>
      </c>
      <c r="D211" s="2" t="s">
        <v>92</v>
      </c>
      <c r="E211" s="2" t="s">
        <v>65</v>
      </c>
      <c r="F211" s="2" t="s">
        <v>65</v>
      </c>
      <c r="G211" s="2" t="s">
        <v>66</v>
      </c>
      <c r="H211" s="2" t="s">
        <v>28</v>
      </c>
      <c r="I211" s="2" t="s">
        <v>51</v>
      </c>
      <c r="J211" s="2" t="s">
        <v>97</v>
      </c>
      <c r="K211" s="2" t="s">
        <v>41</v>
      </c>
      <c r="L211" s="3">
        <v>140</v>
      </c>
      <c r="M211">
        <v>55</v>
      </c>
      <c r="N211" s="3">
        <v>7700</v>
      </c>
      <c r="O211" t="str">
        <f t="shared" si="3"/>
        <v>No</v>
      </c>
      <c r="U211" s="1"/>
      <c r="W211" s="2"/>
      <c r="X211" s="2"/>
      <c r="Y211" s="2"/>
      <c r="Z211" s="2"/>
      <c r="AD211" s="2"/>
      <c r="AE211" s="2"/>
      <c r="AF211" s="2"/>
      <c r="AG211" s="2"/>
      <c r="AH211" s="3"/>
      <c r="AJ211" s="3"/>
    </row>
    <row r="212" spans="1:36" x14ac:dyDescent="0.25">
      <c r="A212">
        <v>211</v>
      </c>
      <c r="B212" s="1">
        <v>44076</v>
      </c>
      <c r="C212">
        <v>8191358442</v>
      </c>
      <c r="D212" s="2" t="s">
        <v>93</v>
      </c>
      <c r="E212" s="2" t="s">
        <v>76</v>
      </c>
      <c r="F212" s="2" t="s">
        <v>77</v>
      </c>
      <c r="G212" s="2" t="s">
        <v>63</v>
      </c>
      <c r="H212" s="2" t="s">
        <v>39</v>
      </c>
      <c r="I212" s="2" t="s">
        <v>29</v>
      </c>
      <c r="J212" s="2" t="s">
        <v>98</v>
      </c>
      <c r="K212" s="2" t="s">
        <v>99</v>
      </c>
      <c r="L212" s="3">
        <v>298.89999999999998</v>
      </c>
      <c r="M212">
        <v>60</v>
      </c>
      <c r="N212" s="3">
        <v>17934</v>
      </c>
      <c r="O212" t="str">
        <f t="shared" si="3"/>
        <v>Si</v>
      </c>
      <c r="U212" s="1"/>
      <c r="W212" s="2"/>
      <c r="X212" s="2"/>
      <c r="Y212" s="2"/>
      <c r="Z212" s="2"/>
      <c r="AD212" s="2"/>
      <c r="AE212" s="2"/>
      <c r="AF212" s="2"/>
      <c r="AG212" s="2"/>
      <c r="AH212" s="3"/>
      <c r="AJ212" s="3"/>
    </row>
    <row r="213" spans="1:36" x14ac:dyDescent="0.25">
      <c r="A213">
        <v>212</v>
      </c>
      <c r="B213" s="1">
        <v>43851</v>
      </c>
      <c r="C213">
        <v>8451227157</v>
      </c>
      <c r="D213" s="2" t="s">
        <v>93</v>
      </c>
      <c r="E213" s="2" t="s">
        <v>76</v>
      </c>
      <c r="F213" s="2" t="s">
        <v>77</v>
      </c>
      <c r="G213" s="2" t="s">
        <v>63</v>
      </c>
      <c r="H213" s="2" t="s">
        <v>39</v>
      </c>
      <c r="I213" s="2" t="s">
        <v>29</v>
      </c>
      <c r="J213" s="2" t="s">
        <v>52</v>
      </c>
      <c r="K213" s="2" t="s">
        <v>53</v>
      </c>
      <c r="L213" s="3">
        <v>135.1</v>
      </c>
      <c r="M213">
        <v>19</v>
      </c>
      <c r="N213" s="3">
        <v>2566.9</v>
      </c>
      <c r="O213" t="str">
        <f t="shared" si="3"/>
        <v>No</v>
      </c>
      <c r="U213" s="1"/>
      <c r="W213" s="2"/>
      <c r="X213" s="2"/>
      <c r="Y213" s="2"/>
      <c r="Z213" s="2"/>
      <c r="AD213" s="2"/>
      <c r="AE213" s="2"/>
      <c r="AF213" s="2"/>
      <c r="AG213" s="2"/>
      <c r="AH213" s="3"/>
      <c r="AJ213" s="3"/>
    </row>
    <row r="214" spans="1:36" x14ac:dyDescent="0.25">
      <c r="A214">
        <v>213</v>
      </c>
      <c r="B214" s="1">
        <v>43878</v>
      </c>
      <c r="C214">
        <v>9847155245</v>
      </c>
      <c r="D214" s="2" t="s">
        <v>93</v>
      </c>
      <c r="E214" s="2" t="s">
        <v>76</v>
      </c>
      <c r="F214" s="2" t="s">
        <v>77</v>
      </c>
      <c r="G214" s="2" t="s">
        <v>63</v>
      </c>
      <c r="H214" s="2" t="s">
        <v>39</v>
      </c>
      <c r="I214" s="2" t="s">
        <v>29</v>
      </c>
      <c r="J214" s="2" t="s">
        <v>81</v>
      </c>
      <c r="K214" s="2" t="s">
        <v>82</v>
      </c>
      <c r="L214" s="3">
        <v>257.60000000000002</v>
      </c>
      <c r="M214">
        <v>66</v>
      </c>
      <c r="N214" s="3">
        <v>17001.599999999999</v>
      </c>
      <c r="O214" t="str">
        <f t="shared" si="3"/>
        <v>Si</v>
      </c>
      <c r="U214" s="1"/>
      <c r="W214" s="2"/>
      <c r="X214" s="2"/>
      <c r="Y214" s="2"/>
      <c r="Z214" s="2"/>
      <c r="AD214" s="2"/>
      <c r="AE214" s="2"/>
      <c r="AF214" s="2"/>
      <c r="AG214" s="2"/>
      <c r="AH214" s="3"/>
      <c r="AJ214" s="3"/>
    </row>
    <row r="215" spans="1:36" x14ac:dyDescent="0.25">
      <c r="A215">
        <v>214</v>
      </c>
      <c r="B215" s="1">
        <v>43886</v>
      </c>
      <c r="C215">
        <v>5189485028</v>
      </c>
      <c r="D215" s="2" t="s">
        <v>42</v>
      </c>
      <c r="E215" s="2" t="s">
        <v>43</v>
      </c>
      <c r="F215" s="2" t="s">
        <v>44</v>
      </c>
      <c r="G215" s="2" t="s">
        <v>45</v>
      </c>
      <c r="H215" s="2" t="s">
        <v>18</v>
      </c>
      <c r="I215" s="2" t="s">
        <v>19</v>
      </c>
      <c r="J215" s="2" t="s">
        <v>20</v>
      </c>
      <c r="K215" s="2" t="s">
        <v>21</v>
      </c>
      <c r="L215" s="3">
        <v>196</v>
      </c>
      <c r="M215">
        <v>42</v>
      </c>
      <c r="N215" s="3">
        <v>8232</v>
      </c>
      <c r="O215" t="str">
        <f t="shared" si="3"/>
        <v>No</v>
      </c>
      <c r="U215" s="1"/>
      <c r="W215" s="2"/>
      <c r="X215" s="2"/>
      <c r="Y215" s="2"/>
      <c r="Z215" s="2"/>
      <c r="AD215" s="2"/>
      <c r="AE215" s="2"/>
      <c r="AF215" s="2"/>
      <c r="AG215" s="2"/>
      <c r="AH215" s="3"/>
      <c r="AJ215" s="3"/>
    </row>
    <row r="216" spans="1:36" x14ac:dyDescent="0.25">
      <c r="A216">
        <v>215</v>
      </c>
      <c r="B216" s="1">
        <v>44037</v>
      </c>
      <c r="C216">
        <v>2367569858</v>
      </c>
      <c r="D216" s="2" t="s">
        <v>54</v>
      </c>
      <c r="E216" s="2" t="s">
        <v>55</v>
      </c>
      <c r="F216" s="2" t="s">
        <v>56</v>
      </c>
      <c r="G216" s="2" t="s">
        <v>57</v>
      </c>
      <c r="H216" s="2" t="s">
        <v>39</v>
      </c>
      <c r="I216" s="2" t="s">
        <v>19</v>
      </c>
      <c r="J216" s="2" t="s">
        <v>46</v>
      </c>
      <c r="K216" s="2" t="s">
        <v>47</v>
      </c>
      <c r="L216" s="3">
        <v>178.5</v>
      </c>
      <c r="M216">
        <v>72</v>
      </c>
      <c r="N216" s="3">
        <v>12852</v>
      </c>
      <c r="O216" t="str">
        <f t="shared" si="3"/>
        <v>Si</v>
      </c>
      <c r="U216" s="1"/>
      <c r="W216" s="2"/>
      <c r="X216" s="2"/>
      <c r="Y216" s="2"/>
      <c r="Z216" s="2"/>
      <c r="AD216" s="2"/>
      <c r="AE216" s="2"/>
      <c r="AF216" s="2"/>
      <c r="AG216" s="2"/>
      <c r="AH216" s="3"/>
      <c r="AJ216" s="3"/>
    </row>
    <row r="217" spans="1:36" x14ac:dyDescent="0.25">
      <c r="A217">
        <v>216</v>
      </c>
      <c r="B217" s="1">
        <v>44036</v>
      </c>
      <c r="C217">
        <v>1241520334</v>
      </c>
      <c r="D217" s="2" t="s">
        <v>24</v>
      </c>
      <c r="E217" s="2" t="s">
        <v>25</v>
      </c>
      <c r="F217" s="2" t="s">
        <v>26</v>
      </c>
      <c r="G217" s="2" t="s">
        <v>27</v>
      </c>
      <c r="H217" s="2" t="s">
        <v>28</v>
      </c>
      <c r="I217" s="2" t="s">
        <v>29</v>
      </c>
      <c r="J217" s="2" t="s">
        <v>100</v>
      </c>
      <c r="K217" s="2" t="s">
        <v>72</v>
      </c>
      <c r="L217" s="3">
        <v>1134</v>
      </c>
      <c r="M217">
        <v>32</v>
      </c>
      <c r="N217" s="3">
        <v>36288</v>
      </c>
      <c r="O217" t="str">
        <f t="shared" si="3"/>
        <v>No</v>
      </c>
      <c r="U217" s="1"/>
      <c r="W217" s="2"/>
      <c r="X217" s="2"/>
      <c r="Y217" s="2"/>
      <c r="Z217" s="2"/>
      <c r="AD217" s="2"/>
      <c r="AE217" s="2"/>
      <c r="AF217" s="2"/>
      <c r="AG217" s="2"/>
      <c r="AH217" s="3"/>
      <c r="AJ217" s="3"/>
    </row>
    <row r="218" spans="1:36" x14ac:dyDescent="0.25">
      <c r="A218">
        <v>217</v>
      </c>
      <c r="B218" s="1">
        <v>43895</v>
      </c>
      <c r="C218">
        <v>6999895697</v>
      </c>
      <c r="D218" s="2" t="s">
        <v>24</v>
      </c>
      <c r="E218" s="2" t="s">
        <v>25</v>
      </c>
      <c r="F218" s="2" t="s">
        <v>26</v>
      </c>
      <c r="G218" s="2" t="s">
        <v>27</v>
      </c>
      <c r="H218" s="2" t="s">
        <v>28</v>
      </c>
      <c r="I218" s="2" t="s">
        <v>29</v>
      </c>
      <c r="J218" s="2" t="s">
        <v>101</v>
      </c>
      <c r="K218" s="2" t="s">
        <v>102</v>
      </c>
      <c r="L218" s="3">
        <v>98</v>
      </c>
      <c r="M218">
        <v>76</v>
      </c>
      <c r="N218" s="3">
        <v>7448</v>
      </c>
      <c r="O218" t="str">
        <f t="shared" si="3"/>
        <v>Si</v>
      </c>
      <c r="U218" s="1"/>
      <c r="W218" s="2"/>
      <c r="X218" s="2"/>
      <c r="Y218" s="2"/>
      <c r="Z218" s="2"/>
      <c r="AD218" s="2"/>
      <c r="AE218" s="2"/>
      <c r="AF218" s="2"/>
      <c r="AG218" s="2"/>
      <c r="AH218" s="3"/>
      <c r="AJ218" s="3"/>
    </row>
    <row r="219" spans="1:36" x14ac:dyDescent="0.25">
      <c r="A219">
        <v>218</v>
      </c>
      <c r="B219" s="1">
        <v>44026</v>
      </c>
      <c r="C219">
        <v>2931440223</v>
      </c>
      <c r="D219" s="2" t="s">
        <v>64</v>
      </c>
      <c r="E219" s="2" t="s">
        <v>65</v>
      </c>
      <c r="F219" s="2" t="s">
        <v>65</v>
      </c>
      <c r="G219" s="2" t="s">
        <v>66</v>
      </c>
      <c r="H219" s="2" t="s">
        <v>28</v>
      </c>
      <c r="I219" s="2" t="s">
        <v>70</v>
      </c>
      <c r="J219" s="2" t="s">
        <v>40</v>
      </c>
      <c r="K219" s="2" t="s">
        <v>41</v>
      </c>
      <c r="L219" s="3">
        <v>128.80000000000001</v>
      </c>
      <c r="M219">
        <v>83</v>
      </c>
      <c r="N219" s="3">
        <v>10690.4</v>
      </c>
      <c r="O219" t="str">
        <f t="shared" si="3"/>
        <v>No</v>
      </c>
      <c r="U219" s="1"/>
      <c r="W219" s="2"/>
      <c r="X219" s="2"/>
      <c r="Y219" s="2"/>
      <c r="Z219" s="2"/>
      <c r="AD219" s="2"/>
      <c r="AE219" s="2"/>
      <c r="AF219" s="2"/>
      <c r="AG219" s="2"/>
      <c r="AH219" s="3"/>
      <c r="AJ219" s="3"/>
    </row>
    <row r="220" spans="1:36" x14ac:dyDescent="0.25">
      <c r="A220">
        <v>219</v>
      </c>
      <c r="B220" s="1">
        <v>43965</v>
      </c>
      <c r="C220">
        <v>6045555436</v>
      </c>
      <c r="D220" s="2" t="s">
        <v>75</v>
      </c>
      <c r="E220" s="2" t="s">
        <v>76</v>
      </c>
      <c r="F220" s="2" t="s">
        <v>77</v>
      </c>
      <c r="G220" s="2" t="s">
        <v>63</v>
      </c>
      <c r="H220" s="2" t="s">
        <v>39</v>
      </c>
      <c r="I220" s="2" t="s">
        <v>70</v>
      </c>
      <c r="J220" s="2" t="s">
        <v>22</v>
      </c>
      <c r="K220" s="2" t="s">
        <v>23</v>
      </c>
      <c r="L220" s="3">
        <v>49</v>
      </c>
      <c r="M220">
        <v>91</v>
      </c>
      <c r="N220" s="3">
        <v>4459</v>
      </c>
      <c r="O220" t="str">
        <f t="shared" si="3"/>
        <v>Si</v>
      </c>
      <c r="U220" s="1"/>
      <c r="W220" s="2"/>
      <c r="X220" s="2"/>
      <c r="Y220" s="2"/>
      <c r="Z220" s="2"/>
      <c r="AD220" s="2"/>
      <c r="AE220" s="2"/>
      <c r="AF220" s="2"/>
      <c r="AG220" s="2"/>
      <c r="AH220" s="3"/>
      <c r="AJ220" s="3"/>
    </row>
    <row r="221" spans="1:36" x14ac:dyDescent="0.25">
      <c r="A221">
        <v>220</v>
      </c>
      <c r="B221" s="1">
        <v>44117</v>
      </c>
      <c r="C221">
        <v>4985084204</v>
      </c>
      <c r="D221" s="2" t="s">
        <v>75</v>
      </c>
      <c r="E221" s="2" t="s">
        <v>76</v>
      </c>
      <c r="F221" s="2" t="s">
        <v>77</v>
      </c>
      <c r="G221" s="2" t="s">
        <v>63</v>
      </c>
      <c r="H221" s="2" t="s">
        <v>39</v>
      </c>
      <c r="I221" s="2" t="s">
        <v>70</v>
      </c>
      <c r="J221" s="2" t="s">
        <v>67</v>
      </c>
      <c r="K221" s="2" t="s">
        <v>21</v>
      </c>
      <c r="L221" s="3">
        <v>41.86</v>
      </c>
      <c r="M221">
        <v>64</v>
      </c>
      <c r="N221" s="3">
        <v>2679.04</v>
      </c>
      <c r="O221" t="str">
        <f t="shared" si="3"/>
        <v>No</v>
      </c>
      <c r="U221" s="1"/>
      <c r="W221" s="2"/>
      <c r="X221" s="2"/>
      <c r="Y221" s="2"/>
      <c r="Z221" s="2"/>
      <c r="AD221" s="2"/>
      <c r="AE221" s="2"/>
      <c r="AF221" s="2"/>
      <c r="AG221" s="2"/>
      <c r="AH221" s="3"/>
      <c r="AJ221" s="3"/>
    </row>
    <row r="222" spans="1:36" x14ac:dyDescent="0.25">
      <c r="A222">
        <v>221</v>
      </c>
      <c r="B222" s="1">
        <v>44019</v>
      </c>
      <c r="C222">
        <v>8950774476</v>
      </c>
      <c r="D222" s="2" t="s">
        <v>78</v>
      </c>
      <c r="E222" s="2" t="s">
        <v>79</v>
      </c>
      <c r="F222" s="2" t="s">
        <v>80</v>
      </c>
      <c r="G222" s="2" t="s">
        <v>38</v>
      </c>
      <c r="H222" s="2" t="s">
        <v>70</v>
      </c>
      <c r="I222" s="2" t="s">
        <v>70</v>
      </c>
      <c r="J222" s="2" t="s">
        <v>33</v>
      </c>
      <c r="K222" s="2" t="s">
        <v>21</v>
      </c>
      <c r="L222" s="3">
        <v>252</v>
      </c>
      <c r="M222">
        <v>58</v>
      </c>
      <c r="N222" s="3">
        <v>14616</v>
      </c>
      <c r="O222" t="str">
        <f t="shared" si="3"/>
        <v>Si</v>
      </c>
      <c r="U222" s="1"/>
      <c r="W222" s="2"/>
      <c r="X222" s="2"/>
      <c r="Y222" s="2"/>
      <c r="Z222" s="2"/>
      <c r="AD222" s="2"/>
      <c r="AE222" s="2"/>
      <c r="AF222" s="2"/>
      <c r="AG222" s="2"/>
      <c r="AH222" s="3"/>
      <c r="AJ222" s="3"/>
    </row>
    <row r="223" spans="1:36" x14ac:dyDescent="0.25">
      <c r="A223">
        <v>222</v>
      </c>
      <c r="B223" s="1">
        <v>43977</v>
      </c>
      <c r="C223">
        <v>4091794218</v>
      </c>
      <c r="D223" s="2" t="s">
        <v>78</v>
      </c>
      <c r="E223" s="2" t="s">
        <v>79</v>
      </c>
      <c r="F223" s="2" t="s">
        <v>80</v>
      </c>
      <c r="G223" s="2" t="s">
        <v>38</v>
      </c>
      <c r="H223" s="2" t="s">
        <v>70</v>
      </c>
      <c r="I223" s="2" t="s">
        <v>70</v>
      </c>
      <c r="J223" s="2" t="s">
        <v>34</v>
      </c>
      <c r="K223" s="2" t="s">
        <v>21</v>
      </c>
      <c r="L223" s="3">
        <v>644</v>
      </c>
      <c r="M223">
        <v>97</v>
      </c>
      <c r="N223" s="3">
        <v>62468</v>
      </c>
      <c r="O223" t="str">
        <f t="shared" si="3"/>
        <v>No</v>
      </c>
      <c r="U223" s="1"/>
      <c r="W223" s="2"/>
      <c r="X223" s="2"/>
      <c r="Y223" s="2"/>
      <c r="Z223" s="2"/>
      <c r="AD223" s="2"/>
      <c r="AE223" s="2"/>
      <c r="AF223" s="2"/>
      <c r="AG223" s="2"/>
      <c r="AH223" s="3"/>
      <c r="AJ223" s="3"/>
    </row>
    <row r="224" spans="1:36" x14ac:dyDescent="0.25">
      <c r="A224">
        <v>223</v>
      </c>
      <c r="B224" s="1">
        <v>44043</v>
      </c>
      <c r="C224">
        <v>2789876793</v>
      </c>
      <c r="D224" s="2" t="s">
        <v>78</v>
      </c>
      <c r="E224" s="2" t="s">
        <v>79</v>
      </c>
      <c r="F224" s="2" t="s">
        <v>80</v>
      </c>
      <c r="G224" s="2" t="s">
        <v>38</v>
      </c>
      <c r="H224" s="2" t="s">
        <v>70</v>
      </c>
      <c r="I224" s="2" t="s">
        <v>70</v>
      </c>
      <c r="J224" s="2" t="s">
        <v>67</v>
      </c>
      <c r="K224" s="2" t="s">
        <v>21</v>
      </c>
      <c r="L224" s="3">
        <v>41.86</v>
      </c>
      <c r="M224">
        <v>14</v>
      </c>
      <c r="N224" s="3">
        <v>586.04</v>
      </c>
      <c r="O224" t="str">
        <f t="shared" si="3"/>
        <v>Si</v>
      </c>
      <c r="U224" s="1"/>
      <c r="W224" s="2"/>
      <c r="X224" s="2"/>
      <c r="Y224" s="2"/>
      <c r="Z224" s="2"/>
      <c r="AD224" s="2"/>
      <c r="AE224" s="2"/>
      <c r="AF224" s="2"/>
      <c r="AG224" s="2"/>
      <c r="AH224" s="3"/>
      <c r="AJ224" s="3"/>
    </row>
    <row r="225" spans="1:36" x14ac:dyDescent="0.25">
      <c r="A225">
        <v>224</v>
      </c>
      <c r="B225" s="1">
        <v>43940</v>
      </c>
      <c r="C225">
        <v>4338385582</v>
      </c>
      <c r="D225" s="2" t="s">
        <v>60</v>
      </c>
      <c r="E225" s="2" t="s">
        <v>61</v>
      </c>
      <c r="F225" s="2" t="s">
        <v>62</v>
      </c>
      <c r="G225" s="2" t="s">
        <v>63</v>
      </c>
      <c r="H225" s="2" t="s">
        <v>39</v>
      </c>
      <c r="I225" s="2" t="s">
        <v>29</v>
      </c>
      <c r="J225" s="2" t="s">
        <v>52</v>
      </c>
      <c r="K225" s="2" t="s">
        <v>53</v>
      </c>
      <c r="L225" s="3">
        <v>135.1</v>
      </c>
      <c r="M225">
        <v>68</v>
      </c>
      <c r="N225" s="3">
        <v>9186.7999999999993</v>
      </c>
      <c r="O225" t="str">
        <f t="shared" si="3"/>
        <v>No</v>
      </c>
      <c r="U225" s="1"/>
      <c r="W225" s="2"/>
      <c r="X225" s="2"/>
      <c r="Y225" s="2"/>
      <c r="Z225" s="2"/>
      <c r="AD225" s="2"/>
      <c r="AE225" s="2"/>
      <c r="AF225" s="2"/>
      <c r="AG225" s="2"/>
      <c r="AH225" s="3"/>
      <c r="AJ225" s="3"/>
    </row>
    <row r="226" spans="1:36" x14ac:dyDescent="0.25">
      <c r="A226">
        <v>225</v>
      </c>
      <c r="B226" s="1">
        <v>44008</v>
      </c>
      <c r="C226">
        <v>9159410824</v>
      </c>
      <c r="D226" s="2" t="s">
        <v>60</v>
      </c>
      <c r="E226" s="2" t="s">
        <v>61</v>
      </c>
      <c r="F226" s="2" t="s">
        <v>62</v>
      </c>
      <c r="G226" s="2" t="s">
        <v>63</v>
      </c>
      <c r="H226" s="2" t="s">
        <v>39</v>
      </c>
      <c r="I226" s="2" t="s">
        <v>29</v>
      </c>
      <c r="J226" s="2" t="s">
        <v>81</v>
      </c>
      <c r="K226" s="2" t="s">
        <v>82</v>
      </c>
      <c r="L226" s="3">
        <v>257.60000000000002</v>
      </c>
      <c r="M226">
        <v>32</v>
      </c>
      <c r="N226" s="3">
        <v>8243.2000000000007</v>
      </c>
      <c r="O226" t="str">
        <f t="shared" si="3"/>
        <v>Si</v>
      </c>
      <c r="U226" s="1"/>
      <c r="W226" s="2"/>
      <c r="X226" s="2"/>
      <c r="Y226" s="2"/>
      <c r="Z226" s="2"/>
      <c r="AD226" s="2"/>
      <c r="AE226" s="2"/>
      <c r="AF226" s="2"/>
      <c r="AG226" s="2"/>
      <c r="AH226" s="3"/>
      <c r="AJ226" s="3"/>
    </row>
    <row r="227" spans="1:36" x14ac:dyDescent="0.25">
      <c r="A227">
        <v>226</v>
      </c>
      <c r="B227" s="1">
        <v>44168</v>
      </c>
      <c r="C227">
        <v>6562657766</v>
      </c>
      <c r="D227" s="2" t="s">
        <v>83</v>
      </c>
      <c r="E227" s="2" t="s">
        <v>43</v>
      </c>
      <c r="F227" s="2" t="s">
        <v>44</v>
      </c>
      <c r="G227" s="2" t="s">
        <v>84</v>
      </c>
      <c r="H227" s="2" t="s">
        <v>28</v>
      </c>
      <c r="I227" s="2" t="s">
        <v>19</v>
      </c>
      <c r="J227" s="2" t="s">
        <v>85</v>
      </c>
      <c r="K227" s="2" t="s">
        <v>86</v>
      </c>
      <c r="L227" s="3">
        <v>273</v>
      </c>
      <c r="M227">
        <v>48</v>
      </c>
      <c r="N227" s="3">
        <v>13104</v>
      </c>
      <c r="O227" t="str">
        <f t="shared" si="3"/>
        <v>No</v>
      </c>
      <c r="U227" s="1"/>
      <c r="W227" s="2"/>
      <c r="X227" s="2"/>
      <c r="Y227" s="2"/>
      <c r="Z227" s="2"/>
      <c r="AD227" s="2"/>
      <c r="AE227" s="2"/>
      <c r="AF227" s="2"/>
      <c r="AG227" s="2"/>
      <c r="AH227" s="3"/>
      <c r="AJ227" s="3"/>
    </row>
    <row r="228" spans="1:36" x14ac:dyDescent="0.25">
      <c r="A228">
        <v>227</v>
      </c>
      <c r="B228" s="1">
        <v>44177</v>
      </c>
      <c r="C228">
        <v>4160634865</v>
      </c>
      <c r="D228" s="2" t="s">
        <v>83</v>
      </c>
      <c r="E228" s="2" t="s">
        <v>43</v>
      </c>
      <c r="F228" s="2" t="s">
        <v>44</v>
      </c>
      <c r="G228" s="2" t="s">
        <v>84</v>
      </c>
      <c r="H228" s="2" t="s">
        <v>28</v>
      </c>
      <c r="I228" s="2" t="s">
        <v>19</v>
      </c>
      <c r="J228" s="2" t="s">
        <v>87</v>
      </c>
      <c r="K228" s="2" t="s">
        <v>88</v>
      </c>
      <c r="L228" s="3">
        <v>487.2</v>
      </c>
      <c r="M228">
        <v>57</v>
      </c>
      <c r="N228" s="3">
        <v>27770.400000000001</v>
      </c>
      <c r="O228" t="str">
        <f t="shared" si="3"/>
        <v>Si</v>
      </c>
      <c r="U228" s="1"/>
      <c r="W228" s="2"/>
      <c r="X228" s="2"/>
      <c r="Y228" s="2"/>
      <c r="Z228" s="2"/>
      <c r="AD228" s="2"/>
      <c r="AE228" s="2"/>
      <c r="AF228" s="2"/>
      <c r="AG228" s="2"/>
      <c r="AH228" s="3"/>
      <c r="AJ228" s="3"/>
    </row>
    <row r="229" spans="1:36" x14ac:dyDescent="0.25">
      <c r="A229">
        <v>228</v>
      </c>
      <c r="B229" s="1">
        <v>43864</v>
      </c>
      <c r="C229">
        <v>142416687</v>
      </c>
      <c r="D229" s="2" t="s">
        <v>54</v>
      </c>
      <c r="E229" s="2" t="s">
        <v>55</v>
      </c>
      <c r="F229" s="2" t="s">
        <v>56</v>
      </c>
      <c r="G229" s="2" t="s">
        <v>57</v>
      </c>
      <c r="H229" s="2" t="s">
        <v>18</v>
      </c>
      <c r="I229" s="2" t="s">
        <v>29</v>
      </c>
      <c r="J229" s="2" t="s">
        <v>20</v>
      </c>
      <c r="K229" s="2" t="s">
        <v>21</v>
      </c>
      <c r="L229" s="3">
        <v>196</v>
      </c>
      <c r="M229">
        <v>67</v>
      </c>
      <c r="N229" s="3">
        <v>13132</v>
      </c>
      <c r="O229" t="str">
        <f t="shared" si="3"/>
        <v>No</v>
      </c>
      <c r="U229" s="1"/>
      <c r="W229" s="2"/>
      <c r="X229" s="2"/>
      <c r="Y229" s="2"/>
      <c r="Z229" s="2"/>
      <c r="AD229" s="2"/>
      <c r="AE229" s="2"/>
      <c r="AF229" s="2"/>
      <c r="AG229" s="2"/>
      <c r="AH229" s="3"/>
      <c r="AJ229" s="3"/>
    </row>
    <row r="230" spans="1:36" x14ac:dyDescent="0.25">
      <c r="A230">
        <v>229</v>
      </c>
      <c r="B230" s="1">
        <v>43887</v>
      </c>
      <c r="C230">
        <v>6114991349</v>
      </c>
      <c r="D230" s="2" t="s">
        <v>35</v>
      </c>
      <c r="E230" s="2" t="s">
        <v>36</v>
      </c>
      <c r="F230" s="2" t="s">
        <v>37</v>
      </c>
      <c r="G230" s="2" t="s">
        <v>38</v>
      </c>
      <c r="H230" s="2" t="s">
        <v>18</v>
      </c>
      <c r="I230" s="2" t="s">
        <v>19</v>
      </c>
      <c r="J230" s="2" t="s">
        <v>58</v>
      </c>
      <c r="K230" s="2" t="s">
        <v>59</v>
      </c>
      <c r="L230" s="3">
        <v>560</v>
      </c>
      <c r="M230">
        <v>48</v>
      </c>
      <c r="N230" s="3">
        <v>26880</v>
      </c>
      <c r="O230" t="str">
        <f t="shared" si="3"/>
        <v>Si</v>
      </c>
      <c r="U230" s="1"/>
      <c r="W230" s="2"/>
      <c r="X230" s="2"/>
      <c r="Y230" s="2"/>
      <c r="Z230" s="2"/>
      <c r="AD230" s="2"/>
      <c r="AE230" s="2"/>
      <c r="AF230" s="2"/>
      <c r="AG230" s="2"/>
      <c r="AH230" s="3"/>
      <c r="AJ230" s="3"/>
    </row>
    <row r="231" spans="1:36" x14ac:dyDescent="0.25">
      <c r="A231">
        <v>230</v>
      </c>
      <c r="B231" s="1">
        <v>43925</v>
      </c>
      <c r="C231">
        <v>6472352060</v>
      </c>
      <c r="D231" s="2" t="s">
        <v>35</v>
      </c>
      <c r="E231" s="2" t="s">
        <v>36</v>
      </c>
      <c r="F231" s="2" t="s">
        <v>37</v>
      </c>
      <c r="G231" s="2" t="s">
        <v>38</v>
      </c>
      <c r="H231" s="2" t="s">
        <v>18</v>
      </c>
      <c r="I231" s="2" t="s">
        <v>19</v>
      </c>
      <c r="J231" s="2" t="s">
        <v>40</v>
      </c>
      <c r="K231" s="2" t="s">
        <v>41</v>
      </c>
      <c r="L231" s="3">
        <v>128.80000000000001</v>
      </c>
      <c r="M231">
        <v>77</v>
      </c>
      <c r="N231" s="3">
        <v>9917.6</v>
      </c>
      <c r="O231" t="str">
        <f t="shared" si="3"/>
        <v>No</v>
      </c>
      <c r="U231" s="1"/>
      <c r="W231" s="2"/>
      <c r="X231" s="2"/>
      <c r="Y231" s="2"/>
      <c r="Z231" s="2"/>
      <c r="AD231" s="2"/>
      <c r="AE231" s="2"/>
      <c r="AF231" s="2"/>
      <c r="AG231" s="2"/>
      <c r="AH231" s="3"/>
      <c r="AJ231" s="3"/>
    </row>
    <row r="232" spans="1:36" x14ac:dyDescent="0.25">
      <c r="A232">
        <v>231</v>
      </c>
      <c r="B232" s="1">
        <v>43942</v>
      </c>
      <c r="C232">
        <v>5399077795</v>
      </c>
      <c r="D232" s="2" t="s">
        <v>92</v>
      </c>
      <c r="E232" s="2" t="s">
        <v>65</v>
      </c>
      <c r="F232" s="2" t="s">
        <v>65</v>
      </c>
      <c r="G232" s="2" t="s">
        <v>66</v>
      </c>
      <c r="H232" s="2" t="s">
        <v>28</v>
      </c>
      <c r="I232" s="2" t="s">
        <v>51</v>
      </c>
      <c r="J232" s="2" t="s">
        <v>97</v>
      </c>
      <c r="K232" s="2" t="s">
        <v>41</v>
      </c>
      <c r="L232" s="3">
        <v>140</v>
      </c>
      <c r="M232">
        <v>94</v>
      </c>
      <c r="N232" s="3">
        <v>13160</v>
      </c>
      <c r="O232" t="str">
        <f t="shared" si="3"/>
        <v>Si</v>
      </c>
      <c r="U232" s="1"/>
      <c r="W232" s="2"/>
      <c r="X232" s="2"/>
      <c r="Y232" s="2"/>
      <c r="Z232" s="2"/>
      <c r="AD232" s="2"/>
      <c r="AE232" s="2"/>
      <c r="AF232" s="2"/>
      <c r="AG232" s="2"/>
      <c r="AH232" s="3"/>
      <c r="AJ232" s="3"/>
    </row>
    <row r="233" spans="1:36" x14ac:dyDescent="0.25">
      <c r="A233">
        <v>232</v>
      </c>
      <c r="B233" s="1">
        <v>44079</v>
      </c>
      <c r="C233">
        <v>6275645168</v>
      </c>
      <c r="D233" s="2" t="s">
        <v>93</v>
      </c>
      <c r="E233" s="2" t="s">
        <v>76</v>
      </c>
      <c r="F233" s="2" t="s">
        <v>77</v>
      </c>
      <c r="G233" s="2" t="s">
        <v>63</v>
      </c>
      <c r="H233" s="2" t="s">
        <v>39</v>
      </c>
      <c r="I233" s="2" t="s">
        <v>29</v>
      </c>
      <c r="J233" s="2" t="s">
        <v>98</v>
      </c>
      <c r="K233" s="2" t="s">
        <v>99</v>
      </c>
      <c r="L233" s="3">
        <v>298.89999999999998</v>
      </c>
      <c r="M233">
        <v>54</v>
      </c>
      <c r="N233" s="3">
        <v>16140.6</v>
      </c>
      <c r="O233" t="str">
        <f t="shared" si="3"/>
        <v>No</v>
      </c>
      <c r="U233" s="1"/>
      <c r="W233" s="2"/>
      <c r="X233" s="2"/>
      <c r="Y233" s="2"/>
      <c r="Z233" s="2"/>
      <c r="AD233" s="2"/>
      <c r="AE233" s="2"/>
      <c r="AF233" s="2"/>
      <c r="AG233" s="2"/>
      <c r="AH233" s="3"/>
      <c r="AJ233" s="3"/>
    </row>
    <row r="234" spans="1:36" x14ac:dyDescent="0.25">
      <c r="A234">
        <v>233</v>
      </c>
      <c r="B234" s="1">
        <v>43882</v>
      </c>
      <c r="C234">
        <v>597069969</v>
      </c>
      <c r="D234" s="2" t="s">
        <v>93</v>
      </c>
      <c r="E234" s="2" t="s">
        <v>76</v>
      </c>
      <c r="F234" s="2" t="s">
        <v>77</v>
      </c>
      <c r="G234" s="2" t="s">
        <v>63</v>
      </c>
      <c r="H234" s="2" t="s">
        <v>39</v>
      </c>
      <c r="I234" s="2" t="s">
        <v>29</v>
      </c>
      <c r="J234" s="2" t="s">
        <v>52</v>
      </c>
      <c r="K234" s="2" t="s">
        <v>53</v>
      </c>
      <c r="L234" s="3">
        <v>135.1</v>
      </c>
      <c r="M234">
        <v>43</v>
      </c>
      <c r="N234" s="3">
        <v>5809.3</v>
      </c>
      <c r="O234" t="str">
        <f t="shared" si="3"/>
        <v>Si</v>
      </c>
      <c r="U234" s="1"/>
      <c r="W234" s="2"/>
      <c r="X234" s="2"/>
      <c r="Y234" s="2"/>
      <c r="Z234" s="2"/>
      <c r="AD234" s="2"/>
      <c r="AE234" s="2"/>
      <c r="AF234" s="2"/>
      <c r="AG234" s="2"/>
      <c r="AH234" s="3"/>
      <c r="AJ234" s="3"/>
    </row>
    <row r="235" spans="1:36" x14ac:dyDescent="0.25">
      <c r="A235">
        <v>234</v>
      </c>
      <c r="B235" s="1">
        <v>44174</v>
      </c>
      <c r="C235">
        <v>1323169656</v>
      </c>
      <c r="D235" s="2" t="s">
        <v>93</v>
      </c>
      <c r="E235" s="2" t="s">
        <v>76</v>
      </c>
      <c r="F235" s="2" t="s">
        <v>77</v>
      </c>
      <c r="G235" s="2" t="s">
        <v>63</v>
      </c>
      <c r="H235" s="2" t="s">
        <v>39</v>
      </c>
      <c r="I235" s="2" t="s">
        <v>29</v>
      </c>
      <c r="J235" s="2" t="s">
        <v>81</v>
      </c>
      <c r="K235" s="2" t="s">
        <v>82</v>
      </c>
      <c r="L235" s="3">
        <v>257.60000000000002</v>
      </c>
      <c r="M235">
        <v>71</v>
      </c>
      <c r="N235" s="3">
        <v>18289.599999999999</v>
      </c>
      <c r="O235" t="str">
        <f t="shared" si="3"/>
        <v>No</v>
      </c>
      <c r="U235" s="1"/>
      <c r="W235" s="2"/>
      <c r="X235" s="2"/>
      <c r="Y235" s="2"/>
      <c r="Z235" s="2"/>
      <c r="AD235" s="2"/>
      <c r="AE235" s="2"/>
      <c r="AF235" s="2"/>
      <c r="AG235" s="2"/>
      <c r="AH235" s="3"/>
      <c r="AJ235" s="3"/>
    </row>
    <row r="236" spans="1:36" x14ac:dyDescent="0.25">
      <c r="A236">
        <v>235</v>
      </c>
      <c r="B236" s="1">
        <v>44142</v>
      </c>
      <c r="C236">
        <v>2932971142</v>
      </c>
      <c r="D236" s="2" t="s">
        <v>42</v>
      </c>
      <c r="E236" s="2" t="s">
        <v>43</v>
      </c>
      <c r="F236" s="2" t="s">
        <v>44</v>
      </c>
      <c r="G236" s="2" t="s">
        <v>45</v>
      </c>
      <c r="H236" s="2" t="s">
        <v>18</v>
      </c>
      <c r="I236" s="2" t="s">
        <v>19</v>
      </c>
      <c r="J236" s="2" t="s">
        <v>20</v>
      </c>
      <c r="K236" s="2" t="s">
        <v>21</v>
      </c>
      <c r="L236" s="3">
        <v>196</v>
      </c>
      <c r="M236">
        <v>50</v>
      </c>
      <c r="N236" s="3">
        <v>9800</v>
      </c>
      <c r="O236" t="str">
        <f t="shared" si="3"/>
        <v>Si</v>
      </c>
      <c r="U236" s="1"/>
      <c r="W236" s="2"/>
      <c r="X236" s="2"/>
      <c r="Y236" s="2"/>
      <c r="Z236" s="2"/>
      <c r="AD236" s="2"/>
      <c r="AE236" s="2"/>
      <c r="AF236" s="2"/>
      <c r="AG236" s="2"/>
      <c r="AH236" s="3"/>
      <c r="AJ236" s="3"/>
    </row>
    <row r="237" spans="1:36" x14ac:dyDescent="0.25">
      <c r="A237">
        <v>236</v>
      </c>
      <c r="B237" s="1">
        <v>44152</v>
      </c>
      <c r="C237">
        <v>3634141900</v>
      </c>
      <c r="D237" s="2" t="s">
        <v>54</v>
      </c>
      <c r="E237" s="2" t="s">
        <v>55</v>
      </c>
      <c r="F237" s="2" t="s">
        <v>56</v>
      </c>
      <c r="G237" s="2" t="s">
        <v>57</v>
      </c>
      <c r="H237" s="2" t="s">
        <v>39</v>
      </c>
      <c r="I237" s="2" t="s">
        <v>19</v>
      </c>
      <c r="J237" s="2" t="s">
        <v>46</v>
      </c>
      <c r="K237" s="2" t="s">
        <v>47</v>
      </c>
      <c r="L237" s="3">
        <v>178.5</v>
      </c>
      <c r="M237">
        <v>96</v>
      </c>
      <c r="N237" s="3">
        <v>17136</v>
      </c>
      <c r="O237" t="str">
        <f t="shared" si="3"/>
        <v>No</v>
      </c>
      <c r="U237" s="1"/>
      <c r="W237" s="2"/>
      <c r="X237" s="2"/>
      <c r="Y237" s="2"/>
      <c r="Z237" s="2"/>
      <c r="AD237" s="2"/>
      <c r="AE237" s="2"/>
      <c r="AF237" s="2"/>
      <c r="AG237" s="2"/>
      <c r="AH237" s="3"/>
      <c r="AJ237" s="3"/>
    </row>
    <row r="238" spans="1:36" x14ac:dyDescent="0.25">
      <c r="A238">
        <v>237</v>
      </c>
      <c r="B238" s="1">
        <v>43926</v>
      </c>
      <c r="C238">
        <v>8872627168</v>
      </c>
      <c r="D238" s="2" t="s">
        <v>24</v>
      </c>
      <c r="E238" s="2" t="s">
        <v>25</v>
      </c>
      <c r="F238" s="2" t="s">
        <v>26</v>
      </c>
      <c r="G238" s="2" t="s">
        <v>27</v>
      </c>
      <c r="H238" s="2" t="s">
        <v>28</v>
      </c>
      <c r="I238" s="2" t="s">
        <v>29</v>
      </c>
      <c r="J238" s="2" t="s">
        <v>100</v>
      </c>
      <c r="K238" s="2" t="s">
        <v>72</v>
      </c>
      <c r="L238" s="3">
        <v>1134</v>
      </c>
      <c r="M238">
        <v>54</v>
      </c>
      <c r="N238" s="3">
        <v>61236</v>
      </c>
      <c r="O238" t="str">
        <f t="shared" si="3"/>
        <v>Si</v>
      </c>
      <c r="U238" s="1"/>
      <c r="W238" s="2"/>
      <c r="X238" s="2"/>
      <c r="Y238" s="2"/>
      <c r="Z238" s="2"/>
      <c r="AD238" s="2"/>
      <c r="AE238" s="2"/>
      <c r="AF238" s="2"/>
      <c r="AG238" s="2"/>
      <c r="AH238" s="3"/>
      <c r="AJ238" s="3"/>
    </row>
    <row r="239" spans="1:36" x14ac:dyDescent="0.25">
      <c r="A239">
        <v>238</v>
      </c>
      <c r="B239" s="1">
        <v>43849</v>
      </c>
      <c r="C239">
        <v>5571010485</v>
      </c>
      <c r="D239" s="2" t="s">
        <v>24</v>
      </c>
      <c r="E239" s="2" t="s">
        <v>25</v>
      </c>
      <c r="F239" s="2" t="s">
        <v>26</v>
      </c>
      <c r="G239" s="2" t="s">
        <v>27</v>
      </c>
      <c r="H239" s="2" t="s">
        <v>28</v>
      </c>
      <c r="I239" s="2" t="s">
        <v>29</v>
      </c>
      <c r="J239" s="2" t="s">
        <v>101</v>
      </c>
      <c r="K239" s="2" t="s">
        <v>102</v>
      </c>
      <c r="L239" s="3">
        <v>98</v>
      </c>
      <c r="M239">
        <v>39</v>
      </c>
      <c r="N239" s="3">
        <v>3822</v>
      </c>
      <c r="O239" t="str">
        <f t="shared" si="3"/>
        <v>No</v>
      </c>
      <c r="U239" s="1"/>
      <c r="W239" s="2"/>
      <c r="X239" s="2"/>
      <c r="Y239" s="2"/>
      <c r="Z239" s="2"/>
      <c r="AD239" s="2"/>
      <c r="AE239" s="2"/>
      <c r="AF239" s="2"/>
      <c r="AG239" s="2"/>
      <c r="AH239" s="3"/>
      <c r="AJ239" s="3"/>
    </row>
    <row r="240" spans="1:36" x14ac:dyDescent="0.25">
      <c r="A240">
        <v>239</v>
      </c>
      <c r="B240" s="1">
        <v>43976</v>
      </c>
      <c r="C240">
        <v>7703467924</v>
      </c>
      <c r="D240" s="2" t="s">
        <v>35</v>
      </c>
      <c r="E240" s="2" t="s">
        <v>36</v>
      </c>
      <c r="F240" s="2" t="s">
        <v>37</v>
      </c>
      <c r="G240" s="2" t="s">
        <v>38</v>
      </c>
      <c r="H240" s="2" t="s">
        <v>39</v>
      </c>
      <c r="I240" s="2" t="s">
        <v>29</v>
      </c>
      <c r="J240" s="2" t="s">
        <v>87</v>
      </c>
      <c r="K240" s="2" t="s">
        <v>88</v>
      </c>
      <c r="L240" s="3">
        <v>487.2</v>
      </c>
      <c r="M240">
        <v>63</v>
      </c>
      <c r="N240" s="3">
        <v>30693.599999999999</v>
      </c>
      <c r="O240" t="str">
        <f t="shared" si="3"/>
        <v>Si</v>
      </c>
      <c r="U240" s="1"/>
      <c r="W240" s="2"/>
      <c r="X240" s="2"/>
      <c r="Y240" s="2"/>
      <c r="Z240" s="2"/>
      <c r="AD240" s="2"/>
      <c r="AE240" s="2"/>
      <c r="AF240" s="2"/>
      <c r="AG240" s="2"/>
      <c r="AH240" s="3"/>
      <c r="AJ240" s="3"/>
    </row>
    <row r="241" spans="1:36" x14ac:dyDescent="0.25">
      <c r="A241">
        <v>240</v>
      </c>
      <c r="B241" s="1">
        <v>43844</v>
      </c>
      <c r="C241">
        <v>7747820326</v>
      </c>
      <c r="D241" s="2" t="s">
        <v>48</v>
      </c>
      <c r="E241" s="2" t="s">
        <v>49</v>
      </c>
      <c r="F241" s="2" t="s">
        <v>50</v>
      </c>
      <c r="G241" s="2" t="s">
        <v>17</v>
      </c>
      <c r="H241" s="2" t="s">
        <v>18</v>
      </c>
      <c r="I241" s="2" t="s">
        <v>51</v>
      </c>
      <c r="J241" s="2" t="s">
        <v>89</v>
      </c>
      <c r="K241" s="2" t="s">
        <v>74</v>
      </c>
      <c r="L241" s="3">
        <v>140</v>
      </c>
      <c r="M241">
        <v>71</v>
      </c>
      <c r="N241" s="3">
        <v>9940</v>
      </c>
      <c r="O241" t="str">
        <f t="shared" si="3"/>
        <v>No</v>
      </c>
      <c r="U241" s="1"/>
      <c r="W241" s="2"/>
      <c r="X241" s="2"/>
      <c r="Y241" s="2"/>
      <c r="Z241" s="2"/>
      <c r="AD241" s="2"/>
      <c r="AE241" s="2"/>
      <c r="AF241" s="2"/>
      <c r="AG241" s="2"/>
      <c r="AH241" s="3"/>
      <c r="AJ241" s="3"/>
    </row>
    <row r="242" spans="1:36" x14ac:dyDescent="0.25">
      <c r="A242">
        <v>241</v>
      </c>
      <c r="B242" s="1">
        <v>43858</v>
      </c>
      <c r="C242">
        <v>5769101754</v>
      </c>
      <c r="D242" s="2" t="s">
        <v>48</v>
      </c>
      <c r="E242" s="2" t="s">
        <v>49</v>
      </c>
      <c r="F242" s="2" t="s">
        <v>50</v>
      </c>
      <c r="G242" s="2" t="s">
        <v>17</v>
      </c>
      <c r="H242" s="2" t="s">
        <v>18</v>
      </c>
      <c r="I242" s="2" t="s">
        <v>51</v>
      </c>
      <c r="J242" s="2" t="s">
        <v>58</v>
      </c>
      <c r="K242" s="2" t="s">
        <v>59</v>
      </c>
      <c r="L242" s="3">
        <v>560</v>
      </c>
      <c r="M242">
        <v>88</v>
      </c>
      <c r="N242" s="3">
        <v>49280</v>
      </c>
      <c r="O242" t="str">
        <f t="shared" si="3"/>
        <v>Si</v>
      </c>
      <c r="U242" s="1"/>
      <c r="W242" s="2"/>
      <c r="X242" s="2"/>
      <c r="Y242" s="2"/>
      <c r="Z242" s="2"/>
      <c r="AD242" s="2"/>
      <c r="AE242" s="2"/>
      <c r="AF242" s="2"/>
      <c r="AG242" s="2"/>
      <c r="AH242" s="3"/>
      <c r="AJ242" s="3"/>
    </row>
    <row r="243" spans="1:36" x14ac:dyDescent="0.25">
      <c r="A243">
        <v>242</v>
      </c>
      <c r="B243" s="1">
        <v>43891</v>
      </c>
      <c r="C243">
        <v>7427615835</v>
      </c>
      <c r="D243" s="2" t="s">
        <v>64</v>
      </c>
      <c r="E243" s="2" t="s">
        <v>65</v>
      </c>
      <c r="F243" s="2" t="s">
        <v>65</v>
      </c>
      <c r="G243" s="2" t="s">
        <v>66</v>
      </c>
      <c r="H243" s="2" t="s">
        <v>18</v>
      </c>
      <c r="I243" s="2" t="s">
        <v>29</v>
      </c>
      <c r="J243" s="2" t="s">
        <v>91</v>
      </c>
      <c r="K243" s="2" t="s">
        <v>23</v>
      </c>
      <c r="L243" s="3">
        <v>140</v>
      </c>
      <c r="M243">
        <v>59</v>
      </c>
      <c r="N243" s="3">
        <v>8260</v>
      </c>
      <c r="O243" t="str">
        <f t="shared" si="3"/>
        <v>No</v>
      </c>
      <c r="U243" s="1"/>
      <c r="W243" s="2"/>
      <c r="X243" s="2"/>
      <c r="Y243" s="2"/>
      <c r="Z243" s="2"/>
      <c r="AD243" s="2"/>
      <c r="AE243" s="2"/>
      <c r="AF243" s="2"/>
      <c r="AG243" s="2"/>
      <c r="AH243" s="3"/>
      <c r="AJ243" s="3"/>
    </row>
    <row r="244" spans="1:36" x14ac:dyDescent="0.25">
      <c r="A244">
        <v>243</v>
      </c>
      <c r="B244" s="1">
        <v>43984</v>
      </c>
      <c r="C244">
        <v>242336558</v>
      </c>
      <c r="D244" s="2" t="s">
        <v>54</v>
      </c>
      <c r="E244" s="2" t="s">
        <v>55</v>
      </c>
      <c r="F244" s="2" t="s">
        <v>56</v>
      </c>
      <c r="G244" s="2" t="s">
        <v>57</v>
      </c>
      <c r="H244" s="2" t="s">
        <v>18</v>
      </c>
      <c r="I244" s="2" t="s">
        <v>29</v>
      </c>
      <c r="J244" s="2" t="s">
        <v>58</v>
      </c>
      <c r="K244" s="2" t="s">
        <v>59</v>
      </c>
      <c r="L244" s="3">
        <v>560</v>
      </c>
      <c r="M244">
        <v>94</v>
      </c>
      <c r="N244" s="3">
        <v>52640</v>
      </c>
      <c r="O244" t="str">
        <f t="shared" si="3"/>
        <v>Si</v>
      </c>
      <c r="U244" s="1"/>
      <c r="W244" s="2"/>
      <c r="X244" s="2"/>
      <c r="Y244" s="2"/>
      <c r="Z244" s="2"/>
      <c r="AD244" s="2"/>
      <c r="AE244" s="2"/>
      <c r="AF244" s="2"/>
      <c r="AG244" s="2"/>
      <c r="AH244" s="3"/>
      <c r="AJ244" s="3"/>
    </row>
    <row r="245" spans="1:36" x14ac:dyDescent="0.25">
      <c r="A245">
        <v>244</v>
      </c>
      <c r="B245" s="1">
        <v>44098</v>
      </c>
      <c r="C245">
        <v>2520819737</v>
      </c>
      <c r="D245" s="2" t="s">
        <v>60</v>
      </c>
      <c r="E245" s="2" t="s">
        <v>61</v>
      </c>
      <c r="F245" s="2" t="s">
        <v>62</v>
      </c>
      <c r="G245" s="2" t="s">
        <v>63</v>
      </c>
      <c r="H245" s="2" t="s">
        <v>39</v>
      </c>
      <c r="I245" s="2" t="s">
        <v>19</v>
      </c>
      <c r="J245" s="2" t="s">
        <v>34</v>
      </c>
      <c r="K245" s="2" t="s">
        <v>21</v>
      </c>
      <c r="L245" s="3">
        <v>644</v>
      </c>
      <c r="M245">
        <v>86</v>
      </c>
      <c r="N245" s="3">
        <v>55384</v>
      </c>
      <c r="O245" t="str">
        <f t="shared" si="3"/>
        <v>No</v>
      </c>
      <c r="U245" s="1"/>
      <c r="W245" s="2"/>
      <c r="X245" s="2"/>
      <c r="Y245" s="2"/>
      <c r="Z245" s="2"/>
      <c r="AD245" s="2"/>
      <c r="AE245" s="2"/>
      <c r="AF245" s="2"/>
      <c r="AG245" s="2"/>
      <c r="AH245" s="3"/>
      <c r="AJ245" s="3"/>
    </row>
    <row r="246" spans="1:36" x14ac:dyDescent="0.25">
      <c r="A246">
        <v>245</v>
      </c>
      <c r="B246" s="1">
        <v>43988</v>
      </c>
      <c r="C246">
        <v>8828389188</v>
      </c>
      <c r="D246" s="2" t="s">
        <v>35</v>
      </c>
      <c r="E246" s="2" t="s">
        <v>36</v>
      </c>
      <c r="F246" s="2" t="s">
        <v>37</v>
      </c>
      <c r="G246" s="2" t="s">
        <v>38</v>
      </c>
      <c r="H246" s="2" t="s">
        <v>39</v>
      </c>
      <c r="I246" s="2" t="s">
        <v>19</v>
      </c>
      <c r="J246" s="2" t="s">
        <v>46</v>
      </c>
      <c r="K246" s="2" t="s">
        <v>47</v>
      </c>
      <c r="L246" s="3">
        <v>178.5</v>
      </c>
      <c r="M246">
        <v>61</v>
      </c>
      <c r="N246" s="3">
        <v>10888.5</v>
      </c>
      <c r="O246" t="str">
        <f t="shared" si="3"/>
        <v>Si</v>
      </c>
      <c r="U246" s="1"/>
      <c r="W246" s="2"/>
      <c r="X246" s="2"/>
      <c r="Y246" s="2"/>
      <c r="Z246" s="2"/>
      <c r="AD246" s="2"/>
      <c r="AE246" s="2"/>
      <c r="AF246" s="2"/>
      <c r="AG246" s="2"/>
      <c r="AH246" s="3"/>
      <c r="AJ246" s="3"/>
    </row>
    <row r="247" spans="1:36" x14ac:dyDescent="0.25">
      <c r="A247">
        <v>246</v>
      </c>
      <c r="B247" s="1">
        <v>44095</v>
      </c>
      <c r="C247">
        <v>164422904</v>
      </c>
      <c r="D247" s="2" t="s">
        <v>64</v>
      </c>
      <c r="E247" s="2" t="s">
        <v>65</v>
      </c>
      <c r="F247" s="2" t="s">
        <v>65</v>
      </c>
      <c r="G247" s="2" t="s">
        <v>66</v>
      </c>
      <c r="H247" s="2" t="s">
        <v>18</v>
      </c>
      <c r="I247" s="2" t="s">
        <v>29</v>
      </c>
      <c r="J247" s="2" t="s">
        <v>67</v>
      </c>
      <c r="K247" s="2" t="s">
        <v>21</v>
      </c>
      <c r="L247" s="3">
        <v>41.86</v>
      </c>
      <c r="M247">
        <v>32</v>
      </c>
      <c r="N247" s="3">
        <v>1339.52</v>
      </c>
      <c r="O247" t="str">
        <f t="shared" si="3"/>
        <v>No</v>
      </c>
      <c r="U247" s="1"/>
      <c r="W247" s="2"/>
      <c r="X247" s="2"/>
      <c r="Y247" s="2"/>
      <c r="Z247" s="2"/>
      <c r="AD247" s="2"/>
      <c r="AE247" s="2"/>
      <c r="AF247" s="2"/>
      <c r="AG247" s="2"/>
      <c r="AH247" s="3"/>
      <c r="AJ247" s="3"/>
    </row>
    <row r="248" spans="1:36" x14ac:dyDescent="0.25">
      <c r="A248">
        <v>247</v>
      </c>
      <c r="B248" s="1">
        <v>43870</v>
      </c>
      <c r="C248">
        <v>7991995786</v>
      </c>
      <c r="D248" s="2" t="s">
        <v>68</v>
      </c>
      <c r="E248" s="2" t="s">
        <v>69</v>
      </c>
      <c r="F248" s="2" t="s">
        <v>69</v>
      </c>
      <c r="G248" s="2" t="s">
        <v>38</v>
      </c>
      <c r="H248" s="2" t="s">
        <v>70</v>
      </c>
      <c r="I248" s="2" t="s">
        <v>70</v>
      </c>
      <c r="J248" s="2" t="s">
        <v>34</v>
      </c>
      <c r="K248" s="2" t="s">
        <v>21</v>
      </c>
      <c r="L248" s="3">
        <v>644</v>
      </c>
      <c r="M248">
        <v>62</v>
      </c>
      <c r="N248" s="3">
        <v>39928</v>
      </c>
      <c r="O248" t="str">
        <f t="shared" si="3"/>
        <v>Si</v>
      </c>
      <c r="U248" s="1"/>
      <c r="W248" s="2"/>
      <c r="X248" s="2"/>
      <c r="Y248" s="2"/>
      <c r="Z248" s="2"/>
      <c r="AD248" s="2"/>
      <c r="AE248" s="2"/>
      <c r="AF248" s="2"/>
      <c r="AG248" s="2"/>
      <c r="AH248" s="3"/>
      <c r="AJ248" s="3"/>
    </row>
    <row r="249" spans="1:36" x14ac:dyDescent="0.25">
      <c r="A249">
        <v>248</v>
      </c>
      <c r="B249" s="1">
        <v>44113</v>
      </c>
      <c r="C249">
        <v>4149364306</v>
      </c>
      <c r="D249" s="2" t="s">
        <v>64</v>
      </c>
      <c r="E249" s="2" t="s">
        <v>65</v>
      </c>
      <c r="F249" s="2" t="s">
        <v>65</v>
      </c>
      <c r="G249" s="2" t="s">
        <v>66</v>
      </c>
      <c r="H249" s="2" t="s">
        <v>28</v>
      </c>
      <c r="I249" s="2" t="s">
        <v>70</v>
      </c>
      <c r="J249" s="2" t="s">
        <v>71</v>
      </c>
      <c r="K249" s="2" t="s">
        <v>72</v>
      </c>
      <c r="L249" s="3">
        <v>350</v>
      </c>
      <c r="M249">
        <v>60</v>
      </c>
      <c r="N249" s="3">
        <v>21000</v>
      </c>
      <c r="O249" t="str">
        <f t="shared" si="3"/>
        <v>No</v>
      </c>
      <c r="U249" s="1"/>
      <c r="W249" s="2"/>
      <c r="X249" s="2"/>
      <c r="Y249" s="2"/>
      <c r="Z249" s="2"/>
      <c r="AD249" s="2"/>
      <c r="AE249" s="2"/>
      <c r="AF249" s="2"/>
      <c r="AG249" s="2"/>
      <c r="AH249" s="3"/>
      <c r="AJ249" s="3"/>
    </row>
    <row r="250" spans="1:36" x14ac:dyDescent="0.25">
      <c r="A250">
        <v>249</v>
      </c>
      <c r="B250" s="1">
        <v>44191</v>
      </c>
      <c r="C250">
        <v>6397472642</v>
      </c>
      <c r="D250" s="2" t="s">
        <v>64</v>
      </c>
      <c r="E250" s="2" t="s">
        <v>65</v>
      </c>
      <c r="F250" s="2" t="s">
        <v>65</v>
      </c>
      <c r="G250" s="2" t="s">
        <v>66</v>
      </c>
      <c r="H250" s="2" t="s">
        <v>28</v>
      </c>
      <c r="I250" s="2" t="s">
        <v>70</v>
      </c>
      <c r="J250" s="2" t="s">
        <v>73</v>
      </c>
      <c r="K250" s="2" t="s">
        <v>74</v>
      </c>
      <c r="L250" s="3">
        <v>308</v>
      </c>
      <c r="M250">
        <v>51</v>
      </c>
      <c r="N250" s="3">
        <v>15708</v>
      </c>
      <c r="O250" t="str">
        <f t="shared" si="3"/>
        <v>Si</v>
      </c>
      <c r="U250" s="1"/>
      <c r="W250" s="2"/>
      <c r="X250" s="2"/>
      <c r="Y250" s="2"/>
      <c r="Z250" s="2"/>
      <c r="AD250" s="2"/>
      <c r="AE250" s="2"/>
      <c r="AF250" s="2"/>
      <c r="AG250" s="2"/>
      <c r="AH250" s="3"/>
      <c r="AJ250" s="3"/>
    </row>
    <row r="251" spans="1:36" x14ac:dyDescent="0.25">
      <c r="A251">
        <v>250</v>
      </c>
      <c r="B251" s="1">
        <v>43831</v>
      </c>
      <c r="C251">
        <v>1168651383</v>
      </c>
      <c r="D251" s="2" t="s">
        <v>64</v>
      </c>
      <c r="E251" s="2" t="s">
        <v>65</v>
      </c>
      <c r="F251" s="2" t="s">
        <v>65</v>
      </c>
      <c r="G251" s="2" t="s">
        <v>66</v>
      </c>
      <c r="H251" s="2" t="s">
        <v>28</v>
      </c>
      <c r="I251" s="2" t="s">
        <v>70</v>
      </c>
      <c r="J251" s="2" t="s">
        <v>40</v>
      </c>
      <c r="K251" s="2" t="s">
        <v>41</v>
      </c>
      <c r="L251" s="3">
        <v>128.80000000000001</v>
      </c>
      <c r="M251">
        <v>49</v>
      </c>
      <c r="N251" s="3">
        <v>6311.2</v>
      </c>
      <c r="O251" t="str">
        <f t="shared" si="3"/>
        <v>No</v>
      </c>
      <c r="U251" s="1"/>
      <c r="W251" s="2"/>
      <c r="X251" s="2"/>
      <c r="Y251" s="2"/>
      <c r="Z251" s="2"/>
      <c r="AD251" s="2"/>
      <c r="AE251" s="2"/>
      <c r="AF251" s="2"/>
      <c r="AG251" s="2"/>
      <c r="AH251" s="3"/>
      <c r="AJ251" s="3"/>
    </row>
    <row r="252" spans="1:36" x14ac:dyDescent="0.25">
      <c r="A252">
        <v>251</v>
      </c>
      <c r="B252" s="1">
        <v>43877</v>
      </c>
      <c r="C252">
        <v>1309311215</v>
      </c>
      <c r="D252" s="2" t="s">
        <v>75</v>
      </c>
      <c r="E252" s="2" t="s">
        <v>76</v>
      </c>
      <c r="F252" s="2" t="s">
        <v>77</v>
      </c>
      <c r="G252" s="2" t="s">
        <v>63</v>
      </c>
      <c r="H252" s="2" t="s">
        <v>39</v>
      </c>
      <c r="I252" s="2" t="s">
        <v>70</v>
      </c>
      <c r="J252" s="2" t="s">
        <v>22</v>
      </c>
      <c r="K252" s="2" t="s">
        <v>23</v>
      </c>
      <c r="L252" s="3">
        <v>49</v>
      </c>
      <c r="M252">
        <v>20</v>
      </c>
      <c r="N252" s="3">
        <v>980</v>
      </c>
      <c r="O252" t="str">
        <f t="shared" si="3"/>
        <v>Si</v>
      </c>
      <c r="U252" s="1"/>
      <c r="W252" s="2"/>
      <c r="X252" s="2"/>
      <c r="Y252" s="2"/>
      <c r="Z252" s="2"/>
      <c r="AD252" s="2"/>
      <c r="AE252" s="2"/>
      <c r="AF252" s="2"/>
      <c r="AG252" s="2"/>
      <c r="AH252" s="3"/>
      <c r="AJ252" s="3"/>
    </row>
    <row r="253" spans="1:36" x14ac:dyDescent="0.25">
      <c r="A253">
        <v>252</v>
      </c>
      <c r="B253" s="1">
        <v>44000</v>
      </c>
      <c r="C253">
        <v>4552083877</v>
      </c>
      <c r="D253" s="2" t="s">
        <v>75</v>
      </c>
      <c r="E253" s="2" t="s">
        <v>76</v>
      </c>
      <c r="F253" s="2" t="s">
        <v>77</v>
      </c>
      <c r="G253" s="2" t="s">
        <v>63</v>
      </c>
      <c r="H253" s="2" t="s">
        <v>39</v>
      </c>
      <c r="I253" s="2" t="s">
        <v>70</v>
      </c>
      <c r="J253" s="2" t="s">
        <v>67</v>
      </c>
      <c r="K253" s="2" t="s">
        <v>21</v>
      </c>
      <c r="L253" s="3">
        <v>41.86</v>
      </c>
      <c r="M253">
        <v>49</v>
      </c>
      <c r="N253" s="3">
        <v>2051.14</v>
      </c>
      <c r="O253" t="str">
        <f t="shared" si="3"/>
        <v>No</v>
      </c>
      <c r="U253" s="1"/>
      <c r="W253" s="2"/>
      <c r="X253" s="2"/>
      <c r="Y253" s="2"/>
      <c r="Z253" s="2"/>
      <c r="AD253" s="2"/>
      <c r="AE253" s="2"/>
      <c r="AF253" s="2"/>
      <c r="AG253" s="2"/>
      <c r="AH253" s="3"/>
      <c r="AJ253" s="3"/>
    </row>
    <row r="254" spans="1:36" x14ac:dyDescent="0.25">
      <c r="A254">
        <v>253</v>
      </c>
      <c r="B254" s="1">
        <v>43906</v>
      </c>
      <c r="C254">
        <v>6119453494</v>
      </c>
      <c r="D254" s="2" t="s">
        <v>78</v>
      </c>
      <c r="E254" s="2" t="s">
        <v>79</v>
      </c>
      <c r="F254" s="2" t="s">
        <v>80</v>
      </c>
      <c r="G254" s="2" t="s">
        <v>38</v>
      </c>
      <c r="H254" s="2" t="s">
        <v>70</v>
      </c>
      <c r="I254" s="2" t="s">
        <v>70</v>
      </c>
      <c r="J254" s="2" t="s">
        <v>33</v>
      </c>
      <c r="K254" s="2" t="s">
        <v>21</v>
      </c>
      <c r="L254" s="3">
        <v>252</v>
      </c>
      <c r="M254">
        <v>22</v>
      </c>
      <c r="N254" s="3">
        <v>5544</v>
      </c>
      <c r="O254" t="str">
        <f t="shared" si="3"/>
        <v>Si</v>
      </c>
      <c r="U254" s="1"/>
      <c r="W254" s="2"/>
      <c r="X254" s="2"/>
      <c r="Y254" s="2"/>
      <c r="Z254" s="2"/>
      <c r="AD254" s="2"/>
      <c r="AE254" s="2"/>
      <c r="AF254" s="2"/>
      <c r="AG254" s="2"/>
      <c r="AH254" s="3"/>
      <c r="AJ254" s="3"/>
    </row>
    <row r="255" spans="1:36" x14ac:dyDescent="0.25">
      <c r="A255">
        <v>254</v>
      </c>
      <c r="B255" s="1">
        <v>43855</v>
      </c>
      <c r="C255">
        <v>8815781249</v>
      </c>
      <c r="D255" s="2" t="s">
        <v>78</v>
      </c>
      <c r="E255" s="2" t="s">
        <v>79</v>
      </c>
      <c r="F255" s="2" t="s">
        <v>80</v>
      </c>
      <c r="G255" s="2" t="s">
        <v>38</v>
      </c>
      <c r="H255" s="2" t="s">
        <v>70</v>
      </c>
      <c r="I255" s="2" t="s">
        <v>70</v>
      </c>
      <c r="J255" s="2" t="s">
        <v>34</v>
      </c>
      <c r="K255" s="2" t="s">
        <v>21</v>
      </c>
      <c r="L255" s="3">
        <v>644</v>
      </c>
      <c r="M255">
        <v>73</v>
      </c>
      <c r="N255" s="3">
        <v>47012</v>
      </c>
      <c r="O255" t="str">
        <f t="shared" si="3"/>
        <v>No</v>
      </c>
      <c r="U255" s="1"/>
      <c r="W255" s="2"/>
      <c r="X255" s="2"/>
      <c r="Y255" s="2"/>
      <c r="Z255" s="2"/>
      <c r="AD255" s="2"/>
      <c r="AE255" s="2"/>
      <c r="AF255" s="2"/>
      <c r="AG255" s="2"/>
      <c r="AH255" s="3"/>
      <c r="AJ255" s="3"/>
    </row>
    <row r="256" spans="1:36" x14ac:dyDescent="0.25">
      <c r="A256">
        <v>255</v>
      </c>
      <c r="B256" s="1">
        <v>43984</v>
      </c>
      <c r="C256">
        <v>5308869510</v>
      </c>
      <c r="D256" s="2" t="s">
        <v>78</v>
      </c>
      <c r="E256" s="2" t="s">
        <v>79</v>
      </c>
      <c r="F256" s="2" t="s">
        <v>80</v>
      </c>
      <c r="G256" s="2" t="s">
        <v>38</v>
      </c>
      <c r="H256" s="2" t="s">
        <v>70</v>
      </c>
      <c r="I256" s="2" t="s">
        <v>70</v>
      </c>
      <c r="J256" s="2" t="s">
        <v>67</v>
      </c>
      <c r="K256" s="2" t="s">
        <v>21</v>
      </c>
      <c r="L256" s="3">
        <v>41.86</v>
      </c>
      <c r="M256">
        <v>85</v>
      </c>
      <c r="N256" s="3">
        <v>3558.1</v>
      </c>
      <c r="O256" t="str">
        <f t="shared" si="3"/>
        <v>Si</v>
      </c>
      <c r="U256" s="1"/>
      <c r="W256" s="2"/>
      <c r="X256" s="2"/>
      <c r="Y256" s="2"/>
      <c r="Z256" s="2"/>
      <c r="AD256" s="2"/>
      <c r="AE256" s="2"/>
      <c r="AF256" s="2"/>
      <c r="AG256" s="2"/>
      <c r="AH256" s="3"/>
      <c r="AJ256" s="3"/>
    </row>
    <row r="257" spans="1:36" x14ac:dyDescent="0.25">
      <c r="A257">
        <v>256</v>
      </c>
      <c r="B257" s="1">
        <v>44143</v>
      </c>
      <c r="C257">
        <v>9623390930</v>
      </c>
      <c r="D257" s="2" t="s">
        <v>60</v>
      </c>
      <c r="E257" s="2" t="s">
        <v>61</v>
      </c>
      <c r="F257" s="2" t="s">
        <v>62</v>
      </c>
      <c r="G257" s="2" t="s">
        <v>63</v>
      </c>
      <c r="H257" s="2" t="s">
        <v>39</v>
      </c>
      <c r="I257" s="2" t="s">
        <v>29</v>
      </c>
      <c r="J257" s="2" t="s">
        <v>52</v>
      </c>
      <c r="K257" s="2" t="s">
        <v>53</v>
      </c>
      <c r="L257" s="3">
        <v>135.1</v>
      </c>
      <c r="M257">
        <v>44</v>
      </c>
      <c r="N257" s="3">
        <v>5944.4</v>
      </c>
      <c r="O257" t="str">
        <f t="shared" si="3"/>
        <v>No</v>
      </c>
      <c r="U257" s="1"/>
      <c r="W257" s="2"/>
      <c r="X257" s="2"/>
      <c r="Y257" s="2"/>
      <c r="Z257" s="2"/>
      <c r="AD257" s="2"/>
      <c r="AE257" s="2"/>
      <c r="AF257" s="2"/>
      <c r="AG257" s="2"/>
      <c r="AH257" s="3"/>
      <c r="AJ257" s="3"/>
    </row>
    <row r="258" spans="1:36" x14ac:dyDescent="0.25">
      <c r="A258">
        <v>257</v>
      </c>
      <c r="B258" s="1">
        <v>43858</v>
      </c>
      <c r="C258">
        <v>9925453816</v>
      </c>
      <c r="D258" s="2" t="s">
        <v>60</v>
      </c>
      <c r="E258" s="2" t="s">
        <v>61</v>
      </c>
      <c r="F258" s="2" t="s">
        <v>62</v>
      </c>
      <c r="G258" s="2" t="s">
        <v>63</v>
      </c>
      <c r="H258" s="2" t="s">
        <v>39</v>
      </c>
      <c r="I258" s="2" t="s">
        <v>29</v>
      </c>
      <c r="J258" s="2" t="s">
        <v>81</v>
      </c>
      <c r="K258" s="2" t="s">
        <v>82</v>
      </c>
      <c r="L258" s="3">
        <v>257.60000000000002</v>
      </c>
      <c r="M258">
        <v>24</v>
      </c>
      <c r="N258" s="3">
        <v>6182.4</v>
      </c>
      <c r="O258" t="str">
        <f t="shared" ref="O258:O321" si="4">IF(ISEVEN(ROW()),"Si","No")</f>
        <v>Si</v>
      </c>
      <c r="U258" s="1"/>
      <c r="W258" s="2"/>
      <c r="X258" s="2"/>
      <c r="Y258" s="2"/>
      <c r="Z258" s="2"/>
      <c r="AD258" s="2"/>
      <c r="AE258" s="2"/>
      <c r="AF258" s="2"/>
      <c r="AG258" s="2"/>
      <c r="AH258" s="3"/>
      <c r="AJ258" s="3"/>
    </row>
    <row r="259" spans="1:36" x14ac:dyDescent="0.25">
      <c r="A259">
        <v>258</v>
      </c>
      <c r="B259" s="1">
        <v>44168</v>
      </c>
      <c r="C259">
        <v>6948053333</v>
      </c>
      <c r="D259" s="2" t="s">
        <v>83</v>
      </c>
      <c r="E259" s="2" t="s">
        <v>43</v>
      </c>
      <c r="F259" s="2" t="s">
        <v>44</v>
      </c>
      <c r="G259" s="2" t="s">
        <v>84</v>
      </c>
      <c r="H259" s="2" t="s">
        <v>28</v>
      </c>
      <c r="I259" s="2" t="s">
        <v>19</v>
      </c>
      <c r="J259" s="2" t="s">
        <v>85</v>
      </c>
      <c r="K259" s="2" t="s">
        <v>86</v>
      </c>
      <c r="L259" s="3">
        <v>273</v>
      </c>
      <c r="M259">
        <v>64</v>
      </c>
      <c r="N259" s="3">
        <v>17472</v>
      </c>
      <c r="O259" t="str">
        <f t="shared" si="4"/>
        <v>No</v>
      </c>
      <c r="U259" s="1"/>
      <c r="W259" s="2"/>
      <c r="X259" s="2"/>
      <c r="Y259" s="2"/>
      <c r="Z259" s="2"/>
      <c r="AD259" s="2"/>
      <c r="AE259" s="2"/>
      <c r="AF259" s="2"/>
      <c r="AG259" s="2"/>
      <c r="AH259" s="3"/>
      <c r="AJ259" s="3"/>
    </row>
    <row r="260" spans="1:36" x14ac:dyDescent="0.25">
      <c r="A260">
        <v>259</v>
      </c>
      <c r="B260" s="1">
        <v>44038</v>
      </c>
      <c r="C260">
        <v>2060963898</v>
      </c>
      <c r="D260" s="2" t="s">
        <v>83</v>
      </c>
      <c r="E260" s="2" t="s">
        <v>43</v>
      </c>
      <c r="F260" s="2" t="s">
        <v>44</v>
      </c>
      <c r="G260" s="2" t="s">
        <v>84</v>
      </c>
      <c r="H260" s="2" t="s">
        <v>28</v>
      </c>
      <c r="I260" s="2" t="s">
        <v>19</v>
      </c>
      <c r="J260" s="2" t="s">
        <v>87</v>
      </c>
      <c r="K260" s="2" t="s">
        <v>88</v>
      </c>
      <c r="L260" s="3">
        <v>487.2</v>
      </c>
      <c r="M260">
        <v>70</v>
      </c>
      <c r="N260" s="3">
        <v>34104</v>
      </c>
      <c r="O260" t="str">
        <f t="shared" si="4"/>
        <v>Si</v>
      </c>
      <c r="U260" s="1"/>
      <c r="W260" s="2"/>
      <c r="X260" s="2"/>
      <c r="Y260" s="2"/>
      <c r="Z260" s="2"/>
      <c r="AD260" s="2"/>
      <c r="AE260" s="2"/>
      <c r="AF260" s="2"/>
      <c r="AG260" s="2"/>
      <c r="AH260" s="3"/>
      <c r="AJ260" s="3"/>
    </row>
    <row r="261" spans="1:36" x14ac:dyDescent="0.25">
      <c r="A261">
        <v>260</v>
      </c>
      <c r="B261" s="1">
        <v>44142</v>
      </c>
      <c r="C261">
        <v>2582781913</v>
      </c>
      <c r="D261" s="2" t="s">
        <v>54</v>
      </c>
      <c r="E261" s="2" t="s">
        <v>55</v>
      </c>
      <c r="F261" s="2" t="s">
        <v>56</v>
      </c>
      <c r="G261" s="2" t="s">
        <v>57</v>
      </c>
      <c r="H261" s="2" t="s">
        <v>18</v>
      </c>
      <c r="I261" s="2" t="s">
        <v>29</v>
      </c>
      <c r="J261" s="2" t="s">
        <v>20</v>
      </c>
      <c r="K261" s="2" t="s">
        <v>21</v>
      </c>
      <c r="L261" s="3">
        <v>196</v>
      </c>
      <c r="M261">
        <v>98</v>
      </c>
      <c r="N261" s="3">
        <v>19208</v>
      </c>
      <c r="O261" t="str">
        <f t="shared" si="4"/>
        <v>No</v>
      </c>
      <c r="U261" s="1"/>
      <c r="W261" s="2"/>
      <c r="X261" s="2"/>
      <c r="Y261" s="2"/>
      <c r="Z261" s="2"/>
      <c r="AD261" s="2"/>
      <c r="AE261" s="2"/>
      <c r="AF261" s="2"/>
      <c r="AG261" s="2"/>
      <c r="AH261" s="3"/>
      <c r="AJ261" s="3"/>
    </row>
    <row r="262" spans="1:36" x14ac:dyDescent="0.25">
      <c r="A262">
        <v>261</v>
      </c>
      <c r="B262" s="1">
        <v>44146</v>
      </c>
      <c r="C262">
        <v>2732649952</v>
      </c>
      <c r="D262" s="2" t="s">
        <v>35</v>
      </c>
      <c r="E262" s="2" t="s">
        <v>36</v>
      </c>
      <c r="F262" s="2" t="s">
        <v>37</v>
      </c>
      <c r="G262" s="2" t="s">
        <v>38</v>
      </c>
      <c r="H262" s="2" t="s">
        <v>18</v>
      </c>
      <c r="I262" s="2" t="s">
        <v>19</v>
      </c>
      <c r="J262" s="2" t="s">
        <v>58</v>
      </c>
      <c r="K262" s="2" t="s">
        <v>59</v>
      </c>
      <c r="L262" s="3">
        <v>560</v>
      </c>
      <c r="M262">
        <v>48</v>
      </c>
      <c r="N262" s="3">
        <v>26880</v>
      </c>
      <c r="O262" t="str">
        <f t="shared" si="4"/>
        <v>Si</v>
      </c>
      <c r="U262" s="1"/>
      <c r="W262" s="2"/>
      <c r="X262" s="2"/>
      <c r="Y262" s="2"/>
      <c r="Z262" s="2"/>
      <c r="AD262" s="2"/>
      <c r="AE262" s="2"/>
      <c r="AF262" s="2"/>
      <c r="AG262" s="2"/>
      <c r="AH262" s="3"/>
      <c r="AJ262" s="3"/>
    </row>
    <row r="263" spans="1:36" x14ac:dyDescent="0.25">
      <c r="A263">
        <v>262</v>
      </c>
      <c r="B263" s="1">
        <v>43893</v>
      </c>
      <c r="C263">
        <v>4179453952</v>
      </c>
      <c r="D263" s="2" t="s">
        <v>35</v>
      </c>
      <c r="E263" s="2" t="s">
        <v>36</v>
      </c>
      <c r="F263" s="2" t="s">
        <v>37</v>
      </c>
      <c r="G263" s="2" t="s">
        <v>38</v>
      </c>
      <c r="H263" s="2" t="s">
        <v>18</v>
      </c>
      <c r="I263" s="2" t="s">
        <v>19</v>
      </c>
      <c r="J263" s="2" t="s">
        <v>40</v>
      </c>
      <c r="K263" s="2" t="s">
        <v>41</v>
      </c>
      <c r="L263" s="3">
        <v>128.80000000000001</v>
      </c>
      <c r="M263">
        <v>100</v>
      </c>
      <c r="N263" s="3">
        <v>12880</v>
      </c>
      <c r="O263" t="str">
        <f t="shared" si="4"/>
        <v>No</v>
      </c>
      <c r="U263" s="1"/>
      <c r="W263" s="2"/>
      <c r="X263" s="2"/>
      <c r="Y263" s="2"/>
      <c r="Z263" s="2"/>
      <c r="AD263" s="2"/>
      <c r="AE263" s="2"/>
      <c r="AF263" s="2"/>
      <c r="AG263" s="2"/>
      <c r="AH263" s="3"/>
      <c r="AJ263" s="3"/>
    </row>
    <row r="264" spans="1:36" x14ac:dyDescent="0.25">
      <c r="A264">
        <v>263</v>
      </c>
      <c r="B264" s="1">
        <v>44130</v>
      </c>
      <c r="C264">
        <v>4339665341</v>
      </c>
      <c r="D264" s="2" t="s">
        <v>92</v>
      </c>
      <c r="E264" s="2" t="s">
        <v>65</v>
      </c>
      <c r="F264" s="2" t="s">
        <v>65</v>
      </c>
      <c r="G264" s="2" t="s">
        <v>66</v>
      </c>
      <c r="H264" s="2" t="s">
        <v>28</v>
      </c>
      <c r="I264" s="2" t="s">
        <v>51</v>
      </c>
      <c r="J264" s="2" t="s">
        <v>97</v>
      </c>
      <c r="K264" s="2" t="s">
        <v>41</v>
      </c>
      <c r="L264" s="3">
        <v>140</v>
      </c>
      <c r="M264">
        <v>90</v>
      </c>
      <c r="N264" s="3">
        <v>12600</v>
      </c>
      <c r="O264" t="str">
        <f t="shared" si="4"/>
        <v>Si</v>
      </c>
      <c r="U264" s="1"/>
      <c r="W264" s="2"/>
      <c r="X264" s="2"/>
      <c r="Y264" s="2"/>
      <c r="Z264" s="2"/>
      <c r="AD264" s="2"/>
      <c r="AE264" s="2"/>
      <c r="AF264" s="2"/>
      <c r="AG264" s="2"/>
      <c r="AH264" s="3"/>
      <c r="AJ264" s="3"/>
    </row>
    <row r="265" spans="1:36" x14ac:dyDescent="0.25">
      <c r="A265">
        <v>264</v>
      </c>
      <c r="B265" s="1">
        <v>44077</v>
      </c>
      <c r="C265">
        <v>9193900326</v>
      </c>
      <c r="D265" s="2" t="s">
        <v>93</v>
      </c>
      <c r="E265" s="2" t="s">
        <v>76</v>
      </c>
      <c r="F265" s="2" t="s">
        <v>77</v>
      </c>
      <c r="G265" s="2" t="s">
        <v>63</v>
      </c>
      <c r="H265" s="2" t="s">
        <v>39</v>
      </c>
      <c r="I265" s="2" t="s">
        <v>29</v>
      </c>
      <c r="J265" s="2" t="s">
        <v>98</v>
      </c>
      <c r="K265" s="2" t="s">
        <v>99</v>
      </c>
      <c r="L265" s="3">
        <v>298.89999999999998</v>
      </c>
      <c r="M265">
        <v>49</v>
      </c>
      <c r="N265" s="3">
        <v>14646.1</v>
      </c>
      <c r="O265" t="str">
        <f t="shared" si="4"/>
        <v>No</v>
      </c>
      <c r="U265" s="1"/>
      <c r="W265" s="2"/>
      <c r="X265" s="2"/>
      <c r="Y265" s="2"/>
      <c r="Z265" s="2"/>
      <c r="AD265" s="2"/>
      <c r="AE265" s="2"/>
      <c r="AF265" s="2"/>
      <c r="AG265" s="2"/>
      <c r="AH265" s="3"/>
      <c r="AJ265" s="3"/>
    </row>
    <row r="266" spans="1:36" x14ac:dyDescent="0.25">
      <c r="A266">
        <v>265</v>
      </c>
      <c r="B266" s="1">
        <v>44073</v>
      </c>
      <c r="C266">
        <v>7474169055</v>
      </c>
      <c r="D266" s="2" t="s">
        <v>93</v>
      </c>
      <c r="E266" s="2" t="s">
        <v>76</v>
      </c>
      <c r="F266" s="2" t="s">
        <v>77</v>
      </c>
      <c r="G266" s="2" t="s">
        <v>63</v>
      </c>
      <c r="H266" s="2" t="s">
        <v>39</v>
      </c>
      <c r="I266" s="2" t="s">
        <v>29</v>
      </c>
      <c r="J266" s="2" t="s">
        <v>52</v>
      </c>
      <c r="K266" s="2" t="s">
        <v>53</v>
      </c>
      <c r="L266" s="3">
        <v>135.1</v>
      </c>
      <c r="M266">
        <v>71</v>
      </c>
      <c r="N266" s="3">
        <v>9592.1</v>
      </c>
      <c r="O266" t="str">
        <f t="shared" si="4"/>
        <v>Si</v>
      </c>
      <c r="U266" s="1"/>
      <c r="W266" s="2"/>
      <c r="X266" s="2"/>
      <c r="Y266" s="2"/>
      <c r="Z266" s="2"/>
      <c r="AD266" s="2"/>
      <c r="AE266" s="2"/>
      <c r="AF266" s="2"/>
      <c r="AG266" s="2"/>
      <c r="AH266" s="3"/>
      <c r="AJ266" s="3"/>
    </row>
    <row r="267" spans="1:36" x14ac:dyDescent="0.25">
      <c r="A267">
        <v>266</v>
      </c>
      <c r="B267" s="1">
        <v>43890</v>
      </c>
      <c r="C267">
        <v>9750138179</v>
      </c>
      <c r="D267" s="2" t="s">
        <v>93</v>
      </c>
      <c r="E267" s="2" t="s">
        <v>76</v>
      </c>
      <c r="F267" s="2" t="s">
        <v>77</v>
      </c>
      <c r="G267" s="2" t="s">
        <v>63</v>
      </c>
      <c r="H267" s="2" t="s">
        <v>39</v>
      </c>
      <c r="I267" s="2" t="s">
        <v>29</v>
      </c>
      <c r="J267" s="2" t="s">
        <v>81</v>
      </c>
      <c r="K267" s="2" t="s">
        <v>82</v>
      </c>
      <c r="L267" s="3">
        <v>257.60000000000002</v>
      </c>
      <c r="M267">
        <v>10</v>
      </c>
      <c r="N267" s="3">
        <v>2576</v>
      </c>
      <c r="O267" t="str">
        <f t="shared" si="4"/>
        <v>No</v>
      </c>
      <c r="U267" s="1"/>
      <c r="W267" s="2"/>
      <c r="X267" s="2"/>
      <c r="Y267" s="2"/>
      <c r="Z267" s="2"/>
      <c r="AD267" s="2"/>
      <c r="AE267" s="2"/>
      <c r="AF267" s="2"/>
      <c r="AG267" s="2"/>
      <c r="AH267" s="3"/>
      <c r="AJ267" s="3"/>
    </row>
    <row r="268" spans="1:36" x14ac:dyDescent="0.25">
      <c r="A268">
        <v>267</v>
      </c>
      <c r="B268" s="1">
        <v>43907</v>
      </c>
      <c r="C268">
        <v>2294414293</v>
      </c>
      <c r="D268" s="2" t="s">
        <v>42</v>
      </c>
      <c r="E268" s="2" t="s">
        <v>43</v>
      </c>
      <c r="F268" s="2" t="s">
        <v>44</v>
      </c>
      <c r="G268" s="2" t="s">
        <v>45</v>
      </c>
      <c r="H268" s="2" t="s">
        <v>18</v>
      </c>
      <c r="I268" s="2" t="s">
        <v>19</v>
      </c>
      <c r="J268" s="2" t="s">
        <v>20</v>
      </c>
      <c r="K268" s="2" t="s">
        <v>21</v>
      </c>
      <c r="L268" s="3">
        <v>196</v>
      </c>
      <c r="M268">
        <v>78</v>
      </c>
      <c r="N268" s="3">
        <v>15288</v>
      </c>
      <c r="O268" t="str">
        <f t="shared" si="4"/>
        <v>Si</v>
      </c>
      <c r="U268" s="1"/>
      <c r="W268" s="2"/>
      <c r="X268" s="2"/>
      <c r="Y268" s="2"/>
      <c r="Z268" s="2"/>
      <c r="AD268" s="2"/>
      <c r="AE268" s="2"/>
      <c r="AF268" s="2"/>
      <c r="AG268" s="2"/>
      <c r="AH268" s="3"/>
      <c r="AJ268" s="3"/>
    </row>
    <row r="269" spans="1:36" x14ac:dyDescent="0.25">
      <c r="A269">
        <v>268</v>
      </c>
      <c r="B269" s="1">
        <v>44023</v>
      </c>
      <c r="C269">
        <v>776426288</v>
      </c>
      <c r="D269" s="2" t="s">
        <v>54</v>
      </c>
      <c r="E269" s="2" t="s">
        <v>55</v>
      </c>
      <c r="F269" s="2" t="s">
        <v>56</v>
      </c>
      <c r="G269" s="2" t="s">
        <v>57</v>
      </c>
      <c r="H269" s="2" t="s">
        <v>39</v>
      </c>
      <c r="I269" s="2" t="s">
        <v>19</v>
      </c>
      <c r="J269" s="2" t="s">
        <v>46</v>
      </c>
      <c r="K269" s="2" t="s">
        <v>47</v>
      </c>
      <c r="L269" s="3">
        <v>178.5</v>
      </c>
      <c r="M269">
        <v>44</v>
      </c>
      <c r="N269" s="3">
        <v>7854</v>
      </c>
      <c r="O269" t="str">
        <f t="shared" si="4"/>
        <v>No</v>
      </c>
      <c r="U269" s="1"/>
      <c r="W269" s="2"/>
      <c r="X269" s="2"/>
      <c r="Y269" s="2"/>
      <c r="Z269" s="2"/>
      <c r="AD269" s="2"/>
      <c r="AE269" s="2"/>
      <c r="AF269" s="2"/>
      <c r="AG269" s="2"/>
      <c r="AH269" s="3"/>
      <c r="AJ269" s="3"/>
    </row>
    <row r="270" spans="1:36" x14ac:dyDescent="0.25">
      <c r="A270">
        <v>269</v>
      </c>
      <c r="B270" s="1">
        <v>44109</v>
      </c>
      <c r="C270">
        <v>1245231958</v>
      </c>
      <c r="D270" s="2" t="s">
        <v>24</v>
      </c>
      <c r="E270" s="2" t="s">
        <v>25</v>
      </c>
      <c r="F270" s="2" t="s">
        <v>26</v>
      </c>
      <c r="G270" s="2" t="s">
        <v>27</v>
      </c>
      <c r="H270" s="2" t="s">
        <v>28</v>
      </c>
      <c r="I270" s="2" t="s">
        <v>29</v>
      </c>
      <c r="J270" s="2" t="s">
        <v>100</v>
      </c>
      <c r="K270" s="2" t="s">
        <v>72</v>
      </c>
      <c r="L270" s="3">
        <v>1134</v>
      </c>
      <c r="M270">
        <v>82</v>
      </c>
      <c r="N270" s="3">
        <v>92988</v>
      </c>
      <c r="O270" t="str">
        <f t="shared" si="4"/>
        <v>Si</v>
      </c>
      <c r="U270" s="1"/>
      <c r="W270" s="2"/>
      <c r="X270" s="2"/>
      <c r="Y270" s="2"/>
      <c r="Z270" s="2"/>
      <c r="AD270" s="2"/>
      <c r="AE270" s="2"/>
      <c r="AF270" s="2"/>
      <c r="AG270" s="2"/>
      <c r="AH270" s="3"/>
      <c r="AJ270" s="3"/>
    </row>
    <row r="271" spans="1:36" x14ac:dyDescent="0.25">
      <c r="A271">
        <v>270</v>
      </c>
      <c r="B271" s="1">
        <v>43931</v>
      </c>
      <c r="C271">
        <v>2050724971</v>
      </c>
      <c r="D271" s="2" t="s">
        <v>24</v>
      </c>
      <c r="E271" s="2" t="s">
        <v>25</v>
      </c>
      <c r="F271" s="2" t="s">
        <v>26</v>
      </c>
      <c r="G271" s="2" t="s">
        <v>27</v>
      </c>
      <c r="H271" s="2" t="s">
        <v>28</v>
      </c>
      <c r="I271" s="2" t="s">
        <v>29</v>
      </c>
      <c r="J271" s="2" t="s">
        <v>101</v>
      </c>
      <c r="K271" s="2" t="s">
        <v>102</v>
      </c>
      <c r="L271" s="3">
        <v>98</v>
      </c>
      <c r="M271">
        <v>29</v>
      </c>
      <c r="N271" s="3">
        <v>2842</v>
      </c>
      <c r="O271" t="str">
        <f t="shared" si="4"/>
        <v>No</v>
      </c>
      <c r="U271" s="1"/>
      <c r="W271" s="2"/>
      <c r="X271" s="2"/>
      <c r="Y271" s="2"/>
      <c r="Z271" s="2"/>
      <c r="AD271" s="2"/>
      <c r="AE271" s="2"/>
      <c r="AF271" s="2"/>
      <c r="AG271" s="2"/>
      <c r="AH271" s="3"/>
      <c r="AJ271" s="3"/>
    </row>
    <row r="272" spans="1:36" x14ac:dyDescent="0.25">
      <c r="A272">
        <v>271</v>
      </c>
      <c r="B272" s="1">
        <v>44097</v>
      </c>
      <c r="C272">
        <v>9478104719</v>
      </c>
      <c r="D272" s="2" t="s">
        <v>35</v>
      </c>
      <c r="E272" s="2" t="s">
        <v>36</v>
      </c>
      <c r="F272" s="2" t="s">
        <v>37</v>
      </c>
      <c r="G272" s="2" t="s">
        <v>38</v>
      </c>
      <c r="H272" s="2" t="s">
        <v>39</v>
      </c>
      <c r="I272" s="2" t="s">
        <v>29</v>
      </c>
      <c r="J272" s="2" t="s">
        <v>87</v>
      </c>
      <c r="K272" s="2" t="s">
        <v>88</v>
      </c>
      <c r="L272" s="3">
        <v>487.2</v>
      </c>
      <c r="M272">
        <v>93</v>
      </c>
      <c r="N272" s="3">
        <v>45309.599999999999</v>
      </c>
      <c r="O272" t="str">
        <f t="shared" si="4"/>
        <v>Si</v>
      </c>
      <c r="U272" s="1"/>
      <c r="W272" s="2"/>
      <c r="X272" s="2"/>
      <c r="Y272" s="2"/>
      <c r="Z272" s="2"/>
      <c r="AD272" s="2"/>
      <c r="AE272" s="2"/>
      <c r="AF272" s="2"/>
      <c r="AG272" s="2"/>
      <c r="AH272" s="3"/>
      <c r="AJ272" s="3"/>
    </row>
    <row r="273" spans="1:36" x14ac:dyDescent="0.25">
      <c r="A273">
        <v>272</v>
      </c>
      <c r="B273" s="1">
        <v>44131</v>
      </c>
      <c r="C273">
        <v>7620759943</v>
      </c>
      <c r="D273" s="2" t="s">
        <v>48</v>
      </c>
      <c r="E273" s="2" t="s">
        <v>49</v>
      </c>
      <c r="F273" s="2" t="s">
        <v>50</v>
      </c>
      <c r="G273" s="2" t="s">
        <v>17</v>
      </c>
      <c r="H273" s="2" t="s">
        <v>18</v>
      </c>
      <c r="I273" s="2" t="s">
        <v>51</v>
      </c>
      <c r="J273" s="2" t="s">
        <v>89</v>
      </c>
      <c r="K273" s="2" t="s">
        <v>74</v>
      </c>
      <c r="L273" s="3">
        <v>140</v>
      </c>
      <c r="M273">
        <v>11</v>
      </c>
      <c r="N273" s="3">
        <v>1540</v>
      </c>
      <c r="O273" t="str">
        <f t="shared" si="4"/>
        <v>No</v>
      </c>
      <c r="U273" s="1"/>
      <c r="W273" s="2"/>
      <c r="X273" s="2"/>
      <c r="Y273" s="2"/>
      <c r="Z273" s="2"/>
      <c r="AD273" s="2"/>
      <c r="AE273" s="2"/>
      <c r="AF273" s="2"/>
      <c r="AG273" s="2"/>
      <c r="AH273" s="3"/>
      <c r="AJ273" s="3"/>
    </row>
    <row r="274" spans="1:36" x14ac:dyDescent="0.25">
      <c r="A274">
        <v>273</v>
      </c>
      <c r="B274" s="1">
        <v>44173</v>
      </c>
      <c r="C274">
        <v>9345003575</v>
      </c>
      <c r="D274" s="2" t="s">
        <v>48</v>
      </c>
      <c r="E274" s="2" t="s">
        <v>49</v>
      </c>
      <c r="F274" s="2" t="s">
        <v>50</v>
      </c>
      <c r="G274" s="2" t="s">
        <v>17</v>
      </c>
      <c r="H274" s="2" t="s">
        <v>18</v>
      </c>
      <c r="I274" s="2" t="s">
        <v>51</v>
      </c>
      <c r="J274" s="2" t="s">
        <v>58</v>
      </c>
      <c r="K274" s="2" t="s">
        <v>59</v>
      </c>
      <c r="L274" s="3">
        <v>560</v>
      </c>
      <c r="M274">
        <v>91</v>
      </c>
      <c r="N274" s="3">
        <v>50960</v>
      </c>
      <c r="O274" t="str">
        <f t="shared" si="4"/>
        <v>Si</v>
      </c>
      <c r="U274" s="1"/>
      <c r="W274" s="2"/>
      <c r="X274" s="2"/>
      <c r="Y274" s="2"/>
      <c r="Z274" s="2"/>
      <c r="AD274" s="2"/>
      <c r="AE274" s="2"/>
      <c r="AF274" s="2"/>
      <c r="AG274" s="2"/>
      <c r="AH274" s="3"/>
      <c r="AJ274" s="3"/>
    </row>
    <row r="275" spans="1:36" x14ac:dyDescent="0.25">
      <c r="A275">
        <v>274</v>
      </c>
      <c r="B275" s="1">
        <v>44123</v>
      </c>
      <c r="C275">
        <v>5988072690</v>
      </c>
      <c r="D275" s="2" t="s">
        <v>64</v>
      </c>
      <c r="E275" s="2" t="s">
        <v>65</v>
      </c>
      <c r="F275" s="2" t="s">
        <v>65</v>
      </c>
      <c r="G275" s="2" t="s">
        <v>66</v>
      </c>
      <c r="H275" s="2" t="s">
        <v>18</v>
      </c>
      <c r="I275" s="2" t="s">
        <v>29</v>
      </c>
      <c r="J275" s="2" t="s">
        <v>91</v>
      </c>
      <c r="K275" s="2" t="s">
        <v>23</v>
      </c>
      <c r="L275" s="3">
        <v>140</v>
      </c>
      <c r="M275">
        <v>12</v>
      </c>
      <c r="N275" s="3">
        <v>1680</v>
      </c>
      <c r="O275" t="str">
        <f t="shared" si="4"/>
        <v>No</v>
      </c>
      <c r="U275" s="1"/>
      <c r="W275" s="2"/>
      <c r="X275" s="2"/>
      <c r="Y275" s="2"/>
      <c r="Z275" s="2"/>
      <c r="AD275" s="2"/>
      <c r="AE275" s="2"/>
      <c r="AF275" s="2"/>
      <c r="AG275" s="2"/>
      <c r="AH275" s="3"/>
      <c r="AJ275" s="3"/>
    </row>
    <row r="276" spans="1:36" x14ac:dyDescent="0.25">
      <c r="A276">
        <v>275</v>
      </c>
      <c r="B276" s="1">
        <v>44028</v>
      </c>
      <c r="C276">
        <v>5113488625</v>
      </c>
      <c r="D276" s="2" t="s">
        <v>64</v>
      </c>
      <c r="E276" s="2" t="s">
        <v>65</v>
      </c>
      <c r="F276" s="2" t="s">
        <v>65</v>
      </c>
      <c r="G276" s="2" t="s">
        <v>66</v>
      </c>
      <c r="H276" s="2" t="s">
        <v>28</v>
      </c>
      <c r="I276" s="2" t="s">
        <v>70</v>
      </c>
      <c r="J276" s="2" t="s">
        <v>22</v>
      </c>
      <c r="K276" s="2" t="s">
        <v>23</v>
      </c>
      <c r="L276" s="3">
        <v>49</v>
      </c>
      <c r="M276">
        <v>78</v>
      </c>
      <c r="N276" s="3">
        <v>3822</v>
      </c>
      <c r="O276" t="str">
        <f t="shared" si="4"/>
        <v>Si</v>
      </c>
      <c r="U276" s="1"/>
      <c r="W276" s="2"/>
      <c r="X276" s="2"/>
      <c r="Y276" s="2"/>
      <c r="Z276" s="2"/>
      <c r="AD276" s="2"/>
      <c r="AE276" s="2"/>
      <c r="AF276" s="2"/>
      <c r="AG276" s="2"/>
      <c r="AH276" s="3"/>
      <c r="AJ276" s="3"/>
    </row>
    <row r="277" spans="1:36" x14ac:dyDescent="0.25">
      <c r="A277">
        <v>276</v>
      </c>
      <c r="B277" s="1">
        <v>43915</v>
      </c>
      <c r="C277">
        <v>8021429259</v>
      </c>
      <c r="D277" s="2" t="s">
        <v>75</v>
      </c>
      <c r="E277" s="2" t="s">
        <v>76</v>
      </c>
      <c r="F277" s="2" t="s">
        <v>77</v>
      </c>
      <c r="G277" s="2" t="s">
        <v>63</v>
      </c>
      <c r="H277" s="2" t="s">
        <v>39</v>
      </c>
      <c r="I277" s="2" t="s">
        <v>70</v>
      </c>
      <c r="J277" s="2" t="s">
        <v>58</v>
      </c>
      <c r="K277" s="2" t="s">
        <v>59</v>
      </c>
      <c r="L277" s="3">
        <v>560</v>
      </c>
      <c r="M277">
        <v>60</v>
      </c>
      <c r="N277" s="3">
        <v>33600</v>
      </c>
      <c r="O277" t="str">
        <f t="shared" si="4"/>
        <v>No</v>
      </c>
      <c r="U277" s="1"/>
      <c r="W277" s="2"/>
      <c r="X277" s="2"/>
      <c r="Y277" s="2"/>
      <c r="Z277" s="2"/>
      <c r="AD277" s="2"/>
      <c r="AE277" s="2"/>
      <c r="AF277" s="2"/>
      <c r="AG277" s="2"/>
      <c r="AH277" s="3"/>
      <c r="AJ277" s="3"/>
    </row>
    <row r="278" spans="1:36" x14ac:dyDescent="0.25">
      <c r="A278">
        <v>277</v>
      </c>
      <c r="B278" s="1">
        <v>43906</v>
      </c>
      <c r="C278">
        <v>680211800</v>
      </c>
      <c r="D278" s="2" t="s">
        <v>78</v>
      </c>
      <c r="E278" s="2" t="s">
        <v>79</v>
      </c>
      <c r="F278" s="2" t="s">
        <v>80</v>
      </c>
      <c r="G278" s="2" t="s">
        <v>38</v>
      </c>
      <c r="H278" s="2" t="s">
        <v>39</v>
      </c>
      <c r="I278" s="2" t="s">
        <v>70</v>
      </c>
      <c r="J278" s="2" t="s">
        <v>81</v>
      </c>
      <c r="K278" s="2" t="s">
        <v>82</v>
      </c>
      <c r="L278" s="3">
        <v>257.60000000000002</v>
      </c>
      <c r="M278">
        <v>23</v>
      </c>
      <c r="N278" s="3">
        <v>5924.8</v>
      </c>
      <c r="O278" t="str">
        <f t="shared" si="4"/>
        <v>Si</v>
      </c>
      <c r="U278" s="1"/>
      <c r="W278" s="2"/>
      <c r="X278" s="2"/>
      <c r="Y278" s="2"/>
      <c r="Z278" s="2"/>
      <c r="AD278" s="2"/>
      <c r="AE278" s="2"/>
      <c r="AF278" s="2"/>
      <c r="AG278" s="2"/>
      <c r="AH278" s="3"/>
      <c r="AJ278" s="3"/>
    </row>
    <row r="279" spans="1:36" x14ac:dyDescent="0.25">
      <c r="A279">
        <v>278</v>
      </c>
      <c r="B279" s="1">
        <v>44092</v>
      </c>
      <c r="C279">
        <v>2635806056</v>
      </c>
      <c r="D279" s="2" t="s">
        <v>60</v>
      </c>
      <c r="E279" s="2" t="s">
        <v>61</v>
      </c>
      <c r="F279" s="2" t="s">
        <v>62</v>
      </c>
      <c r="G279" s="2" t="s">
        <v>63</v>
      </c>
      <c r="H279" s="2" t="s">
        <v>39</v>
      </c>
      <c r="I279" s="2" t="s">
        <v>29</v>
      </c>
      <c r="J279" s="2" t="s">
        <v>34</v>
      </c>
      <c r="K279" s="2" t="s">
        <v>21</v>
      </c>
      <c r="L279" s="3">
        <v>644</v>
      </c>
      <c r="M279">
        <v>34</v>
      </c>
      <c r="N279" s="3">
        <v>21896</v>
      </c>
      <c r="O279" t="str">
        <f t="shared" si="4"/>
        <v>No</v>
      </c>
      <c r="U279" s="1"/>
      <c r="W279" s="2"/>
      <c r="X279" s="2"/>
      <c r="Y279" s="2"/>
      <c r="Z279" s="2"/>
      <c r="AD279" s="2"/>
      <c r="AE279" s="2"/>
      <c r="AF279" s="2"/>
      <c r="AG279" s="2"/>
      <c r="AH279" s="3"/>
      <c r="AJ279" s="3"/>
    </row>
    <row r="280" spans="1:36" x14ac:dyDescent="0.25">
      <c r="A280">
        <v>279</v>
      </c>
      <c r="B280" s="1">
        <v>44073</v>
      </c>
      <c r="C280">
        <v>3338515953</v>
      </c>
      <c r="D280" s="2" t="s">
        <v>83</v>
      </c>
      <c r="E280" s="2" t="s">
        <v>43</v>
      </c>
      <c r="F280" s="2" t="s">
        <v>44</v>
      </c>
      <c r="G280" s="2" t="s">
        <v>84</v>
      </c>
      <c r="H280" s="2" t="s">
        <v>28</v>
      </c>
      <c r="I280" s="2" t="s">
        <v>19</v>
      </c>
      <c r="J280" s="2" t="s">
        <v>52</v>
      </c>
      <c r="K280" s="2" t="s">
        <v>53</v>
      </c>
      <c r="L280" s="3">
        <v>135.1</v>
      </c>
      <c r="M280">
        <v>89</v>
      </c>
      <c r="N280" s="3">
        <v>12023.9</v>
      </c>
      <c r="O280" t="str">
        <f t="shared" si="4"/>
        <v>Si</v>
      </c>
      <c r="U280" s="1"/>
      <c r="W280" s="2"/>
      <c r="X280" s="2"/>
      <c r="Y280" s="2"/>
      <c r="Z280" s="2"/>
      <c r="AD280" s="2"/>
      <c r="AE280" s="2"/>
      <c r="AF280" s="2"/>
      <c r="AG280" s="2"/>
      <c r="AH280" s="3"/>
      <c r="AJ280" s="3"/>
    </row>
    <row r="281" spans="1:36" x14ac:dyDescent="0.25">
      <c r="A281">
        <v>280</v>
      </c>
      <c r="B281" s="1">
        <v>44106</v>
      </c>
      <c r="C281">
        <v>3075758565</v>
      </c>
      <c r="D281" s="2" t="s">
        <v>54</v>
      </c>
      <c r="E281" s="2" t="s">
        <v>55</v>
      </c>
      <c r="F281" s="2" t="s">
        <v>56</v>
      </c>
      <c r="G281" s="2" t="s">
        <v>57</v>
      </c>
      <c r="H281" s="2" t="s">
        <v>18</v>
      </c>
      <c r="I281" s="2" t="s">
        <v>29</v>
      </c>
      <c r="J281" s="2" t="s">
        <v>46</v>
      </c>
      <c r="K281" s="2" t="s">
        <v>47</v>
      </c>
      <c r="L281" s="3">
        <v>178.5</v>
      </c>
      <c r="M281">
        <v>82</v>
      </c>
      <c r="N281" s="3">
        <v>14637</v>
      </c>
      <c r="O281" t="str">
        <f t="shared" si="4"/>
        <v>No</v>
      </c>
      <c r="U281" s="1"/>
      <c r="W281" s="2"/>
      <c r="X281" s="2"/>
      <c r="Y281" s="2"/>
      <c r="Z281" s="2"/>
      <c r="AD281" s="2"/>
      <c r="AE281" s="2"/>
      <c r="AF281" s="2"/>
      <c r="AG281" s="2"/>
      <c r="AH281" s="3"/>
      <c r="AJ281" s="3"/>
    </row>
    <row r="282" spans="1:36" x14ac:dyDescent="0.25">
      <c r="A282">
        <v>281</v>
      </c>
      <c r="B282" s="1">
        <v>44160</v>
      </c>
      <c r="C282">
        <v>5383209032</v>
      </c>
      <c r="D282" s="2" t="s">
        <v>35</v>
      </c>
      <c r="E282" s="2" t="s">
        <v>36</v>
      </c>
      <c r="F282" s="2" t="s">
        <v>37</v>
      </c>
      <c r="G282" s="2" t="s">
        <v>38</v>
      </c>
      <c r="H282" s="2" t="s">
        <v>18</v>
      </c>
      <c r="I282" s="2" t="s">
        <v>19</v>
      </c>
      <c r="J282" s="2" t="s">
        <v>46</v>
      </c>
      <c r="K282" s="2" t="s">
        <v>47</v>
      </c>
      <c r="L282" s="3">
        <v>178.5</v>
      </c>
      <c r="M282">
        <v>43</v>
      </c>
      <c r="N282" s="3">
        <v>7675.5</v>
      </c>
      <c r="O282" t="str">
        <f t="shared" si="4"/>
        <v>Si</v>
      </c>
      <c r="U282" s="1"/>
      <c r="W282" s="2"/>
      <c r="X282" s="2"/>
      <c r="Y282" s="2"/>
      <c r="Z282" s="2"/>
      <c r="AD282" s="2"/>
      <c r="AE282" s="2"/>
      <c r="AF282" s="2"/>
      <c r="AG282" s="2"/>
      <c r="AH282" s="3"/>
      <c r="AJ282" s="3"/>
    </row>
    <row r="283" spans="1:36" x14ac:dyDescent="0.25">
      <c r="A283">
        <v>282</v>
      </c>
      <c r="B283" s="1">
        <v>44068</v>
      </c>
      <c r="C283">
        <v>9635546425</v>
      </c>
      <c r="D283" s="2" t="s">
        <v>64</v>
      </c>
      <c r="E283" s="2" t="s">
        <v>65</v>
      </c>
      <c r="F283" s="2" t="s">
        <v>65</v>
      </c>
      <c r="G283" s="2" t="s">
        <v>66</v>
      </c>
      <c r="H283" s="2" t="s">
        <v>28</v>
      </c>
      <c r="I283" s="2" t="s">
        <v>70</v>
      </c>
      <c r="J283" s="2" t="s">
        <v>73</v>
      </c>
      <c r="K283" s="2" t="s">
        <v>74</v>
      </c>
      <c r="L283" s="3">
        <v>308</v>
      </c>
      <c r="M283">
        <v>96</v>
      </c>
      <c r="N283" s="3">
        <v>29568</v>
      </c>
      <c r="O283" t="str">
        <f t="shared" si="4"/>
        <v>No</v>
      </c>
      <c r="U283" s="1"/>
      <c r="W283" s="2"/>
      <c r="X283" s="2"/>
      <c r="Y283" s="2"/>
      <c r="Z283" s="2"/>
      <c r="AD283" s="2"/>
      <c r="AE283" s="2"/>
      <c r="AF283" s="2"/>
      <c r="AG283" s="2"/>
      <c r="AH283" s="3"/>
      <c r="AJ283" s="3"/>
    </row>
    <row r="284" spans="1:36" x14ac:dyDescent="0.25">
      <c r="A284">
        <v>283</v>
      </c>
      <c r="B284" s="1">
        <v>44073</v>
      </c>
      <c r="C284">
        <v>3501364052</v>
      </c>
      <c r="D284" s="2" t="s">
        <v>64</v>
      </c>
      <c r="E284" s="2" t="s">
        <v>65</v>
      </c>
      <c r="F284" s="2" t="s">
        <v>65</v>
      </c>
      <c r="G284" s="2" t="s">
        <v>66</v>
      </c>
      <c r="H284" s="2" t="s">
        <v>28</v>
      </c>
      <c r="I284" s="2" t="s">
        <v>70</v>
      </c>
      <c r="J284" s="2" t="s">
        <v>40</v>
      </c>
      <c r="K284" s="2" t="s">
        <v>41</v>
      </c>
      <c r="L284" s="3">
        <v>128.80000000000001</v>
      </c>
      <c r="M284">
        <v>34</v>
      </c>
      <c r="N284" s="3">
        <v>4379.2</v>
      </c>
      <c r="O284" t="str">
        <f t="shared" si="4"/>
        <v>Si</v>
      </c>
      <c r="U284" s="1"/>
      <c r="W284" s="2"/>
      <c r="X284" s="2"/>
      <c r="Y284" s="2"/>
      <c r="Z284" s="2"/>
      <c r="AD284" s="2"/>
      <c r="AE284" s="2"/>
      <c r="AF284" s="2"/>
      <c r="AG284" s="2"/>
      <c r="AH284" s="3"/>
      <c r="AJ284" s="3"/>
    </row>
    <row r="285" spans="1:36" x14ac:dyDescent="0.25">
      <c r="A285">
        <v>284</v>
      </c>
      <c r="B285" s="1">
        <v>43992</v>
      </c>
      <c r="C285">
        <v>2226825043</v>
      </c>
      <c r="D285" s="2" t="s">
        <v>75</v>
      </c>
      <c r="E285" s="2" t="s">
        <v>76</v>
      </c>
      <c r="F285" s="2" t="s">
        <v>77</v>
      </c>
      <c r="G285" s="2" t="s">
        <v>63</v>
      </c>
      <c r="H285" s="2" t="s">
        <v>39</v>
      </c>
      <c r="I285" s="2" t="s">
        <v>70</v>
      </c>
      <c r="J285" s="2" t="s">
        <v>22</v>
      </c>
      <c r="K285" s="2" t="s">
        <v>23</v>
      </c>
      <c r="L285" s="3">
        <v>49</v>
      </c>
      <c r="M285">
        <v>42</v>
      </c>
      <c r="N285" s="3">
        <v>2058</v>
      </c>
      <c r="O285" t="str">
        <f t="shared" si="4"/>
        <v>No</v>
      </c>
      <c r="U285" s="1"/>
      <c r="W285" s="2"/>
      <c r="X285" s="2"/>
      <c r="Y285" s="2"/>
      <c r="Z285" s="2"/>
      <c r="AD285" s="2"/>
      <c r="AE285" s="2"/>
      <c r="AF285" s="2"/>
      <c r="AG285" s="2"/>
      <c r="AH285" s="3"/>
      <c r="AJ285" s="3"/>
    </row>
    <row r="286" spans="1:36" x14ac:dyDescent="0.25">
      <c r="A286">
        <v>285</v>
      </c>
      <c r="B286" s="1">
        <v>43883</v>
      </c>
      <c r="C286">
        <v>6321323029</v>
      </c>
      <c r="D286" s="2" t="s">
        <v>75</v>
      </c>
      <c r="E286" s="2" t="s">
        <v>76</v>
      </c>
      <c r="F286" s="2" t="s">
        <v>77</v>
      </c>
      <c r="G286" s="2" t="s">
        <v>63</v>
      </c>
      <c r="H286" s="2" t="s">
        <v>39</v>
      </c>
      <c r="I286" s="2" t="s">
        <v>70</v>
      </c>
      <c r="J286" s="2" t="s">
        <v>67</v>
      </c>
      <c r="K286" s="2" t="s">
        <v>21</v>
      </c>
      <c r="L286" s="3">
        <v>41.86</v>
      </c>
      <c r="M286">
        <v>100</v>
      </c>
      <c r="N286" s="3">
        <v>4186</v>
      </c>
      <c r="O286" t="str">
        <f t="shared" si="4"/>
        <v>Si</v>
      </c>
      <c r="U286" s="1"/>
      <c r="W286" s="2"/>
      <c r="X286" s="2"/>
      <c r="Y286" s="2"/>
      <c r="Z286" s="2"/>
      <c r="AD286" s="2"/>
      <c r="AE286" s="2"/>
      <c r="AF286" s="2"/>
      <c r="AG286" s="2"/>
      <c r="AH286" s="3"/>
      <c r="AJ286" s="3"/>
    </row>
    <row r="287" spans="1:36" x14ac:dyDescent="0.25">
      <c r="A287">
        <v>286</v>
      </c>
      <c r="B287" s="1">
        <v>44168</v>
      </c>
      <c r="C287">
        <v>3775524143</v>
      </c>
      <c r="D287" s="2" t="s">
        <v>78</v>
      </c>
      <c r="E287" s="2" t="s">
        <v>79</v>
      </c>
      <c r="F287" s="2" t="s">
        <v>80</v>
      </c>
      <c r="G287" s="2" t="s">
        <v>38</v>
      </c>
      <c r="H287" s="2" t="s">
        <v>70</v>
      </c>
      <c r="I287" s="2" t="s">
        <v>70</v>
      </c>
      <c r="J287" s="2" t="s">
        <v>33</v>
      </c>
      <c r="K287" s="2" t="s">
        <v>21</v>
      </c>
      <c r="L287" s="3">
        <v>252</v>
      </c>
      <c r="M287">
        <v>42</v>
      </c>
      <c r="N287" s="3">
        <v>10584</v>
      </c>
      <c r="O287" t="str">
        <f t="shared" si="4"/>
        <v>No</v>
      </c>
      <c r="U287" s="1"/>
      <c r="W287" s="2"/>
      <c r="X287" s="2"/>
      <c r="Y287" s="2"/>
      <c r="Z287" s="2"/>
      <c r="AD287" s="2"/>
      <c r="AE287" s="2"/>
      <c r="AF287" s="2"/>
      <c r="AG287" s="2"/>
      <c r="AH287" s="3"/>
      <c r="AJ287" s="3"/>
    </row>
    <row r="288" spans="1:36" x14ac:dyDescent="0.25">
      <c r="A288">
        <v>287</v>
      </c>
      <c r="B288" s="1">
        <v>44044</v>
      </c>
      <c r="C288">
        <v>9543041808</v>
      </c>
      <c r="D288" s="2" t="s">
        <v>78</v>
      </c>
      <c r="E288" s="2" t="s">
        <v>79</v>
      </c>
      <c r="F288" s="2" t="s">
        <v>80</v>
      </c>
      <c r="G288" s="2" t="s">
        <v>38</v>
      </c>
      <c r="H288" s="2" t="s">
        <v>70</v>
      </c>
      <c r="I288" s="2" t="s">
        <v>70</v>
      </c>
      <c r="J288" s="2" t="s">
        <v>34</v>
      </c>
      <c r="K288" s="2" t="s">
        <v>21</v>
      </c>
      <c r="L288" s="3">
        <v>644</v>
      </c>
      <c r="M288">
        <v>16</v>
      </c>
      <c r="N288" s="3">
        <v>10304</v>
      </c>
      <c r="O288" t="str">
        <f t="shared" si="4"/>
        <v>Si</v>
      </c>
      <c r="U288" s="1"/>
      <c r="W288" s="2"/>
      <c r="X288" s="2"/>
      <c r="Y288" s="2"/>
      <c r="Z288" s="2"/>
      <c r="AD288" s="2"/>
      <c r="AE288" s="2"/>
      <c r="AF288" s="2"/>
      <c r="AG288" s="2"/>
      <c r="AH288" s="3"/>
      <c r="AJ288" s="3"/>
    </row>
    <row r="289" spans="1:36" x14ac:dyDescent="0.25">
      <c r="A289">
        <v>288</v>
      </c>
      <c r="B289" s="1">
        <v>43954</v>
      </c>
      <c r="C289">
        <v>547647770</v>
      </c>
      <c r="D289" s="2" t="s">
        <v>78</v>
      </c>
      <c r="E289" s="2" t="s">
        <v>79</v>
      </c>
      <c r="F289" s="2" t="s">
        <v>80</v>
      </c>
      <c r="G289" s="2" t="s">
        <v>38</v>
      </c>
      <c r="H289" s="2" t="s">
        <v>70</v>
      </c>
      <c r="I289" s="2" t="s">
        <v>70</v>
      </c>
      <c r="J289" s="2" t="s">
        <v>67</v>
      </c>
      <c r="K289" s="2" t="s">
        <v>21</v>
      </c>
      <c r="L289" s="3">
        <v>41.86</v>
      </c>
      <c r="M289">
        <v>22</v>
      </c>
      <c r="N289" s="3">
        <v>920.92</v>
      </c>
      <c r="O289" t="str">
        <f t="shared" si="4"/>
        <v>No</v>
      </c>
      <c r="U289" s="1"/>
      <c r="W289" s="2"/>
      <c r="X289" s="2"/>
      <c r="Y289" s="2"/>
      <c r="Z289" s="2"/>
      <c r="AD289" s="2"/>
      <c r="AE289" s="2"/>
      <c r="AF289" s="2"/>
      <c r="AG289" s="2"/>
      <c r="AH289" s="3"/>
      <c r="AJ289" s="3"/>
    </row>
    <row r="290" spans="1:36" x14ac:dyDescent="0.25">
      <c r="A290">
        <v>289</v>
      </c>
      <c r="B290" s="1">
        <v>44106</v>
      </c>
      <c r="C290">
        <v>7120228607</v>
      </c>
      <c r="D290" s="2" t="s">
        <v>60</v>
      </c>
      <c r="E290" s="2" t="s">
        <v>61</v>
      </c>
      <c r="F290" s="2" t="s">
        <v>62</v>
      </c>
      <c r="G290" s="2" t="s">
        <v>63</v>
      </c>
      <c r="H290" s="2" t="s">
        <v>39</v>
      </c>
      <c r="I290" s="2" t="s">
        <v>29</v>
      </c>
      <c r="J290" s="2" t="s">
        <v>52</v>
      </c>
      <c r="K290" s="2" t="s">
        <v>53</v>
      </c>
      <c r="L290" s="3">
        <v>135.1</v>
      </c>
      <c r="M290">
        <v>46</v>
      </c>
      <c r="N290" s="3">
        <v>6214.6</v>
      </c>
      <c r="O290" t="str">
        <f t="shared" si="4"/>
        <v>Si</v>
      </c>
      <c r="U290" s="1"/>
      <c r="W290" s="2"/>
      <c r="X290" s="2"/>
      <c r="Y290" s="2"/>
      <c r="Z290" s="2"/>
      <c r="AD290" s="2"/>
      <c r="AE290" s="2"/>
      <c r="AF290" s="2"/>
      <c r="AG290" s="2"/>
      <c r="AH290" s="3"/>
      <c r="AJ290" s="3"/>
    </row>
    <row r="291" spans="1:36" x14ac:dyDescent="0.25">
      <c r="A291">
        <v>290</v>
      </c>
      <c r="B291" s="1">
        <v>43837</v>
      </c>
      <c r="C291">
        <v>5554565190</v>
      </c>
      <c r="D291" s="2" t="s">
        <v>60</v>
      </c>
      <c r="E291" s="2" t="s">
        <v>61</v>
      </c>
      <c r="F291" s="2" t="s">
        <v>62</v>
      </c>
      <c r="G291" s="2" t="s">
        <v>63</v>
      </c>
      <c r="H291" s="2" t="s">
        <v>39</v>
      </c>
      <c r="I291" s="2" t="s">
        <v>29</v>
      </c>
      <c r="J291" s="2" t="s">
        <v>81</v>
      </c>
      <c r="K291" s="2" t="s">
        <v>82</v>
      </c>
      <c r="L291" s="3">
        <v>257.60000000000002</v>
      </c>
      <c r="M291">
        <v>100</v>
      </c>
      <c r="N291" s="3">
        <v>25760</v>
      </c>
      <c r="O291" t="str">
        <f t="shared" si="4"/>
        <v>No</v>
      </c>
      <c r="U291" s="1"/>
      <c r="W291" s="2"/>
      <c r="X291" s="2"/>
      <c r="Y291" s="2"/>
      <c r="Z291" s="2"/>
      <c r="AD291" s="2"/>
      <c r="AE291" s="2"/>
      <c r="AF291" s="2"/>
      <c r="AG291" s="2"/>
      <c r="AH291" s="3"/>
      <c r="AJ291" s="3"/>
    </row>
    <row r="292" spans="1:36" x14ac:dyDescent="0.25">
      <c r="A292">
        <v>291</v>
      </c>
      <c r="B292" s="1">
        <v>43866</v>
      </c>
      <c r="C292">
        <v>1644848787</v>
      </c>
      <c r="D292" s="2" t="s">
        <v>83</v>
      </c>
      <c r="E292" s="2" t="s">
        <v>43</v>
      </c>
      <c r="F292" s="2" t="s">
        <v>44</v>
      </c>
      <c r="G292" s="2" t="s">
        <v>84</v>
      </c>
      <c r="H292" s="2" t="s">
        <v>28</v>
      </c>
      <c r="I292" s="2" t="s">
        <v>19</v>
      </c>
      <c r="J292" s="2" t="s">
        <v>85</v>
      </c>
      <c r="K292" s="2" t="s">
        <v>86</v>
      </c>
      <c r="L292" s="3">
        <v>273</v>
      </c>
      <c r="M292">
        <v>87</v>
      </c>
      <c r="N292" s="3">
        <v>23751</v>
      </c>
      <c r="O292" t="str">
        <f t="shared" si="4"/>
        <v>Si</v>
      </c>
      <c r="U292" s="1"/>
      <c r="W292" s="2"/>
      <c r="X292" s="2"/>
      <c r="Y292" s="2"/>
      <c r="Z292" s="2"/>
      <c r="AD292" s="2"/>
      <c r="AE292" s="2"/>
      <c r="AF292" s="2"/>
      <c r="AG292" s="2"/>
      <c r="AH292" s="3"/>
      <c r="AJ292" s="3"/>
    </row>
    <row r="293" spans="1:36" x14ac:dyDescent="0.25">
      <c r="A293">
        <v>292</v>
      </c>
      <c r="B293" s="1">
        <v>43923</v>
      </c>
      <c r="C293">
        <v>8273786477</v>
      </c>
      <c r="D293" s="2" t="s">
        <v>83</v>
      </c>
      <c r="E293" s="2" t="s">
        <v>43</v>
      </c>
      <c r="F293" s="2" t="s">
        <v>44</v>
      </c>
      <c r="G293" s="2" t="s">
        <v>84</v>
      </c>
      <c r="H293" s="2" t="s">
        <v>28</v>
      </c>
      <c r="I293" s="2" t="s">
        <v>19</v>
      </c>
      <c r="J293" s="2" t="s">
        <v>87</v>
      </c>
      <c r="K293" s="2" t="s">
        <v>88</v>
      </c>
      <c r="L293" s="3">
        <v>487.2</v>
      </c>
      <c r="M293">
        <v>58</v>
      </c>
      <c r="N293" s="3">
        <v>28257.599999999999</v>
      </c>
      <c r="O293" t="str">
        <f t="shared" si="4"/>
        <v>No</v>
      </c>
      <c r="U293" s="1"/>
      <c r="W293" s="2"/>
      <c r="X293" s="2"/>
      <c r="Y293" s="2"/>
      <c r="Z293" s="2"/>
      <c r="AD293" s="2"/>
      <c r="AE293" s="2"/>
      <c r="AF293" s="2"/>
      <c r="AG293" s="2"/>
      <c r="AH293" s="3"/>
      <c r="AJ293" s="3"/>
    </row>
    <row r="294" spans="1:36" x14ac:dyDescent="0.25">
      <c r="A294">
        <v>293</v>
      </c>
      <c r="B294" s="1">
        <v>44062</v>
      </c>
      <c r="C294">
        <v>1397118248</v>
      </c>
      <c r="D294" s="2" t="s">
        <v>54</v>
      </c>
      <c r="E294" s="2" t="s">
        <v>55</v>
      </c>
      <c r="F294" s="2" t="s">
        <v>56</v>
      </c>
      <c r="G294" s="2" t="s">
        <v>57</v>
      </c>
      <c r="H294" s="2" t="s">
        <v>18</v>
      </c>
      <c r="I294" s="2" t="s">
        <v>29</v>
      </c>
      <c r="J294" s="2" t="s">
        <v>20</v>
      </c>
      <c r="K294" s="2" t="s">
        <v>21</v>
      </c>
      <c r="L294" s="3">
        <v>196</v>
      </c>
      <c r="M294">
        <v>85</v>
      </c>
      <c r="N294" s="3">
        <v>16660</v>
      </c>
      <c r="O294" t="str">
        <f t="shared" si="4"/>
        <v>Si</v>
      </c>
      <c r="U294" s="1"/>
      <c r="W294" s="2"/>
      <c r="X294" s="2"/>
      <c r="Y294" s="2"/>
      <c r="Z294" s="2"/>
      <c r="AD294" s="2"/>
      <c r="AE294" s="2"/>
      <c r="AF294" s="2"/>
      <c r="AG294" s="2"/>
      <c r="AH294" s="3"/>
      <c r="AJ294" s="3"/>
    </row>
    <row r="295" spans="1:36" x14ac:dyDescent="0.25">
      <c r="A295">
        <v>294</v>
      </c>
      <c r="B295" s="1">
        <v>43959</v>
      </c>
      <c r="C295">
        <v>4468604310</v>
      </c>
      <c r="D295" s="2" t="s">
        <v>35</v>
      </c>
      <c r="E295" s="2" t="s">
        <v>36</v>
      </c>
      <c r="F295" s="2" t="s">
        <v>37</v>
      </c>
      <c r="G295" s="2" t="s">
        <v>38</v>
      </c>
      <c r="H295" s="2" t="s">
        <v>18</v>
      </c>
      <c r="I295" s="2" t="s">
        <v>19</v>
      </c>
      <c r="J295" s="2" t="s">
        <v>58</v>
      </c>
      <c r="K295" s="2" t="s">
        <v>59</v>
      </c>
      <c r="L295" s="3">
        <v>560</v>
      </c>
      <c r="M295">
        <v>28</v>
      </c>
      <c r="N295" s="3">
        <v>15680</v>
      </c>
      <c r="O295" t="str">
        <f t="shared" si="4"/>
        <v>No</v>
      </c>
      <c r="U295" s="1"/>
      <c r="W295" s="2"/>
      <c r="X295" s="2"/>
      <c r="Y295" s="2"/>
      <c r="Z295" s="2"/>
      <c r="AD295" s="2"/>
      <c r="AE295" s="2"/>
      <c r="AF295" s="2"/>
      <c r="AG295" s="2"/>
      <c r="AH295" s="3"/>
      <c r="AJ295" s="3"/>
    </row>
    <row r="296" spans="1:36" x14ac:dyDescent="0.25">
      <c r="A296">
        <v>295</v>
      </c>
      <c r="B296" s="1">
        <v>44178</v>
      </c>
      <c r="C296">
        <v>457458721</v>
      </c>
      <c r="D296" s="2" t="s">
        <v>35</v>
      </c>
      <c r="E296" s="2" t="s">
        <v>36</v>
      </c>
      <c r="F296" s="2" t="s">
        <v>37</v>
      </c>
      <c r="G296" s="2" t="s">
        <v>38</v>
      </c>
      <c r="H296" s="2" t="s">
        <v>18</v>
      </c>
      <c r="I296" s="2" t="s">
        <v>19</v>
      </c>
      <c r="J296" s="2" t="s">
        <v>40</v>
      </c>
      <c r="K296" s="2" t="s">
        <v>41</v>
      </c>
      <c r="L296" s="3">
        <v>128.80000000000001</v>
      </c>
      <c r="M296">
        <v>19</v>
      </c>
      <c r="N296" s="3">
        <v>2447.1999999999998</v>
      </c>
      <c r="O296" t="str">
        <f t="shared" si="4"/>
        <v>Si</v>
      </c>
      <c r="U296" s="1"/>
      <c r="W296" s="2"/>
      <c r="X296" s="2"/>
      <c r="Y296" s="2"/>
      <c r="Z296" s="2"/>
      <c r="AD296" s="2"/>
      <c r="AE296" s="2"/>
      <c r="AF296" s="2"/>
      <c r="AG296" s="2"/>
      <c r="AH296" s="3"/>
      <c r="AJ296" s="3"/>
    </row>
    <row r="297" spans="1:36" x14ac:dyDescent="0.25">
      <c r="A297">
        <v>296</v>
      </c>
      <c r="B297" s="1">
        <v>43990</v>
      </c>
      <c r="C297">
        <v>7184663808</v>
      </c>
      <c r="D297" s="2" t="s">
        <v>92</v>
      </c>
      <c r="E297" s="2" t="s">
        <v>65</v>
      </c>
      <c r="F297" s="2" t="s">
        <v>65</v>
      </c>
      <c r="G297" s="2" t="s">
        <v>66</v>
      </c>
      <c r="H297" s="2" t="s">
        <v>28</v>
      </c>
      <c r="I297" s="2" t="s">
        <v>51</v>
      </c>
      <c r="J297" s="2" t="s">
        <v>97</v>
      </c>
      <c r="K297" s="2" t="s">
        <v>41</v>
      </c>
      <c r="L297" s="3">
        <v>140</v>
      </c>
      <c r="M297">
        <v>99</v>
      </c>
      <c r="N297" s="3">
        <v>13860</v>
      </c>
      <c r="O297" t="str">
        <f t="shared" si="4"/>
        <v>No</v>
      </c>
      <c r="U297" s="1"/>
      <c r="W297" s="2"/>
      <c r="X297" s="2"/>
      <c r="Y297" s="2"/>
      <c r="Z297" s="2"/>
      <c r="AD297" s="2"/>
      <c r="AE297" s="2"/>
      <c r="AF297" s="2"/>
      <c r="AG297" s="2"/>
      <c r="AH297" s="3"/>
      <c r="AJ297" s="3"/>
    </row>
    <row r="298" spans="1:36" x14ac:dyDescent="0.25">
      <c r="A298">
        <v>297</v>
      </c>
      <c r="B298" s="1">
        <v>44087</v>
      </c>
      <c r="C298">
        <v>3449599231</v>
      </c>
      <c r="D298" s="2" t="s">
        <v>93</v>
      </c>
      <c r="E298" s="2" t="s">
        <v>76</v>
      </c>
      <c r="F298" s="2" t="s">
        <v>77</v>
      </c>
      <c r="G298" s="2" t="s">
        <v>63</v>
      </c>
      <c r="H298" s="2" t="s">
        <v>39</v>
      </c>
      <c r="I298" s="2" t="s">
        <v>29</v>
      </c>
      <c r="J298" s="2" t="s">
        <v>98</v>
      </c>
      <c r="K298" s="2" t="s">
        <v>99</v>
      </c>
      <c r="L298" s="3">
        <v>298.89999999999998</v>
      </c>
      <c r="M298">
        <v>69</v>
      </c>
      <c r="N298" s="3">
        <v>20624.099999999999</v>
      </c>
      <c r="O298" t="str">
        <f t="shared" si="4"/>
        <v>Si</v>
      </c>
      <c r="U298" s="1"/>
      <c r="W298" s="2"/>
      <c r="X298" s="2"/>
      <c r="Y298" s="2"/>
      <c r="Z298" s="2"/>
      <c r="AD298" s="2"/>
      <c r="AE298" s="2"/>
      <c r="AF298" s="2"/>
      <c r="AG298" s="2"/>
      <c r="AH298" s="3"/>
      <c r="AJ298" s="3"/>
    </row>
    <row r="299" spans="1:36" x14ac:dyDescent="0.25">
      <c r="A299">
        <v>298</v>
      </c>
      <c r="B299" s="1">
        <v>44168</v>
      </c>
      <c r="C299">
        <v>3901461858</v>
      </c>
      <c r="D299" s="2" t="s">
        <v>93</v>
      </c>
      <c r="E299" s="2" t="s">
        <v>76</v>
      </c>
      <c r="F299" s="2" t="s">
        <v>77</v>
      </c>
      <c r="G299" s="2" t="s">
        <v>63</v>
      </c>
      <c r="H299" s="2" t="s">
        <v>39</v>
      </c>
      <c r="I299" s="2" t="s">
        <v>29</v>
      </c>
      <c r="J299" s="2" t="s">
        <v>52</v>
      </c>
      <c r="K299" s="2" t="s">
        <v>53</v>
      </c>
      <c r="L299" s="3">
        <v>135.1</v>
      </c>
      <c r="M299">
        <v>37</v>
      </c>
      <c r="N299" s="3">
        <v>4998.7</v>
      </c>
      <c r="O299" t="str">
        <f t="shared" si="4"/>
        <v>No</v>
      </c>
      <c r="U299" s="1"/>
      <c r="W299" s="2"/>
      <c r="X299" s="2"/>
      <c r="Y299" s="2"/>
      <c r="Z299" s="2"/>
      <c r="AD299" s="2"/>
      <c r="AE299" s="2"/>
      <c r="AF299" s="2"/>
      <c r="AG299" s="2"/>
      <c r="AH299" s="3"/>
      <c r="AJ299" s="3"/>
    </row>
    <row r="300" spans="1:36" x14ac:dyDescent="0.25">
      <c r="A300">
        <v>299</v>
      </c>
      <c r="B300" s="1">
        <v>43922</v>
      </c>
      <c r="C300">
        <v>6798892819</v>
      </c>
      <c r="D300" s="2" t="s">
        <v>93</v>
      </c>
      <c r="E300" s="2" t="s">
        <v>76</v>
      </c>
      <c r="F300" s="2" t="s">
        <v>77</v>
      </c>
      <c r="G300" s="2" t="s">
        <v>63</v>
      </c>
      <c r="H300" s="2" t="s">
        <v>39</v>
      </c>
      <c r="I300" s="2" t="s">
        <v>29</v>
      </c>
      <c r="J300" s="2" t="s">
        <v>81</v>
      </c>
      <c r="K300" s="2" t="s">
        <v>82</v>
      </c>
      <c r="L300" s="3">
        <v>257.60000000000002</v>
      </c>
      <c r="M300">
        <v>64</v>
      </c>
      <c r="N300" s="3">
        <v>16486.400000000001</v>
      </c>
      <c r="O300" t="str">
        <f t="shared" si="4"/>
        <v>Si</v>
      </c>
      <c r="U300" s="1"/>
      <c r="W300" s="2"/>
      <c r="X300" s="2"/>
      <c r="Y300" s="2"/>
      <c r="Z300" s="2"/>
      <c r="AD300" s="2"/>
      <c r="AE300" s="2"/>
      <c r="AF300" s="2"/>
      <c r="AG300" s="2"/>
      <c r="AH300" s="3"/>
      <c r="AJ300" s="3"/>
    </row>
    <row r="301" spans="1:36" x14ac:dyDescent="0.25">
      <c r="A301">
        <v>300</v>
      </c>
      <c r="B301" s="1">
        <v>44130</v>
      </c>
      <c r="C301">
        <v>6897506437</v>
      </c>
      <c r="D301" s="2" t="s">
        <v>42</v>
      </c>
      <c r="E301" s="2" t="s">
        <v>43</v>
      </c>
      <c r="F301" s="2" t="s">
        <v>44</v>
      </c>
      <c r="G301" s="2" t="s">
        <v>45</v>
      </c>
      <c r="H301" s="2" t="s">
        <v>18</v>
      </c>
      <c r="I301" s="2" t="s">
        <v>19</v>
      </c>
      <c r="J301" s="2" t="s">
        <v>20</v>
      </c>
      <c r="K301" s="2" t="s">
        <v>21</v>
      </c>
      <c r="L301" s="3">
        <v>196</v>
      </c>
      <c r="M301">
        <v>38</v>
      </c>
      <c r="N301" s="3">
        <v>7448</v>
      </c>
      <c r="O301" t="str">
        <f t="shared" si="4"/>
        <v>No</v>
      </c>
      <c r="U301" s="1"/>
      <c r="W301" s="2"/>
      <c r="X301" s="2"/>
      <c r="Y301" s="2"/>
      <c r="Z301" s="2"/>
      <c r="AD301" s="2"/>
      <c r="AE301" s="2"/>
      <c r="AF301" s="2"/>
      <c r="AG301" s="2"/>
      <c r="AH301" s="3"/>
      <c r="AJ301" s="3"/>
    </row>
    <row r="302" spans="1:36" x14ac:dyDescent="0.25">
      <c r="A302">
        <v>301</v>
      </c>
      <c r="B302" s="1">
        <v>44124</v>
      </c>
      <c r="C302">
        <v>6298594113</v>
      </c>
      <c r="D302" s="2" t="s">
        <v>54</v>
      </c>
      <c r="E302" s="2" t="s">
        <v>55</v>
      </c>
      <c r="F302" s="2" t="s">
        <v>56</v>
      </c>
      <c r="G302" s="2" t="s">
        <v>57</v>
      </c>
      <c r="H302" s="2" t="s">
        <v>39</v>
      </c>
      <c r="I302" s="2" t="s">
        <v>19</v>
      </c>
      <c r="J302" s="2" t="s">
        <v>46</v>
      </c>
      <c r="K302" s="2" t="s">
        <v>47</v>
      </c>
      <c r="L302" s="3">
        <v>178.5</v>
      </c>
      <c r="M302">
        <v>15</v>
      </c>
      <c r="N302" s="3">
        <v>2677.5</v>
      </c>
      <c r="O302" t="str">
        <f t="shared" si="4"/>
        <v>Si</v>
      </c>
      <c r="U302" s="1"/>
      <c r="W302" s="2"/>
      <c r="X302" s="2"/>
      <c r="Y302" s="2"/>
      <c r="Z302" s="2"/>
      <c r="AD302" s="2"/>
      <c r="AE302" s="2"/>
      <c r="AF302" s="2"/>
      <c r="AG302" s="2"/>
      <c r="AH302" s="3"/>
      <c r="AJ302" s="3"/>
    </row>
    <row r="303" spans="1:36" x14ac:dyDescent="0.25">
      <c r="A303">
        <v>302</v>
      </c>
      <c r="B303" s="1">
        <v>43984</v>
      </c>
      <c r="C303">
        <v>6972691420</v>
      </c>
      <c r="D303" s="2" t="s">
        <v>24</v>
      </c>
      <c r="E303" s="2" t="s">
        <v>25</v>
      </c>
      <c r="F303" s="2" t="s">
        <v>26</v>
      </c>
      <c r="G303" s="2" t="s">
        <v>27</v>
      </c>
      <c r="H303" s="2" t="s">
        <v>28</v>
      </c>
      <c r="I303" s="2" t="s">
        <v>29</v>
      </c>
      <c r="J303" s="2" t="s">
        <v>100</v>
      </c>
      <c r="K303" s="2" t="s">
        <v>72</v>
      </c>
      <c r="L303" s="3">
        <v>1134</v>
      </c>
      <c r="M303">
        <v>52</v>
      </c>
      <c r="N303" s="3">
        <v>58968</v>
      </c>
      <c r="O303" t="str">
        <f t="shared" si="4"/>
        <v>No</v>
      </c>
      <c r="U303" s="1"/>
      <c r="W303" s="2"/>
      <c r="X303" s="2"/>
      <c r="Y303" s="2"/>
      <c r="Z303" s="2"/>
      <c r="AD303" s="2"/>
      <c r="AE303" s="2"/>
      <c r="AF303" s="2"/>
      <c r="AG303" s="2"/>
      <c r="AH303" s="3"/>
      <c r="AJ303" s="3"/>
    </row>
    <row r="304" spans="1:36" x14ac:dyDescent="0.25">
      <c r="A304">
        <v>303</v>
      </c>
      <c r="B304" s="1">
        <v>44078</v>
      </c>
      <c r="C304">
        <v>677992170</v>
      </c>
      <c r="D304" s="2" t="s">
        <v>24</v>
      </c>
      <c r="E304" s="2" t="s">
        <v>25</v>
      </c>
      <c r="F304" s="2" t="s">
        <v>26</v>
      </c>
      <c r="G304" s="2" t="s">
        <v>27</v>
      </c>
      <c r="H304" s="2" t="s">
        <v>28</v>
      </c>
      <c r="I304" s="2" t="s">
        <v>29</v>
      </c>
      <c r="J304" s="2" t="s">
        <v>101</v>
      </c>
      <c r="K304" s="2" t="s">
        <v>102</v>
      </c>
      <c r="L304" s="3">
        <v>98</v>
      </c>
      <c r="M304">
        <v>37</v>
      </c>
      <c r="N304" s="3">
        <v>3626</v>
      </c>
      <c r="O304" t="str">
        <f t="shared" si="4"/>
        <v>Si</v>
      </c>
      <c r="U304" s="1"/>
      <c r="W304" s="2"/>
      <c r="X304" s="2"/>
      <c r="Y304" s="2"/>
      <c r="Z304" s="2"/>
      <c r="AD304" s="2"/>
      <c r="AE304" s="2"/>
      <c r="AF304" s="2"/>
      <c r="AG304" s="2"/>
      <c r="AH304" s="3"/>
      <c r="AJ304" s="3"/>
    </row>
    <row r="305" spans="1:36" x14ac:dyDescent="0.25">
      <c r="A305">
        <v>304</v>
      </c>
      <c r="B305" s="1">
        <v>44063</v>
      </c>
      <c r="C305">
        <v>3501827064</v>
      </c>
      <c r="D305" s="2" t="s">
        <v>35</v>
      </c>
      <c r="E305" s="2" t="s">
        <v>36</v>
      </c>
      <c r="F305" s="2" t="s">
        <v>37</v>
      </c>
      <c r="G305" s="2" t="s">
        <v>38</v>
      </c>
      <c r="H305" s="2" t="s">
        <v>39</v>
      </c>
      <c r="I305" s="2" t="s">
        <v>29</v>
      </c>
      <c r="J305" s="2" t="s">
        <v>87</v>
      </c>
      <c r="K305" s="2" t="s">
        <v>88</v>
      </c>
      <c r="L305" s="3">
        <v>487.2</v>
      </c>
      <c r="M305">
        <v>24</v>
      </c>
      <c r="N305" s="3">
        <v>11692.8</v>
      </c>
      <c r="O305" t="str">
        <f t="shared" si="4"/>
        <v>No</v>
      </c>
      <c r="U305" s="1"/>
      <c r="W305" s="2"/>
      <c r="X305" s="2"/>
      <c r="Y305" s="2"/>
      <c r="Z305" s="2"/>
      <c r="AD305" s="2"/>
      <c r="AE305" s="2"/>
      <c r="AF305" s="2"/>
      <c r="AG305" s="2"/>
      <c r="AH305" s="3"/>
      <c r="AJ305" s="3"/>
    </row>
    <row r="306" spans="1:36" x14ac:dyDescent="0.25">
      <c r="A306">
        <v>305</v>
      </c>
      <c r="B306" s="1">
        <v>43979</v>
      </c>
      <c r="C306">
        <v>9140892367</v>
      </c>
      <c r="D306" s="2" t="s">
        <v>48</v>
      </c>
      <c r="E306" s="2" t="s">
        <v>49</v>
      </c>
      <c r="F306" s="2" t="s">
        <v>50</v>
      </c>
      <c r="G306" s="2" t="s">
        <v>17</v>
      </c>
      <c r="H306" s="2" t="s">
        <v>18</v>
      </c>
      <c r="I306" s="2" t="s">
        <v>51</v>
      </c>
      <c r="J306" s="2" t="s">
        <v>89</v>
      </c>
      <c r="K306" s="2" t="s">
        <v>74</v>
      </c>
      <c r="L306" s="3">
        <v>140</v>
      </c>
      <c r="M306">
        <v>36</v>
      </c>
      <c r="N306" s="3">
        <v>5040</v>
      </c>
      <c r="O306" t="str">
        <f t="shared" si="4"/>
        <v>Si</v>
      </c>
      <c r="U306" s="1"/>
      <c r="W306" s="2"/>
      <c r="X306" s="2"/>
      <c r="Y306" s="2"/>
      <c r="Z306" s="2"/>
      <c r="AD306" s="2"/>
      <c r="AE306" s="2"/>
      <c r="AF306" s="2"/>
      <c r="AG306" s="2"/>
      <c r="AH306" s="3"/>
      <c r="AJ306" s="3"/>
    </row>
    <row r="307" spans="1:36" x14ac:dyDescent="0.25">
      <c r="A307">
        <v>306</v>
      </c>
      <c r="B307" s="1">
        <v>44037</v>
      </c>
      <c r="C307">
        <v>7570396760</v>
      </c>
      <c r="D307" s="2" t="s">
        <v>48</v>
      </c>
      <c r="E307" s="2" t="s">
        <v>49</v>
      </c>
      <c r="F307" s="2" t="s">
        <v>50</v>
      </c>
      <c r="G307" s="2" t="s">
        <v>17</v>
      </c>
      <c r="H307" s="2" t="s">
        <v>18</v>
      </c>
      <c r="I307" s="2" t="s">
        <v>51</v>
      </c>
      <c r="J307" s="2" t="s">
        <v>58</v>
      </c>
      <c r="K307" s="2" t="s">
        <v>59</v>
      </c>
      <c r="L307" s="3">
        <v>560</v>
      </c>
      <c r="M307">
        <v>24</v>
      </c>
      <c r="N307" s="3">
        <v>13440</v>
      </c>
      <c r="O307" t="str">
        <f t="shared" si="4"/>
        <v>No</v>
      </c>
      <c r="U307" s="1"/>
      <c r="W307" s="2"/>
      <c r="X307" s="2"/>
      <c r="Y307" s="2"/>
      <c r="Z307" s="2"/>
      <c r="AD307" s="2"/>
      <c r="AE307" s="2"/>
      <c r="AF307" s="2"/>
      <c r="AG307" s="2"/>
      <c r="AH307" s="3"/>
      <c r="AJ307" s="3"/>
    </row>
    <row r="308" spans="1:36" x14ac:dyDescent="0.25">
      <c r="A308">
        <v>307</v>
      </c>
      <c r="B308" s="1">
        <v>44085</v>
      </c>
      <c r="C308">
        <v>5368769086</v>
      </c>
      <c r="D308" s="2" t="s">
        <v>64</v>
      </c>
      <c r="E308" s="2" t="s">
        <v>65</v>
      </c>
      <c r="F308" s="2" t="s">
        <v>65</v>
      </c>
      <c r="G308" s="2" t="s">
        <v>66</v>
      </c>
      <c r="H308" s="2" t="s">
        <v>18</v>
      </c>
      <c r="I308" s="2" t="s">
        <v>29</v>
      </c>
      <c r="J308" s="2" t="s">
        <v>91</v>
      </c>
      <c r="K308" s="2" t="s">
        <v>23</v>
      </c>
      <c r="L308" s="3">
        <v>140</v>
      </c>
      <c r="M308">
        <v>20</v>
      </c>
      <c r="N308" s="3">
        <v>2800</v>
      </c>
      <c r="O308" t="str">
        <f t="shared" si="4"/>
        <v>Si</v>
      </c>
      <c r="U308" s="1"/>
      <c r="W308" s="2"/>
      <c r="X308" s="2"/>
      <c r="Y308" s="2"/>
      <c r="Z308" s="2"/>
      <c r="AD308" s="2"/>
      <c r="AE308" s="2"/>
      <c r="AF308" s="2"/>
      <c r="AG308" s="2"/>
      <c r="AH308" s="3"/>
      <c r="AJ308" s="3"/>
    </row>
    <row r="309" spans="1:36" x14ac:dyDescent="0.25">
      <c r="A309">
        <v>308</v>
      </c>
      <c r="B309" s="1">
        <v>44162</v>
      </c>
      <c r="C309">
        <v>443042127</v>
      </c>
      <c r="D309" s="2" t="s">
        <v>64</v>
      </c>
      <c r="E309" s="2" t="s">
        <v>65</v>
      </c>
      <c r="F309" s="2" t="s">
        <v>65</v>
      </c>
      <c r="G309" s="2" t="s">
        <v>66</v>
      </c>
      <c r="H309" s="2" t="s">
        <v>28</v>
      </c>
      <c r="I309" s="2" t="s">
        <v>70</v>
      </c>
      <c r="J309" s="2" t="s">
        <v>22</v>
      </c>
      <c r="K309" s="2" t="s">
        <v>23</v>
      </c>
      <c r="L309" s="3">
        <v>49</v>
      </c>
      <c r="M309">
        <v>11</v>
      </c>
      <c r="N309" s="3">
        <v>539</v>
      </c>
      <c r="O309" t="str">
        <f t="shared" si="4"/>
        <v>No</v>
      </c>
      <c r="U309" s="1"/>
      <c r="W309" s="2"/>
      <c r="X309" s="2"/>
      <c r="Y309" s="2"/>
      <c r="Z309" s="2"/>
      <c r="AD309" s="2"/>
      <c r="AE309" s="2"/>
      <c r="AF309" s="2"/>
      <c r="AG309" s="2"/>
      <c r="AH309" s="3"/>
      <c r="AJ309" s="3"/>
    </row>
    <row r="310" spans="1:36" x14ac:dyDescent="0.25">
      <c r="A310">
        <v>309</v>
      </c>
      <c r="B310" s="1">
        <v>43840</v>
      </c>
      <c r="C310">
        <v>3198859022</v>
      </c>
      <c r="D310" s="2" t="s">
        <v>75</v>
      </c>
      <c r="E310" s="2" t="s">
        <v>76</v>
      </c>
      <c r="F310" s="2" t="s">
        <v>77</v>
      </c>
      <c r="G310" s="2" t="s">
        <v>63</v>
      </c>
      <c r="H310" s="2" t="s">
        <v>39</v>
      </c>
      <c r="I310" s="2" t="s">
        <v>70</v>
      </c>
      <c r="J310" s="2" t="s">
        <v>58</v>
      </c>
      <c r="K310" s="2" t="s">
        <v>59</v>
      </c>
      <c r="L310" s="3">
        <v>560</v>
      </c>
      <c r="M310">
        <v>78</v>
      </c>
      <c r="N310" s="3">
        <v>43680</v>
      </c>
      <c r="O310" t="str">
        <f t="shared" si="4"/>
        <v>Si</v>
      </c>
      <c r="U310" s="1"/>
      <c r="W310" s="2"/>
      <c r="X310" s="2"/>
      <c r="Y310" s="2"/>
      <c r="Z310" s="2"/>
      <c r="AD310" s="2"/>
      <c r="AE310" s="2"/>
      <c r="AF310" s="2"/>
      <c r="AG310" s="2"/>
      <c r="AH310" s="3"/>
      <c r="AJ310" s="3"/>
    </row>
    <row r="311" spans="1:36" x14ac:dyDescent="0.25">
      <c r="A311">
        <v>310</v>
      </c>
      <c r="B311" s="1">
        <v>44043</v>
      </c>
      <c r="C311">
        <v>2982674072</v>
      </c>
      <c r="D311" s="2" t="s">
        <v>78</v>
      </c>
      <c r="E311" s="2" t="s">
        <v>79</v>
      </c>
      <c r="F311" s="2" t="s">
        <v>80</v>
      </c>
      <c r="G311" s="2" t="s">
        <v>38</v>
      </c>
      <c r="H311" s="2" t="s">
        <v>39</v>
      </c>
      <c r="I311" s="2" t="s">
        <v>70</v>
      </c>
      <c r="J311" s="2" t="s">
        <v>81</v>
      </c>
      <c r="K311" s="2" t="s">
        <v>82</v>
      </c>
      <c r="L311" s="3">
        <v>257.60000000000002</v>
      </c>
      <c r="M311">
        <v>76</v>
      </c>
      <c r="N311" s="3">
        <v>19577.599999999999</v>
      </c>
      <c r="O311" t="str">
        <f t="shared" si="4"/>
        <v>No</v>
      </c>
      <c r="U311" s="1"/>
      <c r="W311" s="2"/>
      <c r="X311" s="2"/>
      <c r="Y311" s="2"/>
      <c r="Z311" s="2"/>
      <c r="AD311" s="2"/>
      <c r="AE311" s="2"/>
      <c r="AF311" s="2"/>
      <c r="AG311" s="2"/>
      <c r="AH311" s="3"/>
      <c r="AJ311" s="3"/>
    </row>
    <row r="312" spans="1:36" x14ac:dyDescent="0.25">
      <c r="A312">
        <v>311</v>
      </c>
      <c r="B312" s="1">
        <v>44118</v>
      </c>
      <c r="C312">
        <v>1636086310</v>
      </c>
      <c r="D312" s="2" t="s">
        <v>60</v>
      </c>
      <c r="E312" s="2" t="s">
        <v>61</v>
      </c>
      <c r="F312" s="2" t="s">
        <v>62</v>
      </c>
      <c r="G312" s="2" t="s">
        <v>63</v>
      </c>
      <c r="H312" s="2" t="s">
        <v>39</v>
      </c>
      <c r="I312" s="2" t="s">
        <v>29</v>
      </c>
      <c r="J312" s="2" t="s">
        <v>34</v>
      </c>
      <c r="K312" s="2" t="s">
        <v>21</v>
      </c>
      <c r="L312" s="3">
        <v>644</v>
      </c>
      <c r="M312">
        <v>57</v>
      </c>
      <c r="N312" s="3">
        <v>36708</v>
      </c>
      <c r="O312" t="str">
        <f t="shared" si="4"/>
        <v>Si</v>
      </c>
      <c r="U312" s="1"/>
      <c r="W312" s="2"/>
      <c r="X312" s="2"/>
      <c r="Y312" s="2"/>
      <c r="Z312" s="2"/>
      <c r="AD312" s="2"/>
      <c r="AE312" s="2"/>
      <c r="AF312" s="2"/>
      <c r="AG312" s="2"/>
      <c r="AH312" s="3"/>
      <c r="AJ312" s="3"/>
    </row>
    <row r="313" spans="1:36" x14ac:dyDescent="0.25">
      <c r="A313">
        <v>312</v>
      </c>
      <c r="B313" s="1">
        <v>44069</v>
      </c>
      <c r="C313">
        <v>9879315200</v>
      </c>
      <c r="D313" s="2" t="s">
        <v>83</v>
      </c>
      <c r="E313" s="2" t="s">
        <v>43</v>
      </c>
      <c r="F313" s="2" t="s">
        <v>44</v>
      </c>
      <c r="G313" s="2" t="s">
        <v>84</v>
      </c>
      <c r="H313" s="2" t="s">
        <v>28</v>
      </c>
      <c r="I313" s="2" t="s">
        <v>19</v>
      </c>
      <c r="J313" s="2" t="s">
        <v>52</v>
      </c>
      <c r="K313" s="2" t="s">
        <v>53</v>
      </c>
      <c r="L313" s="3">
        <v>135.1</v>
      </c>
      <c r="M313">
        <v>14</v>
      </c>
      <c r="N313" s="3">
        <v>1891.4</v>
      </c>
      <c r="O313" t="str">
        <f t="shared" si="4"/>
        <v>No</v>
      </c>
      <c r="U313" s="1"/>
      <c r="W313" s="2"/>
      <c r="X313" s="2"/>
      <c r="Y313" s="2"/>
      <c r="Z313" s="2"/>
      <c r="AD313" s="2"/>
      <c r="AE313" s="2"/>
      <c r="AF313" s="2"/>
      <c r="AG313" s="2"/>
      <c r="AH313" s="3"/>
      <c r="AJ313" s="3"/>
    </row>
    <row r="314" spans="1:36" x14ac:dyDescent="0.25">
      <c r="A314">
        <v>313</v>
      </c>
      <c r="B314" s="1">
        <v>43953</v>
      </c>
      <c r="C314">
        <v>3833780472</v>
      </c>
      <c r="D314" s="2" t="s">
        <v>14</v>
      </c>
      <c r="E314" s="2" t="s">
        <v>15</v>
      </c>
      <c r="F314" s="2" t="s">
        <v>16</v>
      </c>
      <c r="G314" s="2" t="s">
        <v>17</v>
      </c>
      <c r="H314" s="2" t="s">
        <v>18</v>
      </c>
      <c r="I314" s="2" t="s">
        <v>19</v>
      </c>
      <c r="J314" s="2" t="s">
        <v>20</v>
      </c>
      <c r="K314" s="2" t="s">
        <v>21</v>
      </c>
      <c r="L314" s="3">
        <v>196</v>
      </c>
      <c r="M314">
        <v>14</v>
      </c>
      <c r="N314" s="3">
        <v>2744</v>
      </c>
      <c r="O314" t="str">
        <f t="shared" si="4"/>
        <v>Si</v>
      </c>
      <c r="U314" s="1"/>
      <c r="W314" s="2"/>
      <c r="X314" s="2"/>
      <c r="Y314" s="2"/>
      <c r="Z314" s="2"/>
      <c r="AD314" s="2"/>
      <c r="AE314" s="2"/>
      <c r="AF314" s="2"/>
      <c r="AG314" s="2"/>
      <c r="AH314" s="3"/>
      <c r="AJ314" s="3"/>
    </row>
    <row r="315" spans="1:36" x14ac:dyDescent="0.25">
      <c r="A315">
        <v>314</v>
      </c>
      <c r="B315" s="1">
        <v>44161</v>
      </c>
      <c r="C315">
        <v>1343389818</v>
      </c>
      <c r="D315" s="2" t="s">
        <v>14</v>
      </c>
      <c r="E315" s="2" t="s">
        <v>15</v>
      </c>
      <c r="F315" s="2" t="s">
        <v>16</v>
      </c>
      <c r="G315" s="2" t="s">
        <v>17</v>
      </c>
      <c r="H315" s="2" t="s">
        <v>18</v>
      </c>
      <c r="I315" s="2" t="s">
        <v>19</v>
      </c>
      <c r="J315" s="2" t="s">
        <v>22</v>
      </c>
      <c r="K315" s="2" t="s">
        <v>23</v>
      </c>
      <c r="L315" s="3">
        <v>49</v>
      </c>
      <c r="M315">
        <v>70</v>
      </c>
      <c r="N315" s="3">
        <v>3430</v>
      </c>
      <c r="O315" t="str">
        <f t="shared" si="4"/>
        <v>No</v>
      </c>
      <c r="U315" s="1"/>
      <c r="W315" s="2"/>
      <c r="X315" s="2"/>
      <c r="Y315" s="2"/>
      <c r="Z315" s="2"/>
      <c r="AD315" s="2"/>
      <c r="AE315" s="2"/>
      <c r="AF315" s="2"/>
      <c r="AG315" s="2"/>
      <c r="AH315" s="3"/>
      <c r="AJ315" s="3"/>
    </row>
    <row r="316" spans="1:36" x14ac:dyDescent="0.25">
      <c r="A316">
        <v>315</v>
      </c>
      <c r="B316" s="1">
        <v>43897</v>
      </c>
      <c r="C316">
        <v>3066920858</v>
      </c>
      <c r="D316" s="2" t="s">
        <v>24</v>
      </c>
      <c r="E316" s="2" t="s">
        <v>25</v>
      </c>
      <c r="F316" s="2" t="s">
        <v>26</v>
      </c>
      <c r="G316" s="2" t="s">
        <v>27</v>
      </c>
      <c r="H316" s="2" t="s">
        <v>28</v>
      </c>
      <c r="I316" s="2" t="s">
        <v>29</v>
      </c>
      <c r="J316" s="2" t="s">
        <v>30</v>
      </c>
      <c r="K316" s="2" t="s">
        <v>23</v>
      </c>
      <c r="L316" s="3">
        <v>420</v>
      </c>
      <c r="M316">
        <v>100</v>
      </c>
      <c r="N316" s="3">
        <v>42000</v>
      </c>
      <c r="O316" t="str">
        <f t="shared" si="4"/>
        <v>Si</v>
      </c>
      <c r="U316" s="1"/>
      <c r="W316" s="2"/>
      <c r="X316" s="2"/>
      <c r="Y316" s="2"/>
      <c r="Z316" s="2"/>
      <c r="AD316" s="2"/>
      <c r="AE316" s="2"/>
      <c r="AF316" s="2"/>
      <c r="AG316" s="2"/>
      <c r="AH316" s="3"/>
      <c r="AJ316" s="3"/>
    </row>
    <row r="317" spans="1:36" x14ac:dyDescent="0.25">
      <c r="A317">
        <v>316</v>
      </c>
      <c r="B317" s="1">
        <v>44075</v>
      </c>
      <c r="C317">
        <v>3596038071</v>
      </c>
      <c r="D317" s="2" t="s">
        <v>24</v>
      </c>
      <c r="E317" s="2" t="s">
        <v>25</v>
      </c>
      <c r="F317" s="2" t="s">
        <v>26</v>
      </c>
      <c r="G317" s="2" t="s">
        <v>27</v>
      </c>
      <c r="H317" s="2" t="s">
        <v>28</v>
      </c>
      <c r="I317" s="2" t="s">
        <v>29</v>
      </c>
      <c r="J317" s="2" t="s">
        <v>31</v>
      </c>
      <c r="K317" s="2" t="s">
        <v>23</v>
      </c>
      <c r="L317" s="3">
        <v>742</v>
      </c>
      <c r="M317">
        <v>27</v>
      </c>
      <c r="N317" s="3">
        <v>20034</v>
      </c>
      <c r="O317" t="str">
        <f t="shared" si="4"/>
        <v>No</v>
      </c>
      <c r="U317" s="1"/>
      <c r="W317" s="2"/>
      <c r="X317" s="2"/>
      <c r="Y317" s="2"/>
      <c r="Z317" s="2"/>
      <c r="AD317" s="2"/>
      <c r="AE317" s="2"/>
      <c r="AF317" s="2"/>
      <c r="AG317" s="2"/>
      <c r="AH317" s="3"/>
      <c r="AJ317" s="3"/>
    </row>
    <row r="318" spans="1:36" x14ac:dyDescent="0.25">
      <c r="A318">
        <v>317</v>
      </c>
      <c r="B318" s="1">
        <v>44055</v>
      </c>
      <c r="C318">
        <v>8280434895</v>
      </c>
      <c r="D318" s="2" t="s">
        <v>24</v>
      </c>
      <c r="E318" s="2" t="s">
        <v>25</v>
      </c>
      <c r="F318" s="2" t="s">
        <v>26</v>
      </c>
      <c r="G318" s="2" t="s">
        <v>27</v>
      </c>
      <c r="H318" s="2" t="s">
        <v>28</v>
      </c>
      <c r="I318" s="2" t="s">
        <v>29</v>
      </c>
      <c r="J318" s="2" t="s">
        <v>22</v>
      </c>
      <c r="K318" s="2" t="s">
        <v>23</v>
      </c>
      <c r="L318" s="3">
        <v>49</v>
      </c>
      <c r="M318">
        <v>70</v>
      </c>
      <c r="N318" s="3">
        <v>3430</v>
      </c>
      <c r="O318" t="str">
        <f t="shared" si="4"/>
        <v>Si</v>
      </c>
      <c r="U318" s="1"/>
      <c r="W318" s="2"/>
      <c r="X318" s="2"/>
      <c r="Y318" s="2"/>
      <c r="Z318" s="2"/>
      <c r="AD318" s="2"/>
      <c r="AE318" s="2"/>
      <c r="AF318" s="2"/>
      <c r="AG318" s="2"/>
      <c r="AH318" s="3"/>
      <c r="AJ318" s="3"/>
    </row>
    <row r="319" spans="1:36" x14ac:dyDescent="0.25">
      <c r="A319">
        <v>318</v>
      </c>
      <c r="B319" s="1">
        <v>44146</v>
      </c>
      <c r="C319">
        <v>7983505639</v>
      </c>
      <c r="D319" s="2" t="s">
        <v>32</v>
      </c>
      <c r="E319" s="2" t="s">
        <v>15</v>
      </c>
      <c r="F319" s="2" t="s">
        <v>16</v>
      </c>
      <c r="G319" s="2" t="s">
        <v>17</v>
      </c>
      <c r="H319" s="2" t="s">
        <v>18</v>
      </c>
      <c r="I319" s="2" t="s">
        <v>29</v>
      </c>
      <c r="J319" s="2" t="s">
        <v>33</v>
      </c>
      <c r="K319" s="2" t="s">
        <v>21</v>
      </c>
      <c r="L319" s="3">
        <v>252</v>
      </c>
      <c r="M319">
        <v>57</v>
      </c>
      <c r="N319" s="3">
        <v>14364</v>
      </c>
      <c r="O319" t="str">
        <f t="shared" si="4"/>
        <v>No</v>
      </c>
      <c r="U319" s="1"/>
      <c r="W319" s="2"/>
      <c r="X319" s="2"/>
      <c r="Y319" s="2"/>
      <c r="Z319" s="2"/>
      <c r="AD319" s="2"/>
      <c r="AE319" s="2"/>
      <c r="AF319" s="2"/>
      <c r="AG319" s="2"/>
      <c r="AH319" s="3"/>
      <c r="AJ319" s="3"/>
    </row>
    <row r="320" spans="1:36" x14ac:dyDescent="0.25">
      <c r="A320">
        <v>319</v>
      </c>
      <c r="B320" s="1">
        <v>43997</v>
      </c>
      <c r="C320">
        <v>4943792001</v>
      </c>
      <c r="D320" s="2" t="s">
        <v>32</v>
      </c>
      <c r="E320" s="2" t="s">
        <v>15</v>
      </c>
      <c r="F320" s="2" t="s">
        <v>16</v>
      </c>
      <c r="G320" s="2" t="s">
        <v>17</v>
      </c>
      <c r="H320" s="2" t="s">
        <v>18</v>
      </c>
      <c r="I320" s="2" t="s">
        <v>29</v>
      </c>
      <c r="J320" s="2" t="s">
        <v>34</v>
      </c>
      <c r="K320" s="2" t="s">
        <v>21</v>
      </c>
      <c r="L320" s="3">
        <v>644</v>
      </c>
      <c r="M320">
        <v>83</v>
      </c>
      <c r="N320" s="3">
        <v>53452</v>
      </c>
      <c r="O320" t="str">
        <f t="shared" si="4"/>
        <v>Si</v>
      </c>
      <c r="U320" s="1"/>
      <c r="W320" s="2"/>
      <c r="X320" s="2"/>
      <c r="Y320" s="2"/>
      <c r="Z320" s="2"/>
      <c r="AD320" s="2"/>
      <c r="AE320" s="2"/>
      <c r="AF320" s="2"/>
      <c r="AG320" s="2"/>
      <c r="AH320" s="3"/>
      <c r="AJ320" s="3"/>
    </row>
    <row r="321" spans="1:36" x14ac:dyDescent="0.25">
      <c r="A321">
        <v>320</v>
      </c>
      <c r="B321" s="1">
        <v>43857</v>
      </c>
      <c r="C321">
        <v>2679766092</v>
      </c>
      <c r="D321" s="2" t="s">
        <v>35</v>
      </c>
      <c r="E321" s="2" t="s">
        <v>36</v>
      </c>
      <c r="F321" s="2" t="s">
        <v>37</v>
      </c>
      <c r="G321" s="2" t="s">
        <v>38</v>
      </c>
      <c r="H321" s="2" t="s">
        <v>39</v>
      </c>
      <c r="I321" s="2" t="s">
        <v>29</v>
      </c>
      <c r="J321" s="2" t="s">
        <v>40</v>
      </c>
      <c r="K321" s="2" t="s">
        <v>41</v>
      </c>
      <c r="L321" s="3">
        <v>128.80000000000001</v>
      </c>
      <c r="M321">
        <v>76</v>
      </c>
      <c r="N321" s="3">
        <v>9788.7999999999993</v>
      </c>
      <c r="O321" t="str">
        <f t="shared" si="4"/>
        <v>No</v>
      </c>
      <c r="U321" s="1"/>
      <c r="W321" s="2"/>
      <c r="X321" s="2"/>
      <c r="Y321" s="2"/>
      <c r="Z321" s="2"/>
      <c r="AD321" s="2"/>
      <c r="AE321" s="2"/>
      <c r="AF321" s="2"/>
      <c r="AG321" s="2"/>
      <c r="AH321" s="3"/>
      <c r="AJ321" s="3"/>
    </row>
    <row r="322" spans="1:36" x14ac:dyDescent="0.25">
      <c r="A322">
        <v>321</v>
      </c>
      <c r="B322" s="1">
        <v>44155</v>
      </c>
      <c r="C322">
        <v>6256032641</v>
      </c>
      <c r="D322" s="2" t="s">
        <v>24</v>
      </c>
      <c r="E322" s="2" t="s">
        <v>25</v>
      </c>
      <c r="F322" s="2" t="s">
        <v>26</v>
      </c>
      <c r="G322" s="2" t="s">
        <v>27</v>
      </c>
      <c r="H322" s="2" t="s">
        <v>39</v>
      </c>
      <c r="I322" s="2" t="s">
        <v>19</v>
      </c>
      <c r="J322" s="2" t="s">
        <v>40</v>
      </c>
      <c r="K322" s="2" t="s">
        <v>41</v>
      </c>
      <c r="L322" s="3">
        <v>128.80000000000001</v>
      </c>
      <c r="M322">
        <v>80</v>
      </c>
      <c r="N322" s="3">
        <v>10304</v>
      </c>
      <c r="O322" t="str">
        <f t="shared" ref="O322:O370" si="5">IF(ISEVEN(ROW()),"Si","No")</f>
        <v>Si</v>
      </c>
      <c r="U322" s="1"/>
      <c r="W322" s="2"/>
      <c r="X322" s="2"/>
      <c r="Y322" s="2"/>
      <c r="Z322" s="2"/>
      <c r="AD322" s="2"/>
      <c r="AE322" s="2"/>
      <c r="AF322" s="2"/>
      <c r="AG322" s="2"/>
      <c r="AH322" s="3"/>
      <c r="AJ322" s="3"/>
    </row>
    <row r="323" spans="1:36" x14ac:dyDescent="0.25">
      <c r="A323">
        <v>322</v>
      </c>
      <c r="B323" s="1">
        <v>43867</v>
      </c>
      <c r="C323">
        <v>8317306577</v>
      </c>
      <c r="D323" s="2" t="s">
        <v>42</v>
      </c>
      <c r="E323" s="2" t="s">
        <v>43</v>
      </c>
      <c r="F323" s="2" t="s">
        <v>44</v>
      </c>
      <c r="G323" s="2" t="s">
        <v>45</v>
      </c>
      <c r="H323" s="2" t="s">
        <v>18</v>
      </c>
      <c r="I323" s="2" t="s">
        <v>19</v>
      </c>
      <c r="J323" s="2" t="s">
        <v>46</v>
      </c>
      <c r="K323" s="2" t="s">
        <v>47</v>
      </c>
      <c r="L323" s="3">
        <v>178.5</v>
      </c>
      <c r="M323">
        <v>47</v>
      </c>
      <c r="N323" s="3">
        <v>8389.5</v>
      </c>
      <c r="O323" t="str">
        <f t="shared" si="5"/>
        <v>No</v>
      </c>
      <c r="U323" s="1"/>
      <c r="W323" s="2"/>
      <c r="X323" s="2"/>
      <c r="Y323" s="2"/>
      <c r="Z323" s="2"/>
      <c r="AD323" s="2"/>
      <c r="AE323" s="2"/>
      <c r="AF323" s="2"/>
      <c r="AG323" s="2"/>
      <c r="AH323" s="3"/>
      <c r="AJ323" s="3"/>
    </row>
    <row r="324" spans="1:36" x14ac:dyDescent="0.25">
      <c r="A324">
        <v>323</v>
      </c>
      <c r="B324" s="1">
        <v>44120</v>
      </c>
      <c r="C324">
        <v>4952054948</v>
      </c>
      <c r="D324" s="2" t="s">
        <v>48</v>
      </c>
      <c r="E324" s="2" t="s">
        <v>49</v>
      </c>
      <c r="F324" s="2" t="s">
        <v>50</v>
      </c>
      <c r="G324" s="2" t="s">
        <v>17</v>
      </c>
      <c r="H324" s="2" t="s">
        <v>18</v>
      </c>
      <c r="I324" s="2" t="s">
        <v>51</v>
      </c>
      <c r="J324" s="2" t="s">
        <v>52</v>
      </c>
      <c r="K324" s="2" t="s">
        <v>53</v>
      </c>
      <c r="L324" s="3">
        <v>135.1</v>
      </c>
      <c r="M324">
        <v>96</v>
      </c>
      <c r="N324" s="3">
        <v>12969.6</v>
      </c>
      <c r="O324" t="str">
        <f t="shared" si="5"/>
        <v>Si</v>
      </c>
      <c r="U324" s="1"/>
      <c r="W324" s="2"/>
      <c r="X324" s="2"/>
      <c r="Y324" s="2"/>
      <c r="Z324" s="2"/>
      <c r="AD324" s="2"/>
      <c r="AE324" s="2"/>
      <c r="AF324" s="2"/>
      <c r="AG324" s="2"/>
      <c r="AH324" s="3"/>
      <c r="AJ324" s="3"/>
    </row>
    <row r="325" spans="1:36" x14ac:dyDescent="0.25">
      <c r="A325">
        <v>324</v>
      </c>
      <c r="B325" s="1">
        <v>44059</v>
      </c>
      <c r="C325">
        <v>7792270317</v>
      </c>
      <c r="D325" s="2" t="s">
        <v>54</v>
      </c>
      <c r="E325" s="2" t="s">
        <v>55</v>
      </c>
      <c r="F325" s="2" t="s">
        <v>56</v>
      </c>
      <c r="G325" s="2" t="s">
        <v>57</v>
      </c>
      <c r="H325" s="2" t="s">
        <v>18</v>
      </c>
      <c r="I325" s="2" t="s">
        <v>29</v>
      </c>
      <c r="J325" s="2" t="s">
        <v>58</v>
      </c>
      <c r="K325" s="2" t="s">
        <v>59</v>
      </c>
      <c r="L325" s="3">
        <v>560</v>
      </c>
      <c r="M325">
        <v>32</v>
      </c>
      <c r="N325" s="3">
        <v>17920</v>
      </c>
      <c r="O325" t="str">
        <f t="shared" si="5"/>
        <v>No</v>
      </c>
      <c r="U325" s="1"/>
      <c r="W325" s="2"/>
      <c r="X325" s="2"/>
      <c r="Y325" s="2"/>
      <c r="Z325" s="2"/>
      <c r="AD325" s="2"/>
      <c r="AE325" s="2"/>
      <c r="AF325" s="2"/>
      <c r="AG325" s="2"/>
      <c r="AH325" s="3"/>
      <c r="AJ325" s="3"/>
    </row>
    <row r="326" spans="1:36" x14ac:dyDescent="0.25">
      <c r="A326">
        <v>325</v>
      </c>
      <c r="B326" s="1">
        <v>44045</v>
      </c>
      <c r="C326">
        <v>8753687299</v>
      </c>
      <c r="D326" s="2" t="s">
        <v>60</v>
      </c>
      <c r="E326" s="2" t="s">
        <v>61</v>
      </c>
      <c r="F326" s="2" t="s">
        <v>62</v>
      </c>
      <c r="G326" s="2" t="s">
        <v>63</v>
      </c>
      <c r="H326" s="2" t="s">
        <v>39</v>
      </c>
      <c r="I326" s="2" t="s">
        <v>19</v>
      </c>
      <c r="J326" s="2" t="s">
        <v>34</v>
      </c>
      <c r="K326" s="2" t="s">
        <v>21</v>
      </c>
      <c r="L326" s="3">
        <v>644</v>
      </c>
      <c r="M326">
        <v>16</v>
      </c>
      <c r="N326" s="3">
        <v>10304</v>
      </c>
      <c r="O326" t="str">
        <f t="shared" si="5"/>
        <v>Si</v>
      </c>
      <c r="U326" s="1"/>
      <c r="W326" s="2"/>
      <c r="X326" s="2"/>
      <c r="Y326" s="2"/>
      <c r="Z326" s="2"/>
      <c r="AD326" s="2"/>
      <c r="AE326" s="2"/>
      <c r="AF326" s="2"/>
      <c r="AG326" s="2"/>
      <c r="AH326" s="3"/>
      <c r="AJ326" s="3"/>
    </row>
    <row r="327" spans="1:36" x14ac:dyDescent="0.25">
      <c r="A327">
        <v>326</v>
      </c>
      <c r="B327" s="1">
        <v>43867</v>
      </c>
      <c r="C327">
        <v>3276376437</v>
      </c>
      <c r="D327" s="2" t="s">
        <v>35</v>
      </c>
      <c r="E327" s="2" t="s">
        <v>36</v>
      </c>
      <c r="F327" s="2" t="s">
        <v>37</v>
      </c>
      <c r="G327" s="2" t="s">
        <v>38</v>
      </c>
      <c r="H327" s="2" t="s">
        <v>39</v>
      </c>
      <c r="I327" s="2" t="s">
        <v>19</v>
      </c>
      <c r="J327" s="2" t="s">
        <v>46</v>
      </c>
      <c r="K327" s="2" t="s">
        <v>47</v>
      </c>
      <c r="L327" s="3">
        <v>178.5</v>
      </c>
      <c r="M327">
        <v>41</v>
      </c>
      <c r="N327" s="3">
        <v>7318.5</v>
      </c>
      <c r="O327" t="str">
        <f t="shared" si="5"/>
        <v>No</v>
      </c>
      <c r="U327" s="1"/>
      <c r="W327" s="2"/>
      <c r="X327" s="2"/>
      <c r="Y327" s="2"/>
      <c r="Z327" s="2"/>
      <c r="AD327" s="2"/>
      <c r="AE327" s="2"/>
      <c r="AF327" s="2"/>
      <c r="AG327" s="2"/>
      <c r="AH327" s="3"/>
      <c r="AJ327" s="3"/>
    </row>
    <row r="328" spans="1:36" x14ac:dyDescent="0.25">
      <c r="A328">
        <v>327</v>
      </c>
      <c r="B328" s="1">
        <v>44087</v>
      </c>
      <c r="C328">
        <v>6189400875</v>
      </c>
      <c r="D328" s="2" t="s">
        <v>64</v>
      </c>
      <c r="E328" s="2" t="s">
        <v>65</v>
      </c>
      <c r="F328" s="2" t="s">
        <v>65</v>
      </c>
      <c r="G328" s="2" t="s">
        <v>66</v>
      </c>
      <c r="H328" s="2" t="s">
        <v>18</v>
      </c>
      <c r="I328" s="2" t="s">
        <v>29</v>
      </c>
      <c r="J328" s="2" t="s">
        <v>67</v>
      </c>
      <c r="K328" s="2" t="s">
        <v>21</v>
      </c>
      <c r="L328" s="3">
        <v>41.86</v>
      </c>
      <c r="M328">
        <v>41</v>
      </c>
      <c r="N328" s="3">
        <v>1716.26</v>
      </c>
      <c r="O328" t="str">
        <f t="shared" si="5"/>
        <v>Si</v>
      </c>
      <c r="U328" s="1"/>
      <c r="W328" s="2"/>
      <c r="X328" s="2"/>
      <c r="Y328" s="2"/>
      <c r="Z328" s="2"/>
      <c r="AD328" s="2"/>
      <c r="AE328" s="2"/>
      <c r="AF328" s="2"/>
      <c r="AG328" s="2"/>
      <c r="AH328" s="3"/>
      <c r="AJ328" s="3"/>
    </row>
    <row r="329" spans="1:36" x14ac:dyDescent="0.25">
      <c r="A329">
        <v>328</v>
      </c>
      <c r="B329" s="1">
        <v>43927</v>
      </c>
      <c r="C329">
        <v>3440571177</v>
      </c>
      <c r="D329" s="2" t="s">
        <v>68</v>
      </c>
      <c r="E329" s="2" t="s">
        <v>69</v>
      </c>
      <c r="F329" s="2" t="s">
        <v>69</v>
      </c>
      <c r="G329" s="2" t="s">
        <v>38</v>
      </c>
      <c r="H329" s="2" t="s">
        <v>70</v>
      </c>
      <c r="I329" s="2" t="s">
        <v>70</v>
      </c>
      <c r="J329" s="2" t="s">
        <v>34</v>
      </c>
      <c r="K329" s="2" t="s">
        <v>21</v>
      </c>
      <c r="L329" s="3">
        <v>644</v>
      </c>
      <c r="M329">
        <v>41</v>
      </c>
      <c r="N329" s="3">
        <v>26404</v>
      </c>
      <c r="O329" t="str">
        <f t="shared" si="5"/>
        <v>No</v>
      </c>
      <c r="U329" s="1"/>
      <c r="W329" s="2"/>
      <c r="X329" s="2"/>
      <c r="Y329" s="2"/>
      <c r="Z329" s="2"/>
      <c r="AD329" s="2"/>
      <c r="AE329" s="2"/>
      <c r="AF329" s="2"/>
      <c r="AG329" s="2"/>
      <c r="AH329" s="3"/>
      <c r="AJ329" s="3"/>
    </row>
    <row r="330" spans="1:36" x14ac:dyDescent="0.25">
      <c r="A330">
        <v>329</v>
      </c>
      <c r="B330" s="1">
        <v>43975</v>
      </c>
      <c r="C330">
        <v>8874798513</v>
      </c>
      <c r="D330" s="2" t="s">
        <v>64</v>
      </c>
      <c r="E330" s="2" t="s">
        <v>65</v>
      </c>
      <c r="F330" s="2" t="s">
        <v>65</v>
      </c>
      <c r="G330" s="2" t="s">
        <v>66</v>
      </c>
      <c r="H330" s="2" t="s">
        <v>28</v>
      </c>
      <c r="I330" s="2" t="s">
        <v>70</v>
      </c>
      <c r="J330" s="2" t="s">
        <v>71</v>
      </c>
      <c r="K330" s="2" t="s">
        <v>72</v>
      </c>
      <c r="L330" s="3">
        <v>350</v>
      </c>
      <c r="M330">
        <v>94</v>
      </c>
      <c r="N330" s="3">
        <v>32900</v>
      </c>
      <c r="O330" t="str">
        <f t="shared" si="5"/>
        <v>Si</v>
      </c>
      <c r="U330" s="1"/>
      <c r="W330" s="2"/>
      <c r="X330" s="2"/>
      <c r="Y330" s="2"/>
      <c r="Z330" s="2"/>
      <c r="AD330" s="2"/>
      <c r="AE330" s="2"/>
      <c r="AF330" s="2"/>
      <c r="AG330" s="2"/>
      <c r="AH330" s="3"/>
      <c r="AJ330" s="3"/>
    </row>
    <row r="331" spans="1:36" x14ac:dyDescent="0.25">
      <c r="A331">
        <v>330</v>
      </c>
      <c r="B331" s="1">
        <v>43992</v>
      </c>
      <c r="C331">
        <v>9730368433</v>
      </c>
      <c r="D331" s="2" t="s">
        <v>64</v>
      </c>
      <c r="E331" s="2" t="s">
        <v>65</v>
      </c>
      <c r="F331" s="2" t="s">
        <v>65</v>
      </c>
      <c r="G331" s="2" t="s">
        <v>66</v>
      </c>
      <c r="H331" s="2" t="s">
        <v>28</v>
      </c>
      <c r="I331" s="2" t="s">
        <v>70</v>
      </c>
      <c r="J331" s="2" t="s">
        <v>73</v>
      </c>
      <c r="K331" s="2" t="s">
        <v>74</v>
      </c>
      <c r="L331" s="3">
        <v>308</v>
      </c>
      <c r="M331">
        <v>20</v>
      </c>
      <c r="N331" s="3">
        <v>6160</v>
      </c>
      <c r="O331" t="str">
        <f t="shared" si="5"/>
        <v>No</v>
      </c>
      <c r="U331" s="1"/>
      <c r="W331" s="2"/>
      <c r="X331" s="2"/>
      <c r="Y331" s="2"/>
      <c r="Z331" s="2"/>
      <c r="AD331" s="2"/>
      <c r="AE331" s="2"/>
      <c r="AF331" s="2"/>
      <c r="AG331" s="2"/>
      <c r="AH331" s="3"/>
      <c r="AJ331" s="3"/>
    </row>
    <row r="332" spans="1:36" x14ac:dyDescent="0.25">
      <c r="A332">
        <v>331</v>
      </c>
      <c r="B332" s="1">
        <v>43870</v>
      </c>
      <c r="C332">
        <v>6592275352</v>
      </c>
      <c r="D332" s="2" t="s">
        <v>64</v>
      </c>
      <c r="E332" s="2" t="s">
        <v>65</v>
      </c>
      <c r="F332" s="2" t="s">
        <v>65</v>
      </c>
      <c r="G332" s="2" t="s">
        <v>66</v>
      </c>
      <c r="H332" s="2" t="s">
        <v>28</v>
      </c>
      <c r="I332" s="2" t="s">
        <v>70</v>
      </c>
      <c r="J332" s="2" t="s">
        <v>40</v>
      </c>
      <c r="K332" s="2" t="s">
        <v>41</v>
      </c>
      <c r="L332" s="3">
        <v>128.80000000000001</v>
      </c>
      <c r="M332">
        <v>13</v>
      </c>
      <c r="N332" s="3">
        <v>1674.4</v>
      </c>
      <c r="O332" t="str">
        <f t="shared" si="5"/>
        <v>Si</v>
      </c>
      <c r="U332" s="1"/>
      <c r="W332" s="2"/>
      <c r="X332" s="2"/>
      <c r="Y332" s="2"/>
      <c r="Z332" s="2"/>
      <c r="AD332" s="2"/>
      <c r="AE332" s="2"/>
      <c r="AF332" s="2"/>
      <c r="AG332" s="2"/>
      <c r="AH332" s="3"/>
      <c r="AJ332" s="3"/>
    </row>
    <row r="333" spans="1:36" x14ac:dyDescent="0.25">
      <c r="A333">
        <v>332</v>
      </c>
      <c r="B333" s="1">
        <v>43882</v>
      </c>
      <c r="C333">
        <v>9303282439</v>
      </c>
      <c r="D333" s="2" t="s">
        <v>75</v>
      </c>
      <c r="E333" s="2" t="s">
        <v>76</v>
      </c>
      <c r="F333" s="2" t="s">
        <v>77</v>
      </c>
      <c r="G333" s="2" t="s">
        <v>63</v>
      </c>
      <c r="H333" s="2" t="s">
        <v>39</v>
      </c>
      <c r="I333" s="2" t="s">
        <v>70</v>
      </c>
      <c r="J333" s="2" t="s">
        <v>22</v>
      </c>
      <c r="K333" s="2" t="s">
        <v>23</v>
      </c>
      <c r="L333" s="3">
        <v>49</v>
      </c>
      <c r="M333">
        <v>74</v>
      </c>
      <c r="N333" s="3">
        <v>3626</v>
      </c>
      <c r="O333" t="str">
        <f t="shared" si="5"/>
        <v>No</v>
      </c>
      <c r="U333" s="1"/>
      <c r="W333" s="2"/>
      <c r="X333" s="2"/>
      <c r="Y333" s="2"/>
      <c r="Z333" s="2"/>
      <c r="AD333" s="2"/>
      <c r="AE333" s="2"/>
      <c r="AF333" s="2"/>
      <c r="AG333" s="2"/>
      <c r="AH333" s="3"/>
      <c r="AJ333" s="3"/>
    </row>
    <row r="334" spans="1:36" x14ac:dyDescent="0.25">
      <c r="A334">
        <v>333</v>
      </c>
      <c r="B334" s="1">
        <v>43940</v>
      </c>
      <c r="C334">
        <v>8998167680</v>
      </c>
      <c r="D334" s="2" t="s">
        <v>75</v>
      </c>
      <c r="E334" s="2" t="s">
        <v>76</v>
      </c>
      <c r="F334" s="2" t="s">
        <v>77</v>
      </c>
      <c r="G334" s="2" t="s">
        <v>63</v>
      </c>
      <c r="H334" s="2" t="s">
        <v>39</v>
      </c>
      <c r="I334" s="2" t="s">
        <v>70</v>
      </c>
      <c r="J334" s="2" t="s">
        <v>67</v>
      </c>
      <c r="K334" s="2" t="s">
        <v>21</v>
      </c>
      <c r="L334" s="3">
        <v>41.86</v>
      </c>
      <c r="M334">
        <v>53</v>
      </c>
      <c r="N334" s="3">
        <v>2218.58</v>
      </c>
      <c r="O334" t="str">
        <f t="shared" si="5"/>
        <v>Si</v>
      </c>
      <c r="U334" s="1"/>
      <c r="W334" s="2"/>
      <c r="X334" s="2"/>
      <c r="Y334" s="2"/>
      <c r="Z334" s="2"/>
      <c r="AD334" s="2"/>
      <c r="AE334" s="2"/>
      <c r="AF334" s="2"/>
      <c r="AG334" s="2"/>
      <c r="AH334" s="3"/>
      <c r="AJ334" s="3"/>
    </row>
    <row r="335" spans="1:36" x14ac:dyDescent="0.25">
      <c r="A335">
        <v>334</v>
      </c>
      <c r="B335" s="1">
        <v>43874</v>
      </c>
      <c r="C335">
        <v>2058395697</v>
      </c>
      <c r="D335" s="2" t="s">
        <v>78</v>
      </c>
      <c r="E335" s="2" t="s">
        <v>79</v>
      </c>
      <c r="F335" s="2" t="s">
        <v>80</v>
      </c>
      <c r="G335" s="2" t="s">
        <v>38</v>
      </c>
      <c r="H335" s="2" t="s">
        <v>70</v>
      </c>
      <c r="I335" s="2" t="s">
        <v>70</v>
      </c>
      <c r="J335" s="2" t="s">
        <v>33</v>
      </c>
      <c r="K335" s="2" t="s">
        <v>21</v>
      </c>
      <c r="L335" s="3">
        <v>252</v>
      </c>
      <c r="M335">
        <v>99</v>
      </c>
      <c r="N335" s="3">
        <v>24948</v>
      </c>
      <c r="O335" t="str">
        <f t="shared" si="5"/>
        <v>No</v>
      </c>
      <c r="U335" s="1"/>
      <c r="W335" s="2"/>
      <c r="X335" s="2"/>
      <c r="Y335" s="2"/>
      <c r="Z335" s="2"/>
      <c r="AD335" s="2"/>
      <c r="AE335" s="2"/>
      <c r="AF335" s="2"/>
      <c r="AG335" s="2"/>
      <c r="AH335" s="3"/>
      <c r="AJ335" s="3"/>
    </row>
    <row r="336" spans="1:36" x14ac:dyDescent="0.25">
      <c r="A336">
        <v>335</v>
      </c>
      <c r="B336" s="1">
        <v>43832</v>
      </c>
      <c r="C336">
        <v>5534305664</v>
      </c>
      <c r="D336" s="2" t="s">
        <v>78</v>
      </c>
      <c r="E336" s="2" t="s">
        <v>79</v>
      </c>
      <c r="F336" s="2" t="s">
        <v>80</v>
      </c>
      <c r="G336" s="2" t="s">
        <v>38</v>
      </c>
      <c r="H336" s="2" t="s">
        <v>70</v>
      </c>
      <c r="I336" s="2" t="s">
        <v>70</v>
      </c>
      <c r="J336" s="2" t="s">
        <v>34</v>
      </c>
      <c r="K336" s="2" t="s">
        <v>21</v>
      </c>
      <c r="L336" s="3">
        <v>644</v>
      </c>
      <c r="M336">
        <v>89</v>
      </c>
      <c r="N336" s="3">
        <v>57316</v>
      </c>
      <c r="O336" t="str">
        <f t="shared" si="5"/>
        <v>Si</v>
      </c>
      <c r="U336" s="1"/>
      <c r="W336" s="2"/>
      <c r="X336" s="2"/>
      <c r="Y336" s="2"/>
      <c r="Z336" s="2"/>
      <c r="AD336" s="2"/>
      <c r="AE336" s="2"/>
      <c r="AF336" s="2"/>
      <c r="AG336" s="2"/>
      <c r="AH336" s="3"/>
      <c r="AJ336" s="3"/>
    </row>
    <row r="337" spans="1:36" x14ac:dyDescent="0.25">
      <c r="A337">
        <v>336</v>
      </c>
      <c r="B337" s="1">
        <v>43988</v>
      </c>
      <c r="C337">
        <v>5417309832</v>
      </c>
      <c r="D337" s="2" t="s">
        <v>78</v>
      </c>
      <c r="E337" s="2" t="s">
        <v>79</v>
      </c>
      <c r="F337" s="2" t="s">
        <v>80</v>
      </c>
      <c r="G337" s="2" t="s">
        <v>38</v>
      </c>
      <c r="H337" s="2" t="s">
        <v>70</v>
      </c>
      <c r="I337" s="2" t="s">
        <v>70</v>
      </c>
      <c r="J337" s="2" t="s">
        <v>67</v>
      </c>
      <c r="K337" s="2" t="s">
        <v>21</v>
      </c>
      <c r="L337" s="3">
        <v>41.86</v>
      </c>
      <c r="M337">
        <v>64</v>
      </c>
      <c r="N337" s="3">
        <v>2679.04</v>
      </c>
      <c r="O337" t="str">
        <f t="shared" si="5"/>
        <v>No</v>
      </c>
      <c r="U337" s="1"/>
      <c r="W337" s="2"/>
      <c r="X337" s="2"/>
      <c r="Y337" s="2"/>
      <c r="Z337" s="2"/>
      <c r="AD337" s="2"/>
      <c r="AE337" s="2"/>
      <c r="AF337" s="2"/>
      <c r="AG337" s="2"/>
      <c r="AH337" s="3"/>
      <c r="AJ337" s="3"/>
    </row>
    <row r="338" spans="1:36" x14ac:dyDescent="0.25">
      <c r="A338">
        <v>337</v>
      </c>
      <c r="B338" s="1">
        <v>44101</v>
      </c>
      <c r="C338">
        <v>7626114952</v>
      </c>
      <c r="D338" s="2" t="s">
        <v>60</v>
      </c>
      <c r="E338" s="2" t="s">
        <v>61</v>
      </c>
      <c r="F338" s="2" t="s">
        <v>62</v>
      </c>
      <c r="G338" s="2" t="s">
        <v>63</v>
      </c>
      <c r="H338" s="2" t="s">
        <v>39</v>
      </c>
      <c r="I338" s="2" t="s">
        <v>29</v>
      </c>
      <c r="J338" s="2" t="s">
        <v>52</v>
      </c>
      <c r="K338" s="2" t="s">
        <v>53</v>
      </c>
      <c r="L338" s="3">
        <v>135.1</v>
      </c>
      <c r="M338">
        <v>98</v>
      </c>
      <c r="N338" s="3">
        <v>13239.8</v>
      </c>
      <c r="O338" t="str">
        <f t="shared" si="5"/>
        <v>Si</v>
      </c>
      <c r="U338" s="1"/>
      <c r="W338" s="2"/>
      <c r="X338" s="2"/>
      <c r="Y338" s="2"/>
      <c r="Z338" s="2"/>
      <c r="AD338" s="2"/>
      <c r="AE338" s="2"/>
      <c r="AF338" s="2"/>
      <c r="AG338" s="2"/>
      <c r="AH338" s="3"/>
      <c r="AJ338" s="3"/>
    </row>
    <row r="339" spans="1:36" x14ac:dyDescent="0.25">
      <c r="A339">
        <v>338</v>
      </c>
      <c r="B339" s="1">
        <v>43879</v>
      </c>
      <c r="C339">
        <v>7075151442</v>
      </c>
      <c r="D339" s="2" t="s">
        <v>60</v>
      </c>
      <c r="E339" s="2" t="s">
        <v>61</v>
      </c>
      <c r="F339" s="2" t="s">
        <v>62</v>
      </c>
      <c r="G339" s="2" t="s">
        <v>63</v>
      </c>
      <c r="H339" s="2" t="s">
        <v>39</v>
      </c>
      <c r="I339" s="2" t="s">
        <v>29</v>
      </c>
      <c r="J339" s="2" t="s">
        <v>81</v>
      </c>
      <c r="K339" s="2" t="s">
        <v>82</v>
      </c>
      <c r="L339" s="3">
        <v>257.60000000000002</v>
      </c>
      <c r="M339">
        <v>86</v>
      </c>
      <c r="N339" s="3">
        <v>22153.599999999999</v>
      </c>
      <c r="O339" t="str">
        <f t="shared" si="5"/>
        <v>No</v>
      </c>
      <c r="U339" s="1"/>
      <c r="W339" s="2"/>
      <c r="X339" s="2"/>
      <c r="Y339" s="2"/>
      <c r="Z339" s="2"/>
      <c r="AD339" s="2"/>
      <c r="AE339" s="2"/>
      <c r="AF339" s="2"/>
      <c r="AG339" s="2"/>
      <c r="AH339" s="3"/>
      <c r="AJ339" s="3"/>
    </row>
    <row r="340" spans="1:36" x14ac:dyDescent="0.25">
      <c r="A340">
        <v>339</v>
      </c>
      <c r="B340" s="1">
        <v>44167</v>
      </c>
      <c r="C340">
        <v>4170346813</v>
      </c>
      <c r="D340" s="2" t="s">
        <v>83</v>
      </c>
      <c r="E340" s="2" t="s">
        <v>43</v>
      </c>
      <c r="F340" s="2" t="s">
        <v>44</v>
      </c>
      <c r="G340" s="2" t="s">
        <v>84</v>
      </c>
      <c r="H340" s="2" t="s">
        <v>28</v>
      </c>
      <c r="I340" s="2" t="s">
        <v>19</v>
      </c>
      <c r="J340" s="2" t="s">
        <v>85</v>
      </c>
      <c r="K340" s="2" t="s">
        <v>86</v>
      </c>
      <c r="L340" s="3">
        <v>273</v>
      </c>
      <c r="M340">
        <v>20</v>
      </c>
      <c r="N340" s="3">
        <v>5460</v>
      </c>
      <c r="O340" t="str">
        <f t="shared" si="5"/>
        <v>Si</v>
      </c>
      <c r="U340" s="1"/>
      <c r="W340" s="2"/>
      <c r="X340" s="2"/>
      <c r="Y340" s="2"/>
      <c r="Z340" s="2"/>
      <c r="AD340" s="2"/>
      <c r="AE340" s="2"/>
      <c r="AF340" s="2"/>
      <c r="AG340" s="2"/>
      <c r="AH340" s="3"/>
      <c r="AJ340" s="3"/>
    </row>
    <row r="341" spans="1:36" x14ac:dyDescent="0.25">
      <c r="A341">
        <v>340</v>
      </c>
      <c r="B341" s="1">
        <v>43982</v>
      </c>
      <c r="C341">
        <v>7181884746</v>
      </c>
      <c r="D341" s="2" t="s">
        <v>83</v>
      </c>
      <c r="E341" s="2" t="s">
        <v>43</v>
      </c>
      <c r="F341" s="2" t="s">
        <v>44</v>
      </c>
      <c r="G341" s="2" t="s">
        <v>84</v>
      </c>
      <c r="H341" s="2" t="s">
        <v>28</v>
      </c>
      <c r="I341" s="2" t="s">
        <v>19</v>
      </c>
      <c r="J341" s="2" t="s">
        <v>87</v>
      </c>
      <c r="K341" s="2" t="s">
        <v>88</v>
      </c>
      <c r="L341" s="3">
        <v>487.2</v>
      </c>
      <c r="M341">
        <v>69</v>
      </c>
      <c r="N341" s="3">
        <v>33616.800000000003</v>
      </c>
      <c r="O341" t="str">
        <f t="shared" si="5"/>
        <v>No</v>
      </c>
      <c r="U341" s="1"/>
      <c r="W341" s="2"/>
      <c r="X341" s="2"/>
      <c r="Y341" s="2"/>
      <c r="Z341" s="2"/>
      <c r="AD341" s="2"/>
      <c r="AE341" s="2"/>
      <c r="AF341" s="2"/>
      <c r="AG341" s="2"/>
      <c r="AH341" s="3"/>
      <c r="AJ341" s="3"/>
    </row>
    <row r="342" spans="1:36" x14ac:dyDescent="0.25">
      <c r="A342">
        <v>341</v>
      </c>
      <c r="B342" s="1">
        <v>44196</v>
      </c>
      <c r="C342">
        <v>654398232</v>
      </c>
      <c r="D342" s="2" t="s">
        <v>54</v>
      </c>
      <c r="E342" s="2" t="s">
        <v>55</v>
      </c>
      <c r="F342" s="2" t="s">
        <v>56</v>
      </c>
      <c r="G342" s="2" t="s">
        <v>57</v>
      </c>
      <c r="H342" s="2" t="s">
        <v>18</v>
      </c>
      <c r="I342" s="2" t="s">
        <v>29</v>
      </c>
      <c r="J342" s="2" t="s">
        <v>20</v>
      </c>
      <c r="K342" s="2" t="s">
        <v>21</v>
      </c>
      <c r="L342" s="3">
        <v>196</v>
      </c>
      <c r="M342">
        <v>68</v>
      </c>
      <c r="N342" s="3">
        <v>13328</v>
      </c>
      <c r="O342" t="str">
        <f t="shared" si="5"/>
        <v>Si</v>
      </c>
      <c r="U342" s="1"/>
      <c r="W342" s="2"/>
      <c r="X342" s="2"/>
      <c r="Y342" s="2"/>
      <c r="Z342" s="2"/>
      <c r="AD342" s="2"/>
      <c r="AE342" s="2"/>
      <c r="AF342" s="2"/>
      <c r="AG342" s="2"/>
      <c r="AH342" s="3"/>
      <c r="AJ342" s="3"/>
    </row>
    <row r="343" spans="1:36" x14ac:dyDescent="0.25">
      <c r="A343">
        <v>342</v>
      </c>
      <c r="B343" s="1">
        <v>43891</v>
      </c>
      <c r="C343">
        <v>6559752885</v>
      </c>
      <c r="D343" s="2" t="s">
        <v>35</v>
      </c>
      <c r="E343" s="2" t="s">
        <v>36</v>
      </c>
      <c r="F343" s="2" t="s">
        <v>37</v>
      </c>
      <c r="G343" s="2" t="s">
        <v>38</v>
      </c>
      <c r="H343" s="2" t="s">
        <v>18</v>
      </c>
      <c r="I343" s="2" t="s">
        <v>19</v>
      </c>
      <c r="J343" s="2" t="s">
        <v>58</v>
      </c>
      <c r="K343" s="2" t="s">
        <v>59</v>
      </c>
      <c r="L343" s="3">
        <v>560</v>
      </c>
      <c r="M343">
        <v>52</v>
      </c>
      <c r="N343" s="3">
        <v>29120</v>
      </c>
      <c r="O343" t="str">
        <f t="shared" si="5"/>
        <v>No</v>
      </c>
      <c r="U343" s="1"/>
      <c r="W343" s="2"/>
      <c r="X343" s="2"/>
      <c r="Y343" s="2"/>
      <c r="Z343" s="2"/>
      <c r="AD343" s="2"/>
      <c r="AE343" s="2"/>
      <c r="AF343" s="2"/>
      <c r="AG343" s="2"/>
      <c r="AH343" s="3"/>
      <c r="AJ343" s="3"/>
    </row>
    <row r="344" spans="1:36" x14ac:dyDescent="0.25">
      <c r="A344">
        <v>343</v>
      </c>
      <c r="B344" s="1">
        <v>44023</v>
      </c>
      <c r="C344">
        <v>9428165637</v>
      </c>
      <c r="D344" s="2" t="s">
        <v>35</v>
      </c>
      <c r="E344" s="2" t="s">
        <v>36</v>
      </c>
      <c r="F344" s="2" t="s">
        <v>37</v>
      </c>
      <c r="G344" s="2" t="s">
        <v>38</v>
      </c>
      <c r="H344" s="2" t="s">
        <v>18</v>
      </c>
      <c r="I344" s="2" t="s">
        <v>19</v>
      </c>
      <c r="J344" s="2" t="s">
        <v>40</v>
      </c>
      <c r="K344" s="2" t="s">
        <v>41</v>
      </c>
      <c r="L344" s="3">
        <v>128.80000000000001</v>
      </c>
      <c r="M344">
        <v>40</v>
      </c>
      <c r="N344" s="3">
        <v>5152</v>
      </c>
      <c r="O344" t="str">
        <f t="shared" si="5"/>
        <v>Si</v>
      </c>
      <c r="U344" s="1"/>
      <c r="W344" s="2"/>
      <c r="X344" s="2"/>
      <c r="Y344" s="2"/>
      <c r="Z344" s="2"/>
      <c r="AD344" s="2"/>
      <c r="AE344" s="2"/>
      <c r="AF344" s="2"/>
      <c r="AG344" s="2"/>
      <c r="AH344" s="3"/>
      <c r="AJ344" s="3"/>
    </row>
    <row r="345" spans="1:36" x14ac:dyDescent="0.25">
      <c r="A345">
        <v>344</v>
      </c>
      <c r="B345" s="1">
        <v>43843</v>
      </c>
      <c r="C345">
        <v>9902612158</v>
      </c>
      <c r="D345" s="2" t="s">
        <v>92</v>
      </c>
      <c r="E345" s="2" t="s">
        <v>65</v>
      </c>
      <c r="F345" s="2" t="s">
        <v>65</v>
      </c>
      <c r="G345" s="2" t="s">
        <v>66</v>
      </c>
      <c r="H345" s="2" t="s">
        <v>28</v>
      </c>
      <c r="I345" s="2" t="s">
        <v>51</v>
      </c>
      <c r="J345" s="2" t="s">
        <v>97</v>
      </c>
      <c r="K345" s="2" t="s">
        <v>41</v>
      </c>
      <c r="L345" s="3">
        <v>140</v>
      </c>
      <c r="M345">
        <v>100</v>
      </c>
      <c r="N345" s="3">
        <v>14000</v>
      </c>
      <c r="O345" t="str">
        <f t="shared" si="5"/>
        <v>No</v>
      </c>
      <c r="U345" s="1"/>
      <c r="W345" s="2"/>
      <c r="X345" s="2"/>
      <c r="Y345" s="2"/>
      <c r="Z345" s="2"/>
      <c r="AD345" s="2"/>
      <c r="AE345" s="2"/>
      <c r="AF345" s="2"/>
      <c r="AG345" s="2"/>
      <c r="AH345" s="3"/>
      <c r="AJ345" s="3"/>
    </row>
    <row r="346" spans="1:36" x14ac:dyDescent="0.25">
      <c r="A346">
        <v>345</v>
      </c>
      <c r="B346" s="1">
        <v>44034</v>
      </c>
      <c r="C346">
        <v>9601886174</v>
      </c>
      <c r="D346" s="2" t="s">
        <v>93</v>
      </c>
      <c r="E346" s="2" t="s">
        <v>76</v>
      </c>
      <c r="F346" s="2" t="s">
        <v>77</v>
      </c>
      <c r="G346" s="2" t="s">
        <v>63</v>
      </c>
      <c r="H346" s="2" t="s">
        <v>39</v>
      </c>
      <c r="I346" s="2" t="s">
        <v>29</v>
      </c>
      <c r="J346" s="2" t="s">
        <v>98</v>
      </c>
      <c r="K346" s="2" t="s">
        <v>99</v>
      </c>
      <c r="L346" s="3">
        <v>298.89999999999998</v>
      </c>
      <c r="M346">
        <v>88</v>
      </c>
      <c r="N346" s="3">
        <v>26303.200000000001</v>
      </c>
      <c r="O346" t="str">
        <f t="shared" si="5"/>
        <v>Si</v>
      </c>
      <c r="U346" s="1"/>
      <c r="W346" s="2"/>
      <c r="X346" s="2"/>
      <c r="Y346" s="2"/>
      <c r="Z346" s="2"/>
      <c r="AD346" s="2"/>
      <c r="AE346" s="2"/>
      <c r="AF346" s="2"/>
      <c r="AG346" s="2"/>
      <c r="AH346" s="3"/>
      <c r="AJ346" s="3"/>
    </row>
    <row r="347" spans="1:36" x14ac:dyDescent="0.25">
      <c r="A347">
        <v>346</v>
      </c>
      <c r="B347" s="1">
        <v>43958</v>
      </c>
      <c r="C347">
        <v>9194823962</v>
      </c>
      <c r="D347" s="2" t="s">
        <v>93</v>
      </c>
      <c r="E347" s="2" t="s">
        <v>76</v>
      </c>
      <c r="F347" s="2" t="s">
        <v>77</v>
      </c>
      <c r="G347" s="2" t="s">
        <v>63</v>
      </c>
      <c r="H347" s="2" t="s">
        <v>39</v>
      </c>
      <c r="I347" s="2" t="s">
        <v>29</v>
      </c>
      <c r="J347" s="2" t="s">
        <v>52</v>
      </c>
      <c r="K347" s="2" t="s">
        <v>53</v>
      </c>
      <c r="L347" s="3">
        <v>135.1</v>
      </c>
      <c r="M347">
        <v>46</v>
      </c>
      <c r="N347" s="3">
        <v>6214.6</v>
      </c>
      <c r="O347" t="str">
        <f t="shared" si="5"/>
        <v>No</v>
      </c>
      <c r="U347" s="1"/>
      <c r="W347" s="2"/>
      <c r="X347" s="2"/>
      <c r="Y347" s="2"/>
      <c r="Z347" s="2"/>
      <c r="AD347" s="2"/>
      <c r="AE347" s="2"/>
      <c r="AF347" s="2"/>
      <c r="AG347" s="2"/>
      <c r="AH347" s="3"/>
      <c r="AJ347" s="3"/>
    </row>
    <row r="348" spans="1:36" x14ac:dyDescent="0.25">
      <c r="A348">
        <v>347</v>
      </c>
      <c r="B348" s="1">
        <v>43832</v>
      </c>
      <c r="C348">
        <v>3580433044</v>
      </c>
      <c r="D348" s="2" t="s">
        <v>93</v>
      </c>
      <c r="E348" s="2" t="s">
        <v>76</v>
      </c>
      <c r="F348" s="2" t="s">
        <v>77</v>
      </c>
      <c r="G348" s="2" t="s">
        <v>63</v>
      </c>
      <c r="H348" s="2" t="s">
        <v>39</v>
      </c>
      <c r="I348" s="2" t="s">
        <v>29</v>
      </c>
      <c r="J348" s="2" t="s">
        <v>81</v>
      </c>
      <c r="K348" s="2" t="s">
        <v>82</v>
      </c>
      <c r="L348" s="3">
        <v>257.60000000000002</v>
      </c>
      <c r="M348">
        <v>93</v>
      </c>
      <c r="N348" s="3">
        <v>23956.799999999999</v>
      </c>
      <c r="O348" t="str">
        <f t="shared" si="5"/>
        <v>Si</v>
      </c>
      <c r="U348" s="1"/>
      <c r="W348" s="2"/>
      <c r="X348" s="2"/>
      <c r="Y348" s="2"/>
      <c r="Z348" s="2"/>
      <c r="AD348" s="2"/>
      <c r="AE348" s="2"/>
      <c r="AF348" s="2"/>
      <c r="AG348" s="2"/>
      <c r="AH348" s="3"/>
      <c r="AJ348" s="3"/>
    </row>
    <row r="349" spans="1:36" x14ac:dyDescent="0.25">
      <c r="A349">
        <v>348</v>
      </c>
      <c r="B349" s="1">
        <v>43959</v>
      </c>
      <c r="C349">
        <v>7020598503</v>
      </c>
      <c r="D349" s="2" t="s">
        <v>42</v>
      </c>
      <c r="E349" s="2" t="s">
        <v>43</v>
      </c>
      <c r="F349" s="2" t="s">
        <v>44</v>
      </c>
      <c r="G349" s="2" t="s">
        <v>45</v>
      </c>
      <c r="H349" s="2" t="s">
        <v>18</v>
      </c>
      <c r="I349" s="2" t="s">
        <v>19</v>
      </c>
      <c r="J349" s="2" t="s">
        <v>20</v>
      </c>
      <c r="K349" s="2" t="s">
        <v>21</v>
      </c>
      <c r="L349" s="3">
        <v>196</v>
      </c>
      <c r="M349">
        <v>96</v>
      </c>
      <c r="N349" s="3">
        <v>18816</v>
      </c>
      <c r="O349" t="str">
        <f t="shared" si="5"/>
        <v>No</v>
      </c>
      <c r="U349" s="1"/>
      <c r="W349" s="2"/>
      <c r="X349" s="2"/>
      <c r="Y349" s="2"/>
      <c r="Z349" s="2"/>
      <c r="AD349" s="2"/>
      <c r="AE349" s="2"/>
      <c r="AF349" s="2"/>
      <c r="AG349" s="2"/>
      <c r="AH349" s="3"/>
      <c r="AJ349" s="3"/>
    </row>
    <row r="350" spans="1:36" x14ac:dyDescent="0.25">
      <c r="A350">
        <v>349</v>
      </c>
      <c r="B350" s="1">
        <v>44101</v>
      </c>
      <c r="C350">
        <v>8040421717</v>
      </c>
      <c r="D350" s="2" t="s">
        <v>54</v>
      </c>
      <c r="E350" s="2" t="s">
        <v>55</v>
      </c>
      <c r="F350" s="2" t="s">
        <v>56</v>
      </c>
      <c r="G350" s="2" t="s">
        <v>57</v>
      </c>
      <c r="H350" s="2" t="s">
        <v>39</v>
      </c>
      <c r="I350" s="2" t="s">
        <v>19</v>
      </c>
      <c r="J350" s="2" t="s">
        <v>46</v>
      </c>
      <c r="K350" s="2" t="s">
        <v>47</v>
      </c>
      <c r="L350" s="3">
        <v>178.5</v>
      </c>
      <c r="M350">
        <v>12</v>
      </c>
      <c r="N350" s="3">
        <v>2142</v>
      </c>
      <c r="O350" t="str">
        <f t="shared" si="5"/>
        <v>Si</v>
      </c>
      <c r="U350" s="1"/>
      <c r="W350" s="2"/>
      <c r="X350" s="2"/>
      <c r="Y350" s="2"/>
      <c r="Z350" s="2"/>
      <c r="AD350" s="2"/>
      <c r="AE350" s="2"/>
      <c r="AF350" s="2"/>
      <c r="AG350" s="2"/>
      <c r="AH350" s="3"/>
      <c r="AJ350" s="3"/>
    </row>
    <row r="351" spans="1:36" x14ac:dyDescent="0.25">
      <c r="A351">
        <v>350</v>
      </c>
      <c r="B351" s="1">
        <v>43958</v>
      </c>
      <c r="C351">
        <v>3654530055</v>
      </c>
      <c r="D351" s="2" t="s">
        <v>24</v>
      </c>
      <c r="E351" s="2" t="s">
        <v>25</v>
      </c>
      <c r="F351" s="2" t="s">
        <v>26</v>
      </c>
      <c r="G351" s="2" t="s">
        <v>27</v>
      </c>
      <c r="H351" s="2" t="s">
        <v>28</v>
      </c>
      <c r="I351" s="2" t="s">
        <v>29</v>
      </c>
      <c r="J351" s="2" t="s">
        <v>100</v>
      </c>
      <c r="K351" s="2" t="s">
        <v>72</v>
      </c>
      <c r="L351" s="3">
        <v>1134</v>
      </c>
      <c r="M351">
        <v>38</v>
      </c>
      <c r="N351" s="3">
        <v>43092</v>
      </c>
      <c r="O351" t="str">
        <f t="shared" si="5"/>
        <v>No</v>
      </c>
      <c r="U351" s="1"/>
      <c r="W351" s="2"/>
      <c r="X351" s="2"/>
      <c r="Y351" s="2"/>
      <c r="Z351" s="2"/>
      <c r="AD351" s="2"/>
      <c r="AE351" s="2"/>
      <c r="AF351" s="2"/>
      <c r="AG351" s="2"/>
      <c r="AH351" s="3"/>
      <c r="AJ351" s="3"/>
    </row>
    <row r="352" spans="1:36" x14ac:dyDescent="0.25">
      <c r="A352">
        <v>351</v>
      </c>
      <c r="B352" s="1">
        <v>43884</v>
      </c>
      <c r="C352">
        <v>2061527783</v>
      </c>
      <c r="D352" s="2" t="s">
        <v>24</v>
      </c>
      <c r="E352" s="2" t="s">
        <v>25</v>
      </c>
      <c r="F352" s="2" t="s">
        <v>26</v>
      </c>
      <c r="G352" s="2" t="s">
        <v>27</v>
      </c>
      <c r="H352" s="2" t="s">
        <v>28</v>
      </c>
      <c r="I352" s="2" t="s">
        <v>29</v>
      </c>
      <c r="J352" s="2" t="s">
        <v>101</v>
      </c>
      <c r="K352" s="2" t="s">
        <v>102</v>
      </c>
      <c r="L352" s="3">
        <v>98</v>
      </c>
      <c r="M352">
        <v>42</v>
      </c>
      <c r="N352" s="3">
        <v>4116</v>
      </c>
      <c r="O352" t="str">
        <f t="shared" si="5"/>
        <v>Si</v>
      </c>
      <c r="U352" s="1"/>
      <c r="W352" s="2"/>
      <c r="X352" s="2"/>
      <c r="Y352" s="2"/>
      <c r="Z352" s="2"/>
      <c r="AD352" s="2"/>
      <c r="AE352" s="2"/>
      <c r="AF352" s="2"/>
      <c r="AG352" s="2"/>
      <c r="AH352" s="3"/>
      <c r="AJ352" s="3"/>
    </row>
    <row r="353" spans="1:36" x14ac:dyDescent="0.25">
      <c r="A353">
        <v>352</v>
      </c>
      <c r="B353" s="1">
        <v>43958</v>
      </c>
      <c r="C353">
        <v>7896754000</v>
      </c>
      <c r="D353" s="2" t="s">
        <v>35</v>
      </c>
      <c r="E353" s="2" t="s">
        <v>36</v>
      </c>
      <c r="F353" s="2" t="s">
        <v>37</v>
      </c>
      <c r="G353" s="2" t="s">
        <v>38</v>
      </c>
      <c r="H353" s="2" t="s">
        <v>39</v>
      </c>
      <c r="I353" s="2" t="s">
        <v>29</v>
      </c>
      <c r="J353" s="2" t="s">
        <v>87</v>
      </c>
      <c r="K353" s="2" t="s">
        <v>88</v>
      </c>
      <c r="L353" s="3">
        <v>487.2</v>
      </c>
      <c r="M353">
        <v>100</v>
      </c>
      <c r="N353" s="3">
        <v>48720</v>
      </c>
      <c r="O353" t="str">
        <f t="shared" si="5"/>
        <v>No</v>
      </c>
      <c r="U353" s="1"/>
      <c r="W353" s="2"/>
      <c r="X353" s="2"/>
      <c r="Y353" s="2"/>
      <c r="Z353" s="2"/>
      <c r="AD353" s="2"/>
      <c r="AE353" s="2"/>
      <c r="AF353" s="2"/>
      <c r="AG353" s="2"/>
      <c r="AH353" s="3"/>
      <c r="AJ353" s="3"/>
    </row>
    <row r="354" spans="1:36" x14ac:dyDescent="0.25">
      <c r="A354">
        <v>353</v>
      </c>
      <c r="B354" s="1">
        <v>44185</v>
      </c>
      <c r="C354">
        <v>7608023281</v>
      </c>
      <c r="D354" s="2" t="s">
        <v>48</v>
      </c>
      <c r="E354" s="2" t="s">
        <v>49</v>
      </c>
      <c r="F354" s="2" t="s">
        <v>50</v>
      </c>
      <c r="G354" s="2" t="s">
        <v>17</v>
      </c>
      <c r="H354" s="2" t="s">
        <v>18</v>
      </c>
      <c r="I354" s="2" t="s">
        <v>51</v>
      </c>
      <c r="J354" s="2" t="s">
        <v>89</v>
      </c>
      <c r="K354" s="2" t="s">
        <v>74</v>
      </c>
      <c r="L354" s="3">
        <v>140</v>
      </c>
      <c r="M354">
        <v>89</v>
      </c>
      <c r="N354" s="3">
        <v>12460</v>
      </c>
      <c r="O354" t="str">
        <f t="shared" si="5"/>
        <v>Si</v>
      </c>
      <c r="U354" s="1"/>
      <c r="W354" s="2"/>
      <c r="X354" s="2"/>
      <c r="Y354" s="2"/>
      <c r="Z354" s="2"/>
      <c r="AD354" s="2"/>
      <c r="AE354" s="2"/>
      <c r="AF354" s="2"/>
      <c r="AG354" s="2"/>
      <c r="AH354" s="3"/>
      <c r="AJ354" s="3"/>
    </row>
    <row r="355" spans="1:36" x14ac:dyDescent="0.25">
      <c r="A355">
        <v>354</v>
      </c>
      <c r="B355" s="1">
        <v>44158</v>
      </c>
      <c r="C355">
        <v>1088259448</v>
      </c>
      <c r="D355" s="2" t="s">
        <v>48</v>
      </c>
      <c r="E355" s="2" t="s">
        <v>49</v>
      </c>
      <c r="F355" s="2" t="s">
        <v>50</v>
      </c>
      <c r="G355" s="2" t="s">
        <v>17</v>
      </c>
      <c r="H355" s="2" t="s">
        <v>18</v>
      </c>
      <c r="I355" s="2" t="s">
        <v>51</v>
      </c>
      <c r="J355" s="2" t="s">
        <v>58</v>
      </c>
      <c r="K355" s="2" t="s">
        <v>59</v>
      </c>
      <c r="L355" s="3">
        <v>560</v>
      </c>
      <c r="M355">
        <v>12</v>
      </c>
      <c r="N355" s="3">
        <v>6720</v>
      </c>
      <c r="O355" t="str">
        <f t="shared" si="5"/>
        <v>No</v>
      </c>
      <c r="U355" s="1"/>
      <c r="W355" s="2"/>
      <c r="X355" s="2"/>
      <c r="Y355" s="2"/>
      <c r="Z355" s="2"/>
      <c r="AD355" s="2"/>
      <c r="AE355" s="2"/>
      <c r="AF355" s="2"/>
      <c r="AG355" s="2"/>
      <c r="AH355" s="3"/>
      <c r="AJ355" s="3"/>
    </row>
    <row r="356" spans="1:36" x14ac:dyDescent="0.25">
      <c r="A356">
        <v>355</v>
      </c>
      <c r="B356" s="1">
        <v>43872</v>
      </c>
      <c r="C356">
        <v>8019968936</v>
      </c>
      <c r="D356" s="2" t="s">
        <v>64</v>
      </c>
      <c r="E356" s="2" t="s">
        <v>65</v>
      </c>
      <c r="F356" s="2" t="s">
        <v>65</v>
      </c>
      <c r="G356" s="2" t="s">
        <v>66</v>
      </c>
      <c r="H356" s="2" t="s">
        <v>18</v>
      </c>
      <c r="I356" s="2" t="s">
        <v>29</v>
      </c>
      <c r="J356" s="2" t="s">
        <v>91</v>
      </c>
      <c r="K356" s="2" t="s">
        <v>23</v>
      </c>
      <c r="L356" s="3">
        <v>140</v>
      </c>
      <c r="M356">
        <v>97</v>
      </c>
      <c r="N356" s="3">
        <v>13580</v>
      </c>
      <c r="O356" t="str">
        <f t="shared" si="5"/>
        <v>Si</v>
      </c>
      <c r="U356" s="1"/>
      <c r="W356" s="2"/>
      <c r="X356" s="2"/>
      <c r="Y356" s="2"/>
      <c r="Z356" s="2"/>
      <c r="AD356" s="2"/>
      <c r="AE356" s="2"/>
      <c r="AF356" s="2"/>
      <c r="AG356" s="2"/>
      <c r="AH356" s="3"/>
      <c r="AJ356" s="3"/>
    </row>
    <row r="357" spans="1:36" x14ac:dyDescent="0.25">
      <c r="A357">
        <v>356</v>
      </c>
      <c r="B357" s="1">
        <v>43849</v>
      </c>
      <c r="C357">
        <v>767630917</v>
      </c>
      <c r="D357" s="2" t="s">
        <v>64</v>
      </c>
      <c r="E357" s="2" t="s">
        <v>65</v>
      </c>
      <c r="F357" s="2" t="s">
        <v>65</v>
      </c>
      <c r="G357" s="2" t="s">
        <v>66</v>
      </c>
      <c r="H357" s="2" t="s">
        <v>28</v>
      </c>
      <c r="I357" s="2" t="s">
        <v>70</v>
      </c>
      <c r="J357" s="2" t="s">
        <v>22</v>
      </c>
      <c r="K357" s="2" t="s">
        <v>23</v>
      </c>
      <c r="L357" s="3">
        <v>49</v>
      </c>
      <c r="M357">
        <v>53</v>
      </c>
      <c r="N357" s="3">
        <v>2597</v>
      </c>
      <c r="O357" t="str">
        <f t="shared" si="5"/>
        <v>No</v>
      </c>
      <c r="U357" s="1"/>
      <c r="W357" s="2"/>
      <c r="X357" s="2"/>
      <c r="Y357" s="2"/>
      <c r="Z357" s="2"/>
      <c r="AD357" s="2"/>
      <c r="AE357" s="2"/>
      <c r="AF357" s="2"/>
      <c r="AG357" s="2"/>
      <c r="AH357" s="3"/>
      <c r="AJ357" s="3"/>
    </row>
    <row r="358" spans="1:36" x14ac:dyDescent="0.25">
      <c r="A358">
        <v>357</v>
      </c>
      <c r="B358" s="1">
        <v>44148</v>
      </c>
      <c r="C358">
        <v>8764802979</v>
      </c>
      <c r="D358" s="2" t="s">
        <v>75</v>
      </c>
      <c r="E358" s="2" t="s">
        <v>76</v>
      </c>
      <c r="F358" s="2" t="s">
        <v>77</v>
      </c>
      <c r="G358" s="2" t="s">
        <v>63</v>
      </c>
      <c r="H358" s="2" t="s">
        <v>39</v>
      </c>
      <c r="I358" s="2" t="s">
        <v>70</v>
      </c>
      <c r="J358" s="2" t="s">
        <v>58</v>
      </c>
      <c r="K358" s="2" t="s">
        <v>59</v>
      </c>
      <c r="L358" s="3">
        <v>560</v>
      </c>
      <c r="M358">
        <v>61</v>
      </c>
      <c r="N358" s="3">
        <v>34160</v>
      </c>
      <c r="O358" t="str">
        <f t="shared" si="5"/>
        <v>Si</v>
      </c>
      <c r="U358" s="1"/>
      <c r="W358" s="2"/>
      <c r="X358" s="2"/>
      <c r="Y358" s="2"/>
      <c r="Z358" s="2"/>
      <c r="AD358" s="2"/>
      <c r="AE358" s="2"/>
      <c r="AF358" s="2"/>
      <c r="AG358" s="2"/>
      <c r="AH358" s="3"/>
      <c r="AJ358" s="3"/>
    </row>
    <row r="359" spans="1:36" x14ac:dyDescent="0.25">
      <c r="A359">
        <v>358</v>
      </c>
      <c r="B359" s="1">
        <v>44136</v>
      </c>
      <c r="C359">
        <v>1212476279</v>
      </c>
      <c r="D359" s="2" t="s">
        <v>78</v>
      </c>
      <c r="E359" s="2" t="s">
        <v>79</v>
      </c>
      <c r="F359" s="2" t="s">
        <v>80</v>
      </c>
      <c r="G359" s="2" t="s">
        <v>38</v>
      </c>
      <c r="H359" s="2" t="s">
        <v>39</v>
      </c>
      <c r="I359" s="2" t="s">
        <v>70</v>
      </c>
      <c r="J359" s="2" t="s">
        <v>81</v>
      </c>
      <c r="K359" s="2" t="s">
        <v>82</v>
      </c>
      <c r="L359" s="3">
        <v>257.60000000000002</v>
      </c>
      <c r="M359">
        <v>45</v>
      </c>
      <c r="N359" s="3">
        <v>11592</v>
      </c>
      <c r="O359" t="str">
        <f t="shared" si="5"/>
        <v>No</v>
      </c>
      <c r="U359" s="1"/>
      <c r="W359" s="2"/>
      <c r="X359" s="2"/>
      <c r="Y359" s="2"/>
      <c r="Z359" s="2"/>
      <c r="AD359" s="2"/>
      <c r="AE359" s="2"/>
      <c r="AF359" s="2"/>
      <c r="AG359" s="2"/>
      <c r="AH359" s="3"/>
      <c r="AJ359" s="3"/>
    </row>
    <row r="360" spans="1:36" x14ac:dyDescent="0.25">
      <c r="A360">
        <v>359</v>
      </c>
      <c r="B360" s="1">
        <v>43990</v>
      </c>
      <c r="C360">
        <v>8659179079</v>
      </c>
      <c r="D360" s="2" t="s">
        <v>60</v>
      </c>
      <c r="E360" s="2" t="s">
        <v>61</v>
      </c>
      <c r="F360" s="2" t="s">
        <v>62</v>
      </c>
      <c r="G360" s="2" t="s">
        <v>63</v>
      </c>
      <c r="H360" s="2" t="s">
        <v>39</v>
      </c>
      <c r="I360" s="2" t="s">
        <v>29</v>
      </c>
      <c r="J360" s="2" t="s">
        <v>34</v>
      </c>
      <c r="K360" s="2" t="s">
        <v>21</v>
      </c>
      <c r="L360" s="3">
        <v>644</v>
      </c>
      <c r="M360">
        <v>43</v>
      </c>
      <c r="N360" s="3">
        <v>27692</v>
      </c>
      <c r="O360" t="str">
        <f t="shared" si="5"/>
        <v>Si</v>
      </c>
      <c r="U360" s="1"/>
      <c r="W360" s="2"/>
      <c r="X360" s="2"/>
      <c r="Y360" s="2"/>
      <c r="Z360" s="2"/>
      <c r="AD360" s="2"/>
      <c r="AE360" s="2"/>
      <c r="AF360" s="2"/>
      <c r="AG360" s="2"/>
      <c r="AH360" s="3"/>
      <c r="AJ360" s="3"/>
    </row>
    <row r="361" spans="1:36" x14ac:dyDescent="0.25">
      <c r="A361">
        <v>360</v>
      </c>
      <c r="B361" s="1">
        <v>43938</v>
      </c>
      <c r="C361">
        <v>4311827425</v>
      </c>
      <c r="D361" s="2" t="s">
        <v>83</v>
      </c>
      <c r="E361" s="2" t="s">
        <v>43</v>
      </c>
      <c r="F361" s="2" t="s">
        <v>44</v>
      </c>
      <c r="G361" s="2" t="s">
        <v>84</v>
      </c>
      <c r="H361" s="2" t="s">
        <v>28</v>
      </c>
      <c r="I361" s="2" t="s">
        <v>19</v>
      </c>
      <c r="J361" s="2" t="s">
        <v>52</v>
      </c>
      <c r="K361" s="2" t="s">
        <v>53</v>
      </c>
      <c r="L361" s="3">
        <v>135.1</v>
      </c>
      <c r="M361">
        <v>18</v>
      </c>
      <c r="N361" s="3">
        <v>2431.8000000000002</v>
      </c>
      <c r="O361" t="str">
        <f t="shared" si="5"/>
        <v>No</v>
      </c>
      <c r="U361" s="1"/>
      <c r="W361" s="2"/>
      <c r="X361" s="2"/>
      <c r="Y361" s="2"/>
      <c r="Z361" s="2"/>
      <c r="AD361" s="2"/>
      <c r="AE361" s="2"/>
      <c r="AF361" s="2"/>
      <c r="AG361" s="2"/>
      <c r="AH361" s="3"/>
      <c r="AJ361" s="3"/>
    </row>
    <row r="362" spans="1:36" x14ac:dyDescent="0.25">
      <c r="A362">
        <v>361</v>
      </c>
      <c r="B362" s="1">
        <v>44010</v>
      </c>
      <c r="C362">
        <v>7400116244</v>
      </c>
      <c r="D362" s="2" t="s">
        <v>54</v>
      </c>
      <c r="E362" s="2" t="s">
        <v>55</v>
      </c>
      <c r="F362" s="2" t="s">
        <v>56</v>
      </c>
      <c r="G362" s="2" t="s">
        <v>57</v>
      </c>
      <c r="H362" s="2" t="s">
        <v>18</v>
      </c>
      <c r="I362" s="2" t="s">
        <v>29</v>
      </c>
      <c r="J362" s="2" t="s">
        <v>46</v>
      </c>
      <c r="K362" s="2" t="s">
        <v>47</v>
      </c>
      <c r="L362" s="3">
        <v>178.5</v>
      </c>
      <c r="M362">
        <v>41</v>
      </c>
      <c r="N362" s="3">
        <v>7318.5</v>
      </c>
      <c r="O362" t="str">
        <f t="shared" si="5"/>
        <v>Si</v>
      </c>
      <c r="U362" s="1"/>
      <c r="W362" s="2"/>
      <c r="X362" s="2"/>
      <c r="Y362" s="2"/>
      <c r="Z362" s="2"/>
      <c r="AD362" s="2"/>
      <c r="AE362" s="2"/>
      <c r="AF362" s="2"/>
      <c r="AG362" s="2"/>
      <c r="AH362" s="3"/>
      <c r="AJ362" s="3"/>
    </row>
    <row r="363" spans="1:36" x14ac:dyDescent="0.25">
      <c r="A363">
        <v>362</v>
      </c>
      <c r="B363" s="1">
        <v>43946</v>
      </c>
      <c r="C363">
        <v>8550780121</v>
      </c>
      <c r="D363" s="2" t="s">
        <v>35</v>
      </c>
      <c r="E363" s="2" t="s">
        <v>36</v>
      </c>
      <c r="F363" s="2" t="s">
        <v>37</v>
      </c>
      <c r="G363" s="2" t="s">
        <v>38</v>
      </c>
      <c r="H363" s="2" t="s">
        <v>18</v>
      </c>
      <c r="I363" s="2" t="s">
        <v>19</v>
      </c>
      <c r="J363" s="2" t="s">
        <v>46</v>
      </c>
      <c r="K363" s="2" t="s">
        <v>47</v>
      </c>
      <c r="L363" s="3">
        <v>178.5</v>
      </c>
      <c r="M363">
        <v>19</v>
      </c>
      <c r="N363" s="3">
        <v>3391.5</v>
      </c>
      <c r="O363" t="str">
        <f t="shared" si="5"/>
        <v>No</v>
      </c>
      <c r="U363" s="1"/>
      <c r="W363" s="2"/>
      <c r="X363" s="2"/>
      <c r="Y363" s="2"/>
      <c r="Z363" s="2"/>
      <c r="AD363" s="2"/>
      <c r="AE363" s="2"/>
      <c r="AF363" s="2"/>
      <c r="AG363" s="2"/>
      <c r="AH363" s="3"/>
      <c r="AJ363" s="3"/>
    </row>
    <row r="364" spans="1:36" x14ac:dyDescent="0.25">
      <c r="A364">
        <v>363</v>
      </c>
      <c r="B364" s="1">
        <v>44042</v>
      </c>
      <c r="C364">
        <v>9461451917</v>
      </c>
      <c r="D364" s="2" t="s">
        <v>92</v>
      </c>
      <c r="E364" s="2" t="s">
        <v>65</v>
      </c>
      <c r="F364" s="2" t="s">
        <v>65</v>
      </c>
      <c r="G364" s="2" t="s">
        <v>66</v>
      </c>
      <c r="H364" s="2" t="s">
        <v>28</v>
      </c>
      <c r="I364" s="2" t="s">
        <v>51</v>
      </c>
      <c r="J364" s="2" t="s">
        <v>73</v>
      </c>
      <c r="K364" s="2" t="s">
        <v>74</v>
      </c>
      <c r="L364" s="3">
        <v>308</v>
      </c>
      <c r="M364">
        <v>65</v>
      </c>
      <c r="N364" s="3">
        <v>20020</v>
      </c>
      <c r="O364" t="str">
        <f t="shared" si="5"/>
        <v>Si</v>
      </c>
      <c r="U364" s="1"/>
      <c r="W364" s="2"/>
      <c r="X364" s="2"/>
      <c r="Y364" s="2"/>
      <c r="Z364" s="2"/>
      <c r="AD364" s="2"/>
      <c r="AE364" s="2"/>
      <c r="AF364" s="2"/>
      <c r="AG364" s="2"/>
      <c r="AH364" s="3"/>
      <c r="AJ364" s="3"/>
    </row>
    <row r="365" spans="1:36" x14ac:dyDescent="0.25">
      <c r="A365">
        <v>364</v>
      </c>
      <c r="B365" s="1">
        <v>44026</v>
      </c>
      <c r="C365">
        <v>3160888933</v>
      </c>
      <c r="D365" s="2" t="s">
        <v>93</v>
      </c>
      <c r="E365" s="2" t="s">
        <v>76</v>
      </c>
      <c r="F365" s="2" t="s">
        <v>77</v>
      </c>
      <c r="G365" s="2" t="s">
        <v>63</v>
      </c>
      <c r="H365" s="2" t="s">
        <v>39</v>
      </c>
      <c r="I365" s="2" t="s">
        <v>29</v>
      </c>
      <c r="J365" s="2" t="s">
        <v>71</v>
      </c>
      <c r="K365" s="2" t="s">
        <v>72</v>
      </c>
      <c r="L365" s="3">
        <v>350</v>
      </c>
      <c r="M365">
        <v>13</v>
      </c>
      <c r="N365" s="3">
        <v>4550</v>
      </c>
      <c r="O365" t="str">
        <f t="shared" si="5"/>
        <v>No</v>
      </c>
      <c r="U365" s="1"/>
      <c r="W365" s="2"/>
      <c r="X365" s="2"/>
      <c r="Y365" s="2"/>
      <c r="Z365" s="2"/>
      <c r="AD365" s="2"/>
      <c r="AE365" s="2"/>
      <c r="AF365" s="2"/>
      <c r="AG365" s="2"/>
      <c r="AH365" s="3"/>
      <c r="AJ365" s="3"/>
    </row>
    <row r="366" spans="1:36" x14ac:dyDescent="0.25">
      <c r="A366">
        <v>365</v>
      </c>
      <c r="B366" s="1">
        <v>44046</v>
      </c>
      <c r="C366">
        <v>6433254443</v>
      </c>
      <c r="D366" s="2" t="s">
        <v>42</v>
      </c>
      <c r="E366" s="2" t="s">
        <v>43</v>
      </c>
      <c r="F366" s="2" t="s">
        <v>44</v>
      </c>
      <c r="G366" s="2" t="s">
        <v>45</v>
      </c>
      <c r="H366" s="2" t="s">
        <v>18</v>
      </c>
      <c r="I366" s="2" t="s">
        <v>19</v>
      </c>
      <c r="J366" s="2" t="s">
        <v>94</v>
      </c>
      <c r="K366" s="2" t="s">
        <v>95</v>
      </c>
      <c r="L366" s="3">
        <v>546</v>
      </c>
      <c r="M366">
        <v>54</v>
      </c>
      <c r="N366" s="3">
        <v>29484</v>
      </c>
      <c r="O366" t="str">
        <f t="shared" si="5"/>
        <v>Si</v>
      </c>
      <c r="U366" s="1"/>
      <c r="W366" s="2"/>
      <c r="X366" s="2"/>
      <c r="Y366" s="2"/>
      <c r="Z366" s="2"/>
      <c r="AD366" s="2"/>
      <c r="AE366" s="2"/>
      <c r="AF366" s="2"/>
      <c r="AG366" s="2"/>
      <c r="AH366" s="3"/>
      <c r="AJ366" s="3"/>
    </row>
    <row r="367" spans="1:36" x14ac:dyDescent="0.25">
      <c r="A367">
        <v>366</v>
      </c>
      <c r="B367" s="1">
        <v>43986</v>
      </c>
      <c r="C367">
        <v>8977261174</v>
      </c>
      <c r="D367" s="2" t="s">
        <v>54</v>
      </c>
      <c r="E367" s="2" t="s">
        <v>55</v>
      </c>
      <c r="F367" s="2" t="s">
        <v>56</v>
      </c>
      <c r="G367" s="2" t="s">
        <v>57</v>
      </c>
      <c r="H367" s="2" t="s">
        <v>39</v>
      </c>
      <c r="I367" s="2" t="s">
        <v>19</v>
      </c>
      <c r="J367" s="2" t="s">
        <v>30</v>
      </c>
      <c r="K367" s="2" t="s">
        <v>23</v>
      </c>
      <c r="L367" s="3">
        <v>420</v>
      </c>
      <c r="M367">
        <v>33</v>
      </c>
      <c r="N367" s="3">
        <v>13860</v>
      </c>
      <c r="O367" t="str">
        <f t="shared" si="5"/>
        <v>No</v>
      </c>
      <c r="U367" s="1"/>
      <c r="W367" s="2"/>
      <c r="X367" s="2"/>
      <c r="Y367" s="2"/>
      <c r="Z367" s="2"/>
      <c r="AD367" s="2"/>
      <c r="AE367" s="2"/>
      <c r="AF367" s="2"/>
      <c r="AG367" s="2"/>
      <c r="AH367" s="3"/>
      <c r="AJ367" s="3"/>
    </row>
    <row r="368" spans="1:36" x14ac:dyDescent="0.25">
      <c r="A368">
        <v>367</v>
      </c>
      <c r="B368" s="1">
        <v>43939</v>
      </c>
      <c r="C368">
        <v>7770716054</v>
      </c>
      <c r="D368" s="2" t="s">
        <v>54</v>
      </c>
      <c r="E368" s="2" t="s">
        <v>55</v>
      </c>
      <c r="F368" s="2" t="s">
        <v>56</v>
      </c>
      <c r="G368" s="2" t="s">
        <v>57</v>
      </c>
      <c r="H368" s="2" t="s">
        <v>39</v>
      </c>
      <c r="I368" s="2" t="s">
        <v>19</v>
      </c>
      <c r="J368" s="2" t="s">
        <v>31</v>
      </c>
      <c r="K368" s="2" t="s">
        <v>23</v>
      </c>
      <c r="L368" s="3">
        <v>742</v>
      </c>
      <c r="M368">
        <v>34</v>
      </c>
      <c r="N368" s="3">
        <v>25228</v>
      </c>
      <c r="O368" t="str">
        <f t="shared" si="5"/>
        <v>Si</v>
      </c>
      <c r="U368" s="1"/>
      <c r="W368" s="2"/>
      <c r="X368" s="2"/>
      <c r="Y368" s="2"/>
      <c r="Z368" s="2"/>
      <c r="AD368" s="2"/>
      <c r="AE368" s="2"/>
      <c r="AF368" s="2"/>
      <c r="AG368" s="2"/>
      <c r="AH368" s="3"/>
      <c r="AJ368" s="3"/>
    </row>
    <row r="369" spans="1:36" x14ac:dyDescent="0.25">
      <c r="A369">
        <v>368</v>
      </c>
      <c r="B369" s="1">
        <v>44179</v>
      </c>
      <c r="C369">
        <v>2754807386</v>
      </c>
      <c r="D369" s="2" t="s">
        <v>24</v>
      </c>
      <c r="E369" s="2" t="s">
        <v>25</v>
      </c>
      <c r="F369" s="2" t="s">
        <v>26</v>
      </c>
      <c r="G369" s="2" t="s">
        <v>27</v>
      </c>
      <c r="H369" s="2" t="s">
        <v>70</v>
      </c>
      <c r="I369" s="2" t="s">
        <v>70</v>
      </c>
      <c r="J369" s="2" t="s">
        <v>96</v>
      </c>
      <c r="K369" s="2" t="s">
        <v>86</v>
      </c>
      <c r="L369" s="3">
        <v>532</v>
      </c>
      <c r="M369">
        <v>59</v>
      </c>
      <c r="N369" s="3">
        <v>31388</v>
      </c>
      <c r="O369" t="str">
        <f t="shared" si="5"/>
        <v>No</v>
      </c>
      <c r="U369" s="1"/>
      <c r="W369" s="2"/>
      <c r="X369" s="2"/>
      <c r="Y369" s="2"/>
      <c r="Z369" s="2"/>
      <c r="AD369" s="2"/>
      <c r="AE369" s="2"/>
      <c r="AF369" s="2"/>
      <c r="AG369" s="2"/>
      <c r="AH369" s="3"/>
      <c r="AJ369" s="3"/>
    </row>
    <row r="370" spans="1:36" x14ac:dyDescent="0.25">
      <c r="A370">
        <v>369</v>
      </c>
      <c r="B370" s="1">
        <v>43987</v>
      </c>
      <c r="C370">
        <v>3873424489</v>
      </c>
      <c r="D370" s="2" t="s">
        <v>48</v>
      </c>
      <c r="E370" s="2" t="s">
        <v>49</v>
      </c>
      <c r="F370" s="2" t="s">
        <v>50</v>
      </c>
      <c r="G370" s="2" t="s">
        <v>17</v>
      </c>
      <c r="H370" s="2" t="s">
        <v>70</v>
      </c>
      <c r="I370" s="2" t="s">
        <v>70</v>
      </c>
      <c r="J370" s="2" t="s">
        <v>67</v>
      </c>
      <c r="K370" s="2" t="s">
        <v>21</v>
      </c>
      <c r="L370" s="3">
        <v>41.86</v>
      </c>
      <c r="M370">
        <v>24</v>
      </c>
      <c r="N370" s="3">
        <v>1004.64</v>
      </c>
      <c r="O370" t="str">
        <f t="shared" si="5"/>
        <v>Si</v>
      </c>
      <c r="U370" s="1"/>
      <c r="W370" s="2"/>
      <c r="X370" s="2"/>
      <c r="Y370" s="2"/>
      <c r="Z370" s="2"/>
      <c r="AD370" s="2"/>
      <c r="AE370" s="2"/>
      <c r="AF370" s="2"/>
      <c r="AG370" s="2"/>
      <c r="AH370" s="3"/>
      <c r="AJ370" s="3"/>
    </row>
    <row r="371" spans="1:36" x14ac:dyDescent="0.25">
      <c r="U371" s="1"/>
      <c r="W371" s="2"/>
      <c r="X371" s="2"/>
      <c r="Y371" s="2"/>
      <c r="Z371" s="2"/>
      <c r="AD371" s="2"/>
      <c r="AE371" s="2"/>
      <c r="AF371" s="2"/>
      <c r="AG371" s="2"/>
      <c r="AH371" s="3"/>
      <c r="AJ371" s="3"/>
    </row>
    <row r="372" spans="1:36" x14ac:dyDescent="0.25">
      <c r="U372" s="1"/>
      <c r="W372" s="2"/>
      <c r="X372" s="2"/>
      <c r="Y372" s="2"/>
      <c r="Z372" s="2"/>
      <c r="AD372" s="2"/>
      <c r="AE372" s="2"/>
      <c r="AF372" s="2"/>
      <c r="AG372" s="2"/>
      <c r="AH372" s="3"/>
      <c r="AJ372" s="3"/>
    </row>
    <row r="373" spans="1:36" x14ac:dyDescent="0.25">
      <c r="U373" s="1"/>
      <c r="W373" s="2"/>
      <c r="X373" s="2"/>
      <c r="Y373" s="2"/>
      <c r="Z373" s="2"/>
      <c r="AD373" s="2"/>
      <c r="AE373" s="2"/>
      <c r="AF373" s="2"/>
      <c r="AG373" s="2"/>
      <c r="AH373" s="3"/>
      <c r="AJ373" s="3"/>
    </row>
    <row r="374" spans="1:36" x14ac:dyDescent="0.25">
      <c r="AJ374" s="3"/>
    </row>
    <row r="375" spans="1:36" x14ac:dyDescent="0.25">
      <c r="T375" s="2"/>
      <c r="U375" s="1"/>
      <c r="V375" s="2"/>
      <c r="W375" s="4"/>
      <c r="X375" s="4"/>
      <c r="Y375" s="4"/>
      <c r="Z375" s="4"/>
      <c r="AA375" s="4"/>
      <c r="AB375" s="4"/>
      <c r="AC375" s="4"/>
      <c r="AD375" s="4"/>
      <c r="AE375" s="3"/>
      <c r="AG375" s="3"/>
      <c r="AJ375" s="3"/>
    </row>
    <row r="376" spans="1:36" x14ac:dyDescent="0.25">
      <c r="U376" s="1"/>
      <c r="W376" s="2"/>
      <c r="X376" s="2"/>
      <c r="Y376" s="2"/>
      <c r="Z376" s="2"/>
      <c r="AA376" s="2"/>
      <c r="AB376" s="2"/>
      <c r="AC376" s="2"/>
      <c r="AD376" s="2"/>
      <c r="AE376" s="3"/>
      <c r="AG376" s="3"/>
    </row>
    <row r="377" spans="1:36" x14ac:dyDescent="0.25">
      <c r="U377" s="1"/>
      <c r="W377" s="2"/>
      <c r="X377" s="2"/>
      <c r="Y377" s="2"/>
      <c r="Z377" s="2"/>
      <c r="AA377" s="2"/>
      <c r="AB377" s="2"/>
      <c r="AC377" s="2"/>
      <c r="AD377" s="2"/>
      <c r="AE377" s="3"/>
      <c r="AG377" s="3"/>
    </row>
    <row r="378" spans="1:36" x14ac:dyDescent="0.25">
      <c r="U378" s="1"/>
      <c r="W378" s="2"/>
      <c r="X378" s="2"/>
      <c r="Y378" s="2"/>
      <c r="Z378" s="2"/>
      <c r="AA378" s="2"/>
      <c r="AB378" s="2"/>
      <c r="AC378" s="2"/>
      <c r="AD378" s="2"/>
      <c r="AE378" s="3"/>
      <c r="AG378" s="3"/>
    </row>
    <row r="379" spans="1:36" x14ac:dyDescent="0.25">
      <c r="U379" s="1"/>
      <c r="W379" s="2"/>
      <c r="X379" s="2"/>
      <c r="Y379" s="2"/>
      <c r="Z379" s="2"/>
      <c r="AA379" s="2"/>
      <c r="AB379" s="2"/>
      <c r="AC379" s="2"/>
      <c r="AD379" s="2"/>
      <c r="AE379" s="3"/>
      <c r="AG379" s="3"/>
    </row>
    <row r="380" spans="1:36" x14ac:dyDescent="0.25">
      <c r="U380" s="1"/>
      <c r="W380" s="2"/>
      <c r="X380" s="2"/>
      <c r="Y380" s="2"/>
      <c r="Z380" s="2"/>
      <c r="AA380" s="2"/>
      <c r="AB380" s="2"/>
      <c r="AC380" s="2"/>
      <c r="AD380" s="2"/>
      <c r="AE380" s="3"/>
      <c r="AG380" s="3"/>
    </row>
    <row r="381" spans="1:36" x14ac:dyDescent="0.25">
      <c r="U381" s="1"/>
      <c r="W381" s="2"/>
      <c r="X381" s="2"/>
      <c r="Y381" s="2"/>
      <c r="Z381" s="2"/>
      <c r="AA381" s="2"/>
      <c r="AB381" s="2"/>
      <c r="AC381" s="2"/>
      <c r="AD381" s="2"/>
      <c r="AE381" s="3"/>
      <c r="AG381" s="3"/>
    </row>
    <row r="382" spans="1:36" x14ac:dyDescent="0.25">
      <c r="U382" s="1"/>
      <c r="W382" s="2"/>
      <c r="X382" s="2"/>
      <c r="Y382" s="2"/>
      <c r="Z382" s="2"/>
      <c r="AA382" s="2"/>
      <c r="AB382" s="2"/>
      <c r="AC382" s="2"/>
      <c r="AD382" s="2"/>
      <c r="AE382" s="3"/>
      <c r="AG382" s="3"/>
    </row>
    <row r="383" spans="1:36" x14ac:dyDescent="0.25">
      <c r="U383" s="1"/>
      <c r="W383" s="2"/>
      <c r="X383" s="2"/>
      <c r="Y383" s="2"/>
      <c r="Z383" s="2"/>
      <c r="AA383" s="2"/>
      <c r="AB383" s="2"/>
      <c r="AC383" s="2"/>
      <c r="AD383" s="2"/>
      <c r="AE383" s="3"/>
      <c r="AG383" s="3"/>
    </row>
    <row r="384" spans="1:36" x14ac:dyDescent="0.25">
      <c r="U384" s="1"/>
      <c r="W384" s="2"/>
      <c r="X384" s="2"/>
      <c r="Y384" s="2"/>
      <c r="Z384" s="2"/>
      <c r="AA384" s="2"/>
      <c r="AB384" s="2"/>
      <c r="AC384" s="2"/>
      <c r="AD384" s="2"/>
      <c r="AE384" s="3"/>
      <c r="AG384" s="3"/>
    </row>
    <row r="385" spans="21:33" x14ac:dyDescent="0.25">
      <c r="U385" s="1"/>
      <c r="W385" s="2"/>
      <c r="X385" s="2"/>
      <c r="Y385" s="2"/>
      <c r="Z385" s="2"/>
      <c r="AA385" s="2"/>
      <c r="AB385" s="2"/>
      <c r="AC385" s="2"/>
      <c r="AD385" s="2"/>
      <c r="AE385" s="3"/>
      <c r="AG385" s="3"/>
    </row>
    <row r="386" spans="21:33" x14ac:dyDescent="0.25">
      <c r="U386" s="1"/>
      <c r="W386" s="2"/>
      <c r="X386" s="2"/>
      <c r="Y386" s="2"/>
      <c r="Z386" s="2"/>
      <c r="AA386" s="2"/>
      <c r="AB386" s="2"/>
      <c r="AC386" s="2"/>
      <c r="AD386" s="2"/>
      <c r="AE386" s="3"/>
      <c r="AG386" s="3"/>
    </row>
    <row r="387" spans="21:33" x14ac:dyDescent="0.25">
      <c r="U387" s="1"/>
      <c r="W387" s="2"/>
      <c r="X387" s="2"/>
      <c r="Y387" s="2"/>
      <c r="Z387" s="2"/>
      <c r="AA387" s="2"/>
      <c r="AB387" s="2"/>
      <c r="AC387" s="2"/>
      <c r="AD387" s="2"/>
      <c r="AE387" s="3"/>
      <c r="AG387" s="3"/>
    </row>
    <row r="388" spans="21:33" x14ac:dyDescent="0.25">
      <c r="U388" s="1"/>
      <c r="W388" s="2"/>
      <c r="X388" s="2"/>
      <c r="Y388" s="2"/>
      <c r="Z388" s="2"/>
      <c r="AA388" s="2"/>
      <c r="AB388" s="2"/>
      <c r="AC388" s="2"/>
      <c r="AD388" s="2"/>
      <c r="AE388" s="3"/>
      <c r="AG388" s="3"/>
    </row>
    <row r="389" spans="21:33" x14ac:dyDescent="0.25">
      <c r="U389" s="1"/>
      <c r="W389" s="2"/>
      <c r="X389" s="2"/>
      <c r="Y389" s="2"/>
      <c r="Z389" s="2"/>
      <c r="AA389" s="2"/>
      <c r="AB389" s="2"/>
      <c r="AC389" s="2"/>
      <c r="AD389" s="2"/>
      <c r="AE389" s="3"/>
      <c r="AG389" s="3"/>
    </row>
    <row r="390" spans="21:33" x14ac:dyDescent="0.25">
      <c r="U390" s="1"/>
      <c r="W390" s="2"/>
      <c r="X390" s="2"/>
      <c r="Y390" s="2"/>
      <c r="Z390" s="2"/>
      <c r="AA390" s="2"/>
      <c r="AB390" s="2"/>
      <c r="AC390" s="2"/>
      <c r="AD390" s="2"/>
      <c r="AE390" s="3"/>
      <c r="AG390" s="3"/>
    </row>
    <row r="391" spans="21:33" x14ac:dyDescent="0.25">
      <c r="U391" s="1"/>
      <c r="W391" s="2"/>
      <c r="X391" s="2"/>
      <c r="Y391" s="2"/>
      <c r="Z391" s="2"/>
      <c r="AA391" s="2"/>
      <c r="AB391" s="2"/>
      <c r="AC391" s="2"/>
      <c r="AD391" s="2"/>
      <c r="AE391" s="3"/>
      <c r="AG391" s="3"/>
    </row>
    <row r="392" spans="21:33" x14ac:dyDescent="0.25">
      <c r="U392" s="1"/>
      <c r="W392" s="2"/>
      <c r="X392" s="2"/>
      <c r="Y392" s="2"/>
      <c r="Z392" s="2"/>
      <c r="AA392" s="2"/>
      <c r="AB392" s="2"/>
      <c r="AC392" s="2"/>
      <c r="AD392" s="2"/>
      <c r="AE392" s="3"/>
      <c r="AG392" s="3"/>
    </row>
    <row r="393" spans="21:33" x14ac:dyDescent="0.25">
      <c r="U393" s="1"/>
      <c r="W393" s="2"/>
      <c r="X393" s="2"/>
      <c r="Y393" s="2"/>
      <c r="Z393" s="2"/>
      <c r="AA393" s="2"/>
      <c r="AB393" s="2"/>
      <c r="AC393" s="2"/>
      <c r="AD393" s="2"/>
      <c r="AE393" s="3"/>
      <c r="AG393" s="3"/>
    </row>
    <row r="394" spans="21:33" x14ac:dyDescent="0.25">
      <c r="U394" s="1"/>
      <c r="W394" s="2"/>
      <c r="X394" s="2"/>
      <c r="Y394" s="2"/>
      <c r="Z394" s="2"/>
      <c r="AA394" s="2"/>
      <c r="AB394" s="2"/>
      <c r="AC394" s="2"/>
      <c r="AD394" s="2"/>
      <c r="AE394" s="3"/>
      <c r="AG394" s="3"/>
    </row>
    <row r="395" spans="21:33" x14ac:dyDescent="0.25">
      <c r="U395" s="1"/>
      <c r="W395" s="2"/>
      <c r="X395" s="2"/>
      <c r="Y395" s="2"/>
      <c r="Z395" s="2"/>
      <c r="AA395" s="2"/>
      <c r="AB395" s="2"/>
      <c r="AC395" s="2"/>
      <c r="AD395" s="2"/>
      <c r="AE395" s="3"/>
      <c r="AG395" s="3"/>
    </row>
    <row r="396" spans="21:33" x14ac:dyDescent="0.25">
      <c r="U396" s="1"/>
      <c r="W396" s="2"/>
      <c r="X396" s="2"/>
      <c r="Y396" s="2"/>
      <c r="Z396" s="2"/>
      <c r="AA396" s="2"/>
      <c r="AB396" s="2"/>
      <c r="AC396" s="2"/>
      <c r="AD396" s="2"/>
      <c r="AE396" s="3"/>
      <c r="AG396" s="3"/>
    </row>
    <row r="397" spans="21:33" x14ac:dyDescent="0.25">
      <c r="U397" s="1"/>
      <c r="W397" s="2"/>
      <c r="X397" s="2"/>
      <c r="Y397" s="2"/>
      <c r="Z397" s="2"/>
      <c r="AA397" s="2"/>
      <c r="AB397" s="2"/>
      <c r="AC397" s="2"/>
      <c r="AD397" s="2"/>
      <c r="AE397" s="3"/>
      <c r="AG397" s="3"/>
    </row>
    <row r="398" spans="21:33" x14ac:dyDescent="0.25">
      <c r="U398" s="1"/>
      <c r="W398" s="2"/>
      <c r="X398" s="2"/>
      <c r="Y398" s="2"/>
      <c r="Z398" s="2"/>
      <c r="AA398" s="2"/>
      <c r="AB398" s="2"/>
      <c r="AC398" s="2"/>
      <c r="AD398" s="2"/>
      <c r="AE398" s="3"/>
      <c r="AG398" s="3"/>
    </row>
    <row r="399" spans="21:33" x14ac:dyDescent="0.25">
      <c r="U399" s="1"/>
      <c r="W399" s="2"/>
      <c r="X399" s="2"/>
      <c r="Y399" s="2"/>
      <c r="Z399" s="2"/>
      <c r="AA399" s="2"/>
      <c r="AB399" s="2"/>
      <c r="AC399" s="2"/>
      <c r="AD399" s="2"/>
      <c r="AE399" s="3"/>
      <c r="AG399" s="3"/>
    </row>
    <row r="400" spans="21:33" x14ac:dyDescent="0.25">
      <c r="U400" s="1"/>
      <c r="W400" s="2"/>
      <c r="X400" s="2"/>
      <c r="Y400" s="2"/>
      <c r="Z400" s="2"/>
      <c r="AA400" s="2"/>
      <c r="AB400" s="2"/>
      <c r="AC400" s="2"/>
      <c r="AD400" s="2"/>
      <c r="AE400" s="3"/>
      <c r="AG400" s="3"/>
    </row>
    <row r="401" spans="21:33" x14ac:dyDescent="0.25">
      <c r="U401" s="1"/>
      <c r="W401" s="2"/>
      <c r="X401" s="2"/>
      <c r="Y401" s="2"/>
      <c r="Z401" s="2"/>
      <c r="AA401" s="2"/>
      <c r="AB401" s="2"/>
      <c r="AC401" s="2"/>
      <c r="AD401" s="2"/>
      <c r="AE401" s="3"/>
      <c r="AG401" s="3"/>
    </row>
    <row r="402" spans="21:33" x14ac:dyDescent="0.25">
      <c r="U402" s="1"/>
      <c r="W402" s="2"/>
      <c r="X402" s="2"/>
      <c r="Y402" s="2"/>
      <c r="Z402" s="2"/>
      <c r="AA402" s="2"/>
      <c r="AB402" s="2"/>
      <c r="AC402" s="2"/>
      <c r="AD402" s="2"/>
      <c r="AE402" s="3"/>
      <c r="AG402" s="3"/>
    </row>
    <row r="403" spans="21:33" x14ac:dyDescent="0.25">
      <c r="U403" s="1"/>
      <c r="W403" s="2"/>
      <c r="X403" s="2"/>
      <c r="Y403" s="2"/>
      <c r="Z403" s="2"/>
      <c r="AA403" s="2"/>
      <c r="AB403" s="2"/>
      <c r="AC403" s="2"/>
      <c r="AD403" s="2"/>
      <c r="AE403" s="3"/>
      <c r="AG403" s="3"/>
    </row>
    <row r="404" spans="21:33" x14ac:dyDescent="0.25">
      <c r="U404" s="1"/>
      <c r="W404" s="2"/>
      <c r="X404" s="2"/>
      <c r="Y404" s="2"/>
      <c r="Z404" s="2"/>
      <c r="AA404" s="2"/>
      <c r="AB404" s="2"/>
      <c r="AC404" s="2"/>
      <c r="AD404" s="2"/>
      <c r="AE404" s="3"/>
      <c r="AG404" s="3"/>
    </row>
    <row r="405" spans="21:33" x14ac:dyDescent="0.25">
      <c r="U405" s="1"/>
      <c r="W405" s="2"/>
      <c r="X405" s="2"/>
      <c r="Y405" s="2"/>
      <c r="Z405" s="2"/>
      <c r="AA405" s="2"/>
      <c r="AB405" s="2"/>
      <c r="AC405" s="2"/>
      <c r="AD405" s="2"/>
      <c r="AE405" s="3"/>
      <c r="AG405" s="3"/>
    </row>
    <row r="406" spans="21:33" x14ac:dyDescent="0.25">
      <c r="U406" s="1"/>
      <c r="W406" s="2"/>
      <c r="X406" s="2"/>
      <c r="Y406" s="2"/>
      <c r="Z406" s="2"/>
      <c r="AA406" s="2"/>
      <c r="AB406" s="2"/>
      <c r="AC406" s="2"/>
      <c r="AD406" s="2"/>
      <c r="AE406" s="3"/>
      <c r="AG406" s="3"/>
    </row>
    <row r="407" spans="21:33" x14ac:dyDescent="0.25">
      <c r="U407" s="1"/>
      <c r="W407" s="2"/>
      <c r="X407" s="2"/>
      <c r="Y407" s="2"/>
      <c r="Z407" s="2"/>
      <c r="AA407" s="2"/>
      <c r="AB407" s="2"/>
      <c r="AC407" s="2"/>
      <c r="AD407" s="2"/>
      <c r="AE407" s="3"/>
      <c r="AG407" s="3"/>
    </row>
    <row r="408" spans="21:33" x14ac:dyDescent="0.25">
      <c r="U408" s="1"/>
      <c r="W408" s="2"/>
      <c r="X408" s="2"/>
      <c r="Y408" s="2"/>
      <c r="Z408" s="2"/>
      <c r="AA408" s="2"/>
      <c r="AB408" s="2"/>
      <c r="AC408" s="2"/>
      <c r="AD408" s="2"/>
      <c r="AE408" s="3"/>
      <c r="AG408" s="3"/>
    </row>
    <row r="409" spans="21:33" x14ac:dyDescent="0.25">
      <c r="U409" s="1"/>
      <c r="W409" s="2"/>
      <c r="X409" s="2"/>
      <c r="Y409" s="2"/>
      <c r="Z409" s="2"/>
      <c r="AA409" s="2"/>
      <c r="AB409" s="2"/>
      <c r="AC409" s="2"/>
      <c r="AD409" s="2"/>
      <c r="AE409" s="3"/>
      <c r="AG409" s="3"/>
    </row>
    <row r="410" spans="21:33" x14ac:dyDescent="0.25">
      <c r="U410" s="1"/>
      <c r="W410" s="2"/>
      <c r="X410" s="2"/>
      <c r="Y410" s="2"/>
      <c r="Z410" s="2"/>
      <c r="AA410" s="2"/>
      <c r="AB410" s="2"/>
      <c r="AC410" s="2"/>
      <c r="AD410" s="2"/>
      <c r="AE410" s="3"/>
      <c r="AG410" s="3"/>
    </row>
    <row r="411" spans="21:33" x14ac:dyDescent="0.25">
      <c r="U411" s="1"/>
      <c r="W411" s="2"/>
      <c r="X411" s="2"/>
      <c r="Y411" s="2"/>
      <c r="Z411" s="2"/>
      <c r="AA411" s="2"/>
      <c r="AB411" s="2"/>
      <c r="AC411" s="2"/>
      <c r="AD411" s="2"/>
      <c r="AE411" s="3"/>
      <c r="AG411" s="3"/>
    </row>
    <row r="412" spans="21:33" x14ac:dyDescent="0.25">
      <c r="U412" s="1"/>
      <c r="W412" s="2"/>
      <c r="X412" s="2"/>
      <c r="Y412" s="2"/>
      <c r="Z412" s="2"/>
      <c r="AA412" s="2"/>
      <c r="AB412" s="2"/>
      <c r="AC412" s="2"/>
      <c r="AD412" s="2"/>
      <c r="AE412" s="3"/>
      <c r="AG412" s="3"/>
    </row>
    <row r="413" spans="21:33" x14ac:dyDescent="0.25">
      <c r="U413" s="1"/>
      <c r="W413" s="2"/>
      <c r="X413" s="2"/>
      <c r="Y413" s="2"/>
      <c r="Z413" s="2"/>
      <c r="AA413" s="2"/>
      <c r="AB413" s="2"/>
      <c r="AC413" s="2"/>
      <c r="AD413" s="2"/>
      <c r="AE413" s="3"/>
      <c r="AG413" s="3"/>
    </row>
    <row r="414" spans="21:33" x14ac:dyDescent="0.25">
      <c r="U414" s="1"/>
      <c r="W414" s="2"/>
      <c r="X414" s="2"/>
      <c r="Y414" s="2"/>
      <c r="Z414" s="2"/>
      <c r="AA414" s="2"/>
      <c r="AB414" s="2"/>
      <c r="AC414" s="2"/>
      <c r="AD414" s="2"/>
      <c r="AE414" s="3"/>
      <c r="AG414" s="3"/>
    </row>
  </sheetData>
  <phoneticPr fontId="2" type="noConversion"/>
  <conditionalFormatting sqref="A2:N370">
    <cfRule type="expression" dxfId="4" priority="48">
      <formula>$H2=""</formula>
    </cfRule>
    <cfRule type="expression" dxfId="3" priority="49">
      <formula>RIGHT($H2)="A"</formula>
    </cfRule>
    <cfRule type="expression" dxfId="2" priority="50">
      <formula>RIGHT($H2)="B"</formula>
    </cfRule>
    <cfRule type="expression" dxfId="1" priority="51">
      <formula>RIGHT($H2)="C"</formula>
    </cfRule>
  </conditionalFormatting>
  <conditionalFormatting sqref="H1:H1048576">
    <cfRule type="iconSet" priority="47">
      <iconSet iconSet="3Arrows">
        <cfvo type="percent" val="0"/>
        <cfvo type="percent" val="33"/>
        <cfvo type="percent" val="67"/>
      </iconSet>
    </cfRule>
  </conditionalFormatting>
  <conditionalFormatting sqref="N1:N1048576">
    <cfRule type="iconSet" priority="45">
      <iconSet iconSet="3ArrowsGray">
        <cfvo type="percent" val="0"/>
        <cfvo type="percent" val="33"/>
        <cfvo type="percent" val="67"/>
      </iconSet>
    </cfRule>
  </conditionalFormatting>
  <conditionalFormatting sqref="O2:O370">
    <cfRule type="cellIs" dxfId="0" priority="44" operator="equal">
      <formula>"Si"</formula>
    </cfRule>
  </conditionalFormatting>
  <conditionalFormatting sqref="W1">
    <cfRule type="iconSet" priority="43">
      <iconSet iconSet="3Arrows">
        <cfvo type="percent" val="0"/>
        <cfvo type="percent" val="33"/>
        <cfvo type="percent" val="67"/>
      </iconSet>
    </cfRule>
  </conditionalFormatting>
  <conditionalFormatting sqref="AD6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AJ6">
    <cfRule type="iconSet" priority="23">
      <iconSet iconSet="3ArrowsGray">
        <cfvo type="percent" val="0"/>
        <cfvo type="percent" val="33"/>
        <cfvo type="percent" val="67"/>
      </iconSet>
    </cfRule>
  </conditionalFormatting>
  <conditionalFormatting sqref="AA7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AG7">
    <cfRule type="iconSet" priority="13">
      <iconSet iconSet="3ArrowsGray">
        <cfvo type="percent" val="0"/>
        <cfvo type="percent" val="33"/>
        <cfvo type="percent" val="67"/>
      </iconSet>
    </cfRule>
  </conditionalFormatting>
  <conditionalFormatting sqref="AA378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AG378">
    <cfRule type="iconSet" priority="7">
      <iconSet iconSet="3ArrowsGray">
        <cfvo type="percent" val="0"/>
        <cfvo type="percent" val="33"/>
        <cfvo type="percent" val="67"/>
      </iconSet>
    </cfRule>
  </conditionalFormatting>
  <conditionalFormatting sqref="AA374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AG374">
    <cfRule type="iconSet" priority="5">
      <iconSet iconSet="3ArrowsGray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25AF-E7F3-4134-87CC-89FA5377F1C3}">
  <dimension ref="A1:V37"/>
  <sheetViews>
    <sheetView tabSelected="1" topLeftCell="B1" workbookViewId="0">
      <selection activeCell="N20" sqref="N20"/>
    </sheetView>
  </sheetViews>
  <sheetFormatPr baseColWidth="10" defaultRowHeight="15" x14ac:dyDescent="0.25"/>
  <cols>
    <col min="14" max="14" width="11.85546875" bestFit="1" customWidth="1"/>
    <col min="18" max="18" width="16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103</v>
      </c>
      <c r="Q1" t="s">
        <v>19</v>
      </c>
      <c r="R1" t="str" cm="1">
        <f t="array" ref="R1:R2">_xlfn._xlws.SORT(_xlfn.UNIQUE(I2:I37))</f>
        <v>Cheque</v>
      </c>
    </row>
    <row r="2" spans="1:22" x14ac:dyDescent="0.25">
      <c r="A2" s="2">
        <v>1</v>
      </c>
      <c r="B2" s="1">
        <v>43930</v>
      </c>
      <c r="C2" s="2">
        <v>9259377217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3">
        <v>14</v>
      </c>
      <c r="M2">
        <v>10</v>
      </c>
      <c r="N2" s="3">
        <v>140</v>
      </c>
      <c r="O2" t="s">
        <v>110</v>
      </c>
      <c r="R2" t="str">
        <v>Tarjeta de crédito</v>
      </c>
      <c r="U2">
        <f>ROWS(K2:K37)</f>
        <v>36</v>
      </c>
      <c r="V2">
        <f>COUNTA(_xlfn.UNIQUE(I2:I37))</f>
        <v>2</v>
      </c>
    </row>
    <row r="3" spans="1:22" x14ac:dyDescent="0.25">
      <c r="A3">
        <v>3</v>
      </c>
      <c r="B3" s="1">
        <v>43908</v>
      </c>
      <c r="C3">
        <v>2308885942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23</v>
      </c>
      <c r="L3" s="3">
        <v>14</v>
      </c>
      <c r="M3">
        <v>57</v>
      </c>
      <c r="N3" s="3">
        <v>798</v>
      </c>
      <c r="O3" t="s">
        <v>110</v>
      </c>
      <c r="V3">
        <f>COUNTA(_xlfn.UNIQUE(J2:J37))</f>
        <v>4</v>
      </c>
    </row>
    <row r="4" spans="1:22" x14ac:dyDescent="0.25">
      <c r="A4">
        <v>6</v>
      </c>
      <c r="B4" s="1">
        <v>44184</v>
      </c>
      <c r="C4">
        <v>6343955045</v>
      </c>
      <c r="D4" s="2" t="s">
        <v>32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29</v>
      </c>
      <c r="J4" s="2" t="s">
        <v>107</v>
      </c>
      <c r="K4" s="2" t="s">
        <v>21</v>
      </c>
      <c r="L4" s="3">
        <v>22</v>
      </c>
      <c r="M4">
        <v>29</v>
      </c>
      <c r="N4" s="3">
        <v>638</v>
      </c>
      <c r="O4" t="s">
        <v>111</v>
      </c>
    </row>
    <row r="5" spans="1:22" x14ac:dyDescent="0.25">
      <c r="A5">
        <v>29</v>
      </c>
      <c r="B5" s="1">
        <v>44146</v>
      </c>
      <c r="C5">
        <v>8474620707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18</v>
      </c>
      <c r="I5" s="2" t="s">
        <v>29</v>
      </c>
      <c r="J5" s="2" t="s">
        <v>20</v>
      </c>
      <c r="K5" s="2" t="s">
        <v>21</v>
      </c>
      <c r="L5" s="3">
        <v>32</v>
      </c>
      <c r="M5">
        <v>75</v>
      </c>
      <c r="N5" s="3">
        <v>2400</v>
      </c>
      <c r="O5" t="s">
        <v>110</v>
      </c>
      <c r="Q5" t="e" cm="1">
        <f t="array" ref="Q5">_xlfn._xlws.FILTER(A2:O37,Q1)</f>
        <v>#VALUE!</v>
      </c>
    </row>
    <row r="6" spans="1:22" x14ac:dyDescent="0.25">
      <c r="A6">
        <v>47</v>
      </c>
      <c r="B6" s="1">
        <v>43920</v>
      </c>
      <c r="C6">
        <v>9029002933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39</v>
      </c>
      <c r="I6" s="2" t="s">
        <v>19</v>
      </c>
      <c r="J6" s="2" t="s">
        <v>30</v>
      </c>
      <c r="K6" s="2" t="s">
        <v>23</v>
      </c>
      <c r="L6" s="3">
        <v>420</v>
      </c>
      <c r="M6">
        <v>96</v>
      </c>
      <c r="N6" s="3">
        <v>40320</v>
      </c>
      <c r="O6" t="s">
        <v>110</v>
      </c>
    </row>
    <row r="7" spans="1:22" x14ac:dyDescent="0.25">
      <c r="A7">
        <v>53</v>
      </c>
      <c r="B7" s="1">
        <v>44123</v>
      </c>
      <c r="C7">
        <v>5773601950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18</v>
      </c>
      <c r="I7" s="2" t="s">
        <v>29</v>
      </c>
      <c r="J7" s="2" t="s">
        <v>20</v>
      </c>
      <c r="K7" s="2" t="s">
        <v>21</v>
      </c>
      <c r="L7" s="3">
        <v>196</v>
      </c>
      <c r="M7">
        <v>53</v>
      </c>
      <c r="N7" s="3">
        <v>10388</v>
      </c>
      <c r="O7" t="s">
        <v>110</v>
      </c>
    </row>
    <row r="8" spans="1:22" x14ac:dyDescent="0.25">
      <c r="A8">
        <v>60</v>
      </c>
      <c r="B8" s="1">
        <v>44171</v>
      </c>
      <c r="C8">
        <v>2230409971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18</v>
      </c>
      <c r="I8" s="2" t="s">
        <v>19</v>
      </c>
      <c r="J8" s="2" t="s">
        <v>20</v>
      </c>
      <c r="K8" s="2" t="s">
        <v>21</v>
      </c>
      <c r="L8" s="3">
        <v>196</v>
      </c>
      <c r="M8">
        <v>72</v>
      </c>
      <c r="N8" s="3">
        <v>14112</v>
      </c>
      <c r="O8" t="s">
        <v>111</v>
      </c>
    </row>
    <row r="9" spans="1:22" x14ac:dyDescent="0.25">
      <c r="A9">
        <v>62</v>
      </c>
      <c r="B9" s="1">
        <v>43855</v>
      </c>
      <c r="C9">
        <v>5059332572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100</v>
      </c>
      <c r="K9" s="2" t="s">
        <v>72</v>
      </c>
      <c r="L9" s="3">
        <v>1134</v>
      </c>
      <c r="M9">
        <v>77</v>
      </c>
      <c r="N9" s="3">
        <v>87318</v>
      </c>
      <c r="O9" t="s">
        <v>111</v>
      </c>
    </row>
    <row r="10" spans="1:22" x14ac:dyDescent="0.25">
      <c r="A10">
        <v>109</v>
      </c>
      <c r="B10" s="1">
        <v>44103</v>
      </c>
      <c r="C10">
        <v>5752777715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18</v>
      </c>
      <c r="I10" s="2" t="s">
        <v>29</v>
      </c>
      <c r="J10" s="2" t="s">
        <v>20</v>
      </c>
      <c r="K10" s="2" t="s">
        <v>21</v>
      </c>
      <c r="L10" s="3">
        <v>196</v>
      </c>
      <c r="M10">
        <v>84</v>
      </c>
      <c r="N10" s="3">
        <v>16464</v>
      </c>
      <c r="O10" t="s">
        <v>110</v>
      </c>
    </row>
    <row r="11" spans="1:22" x14ac:dyDescent="0.25">
      <c r="A11">
        <v>116</v>
      </c>
      <c r="B11" s="1">
        <v>43876</v>
      </c>
      <c r="C11">
        <v>1951835035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18</v>
      </c>
      <c r="I11" s="2" t="s">
        <v>19</v>
      </c>
      <c r="J11" s="2" t="s">
        <v>20</v>
      </c>
      <c r="K11" s="2" t="s">
        <v>21</v>
      </c>
      <c r="L11" s="3">
        <v>196</v>
      </c>
      <c r="M11">
        <v>21</v>
      </c>
      <c r="N11" s="3">
        <v>4116</v>
      </c>
      <c r="O11" t="s">
        <v>111</v>
      </c>
    </row>
    <row r="12" spans="1:22" x14ac:dyDescent="0.25">
      <c r="A12">
        <v>118</v>
      </c>
      <c r="B12" s="1">
        <v>44094</v>
      </c>
      <c r="C12">
        <v>1040241832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100</v>
      </c>
      <c r="K12" s="2" t="s">
        <v>72</v>
      </c>
      <c r="L12" s="3">
        <v>1134</v>
      </c>
      <c r="M12">
        <v>23</v>
      </c>
      <c r="N12" s="3">
        <v>26082</v>
      </c>
      <c r="O12" t="s">
        <v>111</v>
      </c>
    </row>
    <row r="13" spans="1:22" x14ac:dyDescent="0.25">
      <c r="A13">
        <v>136</v>
      </c>
      <c r="B13" s="1">
        <v>44058</v>
      </c>
      <c r="C13">
        <v>2071690973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18</v>
      </c>
      <c r="I13" s="2" t="s">
        <v>29</v>
      </c>
      <c r="J13" s="2" t="s">
        <v>20</v>
      </c>
      <c r="K13" s="2" t="s">
        <v>21</v>
      </c>
      <c r="L13" s="3">
        <v>196</v>
      </c>
      <c r="M13">
        <v>65</v>
      </c>
      <c r="N13" s="3">
        <v>12740</v>
      </c>
      <c r="O13" t="s">
        <v>111</v>
      </c>
    </row>
    <row r="14" spans="1:22" x14ac:dyDescent="0.25">
      <c r="A14">
        <v>143</v>
      </c>
      <c r="B14" s="1">
        <v>43927</v>
      </c>
      <c r="C14">
        <v>9715216432</v>
      </c>
      <c r="D14" s="2" t="s">
        <v>42</v>
      </c>
      <c r="E14" s="2" t="s">
        <v>43</v>
      </c>
      <c r="F14" s="2" t="s">
        <v>44</v>
      </c>
      <c r="G14" s="2" t="s">
        <v>45</v>
      </c>
      <c r="H14" s="2" t="s">
        <v>18</v>
      </c>
      <c r="I14" s="2" t="s">
        <v>19</v>
      </c>
      <c r="J14" s="2" t="s">
        <v>20</v>
      </c>
      <c r="K14" s="2" t="s">
        <v>21</v>
      </c>
      <c r="L14" s="3">
        <v>196</v>
      </c>
      <c r="M14">
        <v>79</v>
      </c>
      <c r="N14" s="3">
        <v>15484</v>
      </c>
      <c r="O14" t="s">
        <v>110</v>
      </c>
    </row>
    <row r="15" spans="1:22" x14ac:dyDescent="0.25">
      <c r="A15">
        <v>145</v>
      </c>
      <c r="B15" s="1">
        <v>44046</v>
      </c>
      <c r="C15">
        <v>5585231955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100</v>
      </c>
      <c r="K15" s="2" t="s">
        <v>72</v>
      </c>
      <c r="L15" s="3">
        <v>1134</v>
      </c>
      <c r="M15">
        <v>98</v>
      </c>
      <c r="N15" s="3">
        <v>111132</v>
      </c>
      <c r="O15" t="s">
        <v>110</v>
      </c>
    </row>
    <row r="16" spans="1:22" x14ac:dyDescent="0.25">
      <c r="A16">
        <v>161</v>
      </c>
      <c r="B16" s="1">
        <v>44018</v>
      </c>
      <c r="C16">
        <v>8313545064</v>
      </c>
      <c r="D16" s="2" t="s">
        <v>54</v>
      </c>
      <c r="E16" s="2" t="s">
        <v>55</v>
      </c>
      <c r="F16" s="2" t="s">
        <v>56</v>
      </c>
      <c r="G16" s="2" t="s">
        <v>57</v>
      </c>
      <c r="H16" s="2" t="s">
        <v>39</v>
      </c>
      <c r="I16" s="2" t="s">
        <v>19</v>
      </c>
      <c r="J16" s="2" t="s">
        <v>30</v>
      </c>
      <c r="K16" s="2" t="s">
        <v>23</v>
      </c>
      <c r="L16" s="3">
        <v>420</v>
      </c>
      <c r="M16">
        <v>46</v>
      </c>
      <c r="N16" s="3">
        <v>19320</v>
      </c>
      <c r="O16" t="s">
        <v>110</v>
      </c>
    </row>
    <row r="17" spans="1:15" x14ac:dyDescent="0.25">
      <c r="A17">
        <v>170</v>
      </c>
      <c r="B17" s="1">
        <v>43893</v>
      </c>
      <c r="C17">
        <v>445300235</v>
      </c>
      <c r="D17" s="2" t="s">
        <v>54</v>
      </c>
      <c r="E17" s="2" t="s">
        <v>55</v>
      </c>
      <c r="F17" s="2" t="s">
        <v>56</v>
      </c>
      <c r="G17" s="2" t="s">
        <v>57</v>
      </c>
      <c r="H17" s="2" t="s">
        <v>18</v>
      </c>
      <c r="I17" s="2" t="s">
        <v>29</v>
      </c>
      <c r="J17" s="2" t="s">
        <v>20</v>
      </c>
      <c r="K17" s="2" t="s">
        <v>21</v>
      </c>
      <c r="L17" s="3">
        <v>196</v>
      </c>
      <c r="M17">
        <v>84</v>
      </c>
      <c r="N17" s="3">
        <v>16464</v>
      </c>
      <c r="O17" t="s">
        <v>111</v>
      </c>
    </row>
    <row r="18" spans="1:15" x14ac:dyDescent="0.25">
      <c r="A18">
        <v>177</v>
      </c>
      <c r="B18" s="1">
        <v>43859</v>
      </c>
      <c r="C18">
        <v>1661667624</v>
      </c>
      <c r="D18" s="2" t="s">
        <v>42</v>
      </c>
      <c r="E18" s="2" t="s">
        <v>43</v>
      </c>
      <c r="F18" s="2" t="s">
        <v>44</v>
      </c>
      <c r="G18" s="2" t="s">
        <v>45</v>
      </c>
      <c r="H18" s="2" t="s">
        <v>18</v>
      </c>
      <c r="I18" s="2" t="s">
        <v>19</v>
      </c>
      <c r="J18" s="2" t="s">
        <v>20</v>
      </c>
      <c r="K18" s="2" t="s">
        <v>21</v>
      </c>
      <c r="L18" s="3">
        <v>196</v>
      </c>
      <c r="M18">
        <v>23</v>
      </c>
      <c r="N18" s="3">
        <v>4508</v>
      </c>
      <c r="O18" t="s">
        <v>110</v>
      </c>
    </row>
    <row r="19" spans="1:15" x14ac:dyDescent="0.25">
      <c r="A19">
        <v>179</v>
      </c>
      <c r="B19" s="1">
        <v>43937</v>
      </c>
      <c r="C19">
        <v>7862399002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100</v>
      </c>
      <c r="K19" s="2" t="s">
        <v>72</v>
      </c>
      <c r="L19" s="3">
        <v>1134</v>
      </c>
      <c r="M19">
        <v>55</v>
      </c>
      <c r="N19" s="3">
        <v>62370</v>
      </c>
      <c r="O19" t="s">
        <v>110</v>
      </c>
    </row>
    <row r="20" spans="1:15" x14ac:dyDescent="0.25">
      <c r="A20">
        <v>207</v>
      </c>
      <c r="B20" s="1">
        <v>44139</v>
      </c>
      <c r="C20">
        <v>1115906573</v>
      </c>
      <c r="D20" s="2" t="s">
        <v>54</v>
      </c>
      <c r="E20" s="2" t="s">
        <v>55</v>
      </c>
      <c r="F20" s="2" t="s">
        <v>56</v>
      </c>
      <c r="G20" s="2" t="s">
        <v>57</v>
      </c>
      <c r="H20" s="2" t="s">
        <v>18</v>
      </c>
      <c r="I20" s="2" t="s">
        <v>29</v>
      </c>
      <c r="J20" s="2" t="s">
        <v>20</v>
      </c>
      <c r="K20" s="2" t="s">
        <v>21</v>
      </c>
      <c r="L20" s="3">
        <v>196</v>
      </c>
      <c r="M20">
        <v>52</v>
      </c>
      <c r="N20" s="3">
        <v>10192</v>
      </c>
      <c r="O20" t="s">
        <v>110</v>
      </c>
    </row>
    <row r="21" spans="1:15" x14ac:dyDescent="0.25">
      <c r="A21">
        <v>214</v>
      </c>
      <c r="B21" s="1">
        <v>43886</v>
      </c>
      <c r="C21">
        <v>5189485028</v>
      </c>
      <c r="D21" s="2" t="s">
        <v>42</v>
      </c>
      <c r="E21" s="2" t="s">
        <v>43</v>
      </c>
      <c r="F21" s="2" t="s">
        <v>44</v>
      </c>
      <c r="G21" s="2" t="s">
        <v>45</v>
      </c>
      <c r="H21" s="2" t="s">
        <v>18</v>
      </c>
      <c r="I21" s="2" t="s">
        <v>19</v>
      </c>
      <c r="J21" s="2" t="s">
        <v>20</v>
      </c>
      <c r="K21" s="2" t="s">
        <v>21</v>
      </c>
      <c r="L21" s="3">
        <v>196</v>
      </c>
      <c r="M21">
        <v>42</v>
      </c>
      <c r="N21" s="3">
        <v>8232</v>
      </c>
      <c r="O21" t="s">
        <v>111</v>
      </c>
    </row>
    <row r="22" spans="1:15" x14ac:dyDescent="0.25">
      <c r="A22">
        <v>216</v>
      </c>
      <c r="B22" s="1">
        <v>44036</v>
      </c>
      <c r="C22">
        <v>1241520334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100</v>
      </c>
      <c r="K22" s="2" t="s">
        <v>72</v>
      </c>
      <c r="L22" s="3">
        <v>1134</v>
      </c>
      <c r="M22">
        <v>32</v>
      </c>
      <c r="N22" s="3">
        <v>36288</v>
      </c>
      <c r="O22" t="s">
        <v>111</v>
      </c>
    </row>
    <row r="23" spans="1:15" x14ac:dyDescent="0.25">
      <c r="A23">
        <v>228</v>
      </c>
      <c r="B23" s="1">
        <v>43864</v>
      </c>
      <c r="C23">
        <v>142416687</v>
      </c>
      <c r="D23" s="2" t="s">
        <v>54</v>
      </c>
      <c r="E23" s="2" t="s">
        <v>55</v>
      </c>
      <c r="F23" s="2" t="s">
        <v>56</v>
      </c>
      <c r="G23" s="2" t="s">
        <v>57</v>
      </c>
      <c r="H23" s="2" t="s">
        <v>18</v>
      </c>
      <c r="I23" s="2" t="s">
        <v>29</v>
      </c>
      <c r="J23" s="2" t="s">
        <v>20</v>
      </c>
      <c r="K23" s="2" t="s">
        <v>21</v>
      </c>
      <c r="L23" s="3">
        <v>196</v>
      </c>
      <c r="M23">
        <v>67</v>
      </c>
      <c r="N23" s="3">
        <v>13132</v>
      </c>
      <c r="O23" t="s">
        <v>111</v>
      </c>
    </row>
    <row r="24" spans="1:15" x14ac:dyDescent="0.25">
      <c r="A24">
        <v>235</v>
      </c>
      <c r="B24" s="1">
        <v>44142</v>
      </c>
      <c r="C24">
        <v>2932971142</v>
      </c>
      <c r="D24" s="2" t="s">
        <v>42</v>
      </c>
      <c r="E24" s="2" t="s">
        <v>43</v>
      </c>
      <c r="F24" s="2" t="s">
        <v>44</v>
      </c>
      <c r="G24" s="2" t="s">
        <v>45</v>
      </c>
      <c r="H24" s="2" t="s">
        <v>18</v>
      </c>
      <c r="I24" s="2" t="s">
        <v>19</v>
      </c>
      <c r="J24" s="2" t="s">
        <v>20</v>
      </c>
      <c r="K24" s="2" t="s">
        <v>21</v>
      </c>
      <c r="L24" s="3">
        <v>196</v>
      </c>
      <c r="M24">
        <v>50</v>
      </c>
      <c r="N24" s="3">
        <v>9800</v>
      </c>
      <c r="O24" t="s">
        <v>110</v>
      </c>
    </row>
    <row r="25" spans="1:15" x14ac:dyDescent="0.25">
      <c r="A25">
        <v>237</v>
      </c>
      <c r="B25" s="1">
        <v>43926</v>
      </c>
      <c r="C25">
        <v>8872627168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100</v>
      </c>
      <c r="K25" s="2" t="s">
        <v>72</v>
      </c>
      <c r="L25" s="3">
        <v>1134</v>
      </c>
      <c r="M25">
        <v>54</v>
      </c>
      <c r="N25" s="3">
        <v>61236</v>
      </c>
      <c r="O25" t="s">
        <v>110</v>
      </c>
    </row>
    <row r="26" spans="1:15" x14ac:dyDescent="0.25">
      <c r="A26">
        <v>260</v>
      </c>
      <c r="B26" s="1">
        <v>44142</v>
      </c>
      <c r="C26">
        <v>2582781913</v>
      </c>
      <c r="D26" s="2" t="s">
        <v>54</v>
      </c>
      <c r="E26" s="2" t="s">
        <v>55</v>
      </c>
      <c r="F26" s="2" t="s">
        <v>56</v>
      </c>
      <c r="G26" s="2" t="s">
        <v>57</v>
      </c>
      <c r="H26" s="2" t="s">
        <v>18</v>
      </c>
      <c r="I26" s="2" t="s">
        <v>29</v>
      </c>
      <c r="J26" s="2" t="s">
        <v>20</v>
      </c>
      <c r="K26" s="2" t="s">
        <v>21</v>
      </c>
      <c r="L26" s="3">
        <v>196</v>
      </c>
      <c r="M26">
        <v>98</v>
      </c>
      <c r="N26" s="3">
        <v>19208</v>
      </c>
      <c r="O26" t="s">
        <v>111</v>
      </c>
    </row>
    <row r="27" spans="1:15" x14ac:dyDescent="0.25">
      <c r="A27">
        <v>267</v>
      </c>
      <c r="B27" s="1">
        <v>43907</v>
      </c>
      <c r="C27">
        <v>2294414293</v>
      </c>
      <c r="D27" s="2" t="s">
        <v>42</v>
      </c>
      <c r="E27" s="2" t="s">
        <v>43</v>
      </c>
      <c r="F27" s="2" t="s">
        <v>44</v>
      </c>
      <c r="G27" s="2" t="s">
        <v>45</v>
      </c>
      <c r="H27" s="2" t="s">
        <v>18</v>
      </c>
      <c r="I27" s="2" t="s">
        <v>19</v>
      </c>
      <c r="J27" s="2" t="s">
        <v>20</v>
      </c>
      <c r="K27" s="2" t="s">
        <v>21</v>
      </c>
      <c r="L27" s="3">
        <v>196</v>
      </c>
      <c r="M27">
        <v>78</v>
      </c>
      <c r="N27" s="3">
        <v>15288</v>
      </c>
      <c r="O27" t="s">
        <v>110</v>
      </c>
    </row>
    <row r="28" spans="1:15" x14ac:dyDescent="0.25">
      <c r="A28">
        <v>269</v>
      </c>
      <c r="B28" s="1">
        <v>44109</v>
      </c>
      <c r="C28">
        <v>1245231958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100</v>
      </c>
      <c r="K28" s="2" t="s">
        <v>72</v>
      </c>
      <c r="L28" s="3">
        <v>1134</v>
      </c>
      <c r="M28">
        <v>82</v>
      </c>
      <c r="N28" s="3">
        <v>92988</v>
      </c>
      <c r="O28" t="s">
        <v>110</v>
      </c>
    </row>
    <row r="29" spans="1:15" x14ac:dyDescent="0.25">
      <c r="A29">
        <v>293</v>
      </c>
      <c r="B29" s="1">
        <v>44062</v>
      </c>
      <c r="C29">
        <v>1397118248</v>
      </c>
      <c r="D29" s="2" t="s">
        <v>54</v>
      </c>
      <c r="E29" s="2" t="s">
        <v>55</v>
      </c>
      <c r="F29" s="2" t="s">
        <v>56</v>
      </c>
      <c r="G29" s="2" t="s">
        <v>57</v>
      </c>
      <c r="H29" s="2" t="s">
        <v>18</v>
      </c>
      <c r="I29" s="2" t="s">
        <v>29</v>
      </c>
      <c r="J29" s="2" t="s">
        <v>20</v>
      </c>
      <c r="K29" s="2" t="s">
        <v>21</v>
      </c>
      <c r="L29" s="3">
        <v>196</v>
      </c>
      <c r="M29">
        <v>85</v>
      </c>
      <c r="N29" s="3">
        <v>16660</v>
      </c>
      <c r="O29" t="s">
        <v>110</v>
      </c>
    </row>
    <row r="30" spans="1:15" x14ac:dyDescent="0.25">
      <c r="A30">
        <v>300</v>
      </c>
      <c r="B30" s="1">
        <v>44130</v>
      </c>
      <c r="C30">
        <v>6897506437</v>
      </c>
      <c r="D30" s="2" t="s">
        <v>42</v>
      </c>
      <c r="E30" s="2" t="s">
        <v>43</v>
      </c>
      <c r="F30" s="2" t="s">
        <v>44</v>
      </c>
      <c r="G30" s="2" t="s">
        <v>45</v>
      </c>
      <c r="H30" s="2" t="s">
        <v>18</v>
      </c>
      <c r="I30" s="2" t="s">
        <v>19</v>
      </c>
      <c r="J30" s="2" t="s">
        <v>20</v>
      </c>
      <c r="K30" s="2" t="s">
        <v>21</v>
      </c>
      <c r="L30" s="3">
        <v>196</v>
      </c>
      <c r="M30">
        <v>38</v>
      </c>
      <c r="N30" s="3">
        <v>7448</v>
      </c>
      <c r="O30" t="s">
        <v>111</v>
      </c>
    </row>
    <row r="31" spans="1:15" x14ac:dyDescent="0.25">
      <c r="A31">
        <v>302</v>
      </c>
      <c r="B31" s="1">
        <v>43984</v>
      </c>
      <c r="C31">
        <v>6972691420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100</v>
      </c>
      <c r="K31" s="2" t="s">
        <v>72</v>
      </c>
      <c r="L31" s="3">
        <v>1134</v>
      </c>
      <c r="M31">
        <v>52</v>
      </c>
      <c r="N31" s="3">
        <v>58968</v>
      </c>
      <c r="O31" t="s">
        <v>111</v>
      </c>
    </row>
    <row r="32" spans="1:15" x14ac:dyDescent="0.25">
      <c r="A32">
        <v>313</v>
      </c>
      <c r="B32" s="1">
        <v>43953</v>
      </c>
      <c r="C32">
        <v>3833780472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18</v>
      </c>
      <c r="I32" s="2" t="s">
        <v>19</v>
      </c>
      <c r="J32" s="2" t="s">
        <v>20</v>
      </c>
      <c r="K32" s="2" t="s">
        <v>21</v>
      </c>
      <c r="L32" s="3">
        <v>196</v>
      </c>
      <c r="M32">
        <v>14</v>
      </c>
      <c r="N32" s="3">
        <v>2744</v>
      </c>
      <c r="O32" t="s">
        <v>110</v>
      </c>
    </row>
    <row r="33" spans="1:15" x14ac:dyDescent="0.25">
      <c r="A33">
        <v>315</v>
      </c>
      <c r="B33" s="1">
        <v>43897</v>
      </c>
      <c r="C33">
        <v>3066920858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23</v>
      </c>
      <c r="L33" s="3">
        <v>420</v>
      </c>
      <c r="M33">
        <v>100</v>
      </c>
      <c r="N33" s="3">
        <v>42000</v>
      </c>
      <c r="O33" t="s">
        <v>110</v>
      </c>
    </row>
    <row r="34" spans="1:15" x14ac:dyDescent="0.25">
      <c r="A34">
        <v>341</v>
      </c>
      <c r="B34" s="1">
        <v>44196</v>
      </c>
      <c r="C34">
        <v>654398232</v>
      </c>
      <c r="D34" s="2" t="s">
        <v>54</v>
      </c>
      <c r="E34" s="2" t="s">
        <v>55</v>
      </c>
      <c r="F34" s="2" t="s">
        <v>56</v>
      </c>
      <c r="G34" s="2" t="s">
        <v>57</v>
      </c>
      <c r="H34" s="2" t="s">
        <v>18</v>
      </c>
      <c r="I34" s="2" t="s">
        <v>29</v>
      </c>
      <c r="J34" s="2" t="s">
        <v>20</v>
      </c>
      <c r="K34" s="2" t="s">
        <v>21</v>
      </c>
      <c r="L34" s="3">
        <v>196</v>
      </c>
      <c r="M34">
        <v>68</v>
      </c>
      <c r="N34" s="3">
        <v>13328</v>
      </c>
      <c r="O34" t="s">
        <v>110</v>
      </c>
    </row>
    <row r="35" spans="1:15" x14ac:dyDescent="0.25">
      <c r="A35">
        <v>348</v>
      </c>
      <c r="B35" s="1">
        <v>43959</v>
      </c>
      <c r="C35">
        <v>7020598503</v>
      </c>
      <c r="D35" s="2" t="s">
        <v>42</v>
      </c>
      <c r="E35" s="2" t="s">
        <v>43</v>
      </c>
      <c r="F35" s="2" t="s">
        <v>44</v>
      </c>
      <c r="G35" s="2" t="s">
        <v>45</v>
      </c>
      <c r="H35" s="2" t="s">
        <v>18</v>
      </c>
      <c r="I35" s="2" t="s">
        <v>19</v>
      </c>
      <c r="J35" s="2" t="s">
        <v>20</v>
      </c>
      <c r="K35" s="2" t="s">
        <v>21</v>
      </c>
      <c r="L35" s="3">
        <v>196</v>
      </c>
      <c r="M35">
        <v>96</v>
      </c>
      <c r="N35" s="3">
        <v>18816</v>
      </c>
      <c r="O35" t="s">
        <v>111</v>
      </c>
    </row>
    <row r="36" spans="1:15" x14ac:dyDescent="0.25">
      <c r="A36">
        <v>350</v>
      </c>
      <c r="B36" s="1">
        <v>43958</v>
      </c>
      <c r="C36">
        <v>3654530055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100</v>
      </c>
      <c r="K36" s="2" t="s">
        <v>72</v>
      </c>
      <c r="L36" s="3">
        <v>1134</v>
      </c>
      <c r="M36">
        <v>38</v>
      </c>
      <c r="N36" s="3">
        <v>43092</v>
      </c>
      <c r="O36" t="s">
        <v>111</v>
      </c>
    </row>
    <row r="37" spans="1:15" x14ac:dyDescent="0.25">
      <c r="A37">
        <v>366</v>
      </c>
      <c r="B37" s="1">
        <v>43986</v>
      </c>
      <c r="C37">
        <v>8977261174</v>
      </c>
      <c r="D37" s="2" t="s">
        <v>54</v>
      </c>
      <c r="E37" s="2" t="s">
        <v>55</v>
      </c>
      <c r="F37" s="2" t="s">
        <v>56</v>
      </c>
      <c r="G37" s="2" t="s">
        <v>57</v>
      </c>
      <c r="H37" s="2" t="s">
        <v>39</v>
      </c>
      <c r="I37" s="2" t="s">
        <v>19</v>
      </c>
      <c r="J37" s="2" t="s">
        <v>30</v>
      </c>
      <c r="K37" s="2" t="s">
        <v>23</v>
      </c>
      <c r="L37" s="3">
        <v>420</v>
      </c>
      <c r="M37">
        <v>33</v>
      </c>
      <c r="N37" s="3">
        <v>13860</v>
      </c>
      <c r="O37" t="s">
        <v>111</v>
      </c>
    </row>
  </sheetData>
  <autoFilter ref="A1:O37" xr:uid="{36947BAF-70FD-4255-8B58-B26E75283A1D}"/>
  <conditionalFormatting sqref="H18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N18">
    <cfRule type="iconSet" priority="3">
      <iconSet iconSet="3ArrowsGray">
        <cfvo type="percent" val="0"/>
        <cfvo type="percent" val="33"/>
        <cfvo type="percent" val="67"/>
      </iconSet>
    </cfRule>
  </conditionalFormatting>
  <conditionalFormatting sqref="H1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N1">
    <cfRule type="iconSet" priority="1">
      <iconSet iconSet="3ArrowsGray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Q1" xr:uid="{0F4B5DA8-1385-4BD6-ACD9-4CB1028CFDB6}">
      <formula1>$R$1:$R$2</formula1>
    </dataValidation>
  </dataValidations>
  <pageMargins left="0.7" right="0.7" top="0.75" bottom="0.75" header="0.3" footer="0.3"/>
  <ignoredErrors>
    <ignoredError sqref="Q5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837FA-0177-4B6B-9895-DC263542A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Hoja2</vt:lpstr>
      <vt:lpstr>Hoja1</vt:lpstr>
      <vt:lpstr>Hoja2!Área_de_extracción</vt:lpstr>
      <vt:lpstr>colocar</vt:lpstr>
      <vt:lpstr>criterio</vt:lpstr>
      <vt:lpstr>Hoja2!Criterios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romero</dc:creator>
  <cp:lastModifiedBy>Alejandro romero</cp:lastModifiedBy>
  <dcterms:created xsi:type="dcterms:W3CDTF">2024-06-01T01:06:39Z</dcterms:created>
  <dcterms:modified xsi:type="dcterms:W3CDTF">2024-06-09T03:16:09Z</dcterms:modified>
</cp:coreProperties>
</file>