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userName="Alejandro Uñate" algorithmName="SHA-512" hashValue="CJPEDoOnxnkGvFTanwtERRbuDWjY4gAl7AVymEFrnmH0/BF1ZFHJm40HDued5a5b9uXaDHhGjMPWsxoZcUeF+A==" saltValue="C2OTtbW7W5ZuxuR/fZXloQ==" spinCount="1000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ownloads\"/>
    </mc:Choice>
  </mc:AlternateContent>
  <xr:revisionPtr revIDLastSave="0" documentId="13_ncr:10001_{54AE91A4-EC6C-426A-87E9-17CC7BE60AE8}" xr6:coauthVersionLast="45" xr6:coauthVersionMax="45" xr10:uidLastSave="{00000000-0000-0000-0000-000000000000}"/>
  <bookViews>
    <workbookView xWindow="-120" yWindow="-120" windowWidth="20730" windowHeight="11760" activeTab="1" xr2:uid="{89F1776E-E9A3-4656-9D09-92617C749D58}"/>
  </bookViews>
  <sheets>
    <sheet name="datos de entradas" sheetId="1" r:id="rId1"/>
    <sheet name="Hoja1" sheetId="3" r:id="rId2"/>
    <sheet name="planilla" sheetId="2" r:id="rId3"/>
  </sheets>
  <definedNames>
    <definedName name="Dias">'datos de entradas'!$G$2:$G$8</definedName>
    <definedName name="empleados">'datos de entradas'!$C$2:$C$10</definedName>
    <definedName name="horarios">'datos de entradas'!$E$2:$E$4</definedName>
    <definedName name="Seccion">'datos de entradas'!$A$2:$A$10</definedName>
    <definedName name="Sueldos">'datos de entradas'!$I$2:$I$6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3" l="1"/>
  <c r="F2" i="3"/>
  <c r="F3" i="3"/>
  <c r="F4" i="3"/>
  <c r="F5" i="3"/>
  <c r="F6" i="3"/>
  <c r="F7" i="3"/>
  <c r="F8" i="3"/>
  <c r="F9" i="3"/>
  <c r="F1" i="3"/>
  <c r="J2" i="3"/>
  <c r="J3" i="3"/>
  <c r="J4" i="3"/>
  <c r="J5" i="3"/>
  <c r="J6" i="3"/>
  <c r="J7" i="3"/>
  <c r="J8" i="3"/>
  <c r="J1" i="3"/>
  <c r="H3" i="3"/>
  <c r="H4" i="3"/>
  <c r="H5" i="3"/>
  <c r="H6" i="3"/>
  <c r="H7" i="3"/>
  <c r="H8" i="3"/>
  <c r="H9" i="3"/>
  <c r="H2" i="3"/>
  <c r="H1" i="3"/>
  <c r="D2" i="3"/>
  <c r="D3" i="3"/>
  <c r="D4" i="3"/>
  <c r="D5" i="3"/>
  <c r="D6" i="3"/>
  <c r="D7" i="3"/>
  <c r="D8" i="3"/>
  <c r="D9" i="3"/>
  <c r="D1" i="3"/>
  <c r="C13" i="1" l="1"/>
  <c r="C14" i="1"/>
  <c r="C15" i="1"/>
  <c r="C16" i="1"/>
  <c r="C17" i="1"/>
  <c r="C18" i="1"/>
  <c r="C19" i="1"/>
  <c r="C20" i="1"/>
  <c r="C12" i="1"/>
  <c r="B14" i="1"/>
  <c r="B15" i="1"/>
  <c r="B16" i="1"/>
  <c r="B17" i="1"/>
  <c r="B18" i="1"/>
  <c r="B19" i="1"/>
  <c r="B20" i="1"/>
  <c r="B13" i="1"/>
  <c r="B12" i="1"/>
  <c r="A13" i="1"/>
  <c r="A14" i="1"/>
  <c r="A15" i="1"/>
  <c r="A16" i="1"/>
  <c r="A17" i="1"/>
  <c r="A18" i="1"/>
  <c r="A19" i="1"/>
  <c r="A20" i="1"/>
  <c r="A12" i="1"/>
  <c r="F13" i="1"/>
  <c r="F14" i="1"/>
  <c r="F15" i="1"/>
  <c r="F16" i="1"/>
  <c r="F17" i="1"/>
  <c r="F18" i="1"/>
  <c r="F19" i="1"/>
  <c r="F20" i="1"/>
  <c r="F12" i="1"/>
  <c r="E13" i="1"/>
  <c r="E14" i="1"/>
  <c r="E15" i="1"/>
  <c r="E16" i="1"/>
  <c r="E17" i="1"/>
  <c r="E18" i="1"/>
  <c r="E19" i="1"/>
  <c r="E20" i="1"/>
  <c r="E12" i="1"/>
</calcChain>
</file>

<file path=xl/sharedStrings.xml><?xml version="1.0" encoding="utf-8"?>
<sst xmlns="http://schemas.openxmlformats.org/spreadsheetml/2006/main" count="128" uniqueCount="61">
  <si>
    <t>Sección</t>
  </si>
  <si>
    <t>Limpieza</t>
  </si>
  <si>
    <t>Mantenimiento</t>
  </si>
  <si>
    <t>Informática</t>
  </si>
  <si>
    <t>Ventas</t>
  </si>
  <si>
    <t>Cobranza</t>
  </si>
  <si>
    <t>Contabilidad</t>
  </si>
  <si>
    <t>Seguridad</t>
  </si>
  <si>
    <t>empleado</t>
  </si>
  <si>
    <t>Uñate, Alejandro Ariel</t>
  </si>
  <si>
    <t>Cabral, Antonio Raúl</t>
  </si>
  <si>
    <t>Sosa, Juan Antonio</t>
  </si>
  <si>
    <t>Solis, Saúl Carlos</t>
  </si>
  <si>
    <t>Romano, Ariel Juan</t>
  </si>
  <si>
    <t>Pintos, Aron Luis</t>
  </si>
  <si>
    <t>Cruz, Sonia Luisa</t>
  </si>
  <si>
    <t>Navarro, Sofia Kiara</t>
  </si>
  <si>
    <t>Gimenez, Sonia Ana</t>
  </si>
  <si>
    <t>Horarios</t>
  </si>
  <si>
    <t>08:00 - 14:00</t>
  </si>
  <si>
    <t>16:00 - 22:00</t>
  </si>
  <si>
    <t>Gerente</t>
  </si>
  <si>
    <t>Secretaria</t>
  </si>
  <si>
    <t>08:00 - 22:00</t>
  </si>
  <si>
    <t>Días</t>
  </si>
  <si>
    <t>Lunes</t>
  </si>
  <si>
    <t>Martes</t>
  </si>
  <si>
    <t>Miércoles</t>
  </si>
  <si>
    <t>Jueves</t>
  </si>
  <si>
    <t>Viernes</t>
  </si>
  <si>
    <t>Sábado</t>
  </si>
  <si>
    <t>Domingo</t>
  </si>
  <si>
    <t>Sueldos</t>
  </si>
  <si>
    <t>Empleado</t>
  </si>
  <si>
    <t>Horario</t>
  </si>
  <si>
    <t>Sueldo</t>
  </si>
  <si>
    <t>Uñate</t>
  </si>
  <si>
    <t>Cabral</t>
  </si>
  <si>
    <t>Sosa</t>
  </si>
  <si>
    <t>Solis</t>
  </si>
  <si>
    <t>Romano</t>
  </si>
  <si>
    <t>Pintos</t>
  </si>
  <si>
    <t>Cruz</t>
  </si>
  <si>
    <t>Navarro</t>
  </si>
  <si>
    <t>Gimenez</t>
  </si>
  <si>
    <t>Alejandro</t>
  </si>
  <si>
    <t>Ariel</t>
  </si>
  <si>
    <t>Antonio</t>
  </si>
  <si>
    <t>Raúl</t>
  </si>
  <si>
    <t>Juan</t>
  </si>
  <si>
    <t>Saúl</t>
  </si>
  <si>
    <t>Carlos</t>
  </si>
  <si>
    <t>Aron</t>
  </si>
  <si>
    <t>Luis</t>
  </si>
  <si>
    <t>Sonia</t>
  </si>
  <si>
    <t>Luisa</t>
  </si>
  <si>
    <t>Sofia</t>
  </si>
  <si>
    <t>Kiara</t>
  </si>
  <si>
    <t>Ana</t>
  </si>
  <si>
    <t>dalas</t>
  </si>
  <si>
    <t>esto es una 
prueba de las 
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</si>
</sst>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6C6458-BA9C-4094-84D2-A6267E36F55F}" name="Tabla1" displayName="Tabla1" ref="A1:E20" totalsRowShown="0">
  <autoFilter ref="A1:E20" xr:uid="{9DFDD23B-C9A5-4237-90D0-9B2AFCD5C13C}">
    <filterColumn colId="4">
      <dynamicFilter type="belowAverage" val="44545.454545454544"/>
    </filterColumn>
  </autoFilter>
  <tableColumns count="5">
    <tableColumn id="1" xr3:uid="{A87BA088-8709-49D7-BBBD-691811B3DB19}" name="Empleado"/>
    <tableColumn id="2" xr3:uid="{B8ACEEF5-9CC3-40BD-AC3F-E1D5D147091D}" name="Sección"/>
    <tableColumn id="3" xr3:uid="{5DAFAFE5-5150-427E-89C3-8292DB4BE144}" name="Horario"/>
    <tableColumn id="4" xr3:uid="{84A2018C-170C-4418-AC69-BC8203E8A05D}" name="Días"/>
    <tableColumn id="5" xr3:uid="{E6344173-1333-496F-AFAB-02075083525A}" name="Sueldo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26E9-D520-4CBA-B5D8-D7732D2A8FF7}">
  <dimension ref="A1:N27"/>
  <sheetViews>
    <sheetView workbookViewId="0">
      <selection activeCell="J17" sqref="J17"/>
    </sheetView>
  </sheetViews>
  <sheetFormatPr baseColWidth="10" defaultRowHeight="15" x14ac:dyDescent="0.25"/>
  <cols>
    <col min="1" max="1" width="14.85546875" bestFit="1" customWidth="1"/>
    <col min="3" max="3" width="20.85546875" bestFit="1" customWidth="1"/>
    <col min="6" max="6" width="14.85546875" bestFit="1" customWidth="1"/>
  </cols>
  <sheetData>
    <row r="1" spans="1:14" x14ac:dyDescent="0.25">
      <c r="A1" t="s">
        <v>0</v>
      </c>
      <c r="C1" t="s">
        <v>8</v>
      </c>
      <c r="E1" t="s">
        <v>18</v>
      </c>
      <c r="G1" t="s">
        <v>24</v>
      </c>
      <c r="I1" t="s">
        <v>32</v>
      </c>
    </row>
    <row r="2" spans="1:14" x14ac:dyDescent="0.25">
      <c r="A2" t="s">
        <v>5</v>
      </c>
      <c r="C2" t="s">
        <v>9</v>
      </c>
      <c r="E2" t="s">
        <v>19</v>
      </c>
      <c r="G2" t="s">
        <v>25</v>
      </c>
      <c r="I2">
        <v>25000</v>
      </c>
    </row>
    <row r="3" spans="1:14" x14ac:dyDescent="0.25">
      <c r="A3" t="s">
        <v>6</v>
      </c>
      <c r="C3" t="s">
        <v>10</v>
      </c>
      <c r="E3" t="s">
        <v>20</v>
      </c>
      <c r="G3" t="s">
        <v>26</v>
      </c>
      <c r="I3">
        <v>35000</v>
      </c>
      <c r="L3" s="1" t="s">
        <v>36</v>
      </c>
      <c r="M3" t="s">
        <v>45</v>
      </c>
      <c r="N3" t="s">
        <v>46</v>
      </c>
    </row>
    <row r="4" spans="1:14" x14ac:dyDescent="0.25">
      <c r="A4" t="s">
        <v>21</v>
      </c>
      <c r="C4" t="s">
        <v>11</v>
      </c>
      <c r="E4" t="s">
        <v>23</v>
      </c>
      <c r="G4" t="s">
        <v>27</v>
      </c>
      <c r="I4">
        <v>45000</v>
      </c>
      <c r="L4" s="1" t="s">
        <v>37</v>
      </c>
      <c r="M4" t="s">
        <v>47</v>
      </c>
      <c r="N4" t="s">
        <v>48</v>
      </c>
    </row>
    <row r="5" spans="1:14" x14ac:dyDescent="0.25">
      <c r="A5" t="s">
        <v>3</v>
      </c>
      <c r="C5" t="s">
        <v>12</v>
      </c>
      <c r="G5" t="s">
        <v>28</v>
      </c>
      <c r="I5">
        <v>50000</v>
      </c>
      <c r="L5" s="1" t="s">
        <v>38</v>
      </c>
      <c r="M5" t="s">
        <v>49</v>
      </c>
      <c r="N5" t="s">
        <v>47</v>
      </c>
    </row>
    <row r="6" spans="1:14" x14ac:dyDescent="0.25">
      <c r="A6" t="s">
        <v>1</v>
      </c>
      <c r="C6" t="s">
        <v>13</v>
      </c>
      <c r="G6" t="s">
        <v>29</v>
      </c>
      <c r="I6">
        <v>100000</v>
      </c>
      <c r="L6" s="1" t="s">
        <v>39</v>
      </c>
      <c r="M6" t="s">
        <v>50</v>
      </c>
      <c r="N6" t="s">
        <v>51</v>
      </c>
    </row>
    <row r="7" spans="1:14" x14ac:dyDescent="0.25">
      <c r="A7" t="s">
        <v>2</v>
      </c>
      <c r="C7" t="s">
        <v>14</v>
      </c>
      <c r="G7" t="s">
        <v>30</v>
      </c>
      <c r="L7" s="1" t="s">
        <v>40</v>
      </c>
      <c r="M7" t="s">
        <v>46</v>
      </c>
      <c r="N7" t="s">
        <v>49</v>
      </c>
    </row>
    <row r="8" spans="1:14" x14ac:dyDescent="0.25">
      <c r="A8" t="s">
        <v>22</v>
      </c>
      <c r="C8" t="s">
        <v>15</v>
      </c>
      <c r="G8" t="s">
        <v>31</v>
      </c>
      <c r="L8" s="1" t="s">
        <v>41</v>
      </c>
      <c r="M8" t="s">
        <v>52</v>
      </c>
      <c r="N8" t="s">
        <v>53</v>
      </c>
    </row>
    <row r="9" spans="1:14" x14ac:dyDescent="0.25">
      <c r="A9" t="s">
        <v>7</v>
      </c>
      <c r="C9" t="s">
        <v>16</v>
      </c>
      <c r="L9" s="1" t="s">
        <v>42</v>
      </c>
      <c r="M9" t="s">
        <v>54</v>
      </c>
      <c r="N9" t="s">
        <v>55</v>
      </c>
    </row>
    <row r="10" spans="1:14" x14ac:dyDescent="0.25">
      <c r="A10" t="s">
        <v>4</v>
      </c>
      <c r="C10" t="s">
        <v>17</v>
      </c>
      <c r="L10" s="1" t="s">
        <v>43</v>
      </c>
      <c r="M10" t="s">
        <v>56</v>
      </c>
      <c r="N10" t="s">
        <v>57</v>
      </c>
    </row>
    <row r="11" spans="1:14" x14ac:dyDescent="0.25">
      <c r="L11" s="1" t="s">
        <v>44</v>
      </c>
      <c r="M11" t="s">
        <v>54</v>
      </c>
      <c r="N11" t="s">
        <v>58</v>
      </c>
    </row>
    <row r="12" spans="1:14" x14ac:dyDescent="0.25">
      <c r="A12" t="str">
        <f>LEFT(C2,SEARCH(",",C2,1)-1)</f>
        <v>Uñate</v>
      </c>
      <c r="B12" t="str">
        <f>MID(C2,FIND(",",C2,1)+2,SEARCH(" ",C2,FIND(",",C2,1)+2)-(SEARCH(",",C2,1)+2))</f>
        <v>Alejandro</v>
      </c>
      <c r="C12" t="str">
        <f>RIGHT(C2,(LEN(C2)-(FIND(" ",C2,(FIND(",",C2,1)+2)))))</f>
        <v>Ariel</v>
      </c>
      <c r="E12" t="str">
        <f>MID(C2,1,SEARCH(",",C2,1)-1)</f>
        <v>Uñate</v>
      </c>
      <c r="F12" t="str">
        <f>MID(C2,FIND(",",C2,1)+1,LEN(C2)-SEARCH(",",C2,1))</f>
        <v xml:space="preserve"> Alejandro Ariel</v>
      </c>
    </row>
    <row r="13" spans="1:14" x14ac:dyDescent="0.25">
      <c r="A13" t="str">
        <f t="shared" ref="A13:A20" si="0">LEFT(C3,SEARCH(",",C3,1)-1)</f>
        <v>Cabral</v>
      </c>
      <c r="B13" t="str">
        <f>MID(C3,(SEARCH(",",C3,1)+2),FIND(" ",C3,(SEARCH(",",C3,1)+2))-(FIND(",",C3,1)+2))</f>
        <v>Antonio</v>
      </c>
      <c r="C13" t="str">
        <f t="shared" ref="C13:C20" si="1">RIGHT(C3,(LEN(C3)-(FIND(" ",C3,(FIND(",",C3,1)+2)))))</f>
        <v>Raúl</v>
      </c>
      <c r="E13" t="str">
        <f t="shared" ref="E13:E20" si="2">MID(C3,1,SEARCH(",",C3,1)-1)</f>
        <v>Cabral</v>
      </c>
      <c r="F13" t="str">
        <f t="shared" ref="F13:F20" si="3">MID(C3,FIND(",",C3,1)+1,LEN(C3)-SEARCH(",",C3,1))</f>
        <v xml:space="preserve"> Antonio Raúl</v>
      </c>
    </row>
    <row r="14" spans="1:14" x14ac:dyDescent="0.25">
      <c r="A14" t="str">
        <f t="shared" si="0"/>
        <v>Sosa</v>
      </c>
      <c r="B14" t="str">
        <f t="shared" ref="B14:B20" si="4">MID(C4,(SEARCH(",",C4,1)+2),FIND(" ",C4,(SEARCH(",",C4,1)+2))-(FIND(",",C4,1)+2))</f>
        <v>Juan</v>
      </c>
      <c r="C14" t="str">
        <f t="shared" si="1"/>
        <v>Antonio</v>
      </c>
      <c r="E14" t="str">
        <f t="shared" si="2"/>
        <v>Sosa</v>
      </c>
      <c r="F14" t="str">
        <f t="shared" si="3"/>
        <v xml:space="preserve"> Juan Antonio</v>
      </c>
      <c r="J14">
        <v>1</v>
      </c>
    </row>
    <row r="15" spans="1:14" x14ac:dyDescent="0.25">
      <c r="A15" t="str">
        <f t="shared" si="0"/>
        <v>Solis</v>
      </c>
      <c r="B15" t="str">
        <f t="shared" si="4"/>
        <v>Saúl</v>
      </c>
      <c r="C15" t="str">
        <f t="shared" si="1"/>
        <v>Carlos</v>
      </c>
      <c r="E15" t="str">
        <f t="shared" si="2"/>
        <v>Solis</v>
      </c>
      <c r="F15" t="str">
        <f t="shared" si="3"/>
        <v xml:space="preserve"> Saúl Carlos</v>
      </c>
      <c r="J15">
        <v>2</v>
      </c>
    </row>
    <row r="16" spans="1:14" x14ac:dyDescent="0.25">
      <c r="A16" t="str">
        <f t="shared" si="0"/>
        <v>Romano</v>
      </c>
      <c r="B16" t="str">
        <f t="shared" si="4"/>
        <v>Ariel</v>
      </c>
      <c r="C16" t="str">
        <f t="shared" si="1"/>
        <v>Juan</v>
      </c>
      <c r="E16" t="str">
        <f t="shared" si="2"/>
        <v>Romano</v>
      </c>
      <c r="F16" t="str">
        <f t="shared" si="3"/>
        <v xml:space="preserve"> Ariel Juan</v>
      </c>
      <c r="J16">
        <v>3</v>
      </c>
    </row>
    <row r="17" spans="1:9" x14ac:dyDescent="0.25">
      <c r="A17" t="str">
        <f t="shared" si="0"/>
        <v>Pintos</v>
      </c>
      <c r="B17" t="str">
        <f t="shared" si="4"/>
        <v>Aron</v>
      </c>
      <c r="C17" t="str">
        <f t="shared" si="1"/>
        <v>Luis</v>
      </c>
      <c r="E17" t="str">
        <f t="shared" si="2"/>
        <v>Pintos</v>
      </c>
      <c r="F17" t="str">
        <f t="shared" si="3"/>
        <v xml:space="preserve"> Aron Luis</v>
      </c>
    </row>
    <row r="18" spans="1:9" x14ac:dyDescent="0.25">
      <c r="A18" t="str">
        <f t="shared" si="0"/>
        <v>Cruz</v>
      </c>
      <c r="B18" t="str">
        <f t="shared" si="4"/>
        <v>Sonia</v>
      </c>
      <c r="C18" t="str">
        <f t="shared" si="1"/>
        <v>Luisa</v>
      </c>
      <c r="E18" t="str">
        <f t="shared" si="2"/>
        <v>Cruz</v>
      </c>
      <c r="F18" t="str">
        <f t="shared" si="3"/>
        <v xml:space="preserve"> Sonia Luisa</v>
      </c>
    </row>
    <row r="19" spans="1:9" x14ac:dyDescent="0.25">
      <c r="A19" t="str">
        <f t="shared" si="0"/>
        <v>Navarro</v>
      </c>
      <c r="B19" t="str">
        <f t="shared" si="4"/>
        <v>Sofia</v>
      </c>
      <c r="C19" t="str">
        <f t="shared" si="1"/>
        <v>Kiara</v>
      </c>
      <c r="E19" t="str">
        <f t="shared" si="2"/>
        <v>Navarro</v>
      </c>
      <c r="F19" t="str">
        <f t="shared" si="3"/>
        <v xml:space="preserve"> Sofia Kiara</v>
      </c>
    </row>
    <row r="20" spans="1:9" x14ac:dyDescent="0.25">
      <c r="A20" t="str">
        <f t="shared" si="0"/>
        <v>Gimenez</v>
      </c>
      <c r="B20" t="str">
        <f t="shared" si="4"/>
        <v>Sonia</v>
      </c>
      <c r="C20" t="str">
        <f t="shared" si="1"/>
        <v>Ana</v>
      </c>
      <c r="E20" t="str">
        <f t="shared" si="2"/>
        <v>Gimenez</v>
      </c>
      <c r="F20" t="str">
        <f t="shared" si="3"/>
        <v xml:space="preserve"> Sonia Ana</v>
      </c>
    </row>
    <row r="27" spans="1:9" x14ac:dyDescent="0.25">
      <c r="E27" t="s">
        <v>59</v>
      </c>
      <c r="G27" t="s">
        <v>59</v>
      </c>
      <c r="I27" t="s">
        <v>59</v>
      </c>
    </row>
  </sheetData>
  <sortState xmlns:xlrd2="http://schemas.microsoft.com/office/spreadsheetml/2017/richdata2" ref="A2:A10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AE6B-5DDB-49C2-B73F-2C364CF86595}">
  <dimension ref="A1:K27"/>
  <sheetViews>
    <sheetView tabSelected="1" workbookViewId="0">
      <selection activeCell="K15" sqref="K15"/>
    </sheetView>
  </sheetViews>
  <sheetFormatPr baseColWidth="10" defaultRowHeight="15" x14ac:dyDescent="0.25"/>
  <cols>
    <col min="1" max="1" width="20.85546875" bestFit="1" customWidth="1"/>
    <col min="5" max="5" width="2.28515625" customWidth="1"/>
    <col min="6" max="6" width="16.5703125" bestFit="1" customWidth="1"/>
    <col min="7" max="7" width="2" customWidth="1"/>
    <col min="8" max="8" width="14.42578125" bestFit="1" customWidth="1"/>
    <col min="9" max="9" width="1.7109375" customWidth="1"/>
    <col min="10" max="10" width="20" customWidth="1"/>
  </cols>
  <sheetData>
    <row r="1" spans="1:11" x14ac:dyDescent="0.25">
      <c r="A1" t="s">
        <v>9</v>
      </c>
      <c r="D1" t="str">
        <f>LEFT(A1,FIND(",",A1,1)-1)</f>
        <v>Uñate</v>
      </c>
      <c r="F1" t="str">
        <f>MID(A1,(FIND(" ",A1,1)+1),(FIND(" ",A1,(SEARCH(",",A1,1)+2)))-(FIND(",",A1,1)+2))</f>
        <v>Alejandro</v>
      </c>
      <c r="H1" t="str">
        <f>RIGHT(A1,LEN(A1)-(FIND(",",A1,1)+1))</f>
        <v>Alejandro Ariel</v>
      </c>
      <c r="J1" t="str">
        <f>RIGHT(A1,LEN(A1)-(FIND(" ",A1,(FIND(",",A1,1)+2))))</f>
        <v>Ariel</v>
      </c>
    </row>
    <row r="2" spans="1:11" x14ac:dyDescent="0.25">
      <c r="A2" t="s">
        <v>10</v>
      </c>
      <c r="D2" t="str">
        <f t="shared" ref="D2:D9" si="0">LEFT(A2,FIND(",",A2,1)-1)</f>
        <v>Cabral</v>
      </c>
      <c r="F2" t="str">
        <f t="shared" ref="F2:F9" si="1">MID(A2,(FIND(" ",A2,1)+1),(FIND(" ",A2,(SEARCH(",",A2,1)+2)))-(FIND(",",A2,1)+2))</f>
        <v>Antonio</v>
      </c>
      <c r="H2" t="str">
        <f>RIGHT(A2,LEN(A2)-(FIND(",",A2,1)+1))</f>
        <v>Antonio Raúl</v>
      </c>
      <c r="J2" t="str">
        <f t="shared" ref="J2:J9" si="2">RIGHT(A2,LEN(A2)-(FIND(" ",A2,(FIND(",",A2,1)+2))))</f>
        <v>Raúl</v>
      </c>
    </row>
    <row r="3" spans="1:11" x14ac:dyDescent="0.25">
      <c r="A3" t="s">
        <v>11</v>
      </c>
      <c r="D3" t="str">
        <f t="shared" si="0"/>
        <v>Sosa</v>
      </c>
      <c r="F3" t="str">
        <f t="shared" si="1"/>
        <v>Juan</v>
      </c>
      <c r="H3" t="str">
        <f t="shared" ref="H3:H9" si="3">RIGHT(A3,LEN(A3)-(FIND(",",A3,1)+1))</f>
        <v>Juan Antonio</v>
      </c>
      <c r="J3" t="str">
        <f t="shared" si="2"/>
        <v>Antonio</v>
      </c>
    </row>
    <row r="4" spans="1:11" x14ac:dyDescent="0.25">
      <c r="A4" t="s">
        <v>12</v>
      </c>
      <c r="D4" t="str">
        <f t="shared" si="0"/>
        <v>Solis</v>
      </c>
      <c r="F4" t="str">
        <f t="shared" si="1"/>
        <v>Saúl</v>
      </c>
      <c r="H4" t="str">
        <f t="shared" si="3"/>
        <v>Saúl Carlos</v>
      </c>
      <c r="J4" t="str">
        <f t="shared" si="2"/>
        <v>Carlos</v>
      </c>
    </row>
    <row r="5" spans="1:11" x14ac:dyDescent="0.25">
      <c r="A5" t="s">
        <v>13</v>
      </c>
      <c r="D5" t="str">
        <f t="shared" si="0"/>
        <v>Romano</v>
      </c>
      <c r="F5" t="str">
        <f t="shared" si="1"/>
        <v>Ariel</v>
      </c>
      <c r="H5" t="str">
        <f t="shared" si="3"/>
        <v>Ariel Juan</v>
      </c>
      <c r="J5" t="str">
        <f t="shared" si="2"/>
        <v>Juan</v>
      </c>
    </row>
    <row r="6" spans="1:11" x14ac:dyDescent="0.25">
      <c r="A6" t="s">
        <v>14</v>
      </c>
      <c r="D6" t="str">
        <f t="shared" si="0"/>
        <v>Pintos</v>
      </c>
      <c r="F6" t="str">
        <f t="shared" si="1"/>
        <v>Aron</v>
      </c>
      <c r="H6" t="str">
        <f t="shared" si="3"/>
        <v>Aron Luis</v>
      </c>
      <c r="J6" t="str">
        <f t="shared" si="2"/>
        <v>Luis</v>
      </c>
    </row>
    <row r="7" spans="1:11" x14ac:dyDescent="0.25">
      <c r="A7" t="s">
        <v>15</v>
      </c>
      <c r="D7" t="str">
        <f t="shared" si="0"/>
        <v>Cruz</v>
      </c>
      <c r="F7" t="str">
        <f t="shared" si="1"/>
        <v>Sonia</v>
      </c>
      <c r="H7" t="str">
        <f t="shared" si="3"/>
        <v>Sonia Luisa</v>
      </c>
      <c r="J7" t="str">
        <f t="shared" si="2"/>
        <v>Luisa</v>
      </c>
    </row>
    <row r="8" spans="1:11" x14ac:dyDescent="0.25">
      <c r="A8" t="s">
        <v>16</v>
      </c>
      <c r="D8" t="str">
        <f t="shared" si="0"/>
        <v>Navarro</v>
      </c>
      <c r="F8" t="str">
        <f t="shared" si="1"/>
        <v>Sofia</v>
      </c>
      <c r="H8" t="str">
        <f t="shared" si="3"/>
        <v>Sofia Kiara</v>
      </c>
      <c r="J8" t="str">
        <f t="shared" si="2"/>
        <v>Kiara</v>
      </c>
    </row>
    <row r="9" spans="1:11" x14ac:dyDescent="0.25">
      <c r="A9" t="s">
        <v>17</v>
      </c>
      <c r="D9" t="str">
        <f t="shared" si="0"/>
        <v>Gimenez</v>
      </c>
      <c r="F9" t="str">
        <f t="shared" si="1"/>
        <v>Sonia</v>
      </c>
      <c r="H9" t="str">
        <f t="shared" si="3"/>
        <v>Sonia Ana</v>
      </c>
      <c r="J9" s="2" t="str">
        <f>RIGHT(A9,LEN(A9)-(FIND(" ",A9,(FIND(",",A9,1)+2))))</f>
        <v>Ana</v>
      </c>
    </row>
    <row r="15" spans="1:11" x14ac:dyDescent="0.25">
      <c r="K15" s="3" t="s">
        <v>60</v>
      </c>
    </row>
    <row r="27" spans="7:11" x14ac:dyDescent="0.25">
      <c r="G27" t="s">
        <v>59</v>
      </c>
      <c r="I27" t="s">
        <v>59</v>
      </c>
      <c r="K27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1ED0-2567-4BAD-9FAA-DA44805E352F}">
  <dimension ref="A1:I27"/>
  <sheetViews>
    <sheetView workbookViewId="0">
      <selection activeCell="I27" activeCellId="2" sqref="E27 G27 I27"/>
    </sheetView>
  </sheetViews>
  <sheetFormatPr baseColWidth="10" defaultRowHeight="15" x14ac:dyDescent="0.25"/>
  <cols>
    <col min="1" max="1" width="20.85546875" bestFit="1" customWidth="1"/>
  </cols>
  <sheetData>
    <row r="1" spans="1:5" x14ac:dyDescent="0.25">
      <c r="A1" t="s">
        <v>33</v>
      </c>
      <c r="B1" t="s">
        <v>0</v>
      </c>
      <c r="C1" t="s">
        <v>34</v>
      </c>
      <c r="D1" t="s">
        <v>24</v>
      </c>
      <c r="E1" t="s">
        <v>35</v>
      </c>
    </row>
    <row r="2" spans="1:5" hidden="1" x14ac:dyDescent="0.25">
      <c r="A2" t="s">
        <v>9</v>
      </c>
      <c r="B2" t="s">
        <v>21</v>
      </c>
      <c r="C2" t="s">
        <v>23</v>
      </c>
      <c r="D2" t="s">
        <v>25</v>
      </c>
      <c r="E2">
        <v>100000</v>
      </c>
    </row>
    <row r="3" spans="1:5" x14ac:dyDescent="0.25">
      <c r="A3" t="s">
        <v>10</v>
      </c>
      <c r="B3" t="s">
        <v>5</v>
      </c>
      <c r="C3" t="s">
        <v>19</v>
      </c>
      <c r="D3" t="s">
        <v>26</v>
      </c>
      <c r="E3">
        <v>35000</v>
      </c>
    </row>
    <row r="4" spans="1:5" x14ac:dyDescent="0.25">
      <c r="A4" t="s">
        <v>11</v>
      </c>
      <c r="B4" t="s">
        <v>5</v>
      </c>
      <c r="C4" t="s">
        <v>20</v>
      </c>
      <c r="D4" t="s">
        <v>27</v>
      </c>
      <c r="E4">
        <v>35000</v>
      </c>
    </row>
    <row r="5" spans="1:5" hidden="1" x14ac:dyDescent="0.25">
      <c r="A5" t="s">
        <v>12</v>
      </c>
      <c r="B5" t="s">
        <v>3</v>
      </c>
      <c r="C5" t="s">
        <v>19</v>
      </c>
      <c r="D5" t="s">
        <v>29</v>
      </c>
      <c r="E5">
        <v>45000</v>
      </c>
    </row>
    <row r="6" spans="1:5" x14ac:dyDescent="0.25">
      <c r="A6" t="s">
        <v>13</v>
      </c>
      <c r="B6" t="s">
        <v>1</v>
      </c>
      <c r="C6" t="s">
        <v>19</v>
      </c>
      <c r="D6" t="s">
        <v>28</v>
      </c>
      <c r="E6">
        <v>25000</v>
      </c>
    </row>
    <row r="7" spans="1:5" x14ac:dyDescent="0.25">
      <c r="A7" t="s">
        <v>14</v>
      </c>
      <c r="B7" t="s">
        <v>2</v>
      </c>
      <c r="C7" t="s">
        <v>20</v>
      </c>
      <c r="D7" t="s">
        <v>27</v>
      </c>
      <c r="E7">
        <v>25000</v>
      </c>
    </row>
    <row r="8" spans="1:5" hidden="1" x14ac:dyDescent="0.25">
      <c r="A8" t="s">
        <v>15</v>
      </c>
      <c r="B8" t="s">
        <v>22</v>
      </c>
      <c r="C8" t="s">
        <v>23</v>
      </c>
      <c r="D8" t="s">
        <v>25</v>
      </c>
      <c r="E8">
        <v>50000</v>
      </c>
    </row>
    <row r="9" spans="1:5" hidden="1" x14ac:dyDescent="0.25">
      <c r="A9" t="s">
        <v>16</v>
      </c>
      <c r="B9" t="s">
        <v>7</v>
      </c>
      <c r="C9" t="s">
        <v>23</v>
      </c>
      <c r="D9" t="s">
        <v>25</v>
      </c>
      <c r="E9">
        <v>50000</v>
      </c>
    </row>
    <row r="10" spans="1:5" hidden="1" x14ac:dyDescent="0.25">
      <c r="A10" t="s">
        <v>17</v>
      </c>
      <c r="B10" t="s">
        <v>4</v>
      </c>
      <c r="C10" t="s">
        <v>23</v>
      </c>
      <c r="D10" t="s">
        <v>25</v>
      </c>
      <c r="E10">
        <v>45000</v>
      </c>
    </row>
    <row r="11" spans="1:5" x14ac:dyDescent="0.25">
      <c r="A11" t="s">
        <v>10</v>
      </c>
      <c r="B11" t="s">
        <v>6</v>
      </c>
      <c r="C11" t="s">
        <v>20</v>
      </c>
      <c r="D11" t="s">
        <v>27</v>
      </c>
      <c r="E11">
        <v>35000</v>
      </c>
    </row>
    <row r="12" spans="1:5" hidden="1" x14ac:dyDescent="0.25">
      <c r="A12" t="s">
        <v>14</v>
      </c>
      <c r="B12" t="s">
        <v>3</v>
      </c>
      <c r="C12" t="s">
        <v>20</v>
      </c>
      <c r="D12" t="s">
        <v>27</v>
      </c>
      <c r="E12">
        <v>45000</v>
      </c>
    </row>
    <row r="13" spans="1:5" hidden="1" x14ac:dyDescent="0.25"/>
    <row r="14" spans="1:5" hidden="1" x14ac:dyDescent="0.25"/>
    <row r="15" spans="1:5" hidden="1" x14ac:dyDescent="0.25"/>
    <row r="16" spans="1:5" hidden="1" x14ac:dyDescent="0.25"/>
    <row r="17" spans="5:9" hidden="1" x14ac:dyDescent="0.25"/>
    <row r="18" spans="5:9" hidden="1" x14ac:dyDescent="0.25"/>
    <row r="19" spans="5:9" hidden="1" x14ac:dyDescent="0.25"/>
    <row r="20" spans="5:9" hidden="1" x14ac:dyDescent="0.25"/>
    <row r="27" spans="5:9" x14ac:dyDescent="0.25">
      <c r="E27" t="s">
        <v>59</v>
      </c>
      <c r="G27" t="s">
        <v>59</v>
      </c>
      <c r="I27" t="s">
        <v>59</v>
      </c>
    </row>
  </sheetData>
  <dataValidations count="5">
    <dataValidation type="list" showInputMessage="1" showErrorMessage="1" errorTitle="Error al ingresar datos" error="No se puede dejar celdas vacias" promptTitle="Seleccion un empleado" prompt="Elija el empleado de acuerdo a su categoria" sqref="A2:A10 A12:A20 A11" xr:uid="{AF7B8EFE-01AB-4C02-A3EF-DB2677443EEB}">
      <formula1>empleados</formula1>
    </dataValidation>
    <dataValidation type="list" showInputMessage="1" showErrorMessage="1" errorTitle="Error en el ingreso de datos" error="No se puede dejar celdas vacias" promptTitle="Ingrese la Sección" prompt="Selección la sección donde trabaja el empleado" sqref="B2:B15 B17:B20 B16" xr:uid="{B3882905-8AB2-4E36-944F-2D1D29B7B95D}">
      <formula1>Seccion</formula1>
    </dataValidation>
    <dataValidation type="list" showInputMessage="1" showErrorMessage="1" errorTitle="Error al ingresar datos" error="No se puede dejar celdas vacias" promptTitle="Ingrese los turnos de trabajo" prompt="Ingrese por favor los horarios de trabajos de los empleados" sqref="C2:C20" xr:uid="{790C116E-69B1-49A1-8967-B3FE02C70858}">
      <formula1>horarios</formula1>
    </dataValidation>
    <dataValidation type="list" showInputMessage="1" showErrorMessage="1" errorTitle="Error al ingresar los datos" error="No se puede dejar celdas vacias" promptTitle="ingrese los dias" prompt="Ingrese los días en que trabaja el empleado" sqref="D2:D20" xr:uid="{4693637F-55D2-4686-B3D4-F00AE9631159}">
      <formula1>Dias</formula1>
    </dataValidation>
    <dataValidation type="list" showInputMessage="1" showErrorMessage="1" errorTitle="Error al ingresar datos" error="No se puede dejar celdas vacias" promptTitle="Ingrese el sueldo" prompt="Ingrese el sueldo correspondiente de acuerdo a su cargo" sqref="E2:E20" xr:uid="{81FCFE15-C8D8-43CE-8B87-0C55E1AEAB06}">
      <formula1>Sueldos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datos de entradas</vt:lpstr>
      <vt:lpstr>Hoja1</vt:lpstr>
      <vt:lpstr>planilla</vt:lpstr>
      <vt:lpstr>Dias</vt:lpstr>
      <vt:lpstr>empleados</vt:lpstr>
      <vt:lpstr>horarios</vt:lpstr>
      <vt:lpstr>Seccion</vt:lpstr>
      <vt:lpstr>Sueldos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Uñate</dc:creator>
  <cp:lastModifiedBy>Alejandro Uñate</cp:lastModifiedBy>
  <dcterms:created xsi:type="dcterms:W3CDTF">2021-12-26T20:00:46Z</dcterms:created>
  <dcterms:modified xsi:type="dcterms:W3CDTF">2022-05-28T05:06:24Z</dcterms:modified>
</cp:coreProperties>
</file>