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 BONANG\Kuliah\tugas kuliah\"/>
    </mc:Choice>
  </mc:AlternateContent>
  <xr:revisionPtr revIDLastSave="0" documentId="13_ncr:1_{3F2BCFE1-FF8D-4341-8CA8-BCB8E414B538}" xr6:coauthVersionLast="47" xr6:coauthVersionMax="47" xr10:uidLastSave="{00000000-0000-0000-0000-000000000000}"/>
  <bookViews>
    <workbookView xWindow="-120" yWindow="-120" windowWidth="20730" windowHeight="11310" xr2:uid="{AB4CBC1F-60BC-4ED1-838A-7E5664368FED}"/>
  </bookViews>
  <sheets>
    <sheet name="Soal Nomor.1" sheetId="1" r:id="rId1"/>
    <sheet name="Saol Nomor.2 table" sheetId="2" r:id="rId2"/>
    <sheet name="Saol Nomor.2 biseksi" sheetId="3" r:id="rId3"/>
    <sheet name="Saol Nomor.2 regula fl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4" l="1"/>
  <c r="D34" i="4"/>
  <c r="F34" i="4"/>
  <c r="G34" i="4"/>
  <c r="G33" i="4"/>
  <c r="D33" i="4"/>
  <c r="C33" i="4"/>
  <c r="F33" i="4" s="1"/>
  <c r="G32" i="4"/>
  <c r="F32" i="4"/>
  <c r="B32" i="4" a="1"/>
  <c r="B32" i="4" s="1"/>
  <c r="B20" i="4" a="1"/>
  <c r="B20" i="4" s="1"/>
  <c r="G20" i="4"/>
  <c r="E20" i="4" s="1"/>
  <c r="F20" i="4"/>
  <c r="C8" i="4"/>
  <c r="C9" i="4" s="1"/>
  <c r="D9" i="4" s="1"/>
  <c r="D7" i="4"/>
  <c r="B7" i="4" a="1"/>
  <c r="B7" i="4" s="1"/>
  <c r="C41" i="3"/>
  <c r="E41" i="3" s="1"/>
  <c r="D41" i="3"/>
  <c r="F41" i="3"/>
  <c r="G41" i="3"/>
  <c r="H40" i="3"/>
  <c r="I40" i="3" s="1"/>
  <c r="G40" i="3"/>
  <c r="F40" i="3"/>
  <c r="E40" i="3"/>
  <c r="J40" i="3" s="1"/>
  <c r="K40" i="3" s="1"/>
  <c r="D40" i="3"/>
  <c r="C40" i="3"/>
  <c r="I39" i="3"/>
  <c r="G39" i="3"/>
  <c r="H39" i="3"/>
  <c r="F39" i="3"/>
  <c r="E39" i="3"/>
  <c r="B39" i="3" a="1"/>
  <c r="B39" i="3" s="1"/>
  <c r="B20" i="3" a="1"/>
  <c r="B20" i="3" s="1"/>
  <c r="C30" i="3"/>
  <c r="D30" i="3"/>
  <c r="E30" i="3"/>
  <c r="F30" i="3"/>
  <c r="G30" i="3"/>
  <c r="J30" i="3"/>
  <c r="K30" i="3" s="1"/>
  <c r="C22" i="3"/>
  <c r="E22" i="3" s="1"/>
  <c r="D22" i="3"/>
  <c r="F22" i="3"/>
  <c r="G22" i="3"/>
  <c r="K21" i="3"/>
  <c r="J21" i="3"/>
  <c r="F21" i="3"/>
  <c r="I21" i="3" s="1"/>
  <c r="G21" i="3"/>
  <c r="H21" i="3"/>
  <c r="E21" i="3"/>
  <c r="D21" i="3"/>
  <c r="C21" i="3"/>
  <c r="I20" i="3"/>
  <c r="G20" i="3"/>
  <c r="H20" i="3"/>
  <c r="F20" i="3"/>
  <c r="E20" i="3"/>
  <c r="C8" i="3"/>
  <c r="D8" i="3" s="1"/>
  <c r="D7" i="3"/>
  <c r="B7" i="3" a="1"/>
  <c r="B7" i="3" s="1"/>
  <c r="C41" i="2"/>
  <c r="D41" i="2" s="1"/>
  <c r="C42" i="2"/>
  <c r="D42" i="2"/>
  <c r="C35" i="2"/>
  <c r="C36" i="2" s="1"/>
  <c r="C37" i="2" s="1"/>
  <c r="C38" i="2" s="1"/>
  <c r="C39" i="2" s="1"/>
  <c r="C40" i="2" s="1"/>
  <c r="C34" i="2"/>
  <c r="C33" i="2"/>
  <c r="F33" i="2" a="1"/>
  <c r="F33" i="2" s="1"/>
  <c r="B33" i="2" a="1"/>
  <c r="B33" i="2" s="1"/>
  <c r="N21" i="2" a="1"/>
  <c r="N21" i="2" s="1"/>
  <c r="J21" i="2" a="1"/>
  <c r="J21" i="2" s="1"/>
  <c r="F21" i="2" a="1"/>
  <c r="F21" i="2" s="1"/>
  <c r="B21" i="2" a="1"/>
  <c r="B21" i="2" s="1"/>
  <c r="D7" i="2"/>
  <c r="C8" i="2"/>
  <c r="C9" i="2" s="1"/>
  <c r="B7" i="2" a="1"/>
  <c r="B7" i="2" s="1"/>
  <c r="E34" i="4" l="1"/>
  <c r="H34" i="4" s="1"/>
  <c r="E33" i="4"/>
  <c r="H33" i="4" s="1"/>
  <c r="I33" i="4" s="1"/>
  <c r="J33" i="4" s="1"/>
  <c r="E32" i="4"/>
  <c r="H32" i="4" s="1"/>
  <c r="C10" i="4"/>
  <c r="H20" i="4"/>
  <c r="C11" i="4"/>
  <c r="D10" i="4"/>
  <c r="D8" i="4"/>
  <c r="J41" i="3"/>
  <c r="K41" i="3" s="1"/>
  <c r="H41" i="3"/>
  <c r="I41" i="3" s="1"/>
  <c r="H30" i="3"/>
  <c r="I30" i="3" s="1"/>
  <c r="J22" i="3"/>
  <c r="K22" i="3" s="1"/>
  <c r="H22" i="3"/>
  <c r="I22" i="3" s="1"/>
  <c r="C9" i="3"/>
  <c r="C10" i="3"/>
  <c r="D9" i="3"/>
  <c r="D8" i="2"/>
  <c r="D9" i="2"/>
  <c r="C21" i="2"/>
  <c r="C10" i="2"/>
  <c r="I34" i="4" l="1"/>
  <c r="J34" i="4" s="1"/>
  <c r="C35" i="4"/>
  <c r="F35" i="4" s="1"/>
  <c r="D35" i="4"/>
  <c r="G35" i="4" s="1"/>
  <c r="D21" i="4"/>
  <c r="G21" i="4" s="1"/>
  <c r="C21" i="4"/>
  <c r="F21" i="4" s="1"/>
  <c r="D11" i="4"/>
  <c r="C12" i="4"/>
  <c r="C42" i="3"/>
  <c r="D42" i="3"/>
  <c r="G42" i="3" s="1"/>
  <c r="D31" i="3"/>
  <c r="G31" i="3" s="1"/>
  <c r="C31" i="3"/>
  <c r="C23" i="3"/>
  <c r="D23" i="3"/>
  <c r="G23" i="3" s="1"/>
  <c r="D10" i="3"/>
  <c r="C11" i="3"/>
  <c r="D10" i="2"/>
  <c r="C11" i="2"/>
  <c r="C22" i="2"/>
  <c r="D21" i="2"/>
  <c r="E35" i="4" l="1"/>
  <c r="H35" i="4" s="1"/>
  <c r="E21" i="4"/>
  <c r="H21" i="4" s="1"/>
  <c r="C13" i="4"/>
  <c r="D12" i="4"/>
  <c r="F42" i="3"/>
  <c r="E42" i="3"/>
  <c r="F31" i="3"/>
  <c r="E31" i="3"/>
  <c r="F23" i="3"/>
  <c r="E23" i="3"/>
  <c r="C12" i="3"/>
  <c r="D11" i="3"/>
  <c r="D22" i="2"/>
  <c r="C23" i="2"/>
  <c r="C12" i="2"/>
  <c r="D11" i="2"/>
  <c r="I35" i="4" l="1"/>
  <c r="J35" i="4" s="1"/>
  <c r="D36" i="4"/>
  <c r="G36" i="4" s="1"/>
  <c r="C36" i="4"/>
  <c r="F36" i="4" s="1"/>
  <c r="I21" i="4"/>
  <c r="J21" i="4" s="1"/>
  <c r="D22" i="4"/>
  <c r="G22" i="4" s="1"/>
  <c r="C22" i="4"/>
  <c r="F22" i="4" s="1"/>
  <c r="D13" i="4"/>
  <c r="C14" i="4"/>
  <c r="H42" i="3"/>
  <c r="J42" i="3"/>
  <c r="K42" i="3" s="1"/>
  <c r="I42" i="3"/>
  <c r="H31" i="3"/>
  <c r="J31" i="3"/>
  <c r="K31" i="3" s="1"/>
  <c r="I31" i="3"/>
  <c r="H23" i="3"/>
  <c r="J23" i="3"/>
  <c r="K23" i="3" s="1"/>
  <c r="I23" i="3"/>
  <c r="D12" i="3"/>
  <c r="C13" i="3"/>
  <c r="G33" i="2"/>
  <c r="G34" i="2" s="1"/>
  <c r="G35" i="2" s="1"/>
  <c r="G36" i="2" s="1"/>
  <c r="G37" i="2" s="1"/>
  <c r="G38" i="2" s="1"/>
  <c r="G39" i="2" s="1"/>
  <c r="G40" i="2" s="1"/>
  <c r="G41" i="2" s="1"/>
  <c r="G42" i="2" s="1"/>
  <c r="C13" i="2"/>
  <c r="D12" i="2"/>
  <c r="C24" i="2"/>
  <c r="D23" i="2"/>
  <c r="D37" i="4" l="1"/>
  <c r="G37" i="4" s="1"/>
  <c r="E36" i="4"/>
  <c r="H36" i="4" s="1"/>
  <c r="C37" i="4" s="1"/>
  <c r="F37" i="4" s="1"/>
  <c r="E22" i="4"/>
  <c r="H22" i="4" s="1"/>
  <c r="D23" i="4" s="1"/>
  <c r="G23" i="4" s="1"/>
  <c r="C23" i="4"/>
  <c r="F23" i="4" s="1"/>
  <c r="D14" i="4"/>
  <c r="C15" i="4"/>
  <c r="D43" i="3"/>
  <c r="G43" i="3" s="1"/>
  <c r="C43" i="3"/>
  <c r="C32" i="3"/>
  <c r="D32" i="3"/>
  <c r="G32" i="3" s="1"/>
  <c r="D24" i="3"/>
  <c r="G24" i="3" s="1"/>
  <c r="C24" i="3"/>
  <c r="C14" i="3"/>
  <c r="D13" i="3"/>
  <c r="D33" i="2"/>
  <c r="C25" i="2"/>
  <c r="G21" i="2"/>
  <c r="G22" i="2" s="1"/>
  <c r="K21" i="2" s="1"/>
  <c r="D24" i="2"/>
  <c r="C14" i="2"/>
  <c r="D13" i="2"/>
  <c r="E37" i="4" l="1"/>
  <c r="H37" i="4" s="1"/>
  <c r="I37" i="4"/>
  <c r="J37" i="4" s="1"/>
  <c r="I36" i="4"/>
  <c r="J36" i="4" s="1"/>
  <c r="E23" i="4"/>
  <c r="H23" i="4" s="1"/>
  <c r="D24" i="4" s="1"/>
  <c r="G24" i="4" s="1"/>
  <c r="C24" i="4"/>
  <c r="F24" i="4" s="1"/>
  <c r="I23" i="4"/>
  <c r="J23" i="4" s="1"/>
  <c r="I22" i="4"/>
  <c r="J22" i="4" s="1"/>
  <c r="D15" i="4"/>
  <c r="C16" i="4"/>
  <c r="D16" i="4" s="1"/>
  <c r="E43" i="3"/>
  <c r="F43" i="3"/>
  <c r="E32" i="3"/>
  <c r="F32" i="3"/>
  <c r="E24" i="3"/>
  <c r="F24" i="3"/>
  <c r="D14" i="3"/>
  <c r="C15" i="3"/>
  <c r="D34" i="2"/>
  <c r="H22" i="2"/>
  <c r="G23" i="2"/>
  <c r="C15" i="2"/>
  <c r="D14" i="2"/>
  <c r="H21" i="2"/>
  <c r="K22" i="2"/>
  <c r="K23" i="2" s="1"/>
  <c r="K24" i="2" s="1"/>
  <c r="K25" i="2" s="1"/>
  <c r="K26" i="2" s="1"/>
  <c r="C26" i="2"/>
  <c r="D25" i="2"/>
  <c r="D38" i="4" l="1"/>
  <c r="G38" i="4" s="1"/>
  <c r="C38" i="4"/>
  <c r="F38" i="4" s="1"/>
  <c r="E24" i="4"/>
  <c r="H24" i="4" s="1"/>
  <c r="C25" i="4" s="1"/>
  <c r="F25" i="4" s="1"/>
  <c r="I24" i="4"/>
  <c r="J24" i="4" s="1"/>
  <c r="H43" i="3"/>
  <c r="I43" i="3" s="1"/>
  <c r="J43" i="3"/>
  <c r="K43" i="3" s="1"/>
  <c r="H32" i="3"/>
  <c r="I32" i="3" s="1"/>
  <c r="J32" i="3"/>
  <c r="K32" i="3" s="1"/>
  <c r="H24" i="3"/>
  <c r="I24" i="3" s="1"/>
  <c r="J24" i="3"/>
  <c r="K24" i="3" s="1"/>
  <c r="C16" i="3"/>
  <c r="D16" i="3" s="1"/>
  <c r="D15" i="3"/>
  <c r="D35" i="2"/>
  <c r="K27" i="2"/>
  <c r="K28" i="2" s="1"/>
  <c r="K29" i="2" s="1"/>
  <c r="O21" i="2"/>
  <c r="L28" i="2"/>
  <c r="G24" i="2"/>
  <c r="H23" i="2"/>
  <c r="L21" i="2"/>
  <c r="C27" i="2"/>
  <c r="D26" i="2"/>
  <c r="C16" i="2"/>
  <c r="D16" i="2" s="1"/>
  <c r="D15" i="2"/>
  <c r="E38" i="4" l="1"/>
  <c r="H38" i="4" s="1"/>
  <c r="D25" i="4"/>
  <c r="G25" i="4" s="1"/>
  <c r="E25" i="4" s="1"/>
  <c r="H25" i="4" s="1"/>
  <c r="I25" i="4" s="1"/>
  <c r="J25" i="4" s="1"/>
  <c r="D26" i="4"/>
  <c r="G26" i="4" s="1"/>
  <c r="C26" i="4"/>
  <c r="F26" i="4" s="1"/>
  <c r="D44" i="3"/>
  <c r="G44" i="3" s="1"/>
  <c r="C44" i="3"/>
  <c r="D33" i="3"/>
  <c r="G33" i="3" s="1"/>
  <c r="C33" i="3"/>
  <c r="D25" i="3"/>
  <c r="G25" i="3" s="1"/>
  <c r="C25" i="3"/>
  <c r="D36" i="2"/>
  <c r="G25" i="2"/>
  <c r="H24" i="2"/>
  <c r="K30" i="2"/>
  <c r="L29" i="2"/>
  <c r="L22" i="2"/>
  <c r="C28" i="2"/>
  <c r="D27" i="2"/>
  <c r="I38" i="4" l="1"/>
  <c r="J38" i="4" s="1"/>
  <c r="C39" i="4"/>
  <c r="F39" i="4" s="1"/>
  <c r="D39" i="4"/>
  <c r="G39" i="4" s="1"/>
  <c r="E26" i="4"/>
  <c r="H26" i="4" s="1"/>
  <c r="E44" i="3"/>
  <c r="F44" i="3"/>
  <c r="E33" i="3"/>
  <c r="F33" i="3"/>
  <c r="E25" i="3"/>
  <c r="F25" i="3"/>
  <c r="D37" i="2"/>
  <c r="L30" i="2"/>
  <c r="G26" i="2"/>
  <c r="H25" i="2"/>
  <c r="C29" i="2"/>
  <c r="D28" i="2"/>
  <c r="L23" i="2"/>
  <c r="E39" i="4" l="1"/>
  <c r="H39" i="4" s="1"/>
  <c r="C40" i="4"/>
  <c r="F40" i="4" s="1"/>
  <c r="I26" i="4"/>
  <c r="J26" i="4" s="1"/>
  <c r="D27" i="4"/>
  <c r="G27" i="4" s="1"/>
  <c r="C27" i="4"/>
  <c r="F27" i="4" s="1"/>
  <c r="H44" i="3"/>
  <c r="I44" i="3" s="1"/>
  <c r="J44" i="3"/>
  <c r="K44" i="3" s="1"/>
  <c r="H33" i="3"/>
  <c r="I33" i="3" s="1"/>
  <c r="J33" i="3"/>
  <c r="K33" i="3" s="1"/>
  <c r="H25" i="3"/>
  <c r="I25" i="3" s="1"/>
  <c r="J25" i="3"/>
  <c r="K25" i="3" s="1"/>
  <c r="D38" i="2"/>
  <c r="G27" i="2"/>
  <c r="H26" i="2"/>
  <c r="C30" i="2"/>
  <c r="D29" i="2"/>
  <c r="L24" i="2"/>
  <c r="I39" i="4" l="1"/>
  <c r="J39" i="4" s="1"/>
  <c r="D40" i="4"/>
  <c r="G40" i="4" s="1"/>
  <c r="E27" i="4"/>
  <c r="H27" i="4" s="1"/>
  <c r="C45" i="3"/>
  <c r="D45" i="3"/>
  <c r="G45" i="3" s="1"/>
  <c r="C34" i="3"/>
  <c r="D34" i="3"/>
  <c r="G34" i="3" s="1"/>
  <c r="C26" i="3"/>
  <c r="D26" i="3"/>
  <c r="G26" i="3" s="1"/>
  <c r="D39" i="2"/>
  <c r="G28" i="2"/>
  <c r="H27" i="2"/>
  <c r="L25" i="2"/>
  <c r="D30" i="2"/>
  <c r="E40" i="4" l="1"/>
  <c r="H40" i="4" s="1"/>
  <c r="I27" i="4"/>
  <c r="J27" i="4" s="1"/>
  <c r="D28" i="4"/>
  <c r="G28" i="4" s="1"/>
  <c r="C28" i="4"/>
  <c r="F28" i="4" s="1"/>
  <c r="F45" i="3"/>
  <c r="E45" i="3"/>
  <c r="E34" i="3"/>
  <c r="F34" i="3"/>
  <c r="F26" i="3"/>
  <c r="E26" i="3"/>
  <c r="D40" i="2"/>
  <c r="H28" i="2"/>
  <c r="G29" i="2"/>
  <c r="L26" i="2"/>
  <c r="C41" i="4" l="1"/>
  <c r="F41" i="4" s="1"/>
  <c r="I40" i="4"/>
  <c r="J40" i="4" s="1"/>
  <c r="D41" i="4"/>
  <c r="G41" i="4" s="1"/>
  <c r="E41" i="4" s="1"/>
  <c r="H41" i="4" s="1"/>
  <c r="I41" i="4" s="1"/>
  <c r="J41" i="4" s="1"/>
  <c r="E28" i="4"/>
  <c r="H28" i="4" s="1"/>
  <c r="H45" i="3"/>
  <c r="J45" i="3"/>
  <c r="K45" i="3" s="1"/>
  <c r="I45" i="3"/>
  <c r="H34" i="3"/>
  <c r="I34" i="3" s="1"/>
  <c r="J34" i="3"/>
  <c r="K34" i="3" s="1"/>
  <c r="H26" i="3"/>
  <c r="J26" i="3"/>
  <c r="K26" i="3" s="1"/>
  <c r="I26" i="3"/>
  <c r="H29" i="2"/>
  <c r="G30" i="2"/>
  <c r="H30" i="2" s="1"/>
  <c r="L27" i="2"/>
  <c r="I28" i="4" l="1"/>
  <c r="J28" i="4" s="1"/>
  <c r="D29" i="4"/>
  <c r="G29" i="4" s="1"/>
  <c r="C29" i="4"/>
  <c r="F29" i="4" s="1"/>
  <c r="C46" i="3"/>
  <c r="D46" i="3"/>
  <c r="G46" i="3" s="1"/>
  <c r="C35" i="3"/>
  <c r="D35" i="3"/>
  <c r="G35" i="3" s="1"/>
  <c r="C27" i="3"/>
  <c r="D27" i="3"/>
  <c r="G27" i="3" s="1"/>
  <c r="H33" i="2"/>
  <c r="E29" i="4" l="1"/>
  <c r="H29" i="4" s="1"/>
  <c r="F46" i="3"/>
  <c r="E46" i="3"/>
  <c r="F35" i="3"/>
  <c r="E35" i="3"/>
  <c r="F27" i="3"/>
  <c r="E27" i="3"/>
  <c r="H34" i="2"/>
  <c r="O22" i="2"/>
  <c r="P21" i="2"/>
  <c r="I29" i="4" l="1"/>
  <c r="J29" i="4" s="1"/>
  <c r="H46" i="3"/>
  <c r="J46" i="3"/>
  <c r="K46" i="3" s="1"/>
  <c r="I46" i="3"/>
  <c r="H35" i="3"/>
  <c r="J35" i="3"/>
  <c r="K35" i="3" s="1"/>
  <c r="I35" i="3"/>
  <c r="H27" i="3"/>
  <c r="J27" i="3"/>
  <c r="K27" i="3" s="1"/>
  <c r="I27" i="3"/>
  <c r="H35" i="2"/>
  <c r="O23" i="2"/>
  <c r="P22" i="2"/>
  <c r="D47" i="3" l="1"/>
  <c r="G47" i="3" s="1"/>
  <c r="C47" i="3"/>
  <c r="D36" i="3"/>
  <c r="G36" i="3" s="1"/>
  <c r="C36" i="3"/>
  <c r="C28" i="3"/>
  <c r="D28" i="3"/>
  <c r="G28" i="3" s="1"/>
  <c r="H36" i="2"/>
  <c r="O24" i="2"/>
  <c r="P23" i="2"/>
  <c r="E47" i="3" l="1"/>
  <c r="F47" i="3"/>
  <c r="E36" i="3"/>
  <c r="F36" i="3"/>
  <c r="E28" i="3"/>
  <c r="F28" i="3"/>
  <c r="H37" i="2"/>
  <c r="O25" i="2"/>
  <c r="P24" i="2"/>
  <c r="I47" i="3" l="1"/>
  <c r="H47" i="3"/>
  <c r="J47" i="3"/>
  <c r="K47" i="3" s="1"/>
  <c r="H36" i="3"/>
  <c r="I36" i="3" s="1"/>
  <c r="J36" i="3"/>
  <c r="K36" i="3" s="1"/>
  <c r="H28" i="3"/>
  <c r="I28" i="3" s="1"/>
  <c r="J28" i="3"/>
  <c r="K28" i="3" s="1"/>
  <c r="H38" i="2"/>
  <c r="O26" i="2"/>
  <c r="P25" i="2"/>
  <c r="D48" i="3" l="1"/>
  <c r="G48" i="3" s="1"/>
  <c r="C48" i="3"/>
  <c r="D29" i="3"/>
  <c r="G29" i="3" s="1"/>
  <c r="C29" i="3"/>
  <c r="H39" i="2"/>
  <c r="O27" i="2"/>
  <c r="P26" i="2"/>
  <c r="E48" i="3" l="1"/>
  <c r="F48" i="3"/>
  <c r="E29" i="3"/>
  <c r="F29" i="3"/>
  <c r="H40" i="2"/>
  <c r="O28" i="2"/>
  <c r="P27" i="2"/>
  <c r="I48" i="3" l="1"/>
  <c r="H48" i="3"/>
  <c r="J48" i="3"/>
  <c r="K48" i="3" s="1"/>
  <c r="H29" i="3"/>
  <c r="I29" i="3" s="1"/>
  <c r="J29" i="3"/>
  <c r="K29" i="3" s="1"/>
  <c r="H41" i="2"/>
  <c r="O29" i="2"/>
  <c r="P28" i="2"/>
  <c r="C49" i="3" l="1"/>
  <c r="D49" i="3"/>
  <c r="G49" i="3" s="1"/>
  <c r="H42" i="2"/>
  <c r="O30" i="2"/>
  <c r="P29" i="2"/>
  <c r="E49" i="3" l="1"/>
  <c r="F49" i="3"/>
  <c r="P30" i="2"/>
  <c r="H49" i="3" l="1"/>
  <c r="I49" i="3" s="1"/>
  <c r="J49" i="3"/>
  <c r="K49" i="3" s="1"/>
  <c r="C50" i="3" l="1"/>
  <c r="D50" i="3"/>
  <c r="G50" i="3" s="1"/>
  <c r="F50" i="3" l="1"/>
  <c r="E50" i="3"/>
  <c r="H50" i="3" l="1"/>
  <c r="J50" i="3"/>
  <c r="K50" i="3" s="1"/>
  <c r="I50" i="3"/>
  <c r="D51" i="3" l="1"/>
  <c r="G51" i="3" s="1"/>
  <c r="C51" i="3"/>
  <c r="E51" i="3" l="1"/>
  <c r="F51" i="3"/>
  <c r="H51" i="3" l="1"/>
  <c r="I51" i="3" s="1"/>
  <c r="J51" i="3"/>
  <c r="K51" i="3" s="1"/>
  <c r="D52" i="3" l="1"/>
  <c r="G52" i="3" s="1"/>
  <c r="C52" i="3"/>
  <c r="E52" i="3" l="1"/>
  <c r="F52" i="3"/>
  <c r="H52" i="3" l="1"/>
  <c r="I52" i="3" s="1"/>
  <c r="J52" i="3"/>
  <c r="K52" i="3" s="1"/>
  <c r="C53" i="3" l="1"/>
  <c r="D53" i="3"/>
  <c r="G53" i="3" s="1"/>
  <c r="E53" i="3" l="1"/>
  <c r="F53" i="3"/>
  <c r="H53" i="3" l="1"/>
  <c r="I53" i="3" s="1"/>
  <c r="J53" i="3"/>
  <c r="K53" i="3" s="1"/>
  <c r="C54" i="3" l="1"/>
  <c r="D54" i="3"/>
  <c r="G54" i="3" s="1"/>
  <c r="F54" i="3" l="1"/>
  <c r="E54" i="3"/>
  <c r="H54" i="3" l="1"/>
  <c r="J54" i="3"/>
  <c r="K54" i="3" s="1"/>
  <c r="I54" i="3"/>
  <c r="D55" i="3" l="1"/>
  <c r="G55" i="3" s="1"/>
  <c r="C55" i="3"/>
  <c r="E55" i="3" l="1"/>
  <c r="F55" i="3"/>
  <c r="H55" i="3" l="1"/>
  <c r="I55" i="3" s="1"/>
  <c r="J55" i="3"/>
  <c r="K5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<sst xmlns="http://schemas.openxmlformats.org/spreadsheetml/2006/main" count="89" uniqueCount="25">
  <si>
    <t xml:space="preserve">a. </t>
  </si>
  <si>
    <r>
      <t>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+5X-7=0</t>
    </r>
  </si>
  <si>
    <t>1. a</t>
  </si>
  <si>
    <t>b.</t>
  </si>
  <si>
    <t>c.</t>
  </si>
  <si>
    <r>
      <t>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+5X-6=0</t>
    </r>
  </si>
  <si>
    <r>
      <t>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+6X-7=0</t>
    </r>
  </si>
  <si>
    <t>2.</t>
  </si>
  <si>
    <r>
      <t>f(X)=3X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+5X-7=0</t>
    </r>
  </si>
  <si>
    <t>table</t>
  </si>
  <si>
    <t>Iterasi</t>
  </si>
  <si>
    <t>X</t>
  </si>
  <si>
    <t>f(x)</t>
  </si>
  <si>
    <t>X1</t>
  </si>
  <si>
    <t>X2</t>
  </si>
  <si>
    <t>iterasi</t>
  </si>
  <si>
    <t>a</t>
  </si>
  <si>
    <t>b</t>
  </si>
  <si>
    <t>c</t>
  </si>
  <si>
    <t>f(a)</t>
  </si>
  <si>
    <t>f(b)</t>
  </si>
  <si>
    <t>f(c)</t>
  </si>
  <si>
    <t>f(a).f©</t>
  </si>
  <si>
    <t>selisih x</t>
  </si>
  <si>
    <t>selisih x = toleransi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</si>
</sst>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9" formatCode="0.0000000000E+00"/>
    <numFmt numFmtId="239" formatCode="_-* #,##0.0_-;\-* #,##0.0_-;_-* &quot;-&quot;??_-;_-@_-"/>
    <numFmt numFmtId="242" formatCode="_-* #,##0.00_-;\-* #,##0.00_-;_-* &quot;-&quot;?_-;_-@_-"/>
  </numFmts>
  <fonts count="6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20" fontId="0" fillId="0" borderId="0" xfId="0" quotePrefix="1" applyNumberForma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239" fontId="0" fillId="0" borderId="1" xfId="1" applyNumberFormat="1" applyFont="1" applyBorder="1"/>
    <xf numFmtId="242" fontId="0" fillId="0" borderId="1" xfId="0" applyNumberFormat="1" applyBorder="1"/>
    <xf numFmtId="239" fontId="0" fillId="2" borderId="1" xfId="1" applyNumberFormat="1" applyFont="1" applyFill="1" applyBorder="1"/>
    <xf numFmtId="0" fontId="0" fillId="0" borderId="2" xfId="0" applyBorder="1"/>
    <xf numFmtId="0" fontId="0" fillId="0" borderId="0" xfId="0" quotePrefix="1"/>
    <xf numFmtId="0" fontId="0" fillId="0" borderId="0" xfId="0" applyBorder="1"/>
    <xf numFmtId="179" fontId="0" fillId="0" borderId="0" xfId="0" applyNumberFormat="1"/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'Saol Nomor.2 table'!$C$9:$C$13</c:f>
              <c:numCache>
                <c:formatCode>General</c:formatCode>
                <c:ptCount val="5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</c:numCache>
            </c:numRef>
          </c:xVal>
          <c:yVal>
            <c:numRef>
              <c:f>'Saol Nomor.2 table'!$D$9:$D$13</c:f>
              <c:numCache>
                <c:formatCode>General</c:formatCode>
                <c:ptCount val="5"/>
                <c:pt idx="0">
                  <c:v>5</c:v>
                </c:pt>
                <c:pt idx="1">
                  <c:v>-5</c:v>
                </c:pt>
                <c:pt idx="2">
                  <c:v>-9</c:v>
                </c:pt>
                <c:pt idx="3">
                  <c:v>-7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AA-4531-A4C1-B5D3F7521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627920"/>
        <c:axId val="1294649552"/>
      </c:scatterChart>
      <c:valAx>
        <c:axId val="129462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49552"/>
        <c:crosses val="autoZero"/>
        <c:crossBetween val="midCat"/>
      </c:valAx>
      <c:valAx>
        <c:axId val="129464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2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294671</xdr:colOff>
      <xdr:row>3</xdr:row>
      <xdr:rowOff>73025</xdr:rowOff>
    </xdr:from>
    <xdr:ext cx="1472006" cy="3623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928576-2EC0-F9B4-F1A5-E296B3906DCD}"/>
                </a:ext>
              </a:extLst>
            </xdr:cNvPr>
            <xdr:cNvSpPr txBox="1"/>
          </xdr:nvSpPr>
          <xdr:spPr>
            <a:xfrm>
              <a:off x="294671" y="730250"/>
              <a:ext cx="1472006" cy="362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.3.−7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.3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928576-2EC0-F9B4-F1A5-E296B3906DCD}"/>
                </a:ext>
              </a:extLst>
            </xdr:cNvPr>
            <xdr:cNvSpPr txBox="1"/>
          </xdr:nvSpPr>
          <xdr:spPr>
            <a:xfrm>
              <a:off x="294671" y="730250"/>
              <a:ext cx="1472006" cy="362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5^</a:t>
              </a:r>
              <a:r>
                <a:rPr lang="en-US" sz="1100" i="0">
                  <a:latin typeface="Cambria Math" panose="02040503050406030204" pitchFamily="18" charset="0"/>
                </a:rPr>
                <a:t>2−4</a:t>
              </a:r>
              <a:r>
                <a:rPr lang="en-US" sz="1100" b="0" i="0">
                  <a:latin typeface="Cambria Math" panose="02040503050406030204" pitchFamily="18" charset="0"/>
                </a:rPr>
                <a:t>.3.−7))/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.3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285146</xdr:colOff>
      <xdr:row>5</xdr:row>
      <xdr:rowOff>177800</xdr:rowOff>
    </xdr:from>
    <xdr:ext cx="1454437" cy="3632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DF0C328-3998-7F38-D353-362B53754AEF}"/>
                </a:ext>
              </a:extLst>
            </xdr:cNvPr>
            <xdr:cNvSpPr txBox="1"/>
          </xdr:nvSpPr>
          <xdr:spPr>
            <a:xfrm>
              <a:off x="285146" y="1235075"/>
              <a:ext cx="1454437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25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(−84)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DF0C328-3998-7F38-D353-362B53754AEF}"/>
                </a:ext>
              </a:extLst>
            </xdr:cNvPr>
            <xdr:cNvSpPr txBox="1"/>
          </xdr:nvSpPr>
          <xdr:spPr>
            <a:xfrm>
              <a:off x="285146" y="1235075"/>
              <a:ext cx="1454437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25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(−84)))/6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285146</xdr:colOff>
      <xdr:row>12</xdr:row>
      <xdr:rowOff>82550</xdr:rowOff>
    </xdr:from>
    <xdr:ext cx="973600" cy="3561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210D992-65CE-AC03-0CFD-08B2F7F72B32}"/>
                </a:ext>
              </a:extLst>
            </xdr:cNvPr>
            <xdr:cNvSpPr txBox="1"/>
          </xdr:nvSpPr>
          <xdr:spPr>
            <a:xfrm>
              <a:off x="285146" y="2540000"/>
              <a:ext cx="973600" cy="35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109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210D992-65CE-AC03-0CFD-08B2F7F72B32}"/>
                </a:ext>
              </a:extLst>
            </xdr:cNvPr>
            <xdr:cNvSpPr txBox="1"/>
          </xdr:nvSpPr>
          <xdr:spPr>
            <a:xfrm>
              <a:off x="285146" y="2540000"/>
              <a:ext cx="973600" cy="35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</a:t>
              </a:r>
              <a:r>
                <a:rPr lang="en-US" sz="1100" b="0" i="0">
                  <a:latin typeface="Cambria Math" panose="02040503050406030204" pitchFamily="18" charset="0"/>
                </a:rPr>
                <a:t>109)/6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27971</xdr:colOff>
      <xdr:row>14</xdr:row>
      <xdr:rowOff>196850</xdr:rowOff>
    </xdr:from>
    <xdr:ext cx="1847044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C7821D5-F7D9-F1DD-0500-18843C4ABF05}"/>
                </a:ext>
              </a:extLst>
            </xdr:cNvPr>
            <xdr:cNvSpPr txBox="1"/>
          </xdr:nvSpPr>
          <xdr:spPr>
            <a:xfrm>
              <a:off x="323246" y="3054350"/>
              <a:ext cx="184704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10,4403065089106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C7821D5-F7D9-F1DD-0500-18843C4ABF05}"/>
                </a:ext>
              </a:extLst>
            </xdr:cNvPr>
            <xdr:cNvSpPr txBox="1"/>
          </xdr:nvSpPr>
          <xdr:spPr>
            <a:xfrm>
              <a:off x="323246" y="3054350"/>
              <a:ext cx="184704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</a:rPr>
                <a:t>10,4403065089106)/6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8921</xdr:colOff>
      <xdr:row>17</xdr:row>
      <xdr:rowOff>111125</xdr:rowOff>
    </xdr:from>
    <xdr:ext cx="1847044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E18892D-BC91-201D-8E74-9C8E2877C306}"/>
                </a:ext>
              </a:extLst>
            </xdr:cNvPr>
            <xdr:cNvSpPr txBox="1"/>
          </xdr:nvSpPr>
          <xdr:spPr>
            <a:xfrm>
              <a:off x="304196" y="3568700"/>
              <a:ext cx="184704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10,4403065089106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E18892D-BC91-201D-8E74-9C8E2877C306}"/>
                </a:ext>
              </a:extLst>
            </xdr:cNvPr>
            <xdr:cNvSpPr txBox="1"/>
          </xdr:nvSpPr>
          <xdr:spPr>
            <a:xfrm>
              <a:off x="304196" y="3568700"/>
              <a:ext cx="184704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10,4403065089106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247046</xdr:colOff>
      <xdr:row>17</xdr:row>
      <xdr:rowOff>34925</xdr:rowOff>
    </xdr:from>
    <xdr:ext cx="1847044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AB1F3D-D2F7-1BB2-1887-47736DF586E9}"/>
                </a:ext>
              </a:extLst>
            </xdr:cNvPr>
            <xdr:cNvSpPr txBox="1"/>
          </xdr:nvSpPr>
          <xdr:spPr>
            <a:xfrm>
              <a:off x="2599721" y="3492500"/>
              <a:ext cx="184704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10,4403065089106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AB1F3D-D2F7-1BB2-1887-47736DF586E9}"/>
                </a:ext>
              </a:extLst>
            </xdr:cNvPr>
            <xdr:cNvSpPr txBox="1"/>
          </xdr:nvSpPr>
          <xdr:spPr>
            <a:xfrm>
              <a:off x="2599721" y="3492500"/>
              <a:ext cx="184704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10,4403065089106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294671</xdr:colOff>
      <xdr:row>20</xdr:row>
      <xdr:rowOff>34925</xdr:rowOff>
    </xdr:from>
    <xdr:ext cx="870623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F4BB86E-2470-3798-66C8-D7E26707006A}"/>
                </a:ext>
              </a:extLst>
            </xdr:cNvPr>
            <xdr:cNvSpPr txBox="1"/>
          </xdr:nvSpPr>
          <xdr:spPr>
            <a:xfrm>
              <a:off x="294671" y="4092575"/>
              <a:ext cx="87062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5,440307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F4BB86E-2470-3798-66C8-D7E26707006A}"/>
                </a:ext>
              </a:extLst>
            </xdr:cNvPr>
            <xdr:cNvSpPr txBox="1"/>
          </xdr:nvSpPr>
          <xdr:spPr>
            <a:xfrm>
              <a:off x="294671" y="4092575"/>
              <a:ext cx="87062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 b="0" i="0">
                  <a:latin typeface="Cambria Math" panose="02040503050406030204" pitchFamily="18" charset="0"/>
                </a:rPr>
                <a:t>5,440307/6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304196</xdr:colOff>
      <xdr:row>19</xdr:row>
      <xdr:rowOff>149225</xdr:rowOff>
    </xdr:from>
    <xdr:ext cx="897938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311EF2-F30D-B6D0-A7BD-6EBCC33D8BC3}"/>
                </a:ext>
              </a:extLst>
            </xdr:cNvPr>
            <xdr:cNvSpPr txBox="1"/>
          </xdr:nvSpPr>
          <xdr:spPr>
            <a:xfrm>
              <a:off x="2656871" y="4006850"/>
              <a:ext cx="89793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−15,4403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311EF2-F30D-B6D0-A7BD-6EBCC33D8BC3}"/>
                </a:ext>
              </a:extLst>
            </xdr:cNvPr>
            <xdr:cNvSpPr txBox="1"/>
          </xdr:nvSpPr>
          <xdr:spPr>
            <a:xfrm>
              <a:off x="2656871" y="4006850"/>
              <a:ext cx="89793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</a:t>
              </a:r>
              <a:r>
                <a:rPr lang="en-US" sz="1100" b="0" i="0">
                  <a:latin typeface="Cambria Math" panose="02040503050406030204" pitchFamily="18" charset="0"/>
                </a:rPr>
                <a:t>−15,4403)/6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8921</xdr:colOff>
      <xdr:row>23</xdr:row>
      <xdr:rowOff>6350</xdr:rowOff>
    </xdr:from>
    <xdr:ext cx="8334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9D3B5FE-2012-890F-22E6-ECE1E3AD4E45}"/>
                </a:ext>
              </a:extLst>
            </xdr:cNvPr>
            <xdr:cNvSpPr txBox="1"/>
          </xdr:nvSpPr>
          <xdr:spPr>
            <a:xfrm>
              <a:off x="304196" y="46640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1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0,906718</a:t>
              </a: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9D3B5FE-2012-890F-22E6-ECE1E3AD4E45}"/>
                </a:ext>
              </a:extLst>
            </xdr:cNvPr>
            <xdr:cNvSpPr txBox="1"/>
          </xdr:nvSpPr>
          <xdr:spPr>
            <a:xfrm>
              <a:off x="304196" y="46640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0,906718</a:t>
              </a:r>
            </a:p>
          </xdr:txBody>
        </xdr:sp>
      </mc:Fallback>
    </mc:AlternateContent>
    <xdr:clientData/>
  </xdr:oneCellAnchor>
  <xdr:oneCellAnchor>
    <xdr:from>
      <xdr:col>4</xdr:col>
      <xdr:colOff>332771</xdr:colOff>
      <xdr:row>22</xdr:row>
      <xdr:rowOff>168275</xdr:rowOff>
    </xdr:from>
    <xdr:ext cx="8051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CD1AC41-0E26-16F1-1F7D-31C36B4EB4D4}"/>
                </a:ext>
              </a:extLst>
            </xdr:cNvPr>
            <xdr:cNvSpPr txBox="1"/>
          </xdr:nvSpPr>
          <xdr:spPr>
            <a:xfrm>
              <a:off x="2685446" y="462597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-2,57338</a:t>
              </a: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CD1AC41-0E26-16F1-1F7D-31C36B4EB4D4}"/>
                </a:ext>
              </a:extLst>
            </xdr:cNvPr>
            <xdr:cNvSpPr txBox="1"/>
          </xdr:nvSpPr>
          <xdr:spPr>
            <a:xfrm>
              <a:off x="2685446" y="462597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-2,57338</a:t>
              </a:r>
            </a:p>
          </xdr:txBody>
        </xdr:sp>
      </mc:Fallback>
    </mc:AlternateContent>
    <xdr:clientData/>
  </xdr:oneCellAnchor>
  <xdr:oneCellAnchor>
    <xdr:from>
      <xdr:col>9</xdr:col>
      <xdr:colOff>66071</xdr:colOff>
      <xdr:row>3</xdr:row>
      <xdr:rowOff>92075</xdr:rowOff>
    </xdr:from>
    <xdr:ext cx="1472006" cy="3611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61D5928-7B98-F7B8-4C83-265771DEE570}"/>
                </a:ext>
              </a:extLst>
            </xdr:cNvPr>
            <xdr:cNvSpPr txBox="1"/>
          </xdr:nvSpPr>
          <xdr:spPr>
            <a:xfrm>
              <a:off x="5342921" y="749300"/>
              <a:ext cx="1472006" cy="361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.4.−6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61D5928-7B98-F7B8-4C83-265771DEE570}"/>
                </a:ext>
              </a:extLst>
            </xdr:cNvPr>
            <xdr:cNvSpPr txBox="1"/>
          </xdr:nvSpPr>
          <xdr:spPr>
            <a:xfrm>
              <a:off x="5342921" y="749300"/>
              <a:ext cx="1472006" cy="361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5^</a:t>
              </a:r>
              <a:r>
                <a:rPr lang="en-US" sz="1100" i="0">
                  <a:latin typeface="Cambria Math" panose="02040503050406030204" pitchFamily="18" charset="0"/>
                </a:rPr>
                <a:t>2−4</a:t>
              </a:r>
              <a:r>
                <a:rPr lang="en-US" sz="1100" b="0" i="0">
                  <a:latin typeface="Cambria Math" panose="02040503050406030204" pitchFamily="18" charset="0"/>
                </a:rPr>
                <a:t>.4.−6))/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.4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513746</xdr:colOff>
      <xdr:row>0</xdr:row>
      <xdr:rowOff>0</xdr:rowOff>
    </xdr:from>
    <xdr:ext cx="1268032" cy="358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9119A43-8A34-A25A-B1E3-AECFED449139}"/>
                </a:ext>
              </a:extLst>
            </xdr:cNvPr>
            <xdr:cNvSpPr txBox="1"/>
          </xdr:nvSpPr>
          <xdr:spPr>
            <a:xfrm>
              <a:off x="2866421" y="0"/>
              <a:ext cx="1268032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110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n-US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9119A43-8A34-A25A-B1E3-AECFED449139}"/>
                </a:ext>
              </a:extLst>
            </xdr:cNvPr>
            <xdr:cNvSpPr txBox="1"/>
          </xdr:nvSpPr>
          <xdr:spPr>
            <a:xfrm>
              <a:off x="2866421" y="0"/>
              <a:ext cx="1268032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𝑥=(−𝑏±√(𝑏^2−4𝑎𝑐))/2𝑎</a:t>
              </a:r>
              <a:endParaRPr 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56546</xdr:colOff>
      <xdr:row>6</xdr:row>
      <xdr:rowOff>15875</xdr:rowOff>
    </xdr:from>
    <xdr:ext cx="1454437" cy="3632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9752AD7-92AE-7B36-D675-BA452112D540}"/>
                </a:ext>
              </a:extLst>
            </xdr:cNvPr>
            <xdr:cNvSpPr txBox="1"/>
          </xdr:nvSpPr>
          <xdr:spPr>
            <a:xfrm>
              <a:off x="5333396" y="1273175"/>
              <a:ext cx="1454437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25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(−96)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9752AD7-92AE-7B36-D675-BA452112D540}"/>
                </a:ext>
              </a:extLst>
            </xdr:cNvPr>
            <xdr:cNvSpPr txBox="1"/>
          </xdr:nvSpPr>
          <xdr:spPr>
            <a:xfrm>
              <a:off x="5333396" y="1273175"/>
              <a:ext cx="1454437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25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(−96)))/8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66071</xdr:colOff>
      <xdr:row>11</xdr:row>
      <xdr:rowOff>111125</xdr:rowOff>
    </xdr:from>
    <xdr:ext cx="973600" cy="3567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8C08D5F-EF36-CABD-A242-9BC18F1C370D}"/>
                </a:ext>
              </a:extLst>
            </xdr:cNvPr>
            <xdr:cNvSpPr txBox="1"/>
          </xdr:nvSpPr>
          <xdr:spPr>
            <a:xfrm>
              <a:off x="5342921" y="2368550"/>
              <a:ext cx="97360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121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8C08D5F-EF36-CABD-A242-9BC18F1C370D}"/>
                </a:ext>
              </a:extLst>
            </xdr:cNvPr>
            <xdr:cNvSpPr txBox="1"/>
          </xdr:nvSpPr>
          <xdr:spPr>
            <a:xfrm>
              <a:off x="5342921" y="2368550"/>
              <a:ext cx="97360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</a:t>
              </a:r>
              <a:r>
                <a:rPr lang="en-US" sz="1100" b="0" i="0">
                  <a:latin typeface="Cambria Math" panose="02040503050406030204" pitchFamily="18" charset="0"/>
                </a:rPr>
                <a:t>121)/8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47021</xdr:colOff>
      <xdr:row>14</xdr:row>
      <xdr:rowOff>34925</xdr:rowOff>
    </xdr:from>
    <xdr:ext cx="802848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6CD3EF4-E204-0908-5C54-2BBC94D2F853}"/>
                </a:ext>
              </a:extLst>
            </xdr:cNvPr>
            <xdr:cNvSpPr txBox="1"/>
          </xdr:nvSpPr>
          <xdr:spPr>
            <a:xfrm>
              <a:off x="5323871" y="2892425"/>
              <a:ext cx="80284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6CD3EF4-E204-0908-5C54-2BBC94D2F853}"/>
                </a:ext>
              </a:extLst>
            </xdr:cNvPr>
            <xdr:cNvSpPr txBox="1"/>
          </xdr:nvSpPr>
          <xdr:spPr>
            <a:xfrm>
              <a:off x="5323871" y="2892425"/>
              <a:ext cx="80284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</a:rPr>
                <a:t>11)/8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75596</xdr:colOff>
      <xdr:row>16</xdr:row>
      <xdr:rowOff>139700</xdr:rowOff>
    </xdr:from>
    <xdr:ext cx="802848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0AC22F2-9005-5175-35AD-F84ED3CBCBDF}"/>
                </a:ext>
              </a:extLst>
            </xdr:cNvPr>
            <xdr:cNvSpPr txBox="1"/>
          </xdr:nvSpPr>
          <xdr:spPr>
            <a:xfrm>
              <a:off x="5352446" y="3397250"/>
              <a:ext cx="80284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5+11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0AC22F2-9005-5175-35AD-F84ED3CBCBDF}"/>
                </a:ext>
              </a:extLst>
            </xdr:cNvPr>
            <xdr:cNvSpPr txBox="1"/>
          </xdr:nvSpPr>
          <xdr:spPr>
            <a:xfrm>
              <a:off x="5352446" y="3397250"/>
              <a:ext cx="80284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5+11)/8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266096</xdr:colOff>
      <xdr:row>16</xdr:row>
      <xdr:rowOff>130175</xdr:rowOff>
    </xdr:from>
    <xdr:ext cx="802848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ED72DE5-DE66-F029-095F-6BB1DC337EF5}"/>
                </a:ext>
              </a:extLst>
            </xdr:cNvPr>
            <xdr:cNvSpPr txBox="1"/>
          </xdr:nvSpPr>
          <xdr:spPr>
            <a:xfrm>
              <a:off x="7600346" y="3387725"/>
              <a:ext cx="80284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5−11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ED72DE5-DE66-F029-095F-6BB1DC337EF5}"/>
                </a:ext>
              </a:extLst>
            </xdr:cNvPr>
            <xdr:cNvSpPr txBox="1"/>
          </xdr:nvSpPr>
          <xdr:spPr>
            <a:xfrm>
              <a:off x="7600346" y="3387725"/>
              <a:ext cx="80284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5−11)/8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18446</xdr:colOff>
      <xdr:row>19</xdr:row>
      <xdr:rowOff>34925</xdr:rowOff>
    </xdr:from>
    <xdr:ext cx="373114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F78F46E-6FD4-30F9-B720-473EDF06E6E5}"/>
                </a:ext>
              </a:extLst>
            </xdr:cNvPr>
            <xdr:cNvSpPr txBox="1"/>
          </xdr:nvSpPr>
          <xdr:spPr>
            <a:xfrm>
              <a:off x="5295296" y="3892550"/>
              <a:ext cx="37311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F78F46E-6FD4-30F9-B720-473EDF06E6E5}"/>
                </a:ext>
              </a:extLst>
            </xdr:cNvPr>
            <xdr:cNvSpPr txBox="1"/>
          </xdr:nvSpPr>
          <xdr:spPr>
            <a:xfrm>
              <a:off x="5295296" y="3892550"/>
              <a:ext cx="37311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 b="0" i="0">
                  <a:latin typeface="Cambria Math" panose="02040503050406030204" pitchFamily="18" charset="0"/>
                </a:rPr>
                <a:t>6/8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323246</xdr:colOff>
      <xdr:row>19</xdr:row>
      <xdr:rowOff>25400</xdr:rowOff>
    </xdr:from>
    <xdr:ext cx="556627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F3316A0-4A34-9FE7-9857-43F683E10DF9}"/>
                </a:ext>
              </a:extLst>
            </xdr:cNvPr>
            <xdr:cNvSpPr txBox="1"/>
          </xdr:nvSpPr>
          <xdr:spPr>
            <a:xfrm>
              <a:off x="7657496" y="3883025"/>
              <a:ext cx="55662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F3316A0-4A34-9FE7-9857-43F683E10DF9}"/>
                </a:ext>
              </a:extLst>
            </xdr:cNvPr>
            <xdr:cNvSpPr txBox="1"/>
          </xdr:nvSpPr>
          <xdr:spPr>
            <a:xfrm>
              <a:off x="7657496" y="3883025"/>
              <a:ext cx="55662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</a:t>
              </a:r>
              <a:r>
                <a:rPr lang="en-US" sz="1100" b="0" i="0">
                  <a:latin typeface="Cambria Math" panose="02040503050406030204" pitchFamily="18" charset="0"/>
                </a:rPr>
                <a:t>−16)/8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8921</xdr:colOff>
      <xdr:row>21</xdr:row>
      <xdr:rowOff>101600</xdr:rowOff>
    </xdr:from>
    <xdr:ext cx="5582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DDC0EE2-C2BD-5EBF-7218-10857093D7B2}"/>
                </a:ext>
              </a:extLst>
            </xdr:cNvPr>
            <xdr:cNvSpPr txBox="1"/>
          </xdr:nvSpPr>
          <xdr:spPr>
            <a:xfrm>
              <a:off x="5285771" y="4359275"/>
              <a:ext cx="5582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=0,75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DDC0EE2-C2BD-5EBF-7218-10857093D7B2}"/>
                </a:ext>
              </a:extLst>
            </xdr:cNvPr>
            <xdr:cNvSpPr txBox="1"/>
          </xdr:nvSpPr>
          <xdr:spPr>
            <a:xfrm>
              <a:off x="5285771" y="4359275"/>
              <a:ext cx="5582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 b="0" i="0">
                  <a:latin typeface="Cambria Math" panose="02040503050406030204" pitchFamily="18" charset="0"/>
                </a:rPr>
                <a:t>0,75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332771</xdr:colOff>
      <xdr:row>21</xdr:row>
      <xdr:rowOff>130175</xdr:rowOff>
    </xdr:from>
    <xdr:ext cx="4785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7FAC8E3-0C9F-2C4E-C315-12DC55ED02EA}"/>
                </a:ext>
              </a:extLst>
            </xdr:cNvPr>
            <xdr:cNvSpPr txBox="1"/>
          </xdr:nvSpPr>
          <xdr:spPr>
            <a:xfrm>
              <a:off x="7667021" y="4387850"/>
              <a:ext cx="478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=−2</m:t>
                    </m:r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7FAC8E3-0C9F-2C4E-C315-12DC55ED02EA}"/>
                </a:ext>
              </a:extLst>
            </xdr:cNvPr>
            <xdr:cNvSpPr txBox="1"/>
          </xdr:nvSpPr>
          <xdr:spPr>
            <a:xfrm>
              <a:off x="7667021" y="4387850"/>
              <a:ext cx="478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 b="0" i="0">
                  <a:latin typeface="Cambria Math" panose="02040503050406030204" pitchFamily="18" charset="0"/>
                </a:rPr>
                <a:t>−2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17</xdr:col>
      <xdr:colOff>151796</xdr:colOff>
      <xdr:row>3</xdr:row>
      <xdr:rowOff>82550</xdr:rowOff>
    </xdr:from>
    <xdr:ext cx="1472006" cy="3611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E256EEE-0148-C80C-476B-6F1D3A6947B7}"/>
                </a:ext>
              </a:extLst>
            </xdr:cNvPr>
            <xdr:cNvSpPr txBox="1"/>
          </xdr:nvSpPr>
          <xdr:spPr>
            <a:xfrm>
              <a:off x="10410221" y="739775"/>
              <a:ext cx="1472006" cy="361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.5.−7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.5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E256EEE-0148-C80C-476B-6F1D3A6947B7}"/>
                </a:ext>
              </a:extLst>
            </xdr:cNvPr>
            <xdr:cNvSpPr txBox="1"/>
          </xdr:nvSpPr>
          <xdr:spPr>
            <a:xfrm>
              <a:off x="10410221" y="739775"/>
              <a:ext cx="1472006" cy="361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6^</a:t>
              </a:r>
              <a:r>
                <a:rPr lang="en-US" sz="1100" i="0">
                  <a:latin typeface="Cambria Math" panose="02040503050406030204" pitchFamily="18" charset="0"/>
                </a:rPr>
                <a:t>2−4</a:t>
              </a:r>
              <a:r>
                <a:rPr lang="en-US" sz="1100" b="0" i="0">
                  <a:latin typeface="Cambria Math" panose="02040503050406030204" pitchFamily="18" charset="0"/>
                </a:rPr>
                <a:t>.5.−7))/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.5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161321</xdr:colOff>
      <xdr:row>5</xdr:row>
      <xdr:rowOff>158750</xdr:rowOff>
    </xdr:from>
    <xdr:ext cx="1532535" cy="3631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36733B1-BAD8-4DA5-8930-07242D98B76E}"/>
                </a:ext>
              </a:extLst>
            </xdr:cNvPr>
            <xdr:cNvSpPr txBox="1"/>
          </xdr:nvSpPr>
          <xdr:spPr>
            <a:xfrm>
              <a:off x="10419746" y="1216025"/>
              <a:ext cx="1532535" cy="363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36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(−140)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36733B1-BAD8-4DA5-8930-07242D98B76E}"/>
                </a:ext>
              </a:extLst>
            </xdr:cNvPr>
            <xdr:cNvSpPr txBox="1"/>
          </xdr:nvSpPr>
          <xdr:spPr>
            <a:xfrm>
              <a:off x="10419746" y="1216025"/>
              <a:ext cx="1532535" cy="363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36</a:t>
              </a:r>
              <a:r>
                <a:rPr lang="en-US" sz="110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(−140)))/10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189896</xdr:colOff>
      <xdr:row>8</xdr:row>
      <xdr:rowOff>63500</xdr:rowOff>
    </xdr:from>
    <xdr:ext cx="1368580" cy="3632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4605FBE-7557-D9EC-19FA-FB61FA5E2570}"/>
                </a:ext>
              </a:extLst>
            </xdr:cNvPr>
            <xdr:cNvSpPr txBox="1"/>
          </xdr:nvSpPr>
          <xdr:spPr>
            <a:xfrm>
              <a:off x="10448321" y="1720850"/>
              <a:ext cx="1368580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36+140)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4605FBE-7557-D9EC-19FA-FB61FA5E2570}"/>
                </a:ext>
              </a:extLst>
            </xdr:cNvPr>
            <xdr:cNvSpPr txBox="1"/>
          </xdr:nvSpPr>
          <xdr:spPr>
            <a:xfrm>
              <a:off x="10448321" y="1720850"/>
              <a:ext cx="1368580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36+140)))/10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27971</xdr:colOff>
      <xdr:row>8</xdr:row>
      <xdr:rowOff>139700</xdr:rowOff>
    </xdr:from>
    <xdr:ext cx="1290481" cy="3632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8B7B57A-FE22-BCCA-5CF2-ADA98FC5D95C}"/>
                </a:ext>
              </a:extLst>
            </xdr:cNvPr>
            <xdr:cNvSpPr txBox="1"/>
          </xdr:nvSpPr>
          <xdr:spPr>
            <a:xfrm>
              <a:off x="5304821" y="1797050"/>
              <a:ext cx="1290481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25+96)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8B7B57A-FE22-BCCA-5CF2-ADA98FC5D95C}"/>
                </a:ext>
              </a:extLst>
            </xdr:cNvPr>
            <xdr:cNvSpPr txBox="1"/>
          </xdr:nvSpPr>
          <xdr:spPr>
            <a:xfrm>
              <a:off x="5304821" y="1797050"/>
              <a:ext cx="1290481" cy="363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25+96)))/8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285146</xdr:colOff>
      <xdr:row>8</xdr:row>
      <xdr:rowOff>187325</xdr:rowOff>
    </xdr:from>
    <xdr:ext cx="1219821" cy="3564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629ECD8-D96A-B943-2FDD-83844679C56C}"/>
                </a:ext>
              </a:extLst>
            </xdr:cNvPr>
            <xdr:cNvSpPr txBox="1"/>
          </xdr:nvSpPr>
          <xdr:spPr>
            <a:xfrm>
              <a:off x="285146" y="1844675"/>
              <a:ext cx="1219821" cy="356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25+84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629ECD8-D96A-B943-2FDD-83844679C56C}"/>
                </a:ext>
              </a:extLst>
            </xdr:cNvPr>
            <xdr:cNvSpPr txBox="1"/>
          </xdr:nvSpPr>
          <xdr:spPr>
            <a:xfrm>
              <a:off x="285146" y="1844675"/>
              <a:ext cx="1219821" cy="356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i="0">
                  <a:latin typeface="Cambria Math" panose="02040503050406030204" pitchFamily="18" charset="0"/>
                </a:rPr>
                <a:t>±√(</a:t>
              </a:r>
              <a:r>
                <a:rPr lang="en-US" sz="1100" b="0" i="0">
                  <a:latin typeface="Cambria Math" panose="02040503050406030204" pitchFamily="18" charset="0"/>
                </a:rPr>
                <a:t>25+84))/6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227996</xdr:colOff>
      <xdr:row>11</xdr:row>
      <xdr:rowOff>6350</xdr:rowOff>
    </xdr:from>
    <xdr:ext cx="973600" cy="3561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B0359E4E-B65D-B294-8EAD-30EA484F7301}"/>
                </a:ext>
              </a:extLst>
            </xdr:cNvPr>
            <xdr:cNvSpPr txBox="1"/>
          </xdr:nvSpPr>
          <xdr:spPr>
            <a:xfrm>
              <a:off x="10486421" y="2263775"/>
              <a:ext cx="973600" cy="35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176</m:t>
                            </m:r>
                          </m:e>
                        </m:ra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B0359E4E-B65D-B294-8EAD-30EA484F7301}"/>
                </a:ext>
              </a:extLst>
            </xdr:cNvPr>
            <xdr:cNvSpPr txBox="1"/>
          </xdr:nvSpPr>
          <xdr:spPr>
            <a:xfrm>
              <a:off x="10486421" y="2263775"/>
              <a:ext cx="973600" cy="35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i="0">
                  <a:latin typeface="Cambria Math" panose="02040503050406030204" pitchFamily="18" charset="0"/>
                </a:rPr>
                <a:t>±√</a:t>
              </a:r>
              <a:r>
                <a:rPr lang="en-US" sz="1100" b="0" i="0">
                  <a:latin typeface="Cambria Math" panose="02040503050406030204" pitchFamily="18" charset="0"/>
                </a:rPr>
                <a:t>176)/10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237521</xdr:colOff>
      <xdr:row>13</xdr:row>
      <xdr:rowOff>196850</xdr:rowOff>
    </xdr:from>
    <xdr:ext cx="1847044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D58A53E5-7A5F-7581-CD71-61C24447EE1C}"/>
                </a:ext>
              </a:extLst>
            </xdr:cNvPr>
            <xdr:cNvSpPr txBox="1"/>
          </xdr:nvSpPr>
          <xdr:spPr>
            <a:xfrm>
              <a:off x="10495946" y="2854325"/>
              <a:ext cx="184704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3,2664991614216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D58A53E5-7A5F-7581-CD71-61C24447EE1C}"/>
                </a:ext>
              </a:extLst>
            </xdr:cNvPr>
            <xdr:cNvSpPr txBox="1"/>
          </xdr:nvSpPr>
          <xdr:spPr>
            <a:xfrm>
              <a:off x="10495946" y="2854325"/>
              <a:ext cx="184704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i="0">
                  <a:latin typeface="Cambria Math" panose="02040503050406030204" pitchFamily="18" charset="0"/>
                </a:rPr>
                <a:t>±1</a:t>
              </a:r>
              <a:r>
                <a:rPr lang="en-US" sz="1100" b="0" i="0">
                  <a:latin typeface="Cambria Math" panose="02040503050406030204" pitchFamily="18" charset="0"/>
                </a:rPr>
                <a:t>3,2664991614216)/10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266096</xdr:colOff>
      <xdr:row>16</xdr:row>
      <xdr:rowOff>92075</xdr:rowOff>
    </xdr:from>
    <xdr:ext cx="1847044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FAEED0C-5C43-63A6-5542-F9749458F744}"/>
                </a:ext>
              </a:extLst>
            </xdr:cNvPr>
            <xdr:cNvSpPr txBox="1"/>
          </xdr:nvSpPr>
          <xdr:spPr>
            <a:xfrm>
              <a:off x="10524521" y="3349625"/>
              <a:ext cx="184704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6+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3,2664991614216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FAEED0C-5C43-63A6-5542-F9749458F744}"/>
                </a:ext>
              </a:extLst>
            </xdr:cNvPr>
            <xdr:cNvSpPr txBox="1"/>
          </xdr:nvSpPr>
          <xdr:spPr>
            <a:xfrm>
              <a:off x="10524521" y="3349625"/>
              <a:ext cx="184704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6+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3,2664991614216)/10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447071</xdr:colOff>
      <xdr:row>16</xdr:row>
      <xdr:rowOff>34925</xdr:rowOff>
    </xdr:from>
    <xdr:ext cx="1847044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305CA6-17CA-EC5B-8701-FC6FCAFE6FBF}"/>
                </a:ext>
              </a:extLst>
            </xdr:cNvPr>
            <xdr:cNvSpPr txBox="1"/>
          </xdr:nvSpPr>
          <xdr:spPr>
            <a:xfrm>
              <a:off x="12762896" y="3292475"/>
              <a:ext cx="184704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6−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3,2664991614216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305CA6-17CA-EC5B-8701-FC6FCAFE6FBF}"/>
                </a:ext>
              </a:extLst>
            </xdr:cNvPr>
            <xdr:cNvSpPr txBox="1"/>
          </xdr:nvSpPr>
          <xdr:spPr>
            <a:xfrm>
              <a:off x="12762896" y="3292475"/>
              <a:ext cx="184704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6−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3,2664991614216)/10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304196</xdr:colOff>
      <xdr:row>19</xdr:row>
      <xdr:rowOff>63500</xdr:rowOff>
    </xdr:from>
    <xdr:ext cx="870623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7AD7758-1A9C-12C7-289A-EB0BF2C8A5FB}"/>
                </a:ext>
              </a:extLst>
            </xdr:cNvPr>
            <xdr:cNvSpPr txBox="1"/>
          </xdr:nvSpPr>
          <xdr:spPr>
            <a:xfrm>
              <a:off x="10562621" y="3921125"/>
              <a:ext cx="870623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,266499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7AD7758-1A9C-12C7-289A-EB0BF2C8A5FB}"/>
                </a:ext>
              </a:extLst>
            </xdr:cNvPr>
            <xdr:cNvSpPr txBox="1"/>
          </xdr:nvSpPr>
          <xdr:spPr>
            <a:xfrm>
              <a:off x="10562621" y="3921125"/>
              <a:ext cx="870623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𝑥=7</a:t>
              </a:r>
              <a:r>
                <a:rPr lang="en-US" sz="1100" b="0" i="0">
                  <a:latin typeface="Cambria Math" panose="02040503050406030204" pitchFamily="18" charset="0"/>
                </a:rPr>
                <a:t>,266499/10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466121</xdr:colOff>
      <xdr:row>19</xdr:row>
      <xdr:rowOff>15875</xdr:rowOff>
    </xdr:from>
    <xdr:ext cx="897938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879768A-1F94-A9FC-AAC7-A8917069C44A}"/>
                </a:ext>
              </a:extLst>
            </xdr:cNvPr>
            <xdr:cNvSpPr txBox="1"/>
          </xdr:nvSpPr>
          <xdr:spPr>
            <a:xfrm>
              <a:off x="12781946" y="3873500"/>
              <a:ext cx="89793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19,2665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879768A-1F94-A9FC-AAC7-A8917069C44A}"/>
                </a:ext>
              </a:extLst>
            </xdr:cNvPr>
            <xdr:cNvSpPr txBox="1"/>
          </xdr:nvSpPr>
          <xdr:spPr>
            <a:xfrm>
              <a:off x="12781946" y="3873500"/>
              <a:ext cx="897938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</a:t>
              </a:r>
              <a:r>
                <a:rPr lang="en-US" sz="1100" b="0" i="0">
                  <a:latin typeface="Cambria Math" panose="02040503050406030204" pitchFamily="18" charset="0"/>
                </a:rPr>
                <a:t>19,2665)/10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294671</xdr:colOff>
      <xdr:row>21</xdr:row>
      <xdr:rowOff>101600</xdr:rowOff>
    </xdr:from>
    <xdr:ext cx="6881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8FB06F6-42CA-34A5-B5B4-2E8A28BF51F9}"/>
                </a:ext>
              </a:extLst>
            </xdr:cNvPr>
            <xdr:cNvSpPr txBox="1"/>
          </xdr:nvSpPr>
          <xdr:spPr>
            <a:xfrm>
              <a:off x="10553096" y="4359275"/>
              <a:ext cx="688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0,72665</a:t>
              </a:r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8FB06F6-42CA-34A5-B5B4-2E8A28BF51F9}"/>
                </a:ext>
              </a:extLst>
            </xdr:cNvPr>
            <xdr:cNvSpPr txBox="1"/>
          </xdr:nvSpPr>
          <xdr:spPr>
            <a:xfrm>
              <a:off x="10553096" y="4359275"/>
              <a:ext cx="688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/>
                <a:t>0,72665</a:t>
              </a:r>
            </a:p>
          </xdr:txBody>
        </xdr:sp>
      </mc:Fallback>
    </mc:AlternateContent>
    <xdr:clientData/>
  </xdr:oneCellAnchor>
  <xdr:oneCellAnchor>
    <xdr:from>
      <xdr:col>20</xdr:col>
      <xdr:colOff>504221</xdr:colOff>
      <xdr:row>21</xdr:row>
      <xdr:rowOff>120650</xdr:rowOff>
    </xdr:from>
    <xdr:ext cx="7313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1D6F81B-48CA-DC36-662A-0D30ED1B9B84}"/>
                </a:ext>
              </a:extLst>
            </xdr:cNvPr>
            <xdr:cNvSpPr txBox="1"/>
          </xdr:nvSpPr>
          <xdr:spPr>
            <a:xfrm>
              <a:off x="12820046" y="4378325"/>
              <a:ext cx="731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-1,92665</a:t>
              </a:r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1D6F81B-48CA-DC36-662A-0D30ED1B9B84}"/>
                </a:ext>
              </a:extLst>
            </xdr:cNvPr>
            <xdr:cNvSpPr txBox="1"/>
          </xdr:nvSpPr>
          <xdr:spPr>
            <a:xfrm>
              <a:off x="12820046" y="4378325"/>
              <a:ext cx="731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/>
                <a:t>-1,92665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280987</xdr:colOff>
      <xdr:row>3</xdr:row>
      <xdr:rowOff>52387</xdr:rowOff>
    </xdr:from>
    <xdr:to>
      <xdr:col>16</xdr:col>
      <xdr:colOff>52387</xdr:colOff>
      <xdr:row>16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22732-2B63-D608-73E2-E979272D7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161925</xdr:colOff>
      <xdr:row>1</xdr:row>
      <xdr:rowOff>190500</xdr:rowOff>
    </xdr:from>
    <xdr:ext cx="8334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4091258-FBE6-45C4-8B9A-14F00904423E}"/>
                </a:ext>
              </a:extLst>
            </xdr:cNvPr>
            <xdr:cNvSpPr txBox="1"/>
          </xdr:nvSpPr>
          <xdr:spPr>
            <a:xfrm>
              <a:off x="1714500" y="4095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0,906718</a:t>
              </a: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4091258-FBE6-45C4-8B9A-14F00904423E}"/>
                </a:ext>
              </a:extLst>
            </xdr:cNvPr>
            <xdr:cNvSpPr txBox="1"/>
          </xdr:nvSpPr>
          <xdr:spPr>
            <a:xfrm>
              <a:off x="1714500" y="4095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0,906718</a:t>
              </a:r>
            </a:p>
          </xdr:txBody>
        </xdr:sp>
      </mc:Fallback>
    </mc:AlternateContent>
    <xdr:clientData/>
  </xdr:oneCellAnchor>
  <xdr:oneCellAnchor>
    <xdr:from>
      <xdr:col>1</xdr:col>
      <xdr:colOff>123825</xdr:colOff>
      <xdr:row>2</xdr:row>
      <xdr:rowOff>9525</xdr:rowOff>
    </xdr:from>
    <xdr:ext cx="8051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A143F44-49EB-485D-A0F5-3B34CBB8A310}"/>
                </a:ext>
              </a:extLst>
            </xdr:cNvPr>
            <xdr:cNvSpPr txBox="1"/>
          </xdr:nvSpPr>
          <xdr:spPr>
            <a:xfrm>
              <a:off x="304800" y="42862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1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-2,57338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A143F44-49EB-485D-A0F5-3B34CBB8A310}"/>
                </a:ext>
              </a:extLst>
            </xdr:cNvPr>
            <xdr:cNvSpPr txBox="1"/>
          </xdr:nvSpPr>
          <xdr:spPr>
            <a:xfrm>
              <a:off x="304800" y="42862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-2,57338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161925</xdr:colOff>
      <xdr:row>1</xdr:row>
      <xdr:rowOff>190500</xdr:rowOff>
    </xdr:from>
    <xdr:ext cx="8334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28D1044-7ED6-49B6-807F-181E56104516}"/>
                </a:ext>
              </a:extLst>
            </xdr:cNvPr>
            <xdr:cNvSpPr txBox="1"/>
          </xdr:nvSpPr>
          <xdr:spPr>
            <a:xfrm>
              <a:off x="1714500" y="4095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0,906718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28D1044-7ED6-49B6-807F-181E56104516}"/>
                </a:ext>
              </a:extLst>
            </xdr:cNvPr>
            <xdr:cNvSpPr txBox="1"/>
          </xdr:nvSpPr>
          <xdr:spPr>
            <a:xfrm>
              <a:off x="1714500" y="4095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0,906718</a:t>
              </a:r>
            </a:p>
          </xdr:txBody>
        </xdr:sp>
      </mc:Fallback>
    </mc:AlternateContent>
    <xdr:clientData/>
  </xdr:oneCellAnchor>
  <xdr:oneCellAnchor>
    <xdr:from>
      <xdr:col>1</xdr:col>
      <xdr:colOff>123825</xdr:colOff>
      <xdr:row>2</xdr:row>
      <xdr:rowOff>9525</xdr:rowOff>
    </xdr:from>
    <xdr:ext cx="8051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3BF20A-FC0A-4A18-ACBF-0705167BC4A7}"/>
                </a:ext>
              </a:extLst>
            </xdr:cNvPr>
            <xdr:cNvSpPr txBox="1"/>
          </xdr:nvSpPr>
          <xdr:spPr>
            <a:xfrm>
              <a:off x="304800" y="42862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1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-2,57338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3BF20A-FC0A-4A18-ACBF-0705167BC4A7}"/>
                </a:ext>
              </a:extLst>
            </xdr:cNvPr>
            <xdr:cNvSpPr txBox="1"/>
          </xdr:nvSpPr>
          <xdr:spPr>
            <a:xfrm>
              <a:off x="304800" y="42862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-2,57338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161925</xdr:colOff>
      <xdr:row>1</xdr:row>
      <xdr:rowOff>190500</xdr:rowOff>
    </xdr:from>
    <xdr:ext cx="8334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B0187C-0CA3-41A3-8177-C67D34594BE5}"/>
                </a:ext>
              </a:extLst>
            </xdr:cNvPr>
            <xdr:cNvSpPr txBox="1"/>
          </xdr:nvSpPr>
          <xdr:spPr>
            <a:xfrm>
              <a:off x="1714500" y="4095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2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0,906718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B0187C-0CA3-41A3-8177-C67D34594BE5}"/>
                </a:ext>
              </a:extLst>
            </xdr:cNvPr>
            <xdr:cNvSpPr txBox="1"/>
          </xdr:nvSpPr>
          <xdr:spPr>
            <a:xfrm>
              <a:off x="1714500" y="409575"/>
              <a:ext cx="833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0,906718</a:t>
              </a:r>
            </a:p>
          </xdr:txBody>
        </xdr:sp>
      </mc:Fallback>
    </mc:AlternateContent>
    <xdr:clientData/>
  </xdr:oneCellAnchor>
  <xdr:oneCellAnchor>
    <xdr:from>
      <xdr:col>1</xdr:col>
      <xdr:colOff>123825</xdr:colOff>
      <xdr:row>2</xdr:row>
      <xdr:rowOff>9525</xdr:rowOff>
    </xdr:from>
    <xdr:ext cx="8051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BE4B22-7060-4169-A1C7-BE419C82D35B}"/>
                </a:ext>
              </a:extLst>
            </xdr:cNvPr>
            <xdr:cNvSpPr txBox="1"/>
          </xdr:nvSpPr>
          <xdr:spPr>
            <a:xfrm>
              <a:off x="304800" y="42862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1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-2,57338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BE4B22-7060-4169-A1C7-BE419C82D35B}"/>
                </a:ext>
              </a:extLst>
            </xdr:cNvPr>
            <xdr:cNvSpPr txBox="1"/>
          </xdr:nvSpPr>
          <xdr:spPr>
            <a:xfrm>
              <a:off x="304800" y="428625"/>
              <a:ext cx="805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/>
                <a:t>-2,57338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DD8C-AC5C-40CD-959A-2D40ACBFDDA1}">
  <sheetPr>
    <tabColor rgb="FFFF0000"/>
  </sheetPr>
  <dimension ref="A1:Q5"/>
  <sheetViews>
    <sheetView showGridLines="0" tabSelected="1" workbookViewId="0"/>
  </sheetViews>
  <sheetFormatPr defaultRowHeight="15.75" x14ac:dyDescent="0.25"/>
  <cols>
    <col min="1" max="1" width="3.875" bestFit="1" customWidth="1"/>
    <col min="9" max="9" width="2.375" bestFit="1" customWidth="1"/>
    <col min="17" max="17" width="2.375" bestFit="1" customWidth="1"/>
  </cols>
  <sheetData>
    <row r="1" spans="1:17" ht="17.25" x14ac:dyDescent="0.25">
      <c r="A1" t="s">
        <v>2</v>
      </c>
      <c r="B1" s="1" t="s">
        <v>1</v>
      </c>
    </row>
    <row r="2" spans="1:17" ht="17.25" x14ac:dyDescent="0.25">
      <c r="A2" t="s">
        <v>3</v>
      </c>
      <c r="B2" s="1" t="s">
        <v>5</v>
      </c>
    </row>
    <row r="3" spans="1:17" ht="17.25" x14ac:dyDescent="0.25">
      <c r="A3" t="s">
        <v>4</v>
      </c>
      <c r="B3" s="1" t="s">
        <v>6</v>
      </c>
    </row>
    <row r="5" spans="1:17" x14ac:dyDescent="0.25">
      <c r="A5" t="s">
        <v>0</v>
      </c>
      <c r="I5" t="s">
        <v>3</v>
      </c>
      <c r="Q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7A4-E47A-4177-871A-A38A42F2911C}">
  <sheetPr>
    <tabColor rgb="FF00B050"/>
  </sheetPr>
  <dimension ref="A1:P42"/>
  <sheetViews>
    <sheetView showGridLines="0" topLeftCell="A2" workbookViewId="0">
      <selection activeCell="G10" sqref="G10"/>
    </sheetView>
  </sheetViews>
  <sheetFormatPr defaultRowHeight="15.75" x14ac:dyDescent="0.25"/>
  <cols>
    <col min="1" max="1" width="2.375" bestFit="1" customWidth="1"/>
  </cols>
  <sheetData>
    <row r="1" spans="1:5" ht="17.25" x14ac:dyDescent="0.25">
      <c r="A1" s="2" t="s">
        <v>7</v>
      </c>
      <c r="B1" s="1" t="s">
        <v>8</v>
      </c>
    </row>
    <row r="2" spans="1:5" x14ac:dyDescent="0.25">
      <c r="A2" s="2"/>
      <c r="B2" s="1"/>
    </row>
    <row r="3" spans="1:5" x14ac:dyDescent="0.25">
      <c r="A3" s="2"/>
      <c r="B3" s="1"/>
    </row>
    <row r="5" spans="1:5" x14ac:dyDescent="0.25">
      <c r="B5" t="s">
        <v>9</v>
      </c>
    </row>
    <row r="6" spans="1:5" x14ac:dyDescent="0.25">
      <c r="B6" s="3" t="s">
        <v>10</v>
      </c>
      <c r="C6" s="3" t="s">
        <v>11</v>
      </c>
      <c r="D6" s="4" t="s">
        <v>12</v>
      </c>
    </row>
    <row r="7" spans="1:5" x14ac:dyDescent="0.25">
      <c r="B7" s="5" cm="1">
        <f t="array" ref="B7:B16">_xlfn.SEQUENCE(10)</f>
        <v>1</v>
      </c>
      <c r="C7" s="5">
        <v>-5</v>
      </c>
      <c r="D7" s="5">
        <f>3*C7^2+5*C7-7</f>
        <v>43</v>
      </c>
    </row>
    <row r="8" spans="1:5" x14ac:dyDescent="0.25">
      <c r="B8" s="5">
        <v>2</v>
      </c>
      <c r="C8" s="5">
        <f>C7+1</f>
        <v>-4</v>
      </c>
      <c r="D8" s="5">
        <f t="shared" ref="D8:D16" si="0">3*C8^2+5*C8-7</f>
        <v>21</v>
      </c>
    </row>
    <row r="9" spans="1:5" x14ac:dyDescent="0.25">
      <c r="B9" s="6">
        <v>3</v>
      </c>
      <c r="C9" s="6">
        <f t="shared" ref="C9:C16" si="1">C8+1</f>
        <v>-3</v>
      </c>
      <c r="D9" s="6">
        <f t="shared" si="0"/>
        <v>5</v>
      </c>
      <c r="E9" s="16" t="s">
        <v>13</v>
      </c>
    </row>
    <row r="10" spans="1:5" x14ac:dyDescent="0.25">
      <c r="B10" s="6">
        <v>4</v>
      </c>
      <c r="C10" s="6">
        <f t="shared" si="1"/>
        <v>-2</v>
      </c>
      <c r="D10" s="6">
        <f t="shared" si="0"/>
        <v>-5</v>
      </c>
      <c r="E10" s="16"/>
    </row>
    <row r="11" spans="1:5" x14ac:dyDescent="0.25">
      <c r="B11" s="5">
        <v>5</v>
      </c>
      <c r="C11" s="5">
        <f t="shared" si="1"/>
        <v>-1</v>
      </c>
      <c r="D11" s="5">
        <f t="shared" si="0"/>
        <v>-9</v>
      </c>
    </row>
    <row r="12" spans="1:5" x14ac:dyDescent="0.25">
      <c r="B12" s="6">
        <v>6</v>
      </c>
      <c r="C12" s="6">
        <f t="shared" si="1"/>
        <v>0</v>
      </c>
      <c r="D12" s="6">
        <f t="shared" si="0"/>
        <v>-7</v>
      </c>
      <c r="E12" s="16" t="s">
        <v>14</v>
      </c>
    </row>
    <row r="13" spans="1:5" x14ac:dyDescent="0.25">
      <c r="B13" s="6">
        <v>7</v>
      </c>
      <c r="C13" s="6">
        <f t="shared" si="1"/>
        <v>1</v>
      </c>
      <c r="D13" s="6">
        <f t="shared" si="0"/>
        <v>1</v>
      </c>
      <c r="E13" s="16"/>
    </row>
    <row r="14" spans="1:5" x14ac:dyDescent="0.25">
      <c r="B14" s="5">
        <v>8</v>
      </c>
      <c r="C14" s="5">
        <f t="shared" si="1"/>
        <v>2</v>
      </c>
      <c r="D14" s="5">
        <f t="shared" si="0"/>
        <v>15</v>
      </c>
    </row>
    <row r="15" spans="1:5" x14ac:dyDescent="0.25">
      <c r="B15" s="5">
        <v>9</v>
      </c>
      <c r="C15" s="5">
        <f t="shared" si="1"/>
        <v>3</v>
      </c>
      <c r="D15" s="5">
        <f t="shared" si="0"/>
        <v>35</v>
      </c>
    </row>
    <row r="16" spans="1:5" x14ac:dyDescent="0.25">
      <c r="B16" s="5">
        <v>10</v>
      </c>
      <c r="C16" s="5">
        <f t="shared" si="1"/>
        <v>4</v>
      </c>
      <c r="D16" s="5">
        <f t="shared" si="0"/>
        <v>61</v>
      </c>
    </row>
    <row r="20" spans="2:16" x14ac:dyDescent="0.25">
      <c r="B20" s="3" t="s">
        <v>10</v>
      </c>
      <c r="C20" s="3" t="s">
        <v>13</v>
      </c>
      <c r="D20" s="4" t="s">
        <v>12</v>
      </c>
      <c r="F20" s="3" t="s">
        <v>10</v>
      </c>
      <c r="G20" s="3" t="s">
        <v>13</v>
      </c>
      <c r="H20" s="4" t="s">
        <v>12</v>
      </c>
      <c r="J20" s="3" t="s">
        <v>10</v>
      </c>
      <c r="K20" s="3" t="s">
        <v>13</v>
      </c>
      <c r="L20" s="4" t="s">
        <v>12</v>
      </c>
      <c r="N20" s="3" t="s">
        <v>10</v>
      </c>
      <c r="O20" s="3" t="s">
        <v>13</v>
      </c>
      <c r="P20" s="4" t="s">
        <v>12</v>
      </c>
    </row>
    <row r="21" spans="2:16" s="7" customFormat="1" x14ac:dyDescent="0.25">
      <c r="B21" s="8" cm="1">
        <f t="array" ref="B21:B30">_xlfn.SEQUENCE(10)</f>
        <v>1</v>
      </c>
      <c r="C21" s="8">
        <f>C9+0.1</f>
        <v>-2.9</v>
      </c>
      <c r="D21" s="8">
        <f t="shared" ref="D21:D30" si="2">3*C21^2+5*C21-7</f>
        <v>3.7300000000000004</v>
      </c>
      <c r="F21" s="8" cm="1">
        <f t="array" ref="F21:F30">_xlfn.SEQUENCE(10)</f>
        <v>1</v>
      </c>
      <c r="G21" s="8">
        <f>C24+0.01</f>
        <v>-2.59</v>
      </c>
      <c r="H21" s="8">
        <f t="shared" ref="H21:H30" si="3">3*G21^2+5*G21-7</f>
        <v>0.17429999999999879</v>
      </c>
      <c r="J21" s="8" cm="1">
        <f t="array" ref="J21:J30">_xlfn.SEQUENCE(10)</f>
        <v>1</v>
      </c>
      <c r="K21" s="8">
        <f>G22+0.001</f>
        <v>-2.5790000000000002</v>
      </c>
      <c r="L21" s="8">
        <f t="shared" ref="L21:L30" si="4">3*K21^2+5*K21-7</f>
        <v>5.8723000000002301E-2</v>
      </c>
      <c r="N21" s="8" cm="1">
        <f t="array" ref="N21:N30">_xlfn.SEQUENCE(10)</f>
        <v>1</v>
      </c>
      <c r="O21" s="8">
        <f>K26+0.0001</f>
        <v>-2.5739000000000005</v>
      </c>
      <c r="P21" s="8">
        <f t="shared" ref="P21:P30" si="5">3*O21^2+5*O21-7</f>
        <v>5.3836300000078552E-3</v>
      </c>
    </row>
    <row r="22" spans="2:16" s="7" customFormat="1" x14ac:dyDescent="0.25">
      <c r="B22" s="8">
        <v>2</v>
      </c>
      <c r="C22" s="8">
        <f>C21+0.1</f>
        <v>-2.8</v>
      </c>
      <c r="D22" s="8">
        <f t="shared" si="2"/>
        <v>2.519999999999996</v>
      </c>
      <c r="F22" s="6">
        <v>2</v>
      </c>
      <c r="G22" s="6">
        <f>G21+0.01</f>
        <v>-2.58</v>
      </c>
      <c r="H22" s="6">
        <f t="shared" si="3"/>
        <v>6.9200000000000372E-2</v>
      </c>
      <c r="J22" s="8">
        <v>2</v>
      </c>
      <c r="K22" s="8">
        <f>K21+0.001</f>
        <v>-2.5780000000000003</v>
      </c>
      <c r="L22" s="8">
        <f t="shared" si="4"/>
        <v>4.8252000000005069E-2</v>
      </c>
      <c r="N22" s="8">
        <v>2</v>
      </c>
      <c r="O22" s="8">
        <f>O21+0.0001</f>
        <v>-2.5738000000000003</v>
      </c>
      <c r="P22" s="8">
        <f t="shared" si="5"/>
        <v>4.3393200000050314E-3</v>
      </c>
    </row>
    <row r="23" spans="2:16" s="7" customFormat="1" x14ac:dyDescent="0.25">
      <c r="B23" s="8">
        <v>3</v>
      </c>
      <c r="C23" s="8">
        <f t="shared" ref="C23:C30" si="6">C22+0.1</f>
        <v>-2.6999999999999997</v>
      </c>
      <c r="D23" s="8">
        <f t="shared" si="2"/>
        <v>1.3699999999999957</v>
      </c>
      <c r="F23" s="6">
        <v>3</v>
      </c>
      <c r="G23" s="6">
        <f t="shared" ref="G23:G30" si="7">G22+0.01</f>
        <v>-2.5700000000000003</v>
      </c>
      <c r="H23" s="6">
        <f t="shared" si="3"/>
        <v>-3.529999999999589E-2</v>
      </c>
      <c r="J23" s="8">
        <v>3</v>
      </c>
      <c r="K23" s="8">
        <f>K22+0.001</f>
        <v>-2.5770000000000004</v>
      </c>
      <c r="L23" s="8">
        <f t="shared" si="4"/>
        <v>3.7787000000005122E-2</v>
      </c>
      <c r="N23" s="8">
        <v>3</v>
      </c>
      <c r="O23" s="8">
        <f>O22+0.0001</f>
        <v>-2.5737000000000001</v>
      </c>
      <c r="P23" s="8">
        <f t="shared" si="5"/>
        <v>3.2950700000036193E-3</v>
      </c>
    </row>
    <row r="24" spans="2:16" s="7" customFormat="1" x14ac:dyDescent="0.25">
      <c r="B24" s="6">
        <v>4</v>
      </c>
      <c r="C24" s="6">
        <f t="shared" si="6"/>
        <v>-2.5999999999999996</v>
      </c>
      <c r="D24" s="6">
        <f t="shared" si="2"/>
        <v>0.27999999999999581</v>
      </c>
      <c r="F24" s="8">
        <v>4</v>
      </c>
      <c r="G24" s="8">
        <f t="shared" si="7"/>
        <v>-2.5600000000000005</v>
      </c>
      <c r="H24" s="8">
        <f t="shared" si="3"/>
        <v>-0.13919999999999355</v>
      </c>
      <c r="J24" s="8">
        <v>4</v>
      </c>
      <c r="K24" s="8">
        <f t="shared" ref="K24:K30" si="8">K23+0.001</f>
        <v>-2.5760000000000005</v>
      </c>
      <c r="L24" s="8">
        <f t="shared" si="4"/>
        <v>2.7328000000004238E-2</v>
      </c>
      <c r="N24" s="8">
        <v>4</v>
      </c>
      <c r="O24" s="8">
        <f t="shared" ref="O24:O30" si="9">O23+0.0001</f>
        <v>-2.5735999999999999</v>
      </c>
      <c r="P24" s="8">
        <f t="shared" si="5"/>
        <v>2.2508799999982898E-3</v>
      </c>
    </row>
    <row r="25" spans="2:16" s="7" customFormat="1" x14ac:dyDescent="0.25">
      <c r="B25" s="6">
        <v>5</v>
      </c>
      <c r="C25" s="6">
        <f t="shared" si="6"/>
        <v>-2.4999999999999996</v>
      </c>
      <c r="D25" s="6">
        <f t="shared" si="2"/>
        <v>-0.75000000000000533</v>
      </c>
      <c r="F25" s="8">
        <v>5</v>
      </c>
      <c r="G25" s="8">
        <f t="shared" si="7"/>
        <v>-2.5500000000000007</v>
      </c>
      <c r="H25" s="8">
        <f t="shared" si="3"/>
        <v>-0.24249999999999261</v>
      </c>
      <c r="J25" s="8">
        <v>5</v>
      </c>
      <c r="K25" s="8">
        <f t="shared" si="8"/>
        <v>-2.5750000000000006</v>
      </c>
      <c r="L25" s="8">
        <f t="shared" si="4"/>
        <v>1.6875000000005969E-2</v>
      </c>
      <c r="N25" s="8">
        <v>5</v>
      </c>
      <c r="O25" s="8">
        <f t="shared" si="9"/>
        <v>-2.5734999999999997</v>
      </c>
      <c r="P25" s="8">
        <f t="shared" si="5"/>
        <v>1.2067499999961484E-3</v>
      </c>
    </row>
    <row r="26" spans="2:16" s="7" customFormat="1" x14ac:dyDescent="0.25">
      <c r="B26" s="8">
        <v>6</v>
      </c>
      <c r="C26" s="8">
        <f t="shared" si="6"/>
        <v>-2.3999999999999995</v>
      </c>
      <c r="D26" s="8">
        <f t="shared" si="2"/>
        <v>-1.720000000000006</v>
      </c>
      <c r="F26" s="8">
        <v>6</v>
      </c>
      <c r="G26" s="8">
        <f t="shared" si="7"/>
        <v>-2.5400000000000009</v>
      </c>
      <c r="H26" s="8">
        <f t="shared" si="3"/>
        <v>-0.34519999999999307</v>
      </c>
      <c r="J26" s="6">
        <v>6</v>
      </c>
      <c r="K26" s="6">
        <f t="shared" si="8"/>
        <v>-2.5740000000000007</v>
      </c>
      <c r="L26" s="6">
        <f t="shared" si="4"/>
        <v>6.4280000000067616E-3</v>
      </c>
      <c r="N26" s="6">
        <v>6</v>
      </c>
      <c r="O26" s="6">
        <f t="shared" si="9"/>
        <v>-2.5733999999999995</v>
      </c>
      <c r="P26" s="6">
        <f t="shared" si="5"/>
        <v>1.6267999999541871E-4</v>
      </c>
    </row>
    <row r="27" spans="2:16" s="7" customFormat="1" x14ac:dyDescent="0.25">
      <c r="B27" s="8">
        <v>7</v>
      </c>
      <c r="C27" s="8">
        <f t="shared" si="6"/>
        <v>-2.2999999999999994</v>
      </c>
      <c r="D27" s="8">
        <f t="shared" si="2"/>
        <v>-2.6300000000000043</v>
      </c>
      <c r="F27" s="8">
        <v>7</v>
      </c>
      <c r="G27" s="8">
        <f t="shared" si="7"/>
        <v>-2.5300000000000011</v>
      </c>
      <c r="H27" s="8">
        <f t="shared" si="3"/>
        <v>-0.44729999999999137</v>
      </c>
      <c r="J27" s="6">
        <v>7</v>
      </c>
      <c r="K27" s="6">
        <f t="shared" si="8"/>
        <v>-2.5730000000000008</v>
      </c>
      <c r="L27" s="6">
        <f t="shared" si="4"/>
        <v>-4.0129999999916066E-3</v>
      </c>
      <c r="N27" s="6">
        <v>7</v>
      </c>
      <c r="O27" s="6">
        <f t="shared" si="9"/>
        <v>-2.5732999999999993</v>
      </c>
      <c r="P27" s="6">
        <f t="shared" si="5"/>
        <v>-8.8133000000745199E-4</v>
      </c>
    </row>
    <row r="28" spans="2:16" s="7" customFormat="1" x14ac:dyDescent="0.25">
      <c r="B28" s="8">
        <v>8</v>
      </c>
      <c r="C28" s="8">
        <f t="shared" si="6"/>
        <v>-2.1999999999999993</v>
      </c>
      <c r="D28" s="8">
        <f t="shared" si="2"/>
        <v>-3.480000000000004</v>
      </c>
      <c r="F28" s="8">
        <v>8</v>
      </c>
      <c r="G28" s="8">
        <f t="shared" si="7"/>
        <v>-2.5200000000000014</v>
      </c>
      <c r="H28" s="8">
        <f t="shared" si="3"/>
        <v>-0.54879999999998752</v>
      </c>
      <c r="J28" s="8">
        <v>8</v>
      </c>
      <c r="K28" s="8">
        <f t="shared" si="8"/>
        <v>-2.572000000000001</v>
      </c>
      <c r="L28" s="8">
        <f t="shared" si="4"/>
        <v>-1.4447999999992689E-2</v>
      </c>
      <c r="N28" s="8">
        <v>8</v>
      </c>
      <c r="O28" s="8">
        <f t="shared" si="9"/>
        <v>-2.573199999999999</v>
      </c>
      <c r="P28" s="8">
        <f t="shared" si="5"/>
        <v>-1.9252800000124637E-3</v>
      </c>
    </row>
    <row r="29" spans="2:16" x14ac:dyDescent="0.25">
      <c r="B29" s="5">
        <v>9</v>
      </c>
      <c r="C29" s="5">
        <f t="shared" si="6"/>
        <v>-2.0999999999999992</v>
      </c>
      <c r="D29" s="5">
        <f t="shared" si="2"/>
        <v>-4.2700000000000067</v>
      </c>
      <c r="F29" s="5">
        <v>9</v>
      </c>
      <c r="G29" s="8">
        <f t="shared" si="7"/>
        <v>-2.5100000000000016</v>
      </c>
      <c r="H29" s="8">
        <f t="shared" si="3"/>
        <v>-0.64969999999998507</v>
      </c>
      <c r="J29" s="5">
        <v>9</v>
      </c>
      <c r="K29" s="5">
        <f t="shared" si="8"/>
        <v>-2.5710000000000011</v>
      </c>
      <c r="L29" s="5">
        <f t="shared" si="4"/>
        <v>-2.4876999999991156E-2</v>
      </c>
      <c r="N29" s="5">
        <v>9</v>
      </c>
      <c r="O29" s="5">
        <f t="shared" si="9"/>
        <v>-2.5730999999999988</v>
      </c>
      <c r="P29" s="5">
        <f t="shared" si="5"/>
        <v>-2.9691700000107346E-3</v>
      </c>
    </row>
    <row r="30" spans="2:16" x14ac:dyDescent="0.25">
      <c r="B30" s="5">
        <v>10</v>
      </c>
      <c r="C30" s="5">
        <f t="shared" si="6"/>
        <v>-1.9999999999999991</v>
      </c>
      <c r="D30" s="5">
        <f t="shared" si="2"/>
        <v>-5.0000000000000071</v>
      </c>
      <c r="F30" s="5">
        <v>10</v>
      </c>
      <c r="G30" s="8">
        <f t="shared" si="7"/>
        <v>-2.5000000000000018</v>
      </c>
      <c r="H30" s="8">
        <f t="shared" si="3"/>
        <v>-0.74999999999998046</v>
      </c>
      <c r="J30" s="5">
        <v>10</v>
      </c>
      <c r="K30" s="5">
        <f t="shared" si="8"/>
        <v>-2.5700000000000012</v>
      </c>
      <c r="L30" s="5">
        <f t="shared" si="4"/>
        <v>-3.5299999999988785E-2</v>
      </c>
      <c r="N30" s="5">
        <v>10</v>
      </c>
      <c r="O30" s="5">
        <f t="shared" si="9"/>
        <v>-2.5729999999999986</v>
      </c>
      <c r="P30" s="5">
        <f t="shared" si="5"/>
        <v>-4.0130000000129229E-3</v>
      </c>
    </row>
    <row r="32" spans="2:16" x14ac:dyDescent="0.25">
      <c r="B32" s="3" t="s">
        <v>10</v>
      </c>
      <c r="C32" s="3" t="s">
        <v>14</v>
      </c>
      <c r="D32" s="4" t="s">
        <v>12</v>
      </c>
      <c r="F32" s="3" t="s">
        <v>10</v>
      </c>
      <c r="G32" s="3" t="s">
        <v>14</v>
      </c>
      <c r="H32" s="4" t="s">
        <v>12</v>
      </c>
    </row>
    <row r="33" spans="2:12" x14ac:dyDescent="0.25">
      <c r="B33" s="8" cm="1">
        <f t="array" ref="B33:B42">_xlfn.SEQUENCE(10)</f>
        <v>1</v>
      </c>
      <c r="C33" s="5">
        <f>C13-0.1</f>
        <v>0.9</v>
      </c>
      <c r="D33" s="5">
        <f t="shared" ref="D33:D48" si="10">3*C33^2+5*C33-7</f>
        <v>-7.0000000000000284E-2</v>
      </c>
      <c r="F33" s="5" cm="1">
        <f t="array" ref="F33:F42">_xlfn.SEQUENCE(10)</f>
        <v>1</v>
      </c>
      <c r="G33" s="10">
        <f>C41+0.01</f>
        <v>0.11000000000000014</v>
      </c>
      <c r="H33" s="5">
        <f t="shared" ref="H33:H42" si="11">3*G33^2+5*G33-7</f>
        <v>-6.4136999999999995</v>
      </c>
    </row>
    <row r="34" spans="2:12" x14ac:dyDescent="0.25">
      <c r="B34" s="5">
        <v>2</v>
      </c>
      <c r="C34" s="9">
        <f>C33-0.1</f>
        <v>0.8</v>
      </c>
      <c r="D34" s="5">
        <f t="shared" si="10"/>
        <v>-1.08</v>
      </c>
      <c r="F34" s="5">
        <v>2</v>
      </c>
      <c r="G34" s="10">
        <f>G33+0.01</f>
        <v>0.12000000000000013</v>
      </c>
      <c r="H34" s="5">
        <f t="shared" si="11"/>
        <v>-6.3567999999999989</v>
      </c>
    </row>
    <row r="35" spans="2:12" x14ac:dyDescent="0.25">
      <c r="B35" s="5">
        <v>3</v>
      </c>
      <c r="C35" s="9">
        <f t="shared" ref="C35:C42" si="12">C34-0.1</f>
        <v>0.70000000000000007</v>
      </c>
      <c r="D35" s="5">
        <f t="shared" si="10"/>
        <v>-2.0299999999999994</v>
      </c>
      <c r="F35" s="5">
        <v>3</v>
      </c>
      <c r="G35" s="10">
        <f t="shared" ref="G35:G42" si="13">G34+0.01</f>
        <v>0.13000000000000014</v>
      </c>
      <c r="H35" s="5">
        <f t="shared" si="11"/>
        <v>-6.2992999999999988</v>
      </c>
    </row>
    <row r="36" spans="2:12" x14ac:dyDescent="0.25">
      <c r="B36" s="5">
        <v>4</v>
      </c>
      <c r="C36" s="9">
        <f t="shared" si="12"/>
        <v>0.60000000000000009</v>
      </c>
      <c r="D36" s="5">
        <f t="shared" si="10"/>
        <v>-2.919999999999999</v>
      </c>
      <c r="F36" s="5">
        <v>4</v>
      </c>
      <c r="G36" s="10">
        <f t="shared" si="13"/>
        <v>0.14000000000000015</v>
      </c>
      <c r="H36" s="5">
        <f t="shared" si="11"/>
        <v>-6.2411999999999992</v>
      </c>
      <c r="J36" s="7"/>
      <c r="K36" s="7"/>
      <c r="L36" s="7"/>
    </row>
    <row r="37" spans="2:12" x14ac:dyDescent="0.25">
      <c r="B37" s="5">
        <v>5</v>
      </c>
      <c r="C37" s="9">
        <f t="shared" si="12"/>
        <v>0.50000000000000011</v>
      </c>
      <c r="D37" s="5">
        <f t="shared" si="10"/>
        <v>-3.7499999999999991</v>
      </c>
      <c r="F37" s="5">
        <v>5</v>
      </c>
      <c r="G37" s="10">
        <f t="shared" si="13"/>
        <v>0.15000000000000016</v>
      </c>
      <c r="H37" s="5">
        <f t="shared" si="11"/>
        <v>-6.1824999999999992</v>
      </c>
      <c r="J37" s="7"/>
      <c r="K37" s="7"/>
      <c r="L37" s="7"/>
    </row>
    <row r="38" spans="2:12" x14ac:dyDescent="0.25">
      <c r="B38" s="5">
        <v>6</v>
      </c>
      <c r="C38" s="9">
        <f t="shared" si="12"/>
        <v>0.40000000000000013</v>
      </c>
      <c r="D38" s="5">
        <f t="shared" si="10"/>
        <v>-4.5199999999999987</v>
      </c>
      <c r="F38" s="5">
        <v>6</v>
      </c>
      <c r="G38" s="10">
        <f t="shared" si="13"/>
        <v>0.16000000000000017</v>
      </c>
      <c r="H38" s="5">
        <f t="shared" si="11"/>
        <v>-6.1231999999999989</v>
      </c>
    </row>
    <row r="39" spans="2:12" x14ac:dyDescent="0.25">
      <c r="B39" s="5">
        <v>7</v>
      </c>
      <c r="C39" s="9">
        <f t="shared" si="12"/>
        <v>0.30000000000000016</v>
      </c>
      <c r="D39" s="5">
        <f t="shared" si="10"/>
        <v>-5.2299999999999986</v>
      </c>
      <c r="F39" s="5">
        <v>7</v>
      </c>
      <c r="G39" s="10">
        <f t="shared" si="13"/>
        <v>0.17000000000000018</v>
      </c>
      <c r="H39" s="5">
        <f t="shared" si="11"/>
        <v>-6.063299999999999</v>
      </c>
    </row>
    <row r="40" spans="2:12" x14ac:dyDescent="0.25">
      <c r="B40" s="5">
        <v>8</v>
      </c>
      <c r="C40" s="9">
        <f t="shared" si="12"/>
        <v>0.20000000000000015</v>
      </c>
      <c r="D40" s="5">
        <f t="shared" si="10"/>
        <v>-5.879999999999999</v>
      </c>
      <c r="F40" s="5">
        <v>8</v>
      </c>
      <c r="G40" s="10">
        <f t="shared" si="13"/>
        <v>0.18000000000000019</v>
      </c>
      <c r="H40" s="5">
        <f t="shared" si="11"/>
        <v>-6.0027999999999988</v>
      </c>
    </row>
    <row r="41" spans="2:12" x14ac:dyDescent="0.25">
      <c r="B41" s="6">
        <v>9</v>
      </c>
      <c r="C41" s="11">
        <f t="shared" si="12"/>
        <v>0.10000000000000014</v>
      </c>
      <c r="D41" s="6">
        <f t="shared" si="10"/>
        <v>-6.4699999999999989</v>
      </c>
      <c r="F41" s="5">
        <v>9</v>
      </c>
      <c r="G41" s="10">
        <f t="shared" si="13"/>
        <v>0.1900000000000002</v>
      </c>
      <c r="H41" s="5">
        <f t="shared" si="11"/>
        <v>-5.9416999999999991</v>
      </c>
    </row>
    <row r="42" spans="2:12" x14ac:dyDescent="0.25">
      <c r="B42" s="6">
        <v>10</v>
      </c>
      <c r="C42" s="11">
        <f t="shared" si="12"/>
        <v>1.3877787807814457E-16</v>
      </c>
      <c r="D42" s="6">
        <f>3*C42^2+5*C42-7</f>
        <v>-6.9999999999999991</v>
      </c>
      <c r="F42" s="5">
        <v>10</v>
      </c>
      <c r="G42" s="10">
        <f t="shared" si="13"/>
        <v>0.20000000000000021</v>
      </c>
      <c r="H42" s="5">
        <f t="shared" si="11"/>
        <v>-5.879999999999999</v>
      </c>
    </row>
  </sheetData>
  <mergeCells count="2">
    <mergeCell ref="E12:E13"/>
    <mergeCell ref="E9:E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B8D1-C1BA-4F0B-AD40-B423E8CD5EF3}">
  <sheetPr>
    <tabColor rgb="FF00B050"/>
  </sheetPr>
  <dimension ref="A1:K55"/>
  <sheetViews>
    <sheetView showGridLines="0" workbookViewId="0">
      <selection activeCell="H8" sqref="H8"/>
    </sheetView>
  </sheetViews>
  <sheetFormatPr defaultRowHeight="15.75" x14ac:dyDescent="0.25"/>
  <cols>
    <col min="1" max="1" width="2.375" bestFit="1" customWidth="1"/>
    <col min="10" max="10" width="16.125" bestFit="1" customWidth="1"/>
    <col min="11" max="11" width="16.75" bestFit="1" customWidth="1"/>
  </cols>
  <sheetData>
    <row r="1" spans="1:5" ht="17.25" x14ac:dyDescent="0.25">
      <c r="A1" s="2" t="s">
        <v>7</v>
      </c>
      <c r="B1" s="1" t="s">
        <v>8</v>
      </c>
    </row>
    <row r="2" spans="1:5" x14ac:dyDescent="0.25">
      <c r="A2" s="2"/>
      <c r="B2" s="1"/>
    </row>
    <row r="3" spans="1:5" x14ac:dyDescent="0.25">
      <c r="A3" s="2"/>
      <c r="B3" s="1"/>
    </row>
    <row r="5" spans="1:5" x14ac:dyDescent="0.25">
      <c r="B5" t="s">
        <v>9</v>
      </c>
    </row>
    <row r="6" spans="1:5" x14ac:dyDescent="0.25">
      <c r="B6" s="3" t="s">
        <v>10</v>
      </c>
      <c r="C6" s="3" t="s">
        <v>11</v>
      </c>
      <c r="D6" s="4" t="s">
        <v>12</v>
      </c>
    </row>
    <row r="7" spans="1:5" x14ac:dyDescent="0.25">
      <c r="B7" s="5" cm="1">
        <f t="array" ref="B7:B16">_xlfn.SEQUENCE(10)</f>
        <v>1</v>
      </c>
      <c r="C7" s="5">
        <v>-5</v>
      </c>
      <c r="D7" s="5">
        <f>3*C7^2+5*C7-7</f>
        <v>43</v>
      </c>
    </row>
    <row r="8" spans="1:5" x14ac:dyDescent="0.25">
      <c r="B8" s="5">
        <v>2</v>
      </c>
      <c r="C8" s="5">
        <f>C7+1</f>
        <v>-4</v>
      </c>
      <c r="D8" s="5">
        <f t="shared" ref="D8:D16" si="0">3*C8^2+5*C8-7</f>
        <v>21</v>
      </c>
    </row>
    <row r="9" spans="1:5" x14ac:dyDescent="0.25">
      <c r="B9" s="6">
        <v>3</v>
      </c>
      <c r="C9" s="6">
        <f t="shared" ref="C9:C16" si="1">C8+1</f>
        <v>-3</v>
      </c>
      <c r="D9" s="6">
        <f t="shared" si="0"/>
        <v>5</v>
      </c>
      <c r="E9" s="16" t="s">
        <v>13</v>
      </c>
    </row>
    <row r="10" spans="1:5" x14ac:dyDescent="0.25">
      <c r="B10" s="6">
        <v>4</v>
      </c>
      <c r="C10" s="6">
        <f t="shared" si="1"/>
        <v>-2</v>
      </c>
      <c r="D10" s="6">
        <f t="shared" si="0"/>
        <v>-5</v>
      </c>
      <c r="E10" s="16"/>
    </row>
    <row r="11" spans="1:5" x14ac:dyDescent="0.25">
      <c r="B11" s="5">
        <v>5</v>
      </c>
      <c r="C11" s="5">
        <f t="shared" si="1"/>
        <v>-1</v>
      </c>
      <c r="D11" s="5">
        <f t="shared" si="0"/>
        <v>-9</v>
      </c>
    </row>
    <row r="12" spans="1:5" x14ac:dyDescent="0.25">
      <c r="B12" s="6">
        <v>6</v>
      </c>
      <c r="C12" s="6">
        <f t="shared" si="1"/>
        <v>0</v>
      </c>
      <c r="D12" s="6">
        <f t="shared" si="0"/>
        <v>-7</v>
      </c>
      <c r="E12" s="16" t="s">
        <v>14</v>
      </c>
    </row>
    <row r="13" spans="1:5" x14ac:dyDescent="0.25">
      <c r="B13" s="6">
        <v>7</v>
      </c>
      <c r="C13" s="6">
        <f t="shared" si="1"/>
        <v>1</v>
      </c>
      <c r="D13" s="6">
        <f t="shared" si="0"/>
        <v>1</v>
      </c>
      <c r="E13" s="16"/>
    </row>
    <row r="14" spans="1:5" x14ac:dyDescent="0.25">
      <c r="B14" s="5">
        <v>8</v>
      </c>
      <c r="C14" s="5">
        <f t="shared" si="1"/>
        <v>2</v>
      </c>
      <c r="D14" s="5">
        <f t="shared" si="0"/>
        <v>15</v>
      </c>
    </row>
    <row r="15" spans="1:5" x14ac:dyDescent="0.25">
      <c r="B15" s="5">
        <v>9</v>
      </c>
      <c r="C15" s="5">
        <f t="shared" si="1"/>
        <v>3</v>
      </c>
      <c r="D15" s="5">
        <f t="shared" si="0"/>
        <v>35</v>
      </c>
    </row>
    <row r="16" spans="1:5" x14ac:dyDescent="0.25">
      <c r="B16" s="5">
        <v>10</v>
      </c>
      <c r="C16" s="5">
        <f t="shared" si="1"/>
        <v>4</v>
      </c>
      <c r="D16" s="5">
        <f t="shared" si="0"/>
        <v>61</v>
      </c>
    </row>
    <row r="19" spans="1:11" x14ac:dyDescent="0.25">
      <c r="A19" s="14"/>
      <c r="B19" s="14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s="13" t="s">
        <v>22</v>
      </c>
      <c r="J19" t="s">
        <v>23</v>
      </c>
      <c r="K19" s="14" t="s">
        <v>24</v>
      </c>
    </row>
    <row r="20" spans="1:11" x14ac:dyDescent="0.25">
      <c r="B20" cm="1">
        <f t="array" ref="B20:B36">_xlfn.SEQUENCE(17)</f>
        <v>1</v>
      </c>
      <c r="C20">
        <v>-3</v>
      </c>
      <c r="D20">
        <v>-2</v>
      </c>
      <c r="E20">
        <f>(C20+D20)/2</f>
        <v>-2.5</v>
      </c>
      <c r="F20">
        <f>3*C20^2+5*C20-7</f>
        <v>5</v>
      </c>
      <c r="G20">
        <f t="shared" ref="G20:H20" si="2">3*D20^2+5*D20-7</f>
        <v>-5</v>
      </c>
      <c r="H20">
        <f t="shared" si="2"/>
        <v>-0.75</v>
      </c>
      <c r="I20">
        <f>F20*H20</f>
        <v>-3.75</v>
      </c>
    </row>
    <row r="21" spans="1:11" x14ac:dyDescent="0.25">
      <c r="B21">
        <v>2</v>
      </c>
      <c r="C21" s="13">
        <f>IF(I20&gt;0,E20,C20)</f>
        <v>-3</v>
      </c>
      <c r="D21" s="13">
        <f>IF(I20&lt;0,E20,D20)</f>
        <v>-2.5</v>
      </c>
      <c r="E21">
        <f>(C21+D21)/2</f>
        <v>-2.75</v>
      </c>
      <c r="F21">
        <f>3*C21^2+5*C21-7</f>
        <v>5</v>
      </c>
      <c r="G21">
        <f t="shared" ref="G21" si="3">3*D21^2+5*D21-7</f>
        <v>-0.75</v>
      </c>
      <c r="H21">
        <f t="shared" ref="H21" si="4">3*E21^2+5*E21-7</f>
        <v>1.9375</v>
      </c>
      <c r="I21">
        <f>F21*H21</f>
        <v>9.6875</v>
      </c>
      <c r="J21">
        <f>ABS(E20-E21)</f>
        <v>0.25</v>
      </c>
      <c r="K21" t="b">
        <f>J21&lt;0.0001</f>
        <v>0</v>
      </c>
    </row>
    <row r="22" spans="1:11" x14ac:dyDescent="0.25">
      <c r="B22">
        <v>3</v>
      </c>
      <c r="C22" s="13">
        <f t="shared" ref="C22:C29" si="5">IF(I21&gt;0,E21,C21)</f>
        <v>-2.75</v>
      </c>
      <c r="D22" s="13">
        <f t="shared" ref="D22:D29" si="6">IF(I21&lt;0,E21,D21)</f>
        <v>-2.5</v>
      </c>
      <c r="E22">
        <f t="shared" ref="E22:E29" si="7">(C22+D22)/2</f>
        <v>-2.625</v>
      </c>
      <c r="F22">
        <f t="shared" ref="F22:F29" si="8">3*C22^2+5*C22-7</f>
        <v>1.9375</v>
      </c>
      <c r="G22">
        <f t="shared" ref="G22:G30" si="9">3*D22^2+5*D22-7</f>
        <v>-0.75</v>
      </c>
      <c r="H22">
        <f t="shared" ref="H22:H30" si="10">3*E22^2+5*E22-7</f>
        <v>0.546875</v>
      </c>
      <c r="I22">
        <f t="shared" ref="I22:I29" si="11">F22*H22</f>
        <v>1.0595703125</v>
      </c>
      <c r="J22">
        <f t="shared" ref="J22:J29" si="12">ABS(E21-E22)</f>
        <v>0.125</v>
      </c>
      <c r="K22" t="b">
        <f t="shared" ref="K22:K36" si="13">J22&lt;0.0001</f>
        <v>0</v>
      </c>
    </row>
    <row r="23" spans="1:11" x14ac:dyDescent="0.25">
      <c r="B23">
        <v>4</v>
      </c>
      <c r="C23" s="13">
        <f t="shared" si="5"/>
        <v>-2.625</v>
      </c>
      <c r="D23" s="13">
        <f t="shared" si="6"/>
        <v>-2.5</v>
      </c>
      <c r="E23">
        <f t="shared" si="7"/>
        <v>-2.5625</v>
      </c>
      <c r="F23">
        <f t="shared" si="8"/>
        <v>0.546875</v>
      </c>
      <c r="G23">
        <f t="shared" si="9"/>
        <v>-0.75</v>
      </c>
      <c r="H23">
        <f t="shared" si="10"/>
        <v>-0.11328125</v>
      </c>
      <c r="I23">
        <f t="shared" si="11"/>
        <v>-6.195068359375E-2</v>
      </c>
      <c r="J23">
        <f t="shared" si="12"/>
        <v>6.25E-2</v>
      </c>
      <c r="K23" t="b">
        <f t="shared" si="13"/>
        <v>0</v>
      </c>
    </row>
    <row r="24" spans="1:11" x14ac:dyDescent="0.25">
      <c r="B24">
        <v>5</v>
      </c>
      <c r="C24" s="13">
        <f t="shared" si="5"/>
        <v>-2.625</v>
      </c>
      <c r="D24" s="13">
        <f t="shared" si="6"/>
        <v>-2.5625</v>
      </c>
      <c r="E24">
        <f t="shared" si="7"/>
        <v>-2.59375</v>
      </c>
      <c r="F24">
        <f t="shared" si="8"/>
        <v>0.546875</v>
      </c>
      <c r="G24">
        <f t="shared" si="9"/>
        <v>-0.11328125</v>
      </c>
      <c r="H24">
        <f t="shared" si="10"/>
        <v>0.2138671875</v>
      </c>
      <c r="I24">
        <f t="shared" si="11"/>
        <v>0.1169586181640625</v>
      </c>
      <c r="J24">
        <f t="shared" si="12"/>
        <v>3.125E-2</v>
      </c>
      <c r="K24" t="b">
        <f t="shared" si="13"/>
        <v>0</v>
      </c>
    </row>
    <row r="25" spans="1:11" x14ac:dyDescent="0.25">
      <c r="B25">
        <v>6</v>
      </c>
      <c r="C25" s="13">
        <f t="shared" si="5"/>
        <v>-2.59375</v>
      </c>
      <c r="D25" s="13">
        <f t="shared" si="6"/>
        <v>-2.5625</v>
      </c>
      <c r="E25">
        <f t="shared" si="7"/>
        <v>-2.578125</v>
      </c>
      <c r="F25">
        <f t="shared" si="8"/>
        <v>0.2138671875</v>
      </c>
      <c r="G25">
        <f t="shared" si="9"/>
        <v>-0.11328125</v>
      </c>
      <c r="H25">
        <f t="shared" si="10"/>
        <v>4.9560546875E-2</v>
      </c>
      <c r="I25">
        <f t="shared" si="11"/>
        <v>1.0599374771118164E-2</v>
      </c>
      <c r="J25">
        <f t="shared" si="12"/>
        <v>1.5625E-2</v>
      </c>
      <c r="K25" t="b">
        <f t="shared" si="13"/>
        <v>0</v>
      </c>
    </row>
    <row r="26" spans="1:11" x14ac:dyDescent="0.25">
      <c r="B26">
        <v>7</v>
      </c>
      <c r="C26" s="13">
        <f t="shared" si="5"/>
        <v>-2.578125</v>
      </c>
      <c r="D26" s="13">
        <f t="shared" si="6"/>
        <v>-2.5625</v>
      </c>
      <c r="E26">
        <f t="shared" si="7"/>
        <v>-2.5703125</v>
      </c>
      <c r="F26">
        <f t="shared" si="8"/>
        <v>4.9560546875E-2</v>
      </c>
      <c r="G26">
        <f t="shared" si="9"/>
        <v>-0.11328125</v>
      </c>
      <c r="H26">
        <f t="shared" si="10"/>
        <v>-3.204345703125E-2</v>
      </c>
      <c r="I26">
        <f t="shared" si="11"/>
        <v>-1.588091254234314E-3</v>
      </c>
      <c r="J26">
        <f t="shared" si="12"/>
        <v>7.8125E-3</v>
      </c>
      <c r="K26" t="b">
        <f t="shared" si="13"/>
        <v>0</v>
      </c>
    </row>
    <row r="27" spans="1:11" x14ac:dyDescent="0.25">
      <c r="B27">
        <v>8</v>
      </c>
      <c r="C27" s="13">
        <f t="shared" si="5"/>
        <v>-2.578125</v>
      </c>
      <c r="D27" s="13">
        <f t="shared" si="6"/>
        <v>-2.5703125</v>
      </c>
      <c r="E27">
        <f t="shared" si="7"/>
        <v>-2.57421875</v>
      </c>
      <c r="F27">
        <f t="shared" si="8"/>
        <v>4.9560546875E-2</v>
      </c>
      <c r="G27">
        <f t="shared" si="9"/>
        <v>-3.204345703125E-2</v>
      </c>
      <c r="H27">
        <f t="shared" si="10"/>
        <v>8.7127685546875E-3</v>
      </c>
      <c r="I27">
        <f t="shared" si="11"/>
        <v>4.3180957436561584E-4</v>
      </c>
      <c r="J27">
        <f t="shared" si="12"/>
        <v>3.90625E-3</v>
      </c>
      <c r="K27" t="b">
        <f t="shared" si="13"/>
        <v>0</v>
      </c>
    </row>
    <row r="28" spans="1:11" x14ac:dyDescent="0.25">
      <c r="B28">
        <v>9</v>
      </c>
      <c r="C28" s="13">
        <f t="shared" si="5"/>
        <v>-2.57421875</v>
      </c>
      <c r="D28" s="13">
        <f t="shared" si="6"/>
        <v>-2.5703125</v>
      </c>
      <c r="E28">
        <f t="shared" si="7"/>
        <v>-2.572265625</v>
      </c>
      <c r="F28">
        <f t="shared" si="8"/>
        <v>8.7127685546875E-3</v>
      </c>
      <c r="G28">
        <f t="shared" si="9"/>
        <v>-3.204345703125E-2</v>
      </c>
      <c r="H28">
        <f t="shared" si="10"/>
        <v>-1.1676788330078125E-2</v>
      </c>
      <c r="I28">
        <f t="shared" si="11"/>
        <v>-1.0173715418204665E-4</v>
      </c>
      <c r="J28">
        <f t="shared" si="12"/>
        <v>1.953125E-3</v>
      </c>
      <c r="K28" t="b">
        <f t="shared" si="13"/>
        <v>0</v>
      </c>
    </row>
    <row r="29" spans="1:11" x14ac:dyDescent="0.25">
      <c r="B29">
        <v>10</v>
      </c>
      <c r="C29" s="13">
        <f t="shared" si="5"/>
        <v>-2.57421875</v>
      </c>
      <c r="D29" s="13">
        <f t="shared" si="6"/>
        <v>-2.572265625</v>
      </c>
      <c r="E29">
        <f t="shared" si="7"/>
        <v>-2.5732421875</v>
      </c>
      <c r="F29">
        <f t="shared" si="8"/>
        <v>8.7127685546875E-3</v>
      </c>
      <c r="G29">
        <f t="shared" si="9"/>
        <v>-1.1676788330078125E-2</v>
      </c>
      <c r="H29">
        <f t="shared" si="10"/>
        <v>-1.4848709106445313E-3</v>
      </c>
      <c r="I29">
        <f t="shared" si="11"/>
        <v>-1.2937336578033864E-5</v>
      </c>
      <c r="J29">
        <f t="shared" si="12"/>
        <v>9.765625E-4</v>
      </c>
      <c r="K29" t="b">
        <f t="shared" si="13"/>
        <v>0</v>
      </c>
    </row>
    <row r="30" spans="1:11" x14ac:dyDescent="0.25">
      <c r="B30">
        <v>11</v>
      </c>
      <c r="C30" s="13">
        <f>IF(I29&gt;0,E29,C29)</f>
        <v>-2.57421875</v>
      </c>
      <c r="D30" s="13">
        <f>IF(I29&lt;0,E29,D29)</f>
        <v>-2.5732421875</v>
      </c>
      <c r="E30">
        <f>(C30+D30)/2</f>
        <v>-2.57373046875</v>
      </c>
      <c r="F30">
        <f>3*C30^2+5*C30-7</f>
        <v>8.7127685546875E-3</v>
      </c>
      <c r="G30">
        <f t="shared" si="9"/>
        <v>-1.4848709106445313E-3</v>
      </c>
      <c r="H30">
        <f t="shared" si="10"/>
        <v>3.6132335662841797E-3</v>
      </c>
      <c r="I30">
        <f>F30*H30</f>
        <v>3.1481267797062173E-5</v>
      </c>
      <c r="J30">
        <f>ABS(E29-E30)</f>
        <v>4.8828125E-4</v>
      </c>
      <c r="K30" t="b">
        <f>J30&lt;0.0001</f>
        <v>0</v>
      </c>
    </row>
    <row r="31" spans="1:11" x14ac:dyDescent="0.25">
      <c r="B31">
        <v>12</v>
      </c>
      <c r="C31" s="13">
        <f t="shared" ref="C31:C36" si="14">IF(I30&gt;0,E30,C30)</f>
        <v>-2.57373046875</v>
      </c>
      <c r="D31" s="13">
        <f t="shared" ref="D31:D36" si="15">IF(I30&lt;0,E30,D30)</f>
        <v>-2.5732421875</v>
      </c>
      <c r="E31">
        <f t="shared" ref="E31:E36" si="16">(C31+D31)/2</f>
        <v>-2.573486328125</v>
      </c>
      <c r="F31">
        <f t="shared" ref="F31:F36" si="17">3*C31^2+5*C31-7</f>
        <v>3.6132335662841797E-3</v>
      </c>
      <c r="G31">
        <f t="shared" ref="G31:G36" si="18">3*D31^2+5*D31-7</f>
        <v>-1.4848709106445313E-3</v>
      </c>
      <c r="H31">
        <f t="shared" ref="H31:H36" si="19">3*E31^2+5*E31-7</f>
        <v>1.064002513885498E-3</v>
      </c>
      <c r="I31">
        <f t="shared" ref="I31:I36" si="20">F31*H31</f>
        <v>3.8444895977818305E-6</v>
      </c>
      <c r="J31">
        <f t="shared" ref="J31:J36" si="21">ABS(E30-E31)</f>
        <v>2.44140625E-4</v>
      </c>
      <c r="K31" t="b">
        <f t="shared" si="13"/>
        <v>0</v>
      </c>
    </row>
    <row r="32" spans="1:11" x14ac:dyDescent="0.25">
      <c r="B32">
        <v>13</v>
      </c>
      <c r="C32" s="13">
        <f t="shared" si="14"/>
        <v>-2.573486328125</v>
      </c>
      <c r="D32" s="13">
        <f t="shared" si="15"/>
        <v>-2.5732421875</v>
      </c>
      <c r="E32">
        <f t="shared" si="16"/>
        <v>-2.5733642578125</v>
      </c>
      <c r="F32">
        <f t="shared" si="17"/>
        <v>1.064002513885498E-3</v>
      </c>
      <c r="G32">
        <f t="shared" si="18"/>
        <v>-1.4848709106445313E-3</v>
      </c>
      <c r="H32">
        <f t="shared" si="19"/>
        <v>-2.1047890186309814E-4</v>
      </c>
      <c r="I32">
        <f t="shared" si="20"/>
        <v>-2.2395008070219546E-7</v>
      </c>
      <c r="J32">
        <f t="shared" si="21"/>
        <v>1.220703125E-4</v>
      </c>
      <c r="K32" t="b">
        <f t="shared" si="13"/>
        <v>0</v>
      </c>
    </row>
    <row r="33" spans="2:11" x14ac:dyDescent="0.25">
      <c r="B33">
        <v>14</v>
      </c>
      <c r="C33" s="13">
        <f t="shared" si="14"/>
        <v>-2.573486328125</v>
      </c>
      <c r="D33" s="13">
        <f t="shared" si="15"/>
        <v>-2.5733642578125</v>
      </c>
      <c r="E33">
        <f t="shared" si="16"/>
        <v>-2.57342529296875</v>
      </c>
      <c r="F33">
        <f t="shared" si="17"/>
        <v>1.064002513885498E-3</v>
      </c>
      <c r="G33">
        <f t="shared" si="18"/>
        <v>-2.1047890186309814E-4</v>
      </c>
      <c r="H33">
        <f t="shared" si="19"/>
        <v>4.2675063014030457E-4</v>
      </c>
      <c r="I33">
        <f t="shared" si="20"/>
        <v>4.5406374327150445E-7</v>
      </c>
      <c r="J33" s="15">
        <f t="shared" si="21"/>
        <v>6.103515625E-5</v>
      </c>
      <c r="K33" t="b">
        <f t="shared" si="13"/>
        <v>1</v>
      </c>
    </row>
    <row r="34" spans="2:11" x14ac:dyDescent="0.25">
      <c r="B34">
        <v>15</v>
      </c>
      <c r="C34" s="13">
        <f t="shared" si="14"/>
        <v>-2.57342529296875</v>
      </c>
      <c r="D34" s="13">
        <f t="shared" si="15"/>
        <v>-2.5733642578125</v>
      </c>
      <c r="E34">
        <f t="shared" si="16"/>
        <v>-2.573394775390625</v>
      </c>
      <c r="F34">
        <f t="shared" si="17"/>
        <v>4.2675063014030457E-4</v>
      </c>
      <c r="G34">
        <f t="shared" si="18"/>
        <v>-2.1047890186309814E-4</v>
      </c>
      <c r="H34">
        <f t="shared" si="19"/>
        <v>1.0813307017087936E-4</v>
      </c>
      <c r="I34">
        <f t="shared" si="20"/>
        <v>4.614585583442854E-8</v>
      </c>
      <c r="J34" s="15">
        <f t="shared" si="21"/>
        <v>3.0517578125E-5</v>
      </c>
      <c r="K34" t="b">
        <f t="shared" si="13"/>
        <v>1</v>
      </c>
    </row>
    <row r="35" spans="2:11" x14ac:dyDescent="0.25">
      <c r="B35">
        <v>16</v>
      </c>
      <c r="C35" s="13">
        <f t="shared" si="14"/>
        <v>-2.573394775390625</v>
      </c>
      <c r="D35" s="13">
        <f t="shared" si="15"/>
        <v>-2.5733642578125</v>
      </c>
      <c r="E35">
        <f t="shared" si="16"/>
        <v>-2.5733795166015625</v>
      </c>
      <c r="F35">
        <f t="shared" si="17"/>
        <v>1.0813307017087936E-4</v>
      </c>
      <c r="G35">
        <f t="shared" si="18"/>
        <v>-2.1047890186309814E-4</v>
      </c>
      <c r="H35">
        <f t="shared" si="19"/>
        <v>-5.1173614338040352E-5</v>
      </c>
      <c r="I35">
        <f t="shared" si="20"/>
        <v>-5.5335600301128357E-9</v>
      </c>
      <c r="J35" s="15">
        <f t="shared" si="21"/>
        <v>1.52587890625E-5</v>
      </c>
      <c r="K35" t="b">
        <f t="shared" si="13"/>
        <v>1</v>
      </c>
    </row>
    <row r="36" spans="2:11" x14ac:dyDescent="0.25">
      <c r="B36">
        <v>17</v>
      </c>
      <c r="C36" s="13">
        <f t="shared" si="14"/>
        <v>-2.573394775390625</v>
      </c>
      <c r="D36" s="13">
        <f t="shared" si="15"/>
        <v>-2.5733795166015625</v>
      </c>
      <c r="E36">
        <f t="shared" si="16"/>
        <v>-2.5733871459960938</v>
      </c>
      <c r="F36">
        <f t="shared" si="17"/>
        <v>1.0813307017087936E-4</v>
      </c>
      <c r="G36">
        <f t="shared" si="18"/>
        <v>-5.1173614338040352E-5</v>
      </c>
      <c r="H36">
        <f t="shared" si="19"/>
        <v>2.8479553293436766E-5</v>
      </c>
      <c r="I36">
        <f t="shared" si="20"/>
        <v>3.0795815347144963E-9</v>
      </c>
      <c r="J36" s="15">
        <f t="shared" si="21"/>
        <v>7.62939453125E-6</v>
      </c>
      <c r="K36" t="b">
        <f t="shared" si="13"/>
        <v>1</v>
      </c>
    </row>
    <row r="38" spans="2:11" x14ac:dyDescent="0.25">
      <c r="B38" s="14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s="13" t="s">
        <v>22</v>
      </c>
      <c r="J38" t="s">
        <v>23</v>
      </c>
      <c r="K38" s="14" t="s">
        <v>24</v>
      </c>
    </row>
    <row r="39" spans="2:11" x14ac:dyDescent="0.25">
      <c r="B39" cm="1">
        <f t="array" ref="B39:B55">_xlfn.SEQUENCE(17)</f>
        <v>1</v>
      </c>
      <c r="C39">
        <v>1</v>
      </c>
      <c r="D39">
        <v>0</v>
      </c>
      <c r="E39">
        <f>(C39+D39)/2</f>
        <v>0.5</v>
      </c>
      <c r="F39">
        <f>3*C39^2+5*C39-7</f>
        <v>1</v>
      </c>
      <c r="G39">
        <f t="shared" ref="G39:H40" si="22">3*D39^2+5*D39-7</f>
        <v>-7</v>
      </c>
      <c r="H39">
        <f t="shared" si="22"/>
        <v>-3.75</v>
      </c>
      <c r="I39">
        <f>F39*H39</f>
        <v>-3.75</v>
      </c>
    </row>
    <row r="40" spans="2:11" x14ac:dyDescent="0.25">
      <c r="B40">
        <v>2</v>
      </c>
      <c r="C40" s="13">
        <f>IF(I39&gt;0,E39,C39)</f>
        <v>1</v>
      </c>
      <c r="D40" s="13">
        <f>IF(I39&lt;0,E39,D39)</f>
        <v>0.5</v>
      </c>
      <c r="E40">
        <f>(C40+D40)/2</f>
        <v>0.75</v>
      </c>
      <c r="F40">
        <f>3*C40^2+5*C40-7</f>
        <v>1</v>
      </c>
      <c r="G40">
        <f t="shared" si="22"/>
        <v>-3.75</v>
      </c>
      <c r="H40">
        <f t="shared" si="22"/>
        <v>-1.5625</v>
      </c>
      <c r="I40">
        <f>F40*H40</f>
        <v>-1.5625</v>
      </c>
      <c r="J40">
        <f>ABS(E39-E40)</f>
        <v>0.25</v>
      </c>
      <c r="K40" t="b">
        <f>J40&lt;0.0001</f>
        <v>0</v>
      </c>
    </row>
    <row r="41" spans="2:11" x14ac:dyDescent="0.25">
      <c r="B41">
        <v>3</v>
      </c>
      <c r="C41" s="13">
        <f t="shared" ref="C41:C55" si="23">IF(I40&gt;0,E40,C40)</f>
        <v>1</v>
      </c>
      <c r="D41" s="13">
        <f t="shared" ref="D41:D55" si="24">IF(I40&lt;0,E40,D40)</f>
        <v>0.75</v>
      </c>
      <c r="E41">
        <f t="shared" ref="E41:E55" si="25">(C41+D41)/2</f>
        <v>0.875</v>
      </c>
      <c r="F41">
        <f t="shared" ref="F41:F55" si="26">3*C41^2+5*C41-7</f>
        <v>1</v>
      </c>
      <c r="G41">
        <f t="shared" ref="G41:G55" si="27">3*D41^2+5*D41-7</f>
        <v>-1.5625</v>
      </c>
      <c r="H41">
        <f t="shared" ref="H41:H55" si="28">3*E41^2+5*E41-7</f>
        <v>-0.328125</v>
      </c>
      <c r="I41">
        <f t="shared" ref="I41:I55" si="29">F41*H41</f>
        <v>-0.328125</v>
      </c>
      <c r="J41">
        <f t="shared" ref="J41:J55" si="30">ABS(E40-E41)</f>
        <v>0.125</v>
      </c>
      <c r="K41" t="b">
        <f t="shared" ref="K41:K55" si="31">J41&lt;0.0001</f>
        <v>0</v>
      </c>
    </row>
    <row r="42" spans="2:11" x14ac:dyDescent="0.25">
      <c r="B42">
        <v>4</v>
      </c>
      <c r="C42" s="13">
        <f t="shared" si="23"/>
        <v>1</v>
      </c>
      <c r="D42" s="13">
        <f t="shared" si="24"/>
        <v>0.875</v>
      </c>
      <c r="E42">
        <f t="shared" si="25"/>
        <v>0.9375</v>
      </c>
      <c r="F42">
        <f t="shared" si="26"/>
        <v>1</v>
      </c>
      <c r="G42">
        <f t="shared" si="27"/>
        <v>-0.328125</v>
      </c>
      <c r="H42">
        <f t="shared" si="28"/>
        <v>0.32421875</v>
      </c>
      <c r="I42">
        <f t="shared" si="29"/>
        <v>0.32421875</v>
      </c>
      <c r="J42">
        <f t="shared" si="30"/>
        <v>6.25E-2</v>
      </c>
      <c r="K42" t="b">
        <f t="shared" si="31"/>
        <v>0</v>
      </c>
    </row>
    <row r="43" spans="2:11" x14ac:dyDescent="0.25">
      <c r="B43">
        <v>5</v>
      </c>
      <c r="C43" s="13">
        <f t="shared" si="23"/>
        <v>0.9375</v>
      </c>
      <c r="D43" s="13">
        <f t="shared" si="24"/>
        <v>0.875</v>
      </c>
      <c r="E43">
        <f t="shared" si="25"/>
        <v>0.90625</v>
      </c>
      <c r="F43">
        <f t="shared" si="26"/>
        <v>0.32421875</v>
      </c>
      <c r="G43">
        <f t="shared" si="27"/>
        <v>-0.328125</v>
      </c>
      <c r="H43">
        <f t="shared" si="28"/>
        <v>-4.8828125E-3</v>
      </c>
      <c r="I43">
        <f t="shared" si="29"/>
        <v>-1.583099365234375E-3</v>
      </c>
      <c r="J43">
        <f t="shared" si="30"/>
        <v>3.125E-2</v>
      </c>
      <c r="K43" t="b">
        <f t="shared" si="31"/>
        <v>0</v>
      </c>
    </row>
    <row r="44" spans="2:11" x14ac:dyDescent="0.25">
      <c r="B44">
        <v>6</v>
      </c>
      <c r="C44" s="13">
        <f t="shared" si="23"/>
        <v>0.9375</v>
      </c>
      <c r="D44" s="13">
        <f t="shared" si="24"/>
        <v>0.90625</v>
      </c>
      <c r="E44">
        <f t="shared" si="25"/>
        <v>0.921875</v>
      </c>
      <c r="F44">
        <f t="shared" si="26"/>
        <v>0.32421875</v>
      </c>
      <c r="G44">
        <f t="shared" si="27"/>
        <v>-4.8828125E-3</v>
      </c>
      <c r="H44">
        <f t="shared" si="28"/>
        <v>0.158935546875</v>
      </c>
      <c r="I44">
        <f t="shared" si="29"/>
        <v>5.1529884338378906E-2</v>
      </c>
      <c r="J44">
        <f t="shared" si="30"/>
        <v>1.5625E-2</v>
      </c>
      <c r="K44" t="b">
        <f t="shared" si="31"/>
        <v>0</v>
      </c>
    </row>
    <row r="45" spans="2:11" x14ac:dyDescent="0.25">
      <c r="B45">
        <v>7</v>
      </c>
      <c r="C45" s="13">
        <f t="shared" si="23"/>
        <v>0.921875</v>
      </c>
      <c r="D45" s="13">
        <f t="shared" si="24"/>
        <v>0.90625</v>
      </c>
      <c r="E45">
        <f t="shared" si="25"/>
        <v>0.9140625</v>
      </c>
      <c r="F45">
        <f t="shared" si="26"/>
        <v>0.158935546875</v>
      </c>
      <c r="G45">
        <f t="shared" si="27"/>
        <v>-4.8828125E-3</v>
      </c>
      <c r="H45">
        <f t="shared" si="28"/>
        <v>7.684326171875E-2</v>
      </c>
      <c r="I45">
        <f t="shared" si="29"/>
        <v>1.2213125824928284E-2</v>
      </c>
      <c r="J45">
        <f t="shared" si="30"/>
        <v>7.8125E-3</v>
      </c>
      <c r="K45" t="b">
        <f t="shared" si="31"/>
        <v>0</v>
      </c>
    </row>
    <row r="46" spans="2:11" x14ac:dyDescent="0.25">
      <c r="B46">
        <v>8</v>
      </c>
      <c r="C46" s="13">
        <f t="shared" si="23"/>
        <v>0.9140625</v>
      </c>
      <c r="D46" s="13">
        <f t="shared" si="24"/>
        <v>0.90625</v>
      </c>
      <c r="E46">
        <f t="shared" si="25"/>
        <v>0.91015625</v>
      </c>
      <c r="F46">
        <f t="shared" si="26"/>
        <v>7.684326171875E-2</v>
      </c>
      <c r="G46">
        <f t="shared" si="27"/>
        <v>-4.8828125E-3</v>
      </c>
      <c r="H46">
        <f t="shared" si="28"/>
        <v>3.59344482421875E-2</v>
      </c>
      <c r="I46">
        <f t="shared" si="29"/>
        <v>2.7613202109932899E-3</v>
      </c>
      <c r="J46">
        <f t="shared" si="30"/>
        <v>3.90625E-3</v>
      </c>
      <c r="K46" t="b">
        <f t="shared" si="31"/>
        <v>0</v>
      </c>
    </row>
    <row r="47" spans="2:11" x14ac:dyDescent="0.25">
      <c r="B47">
        <v>9</v>
      </c>
      <c r="C47" s="13">
        <f t="shared" si="23"/>
        <v>0.91015625</v>
      </c>
      <c r="D47" s="13">
        <f t="shared" si="24"/>
        <v>0.90625</v>
      </c>
      <c r="E47">
        <f t="shared" si="25"/>
        <v>0.908203125</v>
      </c>
      <c r="F47">
        <f t="shared" si="26"/>
        <v>3.59344482421875E-2</v>
      </c>
      <c r="G47">
        <f t="shared" si="27"/>
        <v>-4.8828125E-3</v>
      </c>
      <c r="H47">
        <f t="shared" si="28"/>
        <v>1.5514373779296875E-2</v>
      </c>
      <c r="I47">
        <f t="shared" si="29"/>
        <v>5.5750046158209443E-4</v>
      </c>
      <c r="J47">
        <f t="shared" si="30"/>
        <v>1.953125E-3</v>
      </c>
      <c r="K47" t="b">
        <f t="shared" si="31"/>
        <v>0</v>
      </c>
    </row>
    <row r="48" spans="2:11" x14ac:dyDescent="0.25">
      <c r="B48">
        <v>10</v>
      </c>
      <c r="C48" s="13">
        <f t="shared" si="23"/>
        <v>0.908203125</v>
      </c>
      <c r="D48" s="13">
        <f t="shared" si="24"/>
        <v>0.90625</v>
      </c>
      <c r="E48">
        <f t="shared" si="25"/>
        <v>0.9072265625</v>
      </c>
      <c r="F48">
        <f t="shared" si="26"/>
        <v>1.5514373779296875E-2</v>
      </c>
      <c r="G48">
        <f t="shared" si="27"/>
        <v>-4.8828125E-3</v>
      </c>
      <c r="H48">
        <f t="shared" si="28"/>
        <v>5.3129196166992188E-3</v>
      </c>
      <c r="I48">
        <f t="shared" si="29"/>
        <v>8.2426620792830363E-5</v>
      </c>
      <c r="J48">
        <f t="shared" si="30"/>
        <v>9.765625E-4</v>
      </c>
      <c r="K48" t="b">
        <f t="shared" si="31"/>
        <v>0</v>
      </c>
    </row>
    <row r="49" spans="2:11" x14ac:dyDescent="0.25">
      <c r="B49">
        <v>11</v>
      </c>
      <c r="C49" s="13">
        <f t="shared" si="23"/>
        <v>0.9072265625</v>
      </c>
      <c r="D49" s="13">
        <f t="shared" si="24"/>
        <v>0.90625</v>
      </c>
      <c r="E49">
        <f t="shared" si="25"/>
        <v>0.90673828125</v>
      </c>
      <c r="F49">
        <f t="shared" si="26"/>
        <v>5.3129196166992188E-3</v>
      </c>
      <c r="G49">
        <f t="shared" si="27"/>
        <v>-4.8828125E-3</v>
      </c>
      <c r="H49">
        <f t="shared" si="28"/>
        <v>2.1433830261230469E-4</v>
      </c>
      <c r="I49">
        <f t="shared" si="29"/>
        <v>1.138762172558927E-6</v>
      </c>
      <c r="J49">
        <f t="shared" si="30"/>
        <v>4.8828125E-4</v>
      </c>
      <c r="K49" t="b">
        <f t="shared" si="31"/>
        <v>0</v>
      </c>
    </row>
    <row r="50" spans="2:11" x14ac:dyDescent="0.25">
      <c r="B50">
        <v>12</v>
      </c>
      <c r="C50" s="13">
        <f t="shared" si="23"/>
        <v>0.90673828125</v>
      </c>
      <c r="D50" s="13">
        <f t="shared" si="24"/>
        <v>0.90625</v>
      </c>
      <c r="E50">
        <f t="shared" si="25"/>
        <v>0.906494140625</v>
      </c>
      <c r="F50">
        <f t="shared" si="26"/>
        <v>2.1433830261230469E-4</v>
      </c>
      <c r="G50">
        <f t="shared" si="27"/>
        <v>-4.8828125E-3</v>
      </c>
      <c r="H50">
        <f t="shared" si="28"/>
        <v>-2.3344159126281738E-3</v>
      </c>
      <c r="I50">
        <f t="shared" si="29"/>
        <v>-5.0035474430387694E-7</v>
      </c>
      <c r="J50">
        <f t="shared" si="30"/>
        <v>2.44140625E-4</v>
      </c>
      <c r="K50" t="b">
        <f t="shared" si="31"/>
        <v>0</v>
      </c>
    </row>
    <row r="51" spans="2:11" x14ac:dyDescent="0.25">
      <c r="B51">
        <v>13</v>
      </c>
      <c r="C51" s="13">
        <f t="shared" si="23"/>
        <v>0.90673828125</v>
      </c>
      <c r="D51" s="13">
        <f t="shared" si="24"/>
        <v>0.906494140625</v>
      </c>
      <c r="E51">
        <f t="shared" si="25"/>
        <v>0.9066162109375</v>
      </c>
      <c r="F51">
        <f t="shared" si="26"/>
        <v>2.1433830261230469E-4</v>
      </c>
      <c r="G51">
        <f t="shared" si="27"/>
        <v>-2.3344159126281738E-3</v>
      </c>
      <c r="H51">
        <f t="shared" si="28"/>
        <v>-1.0600835084915161E-3</v>
      </c>
      <c r="I51">
        <f t="shared" si="29"/>
        <v>-2.2721649983736825E-7</v>
      </c>
      <c r="J51">
        <f t="shared" si="30"/>
        <v>1.220703125E-4</v>
      </c>
      <c r="K51" t="b">
        <f t="shared" si="31"/>
        <v>0</v>
      </c>
    </row>
    <row r="52" spans="2:11" x14ac:dyDescent="0.25">
      <c r="B52">
        <v>14</v>
      </c>
      <c r="C52" s="13">
        <f t="shared" si="23"/>
        <v>0.90673828125</v>
      </c>
      <c r="D52" s="13">
        <f t="shared" si="24"/>
        <v>0.9066162109375</v>
      </c>
      <c r="E52">
        <f t="shared" si="25"/>
        <v>0.90667724609375</v>
      </c>
      <c r="F52">
        <f t="shared" si="26"/>
        <v>2.1433830261230469E-4</v>
      </c>
      <c r="G52">
        <f t="shared" si="27"/>
        <v>-1.0600835084915161E-3</v>
      </c>
      <c r="H52">
        <f t="shared" si="28"/>
        <v>-4.228837788105011E-4</v>
      </c>
      <c r="I52">
        <f t="shared" si="29"/>
        <v>-9.0640191352520105E-8</v>
      </c>
      <c r="J52">
        <f t="shared" si="30"/>
        <v>6.103515625E-5</v>
      </c>
      <c r="K52" t="b">
        <f t="shared" si="31"/>
        <v>1</v>
      </c>
    </row>
    <row r="53" spans="2:11" x14ac:dyDescent="0.25">
      <c r="B53">
        <v>15</v>
      </c>
      <c r="C53" s="13">
        <f t="shared" si="23"/>
        <v>0.90673828125</v>
      </c>
      <c r="D53" s="13">
        <f t="shared" si="24"/>
        <v>0.90667724609375</v>
      </c>
      <c r="E53">
        <f t="shared" si="25"/>
        <v>0.906707763671875</v>
      </c>
      <c r="F53">
        <f t="shared" si="26"/>
        <v>2.1433830261230469E-4</v>
      </c>
      <c r="G53">
        <f t="shared" si="27"/>
        <v>-4.228837788105011E-4</v>
      </c>
      <c r="H53">
        <f t="shared" si="28"/>
        <v>-1.0427553206682205E-4</v>
      </c>
      <c r="I53">
        <f t="shared" si="29"/>
        <v>-2.2350240547197586E-8</v>
      </c>
      <c r="J53">
        <f t="shared" si="30"/>
        <v>3.0517578125E-5</v>
      </c>
      <c r="K53" t="b">
        <f t="shared" si="31"/>
        <v>1</v>
      </c>
    </row>
    <row r="54" spans="2:11" x14ac:dyDescent="0.25">
      <c r="B54">
        <v>16</v>
      </c>
      <c r="C54" s="13">
        <f t="shared" si="23"/>
        <v>0.90673828125</v>
      </c>
      <c r="D54" s="13">
        <f t="shared" si="24"/>
        <v>0.906707763671875</v>
      </c>
      <c r="E54">
        <f t="shared" si="25"/>
        <v>0.9067230224609375</v>
      </c>
      <c r="F54">
        <f t="shared" si="26"/>
        <v>2.1433830261230469E-4</v>
      </c>
      <c r="G54">
        <f t="shared" si="27"/>
        <v>-1.0427553206682205E-4</v>
      </c>
      <c r="H54">
        <f t="shared" si="28"/>
        <v>5.5030686780810356E-5</v>
      </c>
      <c r="I54">
        <f t="shared" si="29"/>
        <v>1.1795183996188285E-8</v>
      </c>
      <c r="J54">
        <f t="shared" si="30"/>
        <v>1.52587890625E-5</v>
      </c>
      <c r="K54" t="b">
        <f t="shared" si="31"/>
        <v>1</v>
      </c>
    </row>
    <row r="55" spans="2:11" x14ac:dyDescent="0.25">
      <c r="B55">
        <v>17</v>
      </c>
      <c r="C55" s="13">
        <f t="shared" si="23"/>
        <v>0.9067230224609375</v>
      </c>
      <c r="D55" s="13">
        <f t="shared" si="24"/>
        <v>0.906707763671875</v>
      </c>
      <c r="E55">
        <f t="shared" si="25"/>
        <v>0.90671539306640625</v>
      </c>
      <c r="F55">
        <f t="shared" si="26"/>
        <v>5.5030686780810356E-5</v>
      </c>
      <c r="G55">
        <f t="shared" si="27"/>
        <v>-1.0427553206682205E-4</v>
      </c>
      <c r="H55">
        <f t="shared" si="28"/>
        <v>-2.4622597265988588E-5</v>
      </c>
      <c r="I55">
        <f t="shared" si="29"/>
        <v>-1.3549984378746554E-9</v>
      </c>
      <c r="J55">
        <f t="shared" si="30"/>
        <v>7.62939453125E-6</v>
      </c>
      <c r="K55" t="b">
        <f t="shared" si="31"/>
        <v>1</v>
      </c>
    </row>
  </sheetData>
  <mergeCells count="2">
    <mergeCell ref="E9:E10"/>
    <mergeCell ref="E12:E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444-BEF9-4127-BF81-18AB346CB11A}">
  <sheetPr>
    <tabColor rgb="FF00B050"/>
  </sheetPr>
  <dimension ref="A1:K48"/>
  <sheetViews>
    <sheetView showGridLines="0" workbookViewId="0">
      <selection activeCell="G12" sqref="G12"/>
    </sheetView>
  </sheetViews>
  <sheetFormatPr defaultRowHeight="15.75" x14ac:dyDescent="0.25"/>
  <cols>
    <col min="1" max="1" width="2.375" bestFit="1" customWidth="1"/>
    <col min="10" max="10" width="16.125" bestFit="1" customWidth="1"/>
    <col min="11" max="11" width="16.75" bestFit="1" customWidth="1"/>
  </cols>
  <sheetData>
    <row r="1" spans="1:5" ht="17.25" x14ac:dyDescent="0.25">
      <c r="A1" s="2" t="s">
        <v>7</v>
      </c>
      <c r="B1" s="1" t="s">
        <v>8</v>
      </c>
    </row>
    <row r="2" spans="1:5" x14ac:dyDescent="0.25">
      <c r="A2" s="2"/>
      <c r="B2" s="1"/>
    </row>
    <row r="3" spans="1:5" x14ac:dyDescent="0.25">
      <c r="A3" s="2"/>
      <c r="B3" s="1"/>
    </row>
    <row r="5" spans="1:5" x14ac:dyDescent="0.25">
      <c r="B5" t="s">
        <v>9</v>
      </c>
    </row>
    <row r="6" spans="1:5" x14ac:dyDescent="0.25">
      <c r="B6" s="3" t="s">
        <v>10</v>
      </c>
      <c r="C6" s="3" t="s">
        <v>11</v>
      </c>
      <c r="D6" s="4" t="s">
        <v>12</v>
      </c>
    </row>
    <row r="7" spans="1:5" x14ac:dyDescent="0.25">
      <c r="B7" s="5" cm="1">
        <f t="array" ref="B7:B16">_xlfn.SEQUENCE(10)</f>
        <v>1</v>
      </c>
      <c r="C7" s="5">
        <v>-5</v>
      </c>
      <c r="D7" s="5">
        <f>3*C7^2+5*C7-7</f>
        <v>43</v>
      </c>
    </row>
    <row r="8" spans="1:5" x14ac:dyDescent="0.25">
      <c r="B8" s="5">
        <v>2</v>
      </c>
      <c r="C8" s="5">
        <f>C7+1</f>
        <v>-4</v>
      </c>
      <c r="D8" s="5">
        <f t="shared" ref="D8:D16" si="0">3*C8^2+5*C8-7</f>
        <v>21</v>
      </c>
    </row>
    <row r="9" spans="1:5" x14ac:dyDescent="0.25">
      <c r="B9" s="6">
        <v>3</v>
      </c>
      <c r="C9" s="6">
        <f t="shared" ref="C9:C16" si="1">C8+1</f>
        <v>-3</v>
      </c>
      <c r="D9" s="6">
        <f t="shared" si="0"/>
        <v>5</v>
      </c>
      <c r="E9" s="16" t="s">
        <v>13</v>
      </c>
    </row>
    <row r="10" spans="1:5" x14ac:dyDescent="0.25">
      <c r="B10" s="6">
        <v>4</v>
      </c>
      <c r="C10" s="6">
        <f t="shared" si="1"/>
        <v>-2</v>
      </c>
      <c r="D10" s="6">
        <f t="shared" si="0"/>
        <v>-5</v>
      </c>
      <c r="E10" s="16"/>
    </row>
    <row r="11" spans="1:5" x14ac:dyDescent="0.25">
      <c r="B11" s="5">
        <v>5</v>
      </c>
      <c r="C11" s="5">
        <f t="shared" si="1"/>
        <v>-1</v>
      </c>
      <c r="D11" s="5">
        <f t="shared" si="0"/>
        <v>-9</v>
      </c>
    </row>
    <row r="12" spans="1:5" x14ac:dyDescent="0.25">
      <c r="B12" s="6">
        <v>6</v>
      </c>
      <c r="C12" s="6">
        <f t="shared" si="1"/>
        <v>0</v>
      </c>
      <c r="D12" s="6">
        <f t="shared" si="0"/>
        <v>-7</v>
      </c>
      <c r="E12" s="16" t="s">
        <v>14</v>
      </c>
    </row>
    <row r="13" spans="1:5" x14ac:dyDescent="0.25">
      <c r="B13" s="6">
        <v>7</v>
      </c>
      <c r="C13" s="6">
        <f t="shared" si="1"/>
        <v>1</v>
      </c>
      <c r="D13" s="6">
        <f t="shared" si="0"/>
        <v>1</v>
      </c>
      <c r="E13" s="16"/>
    </row>
    <row r="14" spans="1:5" x14ac:dyDescent="0.25">
      <c r="B14" s="5">
        <v>8</v>
      </c>
      <c r="C14" s="5">
        <f t="shared" si="1"/>
        <v>2</v>
      </c>
      <c r="D14" s="5">
        <f t="shared" si="0"/>
        <v>15</v>
      </c>
    </row>
    <row r="15" spans="1:5" x14ac:dyDescent="0.25">
      <c r="B15" s="5">
        <v>9</v>
      </c>
      <c r="C15" s="5">
        <f t="shared" si="1"/>
        <v>3</v>
      </c>
      <c r="D15" s="5">
        <f t="shared" si="0"/>
        <v>35</v>
      </c>
    </row>
    <row r="16" spans="1:5" x14ac:dyDescent="0.25">
      <c r="B16" s="5">
        <v>10</v>
      </c>
      <c r="C16" s="5">
        <f t="shared" si="1"/>
        <v>4</v>
      </c>
      <c r="D16" s="5">
        <f t="shared" si="0"/>
        <v>61</v>
      </c>
    </row>
    <row r="19" spans="1:11" x14ac:dyDescent="0.25">
      <c r="A19" s="14"/>
      <c r="B19" s="12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23</v>
      </c>
      <c r="J19" t="s">
        <v>24</v>
      </c>
      <c r="K19" s="14"/>
    </row>
    <row r="20" spans="1:11" x14ac:dyDescent="0.25">
      <c r="B20" cm="1">
        <f t="array" ref="B20:B29">_xlfn.SEQUENCE(10)</f>
        <v>1</v>
      </c>
      <c r="C20">
        <v>-3</v>
      </c>
      <c r="D20">
        <v>-2</v>
      </c>
      <c r="E20">
        <f>((G20*C20)-(F20*D20))/(G20-F20)</f>
        <v>-2.5</v>
      </c>
      <c r="F20">
        <f>3*C20^2+5*C20-7</f>
        <v>5</v>
      </c>
      <c r="G20">
        <f t="shared" ref="G20:H20" si="2">3*D20^2+5*D20-7</f>
        <v>-5</v>
      </c>
      <c r="H20">
        <f t="shared" si="2"/>
        <v>-0.75</v>
      </c>
    </row>
    <row r="21" spans="1:11" x14ac:dyDescent="0.25">
      <c r="B21">
        <v>2</v>
      </c>
      <c r="C21" s="13">
        <f>IF(F20*H20&lt;0,C20,E20)</f>
        <v>-3</v>
      </c>
      <c r="D21" s="13">
        <f>IF(G20*H20&lt;0,D20,E20)</f>
        <v>-2.5</v>
      </c>
      <c r="E21">
        <f>((G21*C21)-(F21*D21))/(G21-F21)</f>
        <v>-2.5652173913043477</v>
      </c>
      <c r="F21">
        <f>3*C21^2+5*C21-7</f>
        <v>5</v>
      </c>
      <c r="G21">
        <f t="shared" ref="G21" si="3">3*D21^2+5*D21-7</f>
        <v>-0.75</v>
      </c>
      <c r="H21">
        <f t="shared" ref="H21" si="4">3*E21^2+5*E21-7</f>
        <v>-8.5066162570889503E-2</v>
      </c>
      <c r="I21">
        <f>ABS(H20-H21)</f>
        <v>0.6649338374291105</v>
      </c>
      <c r="J21" t="b">
        <f>I21&lt;0.0001</f>
        <v>0</v>
      </c>
    </row>
    <row r="22" spans="1:11" x14ac:dyDescent="0.25">
      <c r="B22">
        <v>3</v>
      </c>
      <c r="C22" s="13">
        <f t="shared" ref="C22:C29" si="5">IF(F21*H21&lt;0,C21,E21)</f>
        <v>-3</v>
      </c>
      <c r="D22" s="13">
        <f t="shared" ref="D22:D29" si="6">IF(G21*H21&lt;0,D21,E21)</f>
        <v>-2.5652173913043477</v>
      </c>
      <c r="E22">
        <f t="shared" ref="E22:E29" si="7">((G22*C22)-(F22*D22))/(G22-F22)</f>
        <v>-2.5724907063197024</v>
      </c>
      <c r="F22">
        <f t="shared" ref="F22:F29" si="8">3*C22^2+5*C22-7</f>
        <v>5</v>
      </c>
      <c r="G22">
        <f t="shared" ref="G22:G29" si="9">3*D22^2+5*D22-7</f>
        <v>-8.5066162570889503E-2</v>
      </c>
      <c r="H22">
        <f t="shared" ref="H22:H29" si="10">3*E22^2+5*E22-7</f>
        <v>-9.3282292947876044E-3</v>
      </c>
      <c r="I22">
        <f t="shared" ref="I22:I29" si="11">ABS(H21-H22)</f>
        <v>7.5737933276101899E-2</v>
      </c>
      <c r="J22" t="b">
        <f t="shared" ref="J22:J29" si="12">I22&lt;0.0001</f>
        <v>0</v>
      </c>
    </row>
    <row r="23" spans="1:11" x14ac:dyDescent="0.25">
      <c r="B23">
        <v>4</v>
      </c>
      <c r="C23" s="13">
        <f t="shared" si="5"/>
        <v>-3</v>
      </c>
      <c r="D23" s="13">
        <f t="shared" si="6"/>
        <v>-2.5724907063197024</v>
      </c>
      <c r="E23">
        <f t="shared" si="7"/>
        <v>-2.5732868020304567</v>
      </c>
      <c r="F23">
        <f t="shared" si="8"/>
        <v>5</v>
      </c>
      <c r="G23">
        <f t="shared" si="9"/>
        <v>-9.3282292947876044E-3</v>
      </c>
      <c r="H23">
        <f t="shared" si="10"/>
        <v>-1.0191136398773892E-3</v>
      </c>
      <c r="I23">
        <f t="shared" si="11"/>
        <v>8.3091156549102152E-3</v>
      </c>
      <c r="J23" t="b">
        <f t="shared" si="12"/>
        <v>0</v>
      </c>
    </row>
    <row r="24" spans="1:11" x14ac:dyDescent="0.25">
      <c r="B24">
        <v>5</v>
      </c>
      <c r="C24" s="13">
        <f t="shared" si="5"/>
        <v>-3</v>
      </c>
      <c r="D24" s="13">
        <f t="shared" si="6"/>
        <v>-2.5732868020304567</v>
      </c>
      <c r="E24">
        <f t="shared" si="7"/>
        <v>-2.5733737581548954</v>
      </c>
      <c r="F24">
        <f t="shared" si="8"/>
        <v>5</v>
      </c>
      <c r="G24">
        <f t="shared" si="9"/>
        <v>-1.0191136398773892E-3</v>
      </c>
      <c r="H24">
        <f t="shared" si="10"/>
        <v>-1.1129329372572272E-4</v>
      </c>
      <c r="I24">
        <f t="shared" si="11"/>
        <v>9.0782034615166651E-4</v>
      </c>
      <c r="J24" t="b">
        <f t="shared" si="12"/>
        <v>0</v>
      </c>
    </row>
    <row r="25" spans="1:11" x14ac:dyDescent="0.25">
      <c r="B25">
        <v>6</v>
      </c>
      <c r="C25" s="13">
        <f t="shared" si="5"/>
        <v>-3</v>
      </c>
      <c r="D25" s="13">
        <f t="shared" si="6"/>
        <v>-2.5733737581548954</v>
      </c>
      <c r="E25">
        <f t="shared" si="7"/>
        <v>-2.5733832540714578</v>
      </c>
      <c r="F25">
        <f t="shared" si="8"/>
        <v>5</v>
      </c>
      <c r="G25">
        <f t="shared" si="9"/>
        <v>-1.1129329372572272E-4</v>
      </c>
      <c r="H25">
        <f t="shared" si="10"/>
        <v>-1.2153351075738783E-5</v>
      </c>
      <c r="I25">
        <f t="shared" si="11"/>
        <v>9.9139942649983936E-5</v>
      </c>
      <c r="J25" t="b">
        <f t="shared" si="12"/>
        <v>1</v>
      </c>
    </row>
    <row r="26" spans="1:11" x14ac:dyDescent="0.25">
      <c r="B26">
        <v>7</v>
      </c>
      <c r="C26" s="13">
        <f t="shared" si="5"/>
        <v>-3</v>
      </c>
      <c r="D26" s="13">
        <f t="shared" si="6"/>
        <v>-2.5733832540714578</v>
      </c>
      <c r="E26">
        <f t="shared" si="7"/>
        <v>-2.5733842910335549</v>
      </c>
      <c r="F26">
        <f t="shared" si="8"/>
        <v>5</v>
      </c>
      <c r="G26">
        <f t="shared" si="9"/>
        <v>-1.2153351075738783E-5</v>
      </c>
      <c r="H26">
        <f t="shared" si="10"/>
        <v>-1.3271529599734322E-6</v>
      </c>
      <c r="I26">
        <f t="shared" si="11"/>
        <v>1.0826198115765351E-5</v>
      </c>
      <c r="J26" t="b">
        <f t="shared" si="12"/>
        <v>1</v>
      </c>
    </row>
    <row r="27" spans="1:11" x14ac:dyDescent="0.25">
      <c r="B27">
        <v>8</v>
      </c>
      <c r="C27" s="13">
        <f t="shared" si="5"/>
        <v>-3</v>
      </c>
      <c r="D27" s="13">
        <f t="shared" si="6"/>
        <v>-2.5733842910335549</v>
      </c>
      <c r="E27">
        <f t="shared" si="7"/>
        <v>-2.5733844042703851</v>
      </c>
      <c r="F27">
        <f t="shared" si="8"/>
        <v>5</v>
      </c>
      <c r="G27">
        <f t="shared" si="9"/>
        <v>-1.3271529599734322E-6</v>
      </c>
      <c r="H27">
        <f t="shared" si="10"/>
        <v>-1.4492579225588997E-7</v>
      </c>
      <c r="I27">
        <f t="shared" si="11"/>
        <v>1.1822271677175422E-6</v>
      </c>
      <c r="J27" t="b">
        <f t="shared" si="12"/>
        <v>1</v>
      </c>
    </row>
    <row r="28" spans="1:11" x14ac:dyDescent="0.25">
      <c r="B28">
        <v>9</v>
      </c>
      <c r="C28" s="13">
        <f t="shared" si="5"/>
        <v>-3</v>
      </c>
      <c r="D28" s="13">
        <f t="shared" si="6"/>
        <v>-2.5733844042703851</v>
      </c>
      <c r="E28">
        <f t="shared" si="7"/>
        <v>-2.5733844166359052</v>
      </c>
      <c r="F28">
        <f t="shared" si="8"/>
        <v>5</v>
      </c>
      <c r="G28">
        <f t="shared" si="9"/>
        <v>-1.4492579225588997E-7</v>
      </c>
      <c r="H28">
        <f t="shared" si="10"/>
        <v>-1.5825969867933054E-8</v>
      </c>
      <c r="I28">
        <f t="shared" si="11"/>
        <v>1.2909982238795692E-7</v>
      </c>
      <c r="J28" t="b">
        <f t="shared" si="12"/>
        <v>1</v>
      </c>
    </row>
    <row r="29" spans="1:11" x14ac:dyDescent="0.25">
      <c r="B29">
        <v>10</v>
      </c>
      <c r="C29" s="13">
        <f t="shared" si="5"/>
        <v>-3</v>
      </c>
      <c r="D29" s="13">
        <f t="shared" si="6"/>
        <v>-2.5733844166359052</v>
      </c>
      <c r="E29">
        <f t="shared" si="7"/>
        <v>-2.5733844179862264</v>
      </c>
      <c r="F29">
        <f t="shared" si="8"/>
        <v>5</v>
      </c>
      <c r="G29">
        <f t="shared" si="9"/>
        <v>-1.5825969867933054E-8</v>
      </c>
      <c r="H29">
        <f t="shared" si="10"/>
        <v>-1.7282051345546279E-9</v>
      </c>
      <c r="I29">
        <f t="shared" si="11"/>
        <v>1.4097764733378426E-8</v>
      </c>
      <c r="J29" t="b">
        <f t="shared" si="12"/>
        <v>1</v>
      </c>
    </row>
    <row r="31" spans="1:11" x14ac:dyDescent="0.25">
      <c r="B31" s="12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23</v>
      </c>
      <c r="J31" t="s">
        <v>24</v>
      </c>
      <c r="K31" s="14"/>
    </row>
    <row r="32" spans="1:11" x14ac:dyDescent="0.25">
      <c r="B32" cm="1">
        <f t="array" ref="B32:B41">_xlfn.SEQUENCE(10)</f>
        <v>1</v>
      </c>
      <c r="C32">
        <v>1</v>
      </c>
      <c r="D32">
        <v>0</v>
      </c>
      <c r="E32">
        <f>((G32*C32)-(F32*D32))/(G32-F32)</f>
        <v>0.875</v>
      </c>
      <c r="F32">
        <f>3*C32^2+5*C32-7</f>
        <v>1</v>
      </c>
      <c r="G32">
        <f t="shared" ref="G32:G33" si="13">3*D32^2+5*D32-7</f>
        <v>-7</v>
      </c>
      <c r="H32">
        <f t="shared" ref="H32:H33" si="14">3*E32^2+5*E32-7</f>
        <v>-0.328125</v>
      </c>
    </row>
    <row r="33" spans="2:10" x14ac:dyDescent="0.25">
      <c r="B33">
        <v>2</v>
      </c>
      <c r="C33" s="13">
        <f>IF(F32*H32&lt;0,C32,E32)</f>
        <v>1</v>
      </c>
      <c r="D33" s="13">
        <f>IF(G32*H32&lt;0,D32,E32)</f>
        <v>0.875</v>
      </c>
      <c r="E33">
        <f>((G33*C33)-(F33*D33))/(G33-F33)</f>
        <v>0.90588235294117647</v>
      </c>
      <c r="F33">
        <f>3*C33^2+5*C33-7</f>
        <v>1</v>
      </c>
      <c r="G33">
        <f t="shared" si="13"/>
        <v>-0.328125</v>
      </c>
      <c r="H33">
        <f t="shared" si="14"/>
        <v>-8.7197231833915367E-3</v>
      </c>
      <c r="I33">
        <f>ABS(H32-H33)</f>
        <v>0.31940527681660846</v>
      </c>
      <c r="J33" t="b">
        <f>I33&lt;0.0001</f>
        <v>0</v>
      </c>
    </row>
    <row r="34" spans="2:10" x14ac:dyDescent="0.25">
      <c r="B34">
        <v>3</v>
      </c>
      <c r="C34" s="13">
        <f t="shared" ref="C34:C41" si="15">IF(F33*H33&lt;0,C33,E33)</f>
        <v>1</v>
      </c>
      <c r="D34" s="13">
        <f t="shared" ref="D34:D41" si="16">IF(G33*H33&lt;0,D33,E33)</f>
        <v>0.90588235294117647</v>
      </c>
      <c r="E34">
        <f t="shared" ref="E34:E41" si="17">((G34*C34)-(F34*D34))/(G34-F34)</f>
        <v>0.90669593852908892</v>
      </c>
      <c r="F34">
        <f t="shared" ref="F34:F41" si="18">3*C34^2+5*C34-7</f>
        <v>1</v>
      </c>
      <c r="G34">
        <f t="shared" ref="G34:G41" si="19">3*D34^2+5*D34-7</f>
        <v>-8.7197231833915367E-3</v>
      </c>
      <c r="H34">
        <f t="shared" ref="H34:H41" si="20">3*E34^2+5*E34-7</f>
        <v>-2.2773251911889503E-4</v>
      </c>
      <c r="I34">
        <f t="shared" ref="I34:I41" si="21">ABS(H33-H34)</f>
        <v>8.4919906642726417E-3</v>
      </c>
      <c r="J34" t="b">
        <f t="shared" ref="J34:J41" si="22">I34&lt;0.0001</f>
        <v>0</v>
      </c>
    </row>
    <row r="35" spans="2:10" x14ac:dyDescent="0.25">
      <c r="B35">
        <v>4</v>
      </c>
      <c r="C35" s="13">
        <f t="shared" si="15"/>
        <v>1</v>
      </c>
      <c r="D35" s="13">
        <f t="shared" si="16"/>
        <v>0.90669593852908892</v>
      </c>
      <c r="E35">
        <f t="shared" si="17"/>
        <v>0.9067171820602089</v>
      </c>
      <c r="F35">
        <f t="shared" si="18"/>
        <v>1</v>
      </c>
      <c r="G35">
        <f t="shared" si="19"/>
        <v>-2.2773251911889503E-4</v>
      </c>
      <c r="H35">
        <f t="shared" si="20"/>
        <v>-5.9449693372570778E-6</v>
      </c>
      <c r="I35">
        <f t="shared" si="21"/>
        <v>2.2178754978163795E-4</v>
      </c>
      <c r="J35" t="b">
        <f t="shared" si="22"/>
        <v>0</v>
      </c>
    </row>
    <row r="36" spans="2:10" x14ac:dyDescent="0.25">
      <c r="B36">
        <v>5</v>
      </c>
      <c r="C36" s="13">
        <f t="shared" si="15"/>
        <v>1</v>
      </c>
      <c r="D36" s="13">
        <f t="shared" si="16"/>
        <v>0.9067171820602089</v>
      </c>
      <c r="E36">
        <f t="shared" si="17"/>
        <v>0.90671773662040445</v>
      </c>
      <c r="F36">
        <f t="shared" si="18"/>
        <v>1</v>
      </c>
      <c r="G36">
        <f t="shared" si="19"/>
        <v>-5.9449693372570778E-6</v>
      </c>
      <c r="H36">
        <f t="shared" si="20"/>
        <v>-1.5519189044965742E-7</v>
      </c>
      <c r="I36">
        <f t="shared" si="21"/>
        <v>5.7897774468074203E-6</v>
      </c>
      <c r="J36" t="b">
        <f t="shared" si="22"/>
        <v>1</v>
      </c>
    </row>
    <row r="37" spans="2:10" x14ac:dyDescent="0.25">
      <c r="B37">
        <v>6</v>
      </c>
      <c r="C37" s="13">
        <f t="shared" si="15"/>
        <v>1</v>
      </c>
      <c r="D37" s="13">
        <f t="shared" si="16"/>
        <v>0.90671773662040445</v>
      </c>
      <c r="E37">
        <f t="shared" si="17"/>
        <v>0.90671775109705299</v>
      </c>
      <c r="F37">
        <f t="shared" si="18"/>
        <v>1</v>
      </c>
      <c r="G37">
        <f t="shared" si="19"/>
        <v>-1.5519189044965742E-7</v>
      </c>
      <c r="H37">
        <f t="shared" si="20"/>
        <v>-4.051242896707663E-9</v>
      </c>
      <c r="I37">
        <f t="shared" si="21"/>
        <v>1.5114064755294976E-7</v>
      </c>
      <c r="J37" t="b">
        <f t="shared" si="22"/>
        <v>1</v>
      </c>
    </row>
    <row r="38" spans="2:10" x14ac:dyDescent="0.25">
      <c r="B38">
        <v>7</v>
      </c>
      <c r="C38" s="13">
        <f t="shared" si="15"/>
        <v>1</v>
      </c>
      <c r="D38" s="13">
        <f t="shared" si="16"/>
        <v>0.90671775109705299</v>
      </c>
      <c r="E38">
        <f t="shared" si="17"/>
        <v>0.90671775147496203</v>
      </c>
      <c r="F38">
        <f t="shared" si="18"/>
        <v>1</v>
      </c>
      <c r="G38">
        <f t="shared" si="19"/>
        <v>-4.051242896707663E-9</v>
      </c>
      <c r="H38">
        <f t="shared" si="20"/>
        <v>-1.0575718079053331E-10</v>
      </c>
      <c r="I38">
        <f t="shared" si="21"/>
        <v>3.9454857159171297E-9</v>
      </c>
      <c r="J38" t="b">
        <f t="shared" si="22"/>
        <v>1</v>
      </c>
    </row>
    <row r="39" spans="2:10" x14ac:dyDescent="0.25">
      <c r="B39">
        <v>8</v>
      </c>
      <c r="C39" s="13">
        <f t="shared" si="15"/>
        <v>1</v>
      </c>
      <c r="D39" s="13">
        <f t="shared" si="16"/>
        <v>0.90671775147496203</v>
      </c>
      <c r="E39">
        <f t="shared" si="17"/>
        <v>0.90671775148482725</v>
      </c>
      <c r="F39">
        <f t="shared" si="18"/>
        <v>1</v>
      </c>
      <c r="G39">
        <f t="shared" si="19"/>
        <v>-1.0575718079053331E-10</v>
      </c>
      <c r="H39">
        <f t="shared" si="20"/>
        <v>-2.7613467068476893E-12</v>
      </c>
      <c r="I39">
        <f t="shared" si="21"/>
        <v>1.0299583408368562E-10</v>
      </c>
      <c r="J39" t="b">
        <f t="shared" si="22"/>
        <v>1</v>
      </c>
    </row>
    <row r="40" spans="2:10" x14ac:dyDescent="0.25">
      <c r="B40">
        <v>9</v>
      </c>
      <c r="C40" s="13">
        <f t="shared" si="15"/>
        <v>1</v>
      </c>
      <c r="D40" s="13">
        <f t="shared" si="16"/>
        <v>0.90671775148482725</v>
      </c>
      <c r="E40">
        <f t="shared" si="17"/>
        <v>0.90671775148508482</v>
      </c>
      <c r="F40">
        <f t="shared" si="18"/>
        <v>1</v>
      </c>
      <c r="G40">
        <f t="shared" si="19"/>
        <v>-2.7613467068476893E-12</v>
      </c>
      <c r="H40">
        <f t="shared" si="20"/>
        <v>-7.1942451995710144E-14</v>
      </c>
      <c r="I40">
        <f t="shared" si="21"/>
        <v>2.6894042548519792E-12</v>
      </c>
      <c r="J40" t="b">
        <f t="shared" si="22"/>
        <v>1</v>
      </c>
    </row>
    <row r="41" spans="2:10" x14ac:dyDescent="0.25">
      <c r="B41">
        <v>10</v>
      </c>
      <c r="C41" s="13">
        <f t="shared" si="15"/>
        <v>1</v>
      </c>
      <c r="D41" s="13">
        <f t="shared" si="16"/>
        <v>0.90671775148508482</v>
      </c>
      <c r="E41">
        <f t="shared" si="17"/>
        <v>0.90671775148509148</v>
      </c>
      <c r="F41">
        <f t="shared" si="18"/>
        <v>1</v>
      </c>
      <c r="G41">
        <f t="shared" si="19"/>
        <v>-7.1942451995710144E-14</v>
      </c>
      <c r="H41">
        <f t="shared" si="20"/>
        <v>0</v>
      </c>
      <c r="I41">
        <f t="shared" si="21"/>
        <v>7.1942451995710144E-14</v>
      </c>
      <c r="J41" t="b">
        <f t="shared" si="22"/>
        <v>1</v>
      </c>
    </row>
    <row r="42" spans="2:10" x14ac:dyDescent="0.25">
      <c r="C42" s="13"/>
      <c r="D42" s="13"/>
    </row>
    <row r="43" spans="2:10" x14ac:dyDescent="0.25">
      <c r="C43" s="13"/>
      <c r="D43" s="13"/>
    </row>
    <row r="44" spans="2:10" x14ac:dyDescent="0.25">
      <c r="C44" s="13"/>
      <c r="D44" s="13"/>
    </row>
    <row r="45" spans="2:10" x14ac:dyDescent="0.25">
      <c r="C45" s="13"/>
      <c r="D45" s="13"/>
    </row>
    <row r="46" spans="2:10" x14ac:dyDescent="0.25">
      <c r="C46" s="13"/>
      <c r="D46" s="13"/>
    </row>
    <row r="47" spans="2:10" x14ac:dyDescent="0.25">
      <c r="C47" s="13"/>
      <c r="D47" s="13"/>
    </row>
    <row r="48" spans="2:10" x14ac:dyDescent="0.25">
      <c r="C48" s="13"/>
      <c r="D48" s="13"/>
    </row>
  </sheetData>
  <mergeCells count="2">
    <mergeCell ref="E9:E10"/>
    <mergeCell ref="E12:E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Soal Nomor.1</vt:lpstr>
      <vt:lpstr>Saol Nomor.2 table</vt:lpstr>
      <vt:lpstr>Saol Nomor.2 biseksi</vt:lpstr>
      <vt:lpstr>Saol Nomor.2 regula flsi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Ayiipp</dc:creator>
  <cp:lastModifiedBy>Ayiipp</cp:lastModifiedBy>
  <dcterms:created xsi:type="dcterms:W3CDTF">2022-11-12T01:34:55Z</dcterms:created>
  <dcterms:modified xsi:type="dcterms:W3CDTF">2022-11-12T05:19:49Z</dcterms:modified>
</cp:coreProperties>
</file>