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hidePivotFieldList="1"/>
  <mc:AlternateContent xmlns:mc="http://schemas.openxmlformats.org/markup-compatibility/2006">
    <mc:Choice Requires="x15">
      <x15ac:absPath xmlns:x15ac="http://schemas.microsoft.com/office/spreadsheetml/2010/11/ac" url="C:\Users\Lenovo\Downloads\"/>
    </mc:Choice>
  </mc:AlternateContent>
  <xr:revisionPtr revIDLastSave="0" documentId="13_ncr:1_{32D18E3E-AE23-405B-89A3-CB5AD6967653}" xr6:coauthVersionLast="47" xr6:coauthVersionMax="47" xr10:uidLastSave="{00000000-0000-0000-0000-000000000000}"/>
  <bookViews>
    <workbookView xWindow="-108" yWindow="-108" windowWidth="23256" windowHeight="12456" activeTab="2" xr2:uid="{26D4546B-D2A1-4444-8EAF-A6228F96F0C1}"/>
  </bookViews>
  <sheets>
    <sheet name="pivot" sheetId="6" r:id="rId1"/>
    <sheet name="Data" sheetId="2" r:id="rId2"/>
    <sheet name="CUSTOMER CENTRE REPORT" sheetId="5" r:id="rId3"/>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674" r:id="rId4"/>
    <pivotCache cacheId="677" r:id="rId5"/>
    <pivotCache cacheId="678" r:id="rId6"/>
    <pivotCache cacheId="680" r:id="rId7"/>
    <pivotCache cacheId="683" r:id="rId8"/>
    <pivotCache cacheId="833" r:id="rId9"/>
    <pivotCache cacheId="941" r:id="rId10"/>
    <pivotCache cacheId="944" r:id="rId11"/>
    <pivotCache cacheId="947" r:id="rId12"/>
    <pivotCache cacheId="950" r:id="rId13"/>
    <pivotCache cacheId="953"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1" i="5" l="1" a="1"/>
  <c r="P21" i="5" s="1"/>
  <c r="J50" i="6"/>
  <c r="J56" i="6" s="1"/>
  <c r="F53" i="6" a="1"/>
  <c r="F53"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53" i="6" l="1"/>
  <c r="I57" i="6"/>
  <c r="I56" i="6"/>
  <c r="I55" i="6"/>
  <c r="I54" i="6"/>
  <c r="J53" i="6"/>
  <c r="J57" i="6"/>
  <c r="J55" i="6"/>
  <c r="J5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EDCD14-5CBE-4179-961B-A0B0851C337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F75C906-BA87-44AE-B0A7-6D4FE7ED2FBA}"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383E7041-DA0F-423F-9E34-2595E1419FA5}"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<sst xmlns="http://schemas.openxmlformats.org/spreadsheetml/2006/main" count="3174" uniqueCount="1083">
  <si>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</si>
  <si>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</si>
  <si>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</si>
  <si>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</si>
  <si>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</si>
  <si>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</si>
  <si>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</si>
  <si>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</si>
  <si>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</si>
  <si>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</si>
  <si>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</si>
  <si>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</si>
  <si>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</si>
  <si>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</si>
  <si>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</si>
  <si>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</si>
  <si>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</si>
  <si>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</si>
  <si>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</si>
  <si>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</si>
  <si>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</si>
  <si>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</si>
  <si>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</si>
  <si>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</si>
  <si>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</si>
  <si>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</si>
  <si>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</si>
  <si>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</si>
  <si>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</si>
  <si>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</si>
  <si>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</si>
  <si>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</si>
  <si>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</si>
  <si>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</si>
  <si>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</si>
  <si>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</si>
  <si>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</si>
  <si>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</si>
  <si>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</si>
  <si>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</si>
  <si>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</si>
  <si>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</si>
  <si>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</si>
  <si>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</si>
  <si>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</si>
  <si>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</si>
  <si>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</si>
  <si>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</si>
  <si>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</si>
  <si>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</si>
  <si>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</si>
  <si>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</si>
  <si>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</si>
  <si>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</si>
  <si>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</si>
  <si>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</si>
  <si>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</si>
  <si>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</si>
  <si>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</si>
  <si>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</si>
  <si>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</si>
  <si>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</si>
  <si>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</si>
  <si>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</si>
  <si>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</si>
  <si>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</si>
  <si>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</si>
  <si>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</si>
  <si>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</si>
  <si>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</si>
  <si>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</si>
  <si>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</si>
  <si>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</si>
  <si>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</si>
  <si>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</si>
  <si>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</si>
  <si>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</si>
  <si>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</si>
  <si>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</si>
  <si>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</si>
  <si>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</si>
  <si>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</si>
  <si>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</si>
  <si>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</si>
  <si>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</si>
  <si>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</si>
  <si>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</si>
  <si>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</si>
  <si>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</si>
  <si>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</si>
  <si>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</si>
  <si>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</si>
  <si>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</si>
  <si>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</si>
  <si>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</si>
  <si>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</si>
  <si>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</si>
  <si>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</si>
  <si>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</si>
  <si>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</si>
  <si>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</si>
  <si>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</si>
  <si>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</si>
  <si>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</si>
  <si>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</si>
  <si>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</si>
  <si>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</si>
  <si>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</si>
  <si>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</si>
  <si>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</si>
  <si>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</si>
  <si>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</si>
  <si>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</si>
  <si>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</si>
  <si>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</si>
  <si>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</si>
  <si>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</si>
  <si>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</si>
  <si>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</si>
  <si>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</si>
  <si>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</si>
  <si>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</si>
  <si>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</si>
  <si>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</si>
  <si>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</si>
  <si>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</si>
  <si>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</si>
  <si>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</si>
  <si>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</si>
  <si>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</si>
  <si>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</si>
  <si>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</si>
  <si>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</si>
  <si>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</si>
  <si>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</si>
  <si>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</si>
  <si>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</si>
  <si>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</si>
  <si>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</si>
  <si>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</si>
  <si>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</si>
  <si>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</si>
  <si>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</si>
  <si>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</si>
  <si>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</si>
  <si>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</si>
  <si>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</si>
  <si>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</si>
  <si>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</si>
  <si>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</si>
  <si>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</si>
  <si>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</si>
  <si>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</si>
  <si>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</si>
  <si>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</si>
  <si>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</si>
  <si>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</si>
  <si>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</si>
  <si>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</si>
  <si>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</si>
  <si>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</si>
  <si>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</si>
  <si>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</si>
  <si>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</si>
  <si>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</si>
  <si>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</si>
  <si>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</si>
  <si>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</si>
  <si>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</si>
  <si>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</si>
  <si>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</si>
  <si>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</si>
  <si>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</si>
  <si>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</si>
  <si>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</si>
  <si>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</si>
  <si>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</si>
  <si>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</si>
  <si>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</si>
  <si>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</si>
  <si>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</si>
  <si>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</si>
  <si>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</si>
  <si>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</si>
  <si>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</si>
  <si>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</si>
  <si>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</si>
  <si>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</si>
  <si>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</si>
  <si>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</si>
  <si>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</si>
  <si>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</si>
  <si>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</si>
  <si>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</si>
  <si>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</si>
  <si>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</si>
  <si>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</si>
  <si>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</si>
  <si>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</si>
  <si>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</si>
  <si>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</si>
  <si>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</si>
  <si>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</si>
  <si>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</si>
  <si>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</si>
  <si>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</si>
  <si>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</si>
  <si>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</si>
  <si>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</si>
  <si>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</si>
  <si>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</si>
  <si>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</si>
  <si>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</si>
  <si>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</si>
  <si>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</si>
  <si>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</si>
  <si>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</si>
  <si>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</si>
  <si>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</si>
  <si>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</si>
  <si>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</si>
  <si>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</si>
  <si>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</si>
  <si>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</si>
  <si>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</si>
  <si>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</si>
  <si>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</si>
  <si>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</si>
  <si>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</si>
  <si>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</si>
  <si>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</si>
  <si>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</si>
  <si>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</si>
  <si>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</si>
  <si>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</si>
  <si>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</si>
  <si>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</si>
  <si>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</si>
  <si>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</si>
  <si>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</si>
  <si>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</si>
  <si>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</si>
  <si>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</si>
  <si>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</si>
  <si>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</si>
  <si>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</si>
  <si>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</si>
  <si>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</si>
  <si>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</si>
  <si>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</si>
  <si>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</si>
  <si>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</si>
  <si>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</si>
  <si>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</si>
  <si>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</si>
  <si>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</si>
  <si>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</si>
  <si>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</si>
  <si>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</si>
  <si>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</si>
  <si>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</si>
  <si>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</si>
  <si>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</si>
  <si>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</si>
  <si>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</si>
  <si>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</si>
  <si>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</si>
  <si>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</si>
  <si>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</si>
  <si>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</si>
  <si>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</si>
  <si>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</si>
  <si>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</si>
  <si>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</si>
  <si>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</si>
  <si>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</si>
  <si>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</si>
  <si>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</si>
  <si>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</si>
  <si>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</si>
  <si>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</si>
  <si>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</si>
  <si>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</si>
  <si>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</si>
  <si>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</si>
  <si>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</si>
  <si>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</si>
  <si>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</si>
  <si>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</si>
  <si>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</si>
  <si>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</si>
  <si>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</si>
  <si>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</si>
  <si>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</si>
  <si>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</si>
  <si>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</si>
  <si>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</si>
  <si>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</si>
  <si>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</si>
  <si>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</si>
  <si>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</si>
  <si>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</si>
  <si>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</si>
  <si>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</si>
  <si>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</si>
  <si>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</si>
  <si>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</si>
  <si>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</si>
  <si>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</si>
  <si>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</si>
  <si>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</si>
  <si>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</si>
  <si>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</si>
  <si>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</si>
  <si>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</si>
  <si>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</si>
  <si>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</si>
  <si>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</si>
  <si>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</si>
  <si>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</si>
  <si>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</si>
  <si>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</si>
  <si>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</si>
  <si>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</si>
  <si>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</si>
  <si>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</si>
  <si>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</si>
  <si>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</si>
  <si>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</si>
  <si>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</si>
  <si>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</si>
  <si>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</si>
  <si>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</si>
  <si>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</si>
  <si>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</si>
  <si>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</si>
  <si>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</si>
  <si>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</si>
  <si>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</si>
  <si>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</si>
  <si>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</si>
  <si>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</si>
  <si>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</si>
  <si>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</si>
  <si>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</si>
  <si>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</si>
  <si>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</si>
  <si>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</si>
  <si>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</si>
  <si>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</si>
  <si>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</si>
  <si>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</si>
  <si>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</si>
  <si>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</si>
  <si>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</si>
  <si>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</si>
  <si>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</si>
  <si>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</si>
  <si>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</si>
  <si>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</si>
  <si>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</si>
  <si>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</si>
  <si>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</si>
  <si>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</si>
  <si>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</si>
  <si>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</si>
  <si>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</si>
  <si>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</si>
  <si>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</si>
  <si>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</si>
  <si>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</si>
  <si>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</si>
  <si>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</si>
  <si>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</si>
  <si>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</si>
  <si>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</si>
  <si>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</si>
  <si>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</si>
  <si>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</si>
  <si>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</si>
  <si>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</si>
  <si>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</si>
  <si>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</si>
  <si>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</si>
  <si>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</si>
  <si>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</si>
  <si>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</si>
  <si>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</si>
  <si>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</si>
  <si>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</si>
  <si>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</si>
  <si>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</si>
  <si>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</si>
  <si>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</si>
  <si>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</si>
  <si>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</si>
  <si>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</si>
  <si>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</si>
  <si>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</si>
  <si>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</si>
  <si>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</si>
  <si>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</si>
  <si>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</si>
  <si>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</si>
  <si>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</si>
  <si>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</si>
  <si>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</si>
  <si>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</si>
  <si>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</si>
  <si>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</si>
  <si>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</si>
  <si>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</si>
  <si>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</si>
  <si>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</si>
  <si>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</si>
  <si>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</si>
  <si>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</si>
  <si>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</si>
  <si>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</si>
  <si>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</si>
  <si>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</si>
  <si>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</si>
  <si>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</si>
  <si>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</si>
  <si>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</si>
  <si>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</si>
  <si>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</si>
  <si>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</si>
  <si>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</si>
  <si>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</si>
  <si>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</si>
  <si>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</si>
  <si>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</si>
  <si>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</si>
  <si>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</si>
  <si>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</si>
  <si>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</si>
  <si>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</si>
  <si>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</si>
  <si>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</si>
  <si>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</si>
  <si>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</si>
  <si>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</si>
  <si>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</si>
  <si>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</si>
  <si>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</si>
  <si>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</si>
  <si>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</si>
  <si>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</si>
  <si>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</si>
  <si>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</si>
  <si>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</si>
  <si>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</si>
  <si>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</si>
  <si>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</si>
  <si>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</si>
  <si>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</si>
  <si>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</si>
  <si>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</si>
  <si>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</si>
  <si>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</si>
  <si>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</si>
  <si>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</si>
  <si>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</si>
  <si>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</si>
  <si>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</si>
  <si>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</si>
  <si>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</si>
  <si>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</si>
  <si>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</si>
  <si>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</si>
  <si>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</si>
  <si>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</si>
  <si>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</si>
  <si>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</si>
  <si>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</si>
  <si>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</si>
  <si>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</si>
  <si>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</si>
  <si>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</si>
  <si>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</si>
  <si>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</si>
  <si>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</si>
  <si>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</si>
  <si>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</si>
  <si>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</si>
  <si>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</si>
  <si>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</si>
  <si>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</si>
  <si>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</si>
  <si>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</si>
  <si>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</si>
  <si>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</si>
  <si>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</si>
  <si>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</si>
  <si>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</si>
  <si>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</si>
  <si>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</si>
  <si>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</si>
  <si>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</si>
  <si>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</si>
  <si>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</si>
  <si>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</si>
  <si>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</si>
  <si>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</si>
  <si>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</si>
  <si>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</si>
  <si>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</si>
  <si>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</si>
  <si>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</si>
  <si>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</si>
  <si>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</si>
  <si>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</si>
  <si>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</si>
  <si>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</si>
  <si>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</si>
  <si>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</si>
  <si>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</si>
  <si>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</si>
  <si>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</si>
  <si>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</si>
  <si>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</si>
  <si>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</si>
  <si>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</si>
  <si>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</si>
  <si>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</si>
  <si>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</si>
  <si>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</si>
  <si>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</si>
  <si>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</si>
  <si>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</si>
  <si>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</si>
  <si>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</si>
  <si>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</si>
  <si>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</si>
  <si>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</si>
  <si>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</si>
  <si>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</si>
  <si>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</si>
  <si>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</si>
  <si>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</si>
  <si>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</si>
  <si>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</si>
  <si>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</si>
  <si>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</si>
  <si>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</si>
  <si>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</si>
  <si>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</si>
  <si>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</si>
  <si>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</si>
  <si>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</si>
  <si>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</si>
  <si>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</si>
  <si>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</si>
  <si>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</si>
  <si>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</si>
  <si>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</si>
  <si>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</si>
  <si>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</si>
  <si>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</si>
  <si>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</si>
  <si>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</si>
  <si>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</si>
  <si>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</si>
  <si>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</si>
  <si>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</si>
  <si>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</si>
  <si>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</si>
  <si>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</si>
  <si>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</si>
  <si>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</si>
  <si>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</si>
  <si>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</si>
  <si>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</si>
  <si>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</si>
  <si>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</si>
  <si>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</si>
  <si>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</si>
  <si>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</si>
  <si>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</si>
  <si>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</si>
  <si>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</si>
  <si>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</si>
  <si>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</si>
  <si>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</si>
  <si>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</si>
  <si>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</si>
  <si>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</si>
  <si>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</si>
  <si>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</si>
  <si>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</si>
  <si>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</si>
  <si>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</si>
  <si>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</si>
  <si>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</si>
  <si>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</si>
  <si>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</si>
  <si>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</si>
  <si>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</si>
  <si>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</si>
  <si>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</si>
  <si>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</si>
  <si>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</si>
  <si>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</si>
  <si>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</si>
  <si>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</si>
  <si>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</si>
  <si>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</si>
  <si>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</si>
  <si>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</si>
  <si>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</si>
  <si>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</si>
  <si>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</si>
  <si>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</si>
  <si>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</si>
  <si>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</si>
  <si>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</si>
  <si>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</si>
  <si>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</si>
  <si>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</si>
  <si>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</si>
  <si>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</si>
  <si>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</si>
  <si>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</si>
  <si>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</si>
  <si>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</si>
  <si>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</si>
  <si>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</si>
  <si>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</si>
  <si>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</si>
  <si>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</si>
  <si>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</si>
  <si>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</si>
  <si>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</si>
  <si>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</si>
  <si>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</si>
  <si>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</si>
  <si>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</si>
  <si>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</si>
  <si>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</si>
  <si>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</si>
  <si>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</si>
  <si>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</si>
  <si>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</si>
  <si>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</si>
  <si>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</si>
  <si>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</si>
  <si>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</si>
  <si>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</si>
  <si>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</si>
  <si>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</si>
  <si>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</si>
  <si>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</si>
  <si>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</si>
  <si>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</si>
  <si>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</si>
  <si>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</si>
  <si>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</si>
  <si>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</si>
  <si>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</si>
  <si>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</si>
  <si>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</si>
  <si>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</si>
  <si>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</si>
  <si>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</si>
  <si>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</si>
  <si>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</si>
  <si>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</si>
  <si>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</si>
  <si>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</si>
  <si>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</si>
  <si>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</si>
  <si>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</si>
  <si>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</si>
  <si>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</si>
  <si>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</si>
  <si>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</si>
  <si>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</si>
  <si>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</si>
  <si>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</si>
  <si>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</si>
  <si>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</si>
  <si>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</si>
  <si>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</si>
  <si>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</si>
  <si>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</si>
  <si>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</si>
  <si>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</si>
  <si>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</si>
  <si>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</si>
  <si>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</si>
  <si>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</si>
  <si>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</si>
  <si>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</si>
  <si>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</si>
  <si>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</si>
  <si>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</si>
  <si>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</si>
  <si>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</si>
  <si>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</si>
  <si>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</si>
  <si>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</si>
  <si>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</si>
  <si>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</si>
  <si>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</si>
  <si>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</si>
  <si>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</si>
  <si>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</si>
  <si>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</si>
  <si>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</si>
  <si>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</si>
  <si>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</si>
  <si>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</si>
  <si>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</si>
  <si>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</si>
  <si>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</si>
  <si>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</si>
  <si>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</si>
  <si>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</si>
  <si>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</si>
  <si>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</si>
  <si>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</si>
  <si>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</si>
  <si>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</si>
  <si>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</si>
  <si>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</si>
  <si>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</si>
  <si>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</si>
  <si>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</si>
  <si>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</si>
  <si>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</si>
  <si>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</si>
  <si>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</si>
  <si>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</si>
  <si>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</si>
  <si>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</si>
  <si>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</si>
  <si>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</si>
  <si>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</si>
  <si>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</si>
  <si>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</si>
  <si>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</si>
  <si>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</si>
  <si>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</si>
  <si>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</si>
  <si>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</si>
  <si>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</si>
  <si>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</si>
  <si>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</si>
  <si>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</si>
  <si>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</si>
  <si>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</si>
  <si>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</si>
  <si>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</si>
  <si>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</si>
  <si>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</si>
  <si>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</si>
  <si>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</si>
  <si>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</si>
  <si>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</si>
  <si>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</si>
  <si>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</si>
  <si>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</si>
  <si>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</si>
  <si>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</si>
  <si>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</si>
  <si>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</si>
  <si>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</si>
  <si>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</si>
  <si>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</si>
  <si>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</si>
  <si>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</si>
  <si>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</si>
  <si>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</si>
  <si>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</si>
  <si>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</si>
  <si>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</si>
  <si>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</si>
  <si>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</si>
  <si>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</si>
  <si>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</si>
  <si>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</si>
  <si>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</si>
  <si>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</si>
  <si>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</si>
  <si>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</si>
  <si>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</si>
  <si>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</si>
  <si>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</si>
  <si>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</si>
  <si>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</si>
  <si>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</si>
  <si>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</si>
  <si>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</si>
  <si>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</si>
  <si>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</si>
  <si>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</si>
  <si>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</si>
  <si>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</si>
  <si>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</si>
  <si>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</si>
  <si>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</si>
  <si>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</si>
  <si>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</si>
  <si>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</si>
  <si>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</si>
  <si>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</si>
  <si>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</si>
  <si>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</si>
  <si>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</si>
  <si>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</si>
  <si>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</si>
  <si>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</si>
  <si>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</si>
  <si>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</si>
  <si>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</si>
  <si>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</si>
  <si>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</si>
  <si>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</si>
  <si>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</si>
  <si>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</si>
  <si>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</si>
  <si>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</si>
  <si>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</si>
  <si>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</si>
  <si>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</si>
  <si>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</si>
  <si>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</si>
  <si>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</si>
  <si>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</si>
  <si>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</si>
  <si>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</si>
  <si>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</si>
  <si>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</si>
  <si>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</si>
  <si>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</si>
  <si>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</si>
  <si>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</si>
  <si>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</si>
  <si>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</si>
  <si>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</si>
  <si>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</si>
  <si>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</si>
  <si>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</si>
  <si>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</si>
  <si>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</si>
  <si>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</si>
  <si>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</si>
  <si>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</si>
  <si>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</si>
  <si>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</si>
  <si>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</si>
  <si>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</si>
  <si>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</si>
  <si>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</si>
  <si>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</si>
  <si>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</si>
  <si>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</si>
  <si>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</si>
  <si>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</si>
  <si>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</si>
  <si>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</si>
  <si>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</si>
  <si>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</si>
  <si>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</si>
  <si>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</si>
  <si>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</si>
  <si>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</si>
  <si>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</si>
  <si>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</si>
  <si>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</si>
  <si>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</si>
  <si>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</si>
  <si>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</si>
  <si>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</si>
  <si>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</si>
  <si>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</si>
  <si>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</si>
  <si>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</si>
  <si>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</si>
  <si>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</si>
  <si>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</si>
  <si>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</si>
  <si>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</si>
  <si>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</si>
  <si>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</si>
  <si>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</si>
  <si>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</si>
  <si>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</si>
  <si>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</si>
  <si>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</si>
  <si>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</si>
  <si>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</si>
  <si>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</si>
  <si>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</si>
  <si>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</si>
  <si>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</si>
  <si>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</si>
  <si>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</si>
  <si>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</si>
  <si>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</si>
  <si>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</si>
  <si>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</si>
  <si>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</si>
  <si>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</si>
  <si>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</si>
  <si>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</si>
  <si>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</si>
  <si>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</si>
  <si>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</si>
  <si>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</si>
  <si>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</si>
  <si>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</si>
  <si>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</si>
  <si>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</si>
  <si>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</si>
  <si>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</si>
  <si>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</si>
  <si>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</si>
  <si>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</si>
  <si>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</si>
  <si>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</si>
  <si>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</si>
  <si>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</si>
  <si>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</si>
  <si>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</si>
  <si>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</si>
  <si>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</si>
  <si>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</si>
  <si>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</si>
  <si>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</si>
  <si>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</si>
  <si>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</si>
  <si>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</si>
  <si>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</si>
  <si>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</si>
  <si>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</si>
  <si>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</si>
  <si>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</si>
  <si>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</si>
  <si>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</si>
  <si>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</si>
  <si>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</si>
  <si>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</si>
  <si>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</si>
  <si>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</si>
  <si>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</si>
  <si>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</si>
  <si>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</si>
  <si>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</si>
  <si>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</si>
  <si>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</si>
  <si>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</si>
  <si>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</si>
  <si>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</si>
  <si>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</si>
  <si>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</si>
  <si>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</si>
  <si>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</si>
  <si>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</si>
  <si>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</si>
  <si>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</si>
  <si>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</si>
  <si>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</si>
  <si>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</si>
  <si>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</si>
  <si>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</si>
  <si>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</si>
  <si>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</si>
  <si>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</si>
  <si>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</si>
  <si>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</si>
  <si>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</si>
  <si>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</si>
  <si>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</si>
  <si>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</si>
  <si>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</si>
  <si>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</si>
  <si>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</si>
  <si>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</si>
  <si>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</si>
  <si>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</si>
  <si>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</si>
  <si>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</si>
  <si>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</si>
  <si>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</si>
  <si>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</si>
  <si>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</si>
  <si>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</si>
  <si>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</si>
  <si>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</si>
  <si>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</si>
  <si>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</si>
  <si>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</si>
  <si>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</si>
  <si>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</si>
  <si>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</si>
  <si>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</si>
  <si>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</si>
  <si>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</si>
  <si>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</si>
  <si>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</si>
  <si>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</si>
  <si>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</si>
  <si>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</si>
  <si>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</si>
  <si>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</si>
  <si>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</si>
  <si>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</si>
  <si>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</si>
  <si>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</si>
  <si>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</si>
  <si>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</si>
  <si>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</si>
  <si>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</si>
  <si>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</si>
  <si>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</si>
  <si>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</si>
  <si>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</si>
  <si>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</si>
  <si>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</si>
  <si>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</si>
  <si>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</si>
  <si>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</si>
  <si>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</si>
  <si>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</si>
  <si>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</si>
  <si>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</si>
  <si>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</si>
  <si>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</si>
  <si>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</si>
  <si>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</si>
  <si>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</si>
  <si>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</si>
  <si>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</si>
  <si>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</si>
  <si>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</si>
  <si>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</si>
  <si>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</si>
  <si>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</si>
  <si>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</si>
  <si>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</si>
  <si>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</si>
  <si>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</si>
  <si>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5star calls</t>
  </si>
  <si>
    <t>Column Labels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</si>
  <si>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</si>
  <si>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</si>
  <si>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</si>
  <si>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</si>
  <si>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</si>
  <si>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</si>
  <si>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</si>
  <si>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</si>
  <si>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</si>
  <si>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</si>
  <si>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</si>
  <si>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</si>
  <si>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</si>
  <si>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</si>
  <si>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</si>
  <si>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</si>
  <si>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</si>
  <si>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</si>
  <si>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</si>
  <si>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</si>
  <si>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</si>
  <si>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</si>
  <si>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For graph</t>
  </si>
  <si>
    <t>rep</t>
  </si>
  <si>
    <t>call</t>
  </si>
  <si>
    <t>amount</t>
  </si>
  <si>
    <t>Sel.calls</t>
  </si>
  <si>
    <t>sel.amount</t>
  </si>
  <si>
    <t>Selected rep</t>
  </si>
  <si>
    <t>TOTAL</t>
  </si>
  <si>
    <t>CALL CENTER REPORT 2025 DASHBOARD</t>
  </si>
  <si>
    <t>1 to 2 hours</t>
  </si>
  <si>
    <t>10 to 30 mins</t>
  </si>
  <si>
    <t>30 to 60 mins</t>
  </si>
  <si>
    <t>More than 2 hours</t>
  </si>
  <si>
    <t>Under 10 mins</t>
  </si>
  <si>
    <t>Sum of Rating rounded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</si>
</sst>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sz val="16"/>
      <color theme="1" tint="4.9989318521683403E-2"/>
      <name val="Aptos ExtraBold"/>
      <family val="2"/>
      <scheme val="major"/>
    </font>
    <font>
      <sz val="11"/>
      <color theme="1" tint="4.9989318521683403E-2"/>
      <name val="Aptos ExtraBold"/>
      <family val="2"/>
      <scheme val="major"/>
    </font>
  </fonts>
  <fills count="7">
    <fill>
      <patternFill patternType="none"/>
    </fill>
    <fill>
      <patternFill patternType="gray125"/>
    </fill>
    <fill>
      <patternFill patternType="solid">
        <fgColor theme="7"/>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1">
    <xf numFmtId="0" fontId="0" fillId="0" borderId="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4" borderId="0" xfId="0" applyFill="1"/>
    <xf numFmtId="0" fontId="1" fillId="3" borderId="10" xfId="0" applyFont="1" applyFill="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5" borderId="0" xfId="0" applyFill="1" applyAlignment="1">
      <alignment horizontal="left"/>
    </xf>
    <xf numFmtId="0" fontId="0" fillId="0" borderId="0" xfId="0" applyAlignment="1">
      <alignment horizontal="left" indent="1"/>
    </xf>
    <xf numFmtId="0" fontId="4" fillId="6" borderId="11" xfId="0" applyFont="1" applyFill="1" applyBorder="1"/>
    <xf numFmtId="0" fontId="4" fillId="6" borderId="14" xfId="0" applyFont="1" applyFill="1" applyBorder="1"/>
    <xf numFmtId="0" fontId="4" fillId="6" borderId="0" xfId="0" applyFont="1" applyFill="1"/>
    <xf numFmtId="0" fontId="4" fillId="6" borderId="15" xfId="0" applyFont="1" applyFill="1" applyBorder="1"/>
    <xf numFmtId="168" fontId="4" fillId="6" borderId="0" xfId="0" applyNumberFormat="1" applyFont="1" applyFill="1"/>
    <xf numFmtId="168" fontId="4" fillId="6" borderId="15" xfId="0" applyNumberFormat="1" applyFont="1" applyFill="1" applyBorder="1"/>
    <xf numFmtId="0" fontId="4" fillId="6" borderId="16" xfId="0" applyFont="1" applyFill="1" applyBorder="1"/>
    <xf numFmtId="168" fontId="4" fillId="6" borderId="17" xfId="0" applyNumberFormat="1" applyFont="1" applyFill="1" applyBorder="1"/>
    <xf numFmtId="168" fontId="4" fillId="6" borderId="18" xfId="0" applyNumberFormat="1" applyFont="1" applyFill="1" applyBorder="1"/>
    <xf numFmtId="0" fontId="5" fillId="6" borderId="12" xfId="0" applyFont="1" applyFill="1" applyBorder="1"/>
    <xf numFmtId="0" fontId="5" fillId="6" borderId="13" xfId="0" applyFont="1" applyFill="1" applyBorder="1"/>
    <xf numFmtId="0" fontId="5" fillId="6" borderId="14" xfId="0" applyFont="1" applyFill="1" applyBorder="1"/>
    <xf numFmtId="0" fontId="6" fillId="5" borderId="0" xfId="0" applyFont="1" applyFill="1"/>
    <xf numFmtId="0" fontId="7" fillId="5" borderId="0" xfId="0" applyFont="1" applyFill="1"/>
    <xf numFmtId="0" fontId="0" fillId="0" borderId="0" xfId="0" applyNumberFormat="1"/>
  </cellXfs>
  <cellStyles count="1">
    <cellStyle name="Normal" xfId="0" builtinId="0"/>
  </cellStyles>
  <dxfs count="19">
    <dxf>
      <fill>
        <patternFill>
          <bgColor theme="8" tint="0.39994506668294322"/>
        </patternFill>
      </fill>
      <border>
        <left style="thin">
          <color theme="8"/>
        </left>
        <right style="thin">
          <color theme="8"/>
        </right>
        <vertical/>
        <horizontal/>
      </border>
    </dxf>
    <dxf>
      <fill>
        <patternFill patternType="solid">
          <bgColor rgb="FFFFFF0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name val="Aptos ExtraBold"/>
        <family val="2"/>
        <scheme val="major"/>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B3BCC573-7821-4509-B68F-5C06F66DB25B}">
      <tableStyleElement type="wholeTable" dxfId="17"/>
      <tableStyleElement type="headerRow" dxfId="16"/>
    </tableStyle>
  </tableStyles>
  <colors>
    <mruColors>
      <color rgb="FFCCEA1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connections" Target="connection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pivotCacheDefinition" Target="pivotCache/pivotCacheDefinition12.xml"/><Relationship Id="rId23" Type="http://schemas.openxmlformats.org/officeDocument/2006/relationships/calcChain" Target="calcChain.xml"/><Relationship Id="rId10" Type="http://schemas.openxmlformats.org/officeDocument/2006/relationships/pivotCacheDefinition" Target="pivotCache/pivotCacheDefinition7.xml"/><Relationship Id="rId19"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PROJECT 1 22.6.25.xlsx]pivot!weekdaytrend</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pivot!$H$24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pivot!$G$25:$G$32</c:f>
              <c:strCache>
                <c:ptCount val="7"/>
                <c:pt idx="0">
                  <c:v>Sunday</c:v>
                </c:pt>
                <c:pt idx="1">
                  <c:v>Monday</c:v>
                </c:pt>
                <c:pt idx="2">
                  <c:v>Tuesday</c:v>
                </c:pt>
                <c:pt idx="3">
                  <c:v>Wednesday</c:v>
                </c:pt>
                <c:pt idx="4">
                  <c:v>Thursday</c:v>
                </c:pt>
                <c:pt idx="5">
                  <c:v>Friday</c:v>
                </c:pt>
                <c:pt idx="6">
                  <c:v>Saturday</c:v>
                </c:pt>
              </c:strCache>
            </c:strRef>
          </c:cat>
          <c:val>
            <c:numRef>
              <c:f>pivot!$H$25:$H$32</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40D6-4A9B-A78D-827F972F0BDF}"/>
            </c:ext>
          </c:extLst>
        </c:ser>
        <c:dLbls>
          <c:showLegendKey val="0"/>
          <c:showVal val="0"/>
          <c:showCatName val="0"/>
          <c:showSerName val="0"/>
          <c:showPercent val="0"/>
          <c:showBubbleSize val="0"/>
        </c:dLbls>
        <c:gapWidth val="25"/>
        <c:axId val="1664360719"/>
        <c:axId val="1664331919"/>
      </c:barChart>
      <c:catAx>
        <c:axId val="16643607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331919"/>
        <c:crosses val="autoZero"/>
        <c:auto val="1"/>
        <c:lblAlgn val="ctr"/>
        <c:lblOffset val="100"/>
        <c:noMultiLvlLbl val="0"/>
      </c:catAx>
      <c:valAx>
        <c:axId val="1664331919"/>
        <c:scaling>
          <c:orientation val="minMax"/>
        </c:scaling>
        <c:delete val="1"/>
        <c:axPos val="b"/>
        <c:numFmt formatCode="#,##0" sourceLinked="1"/>
        <c:majorTickMark val="none"/>
        <c:minorTickMark val="none"/>
        <c:tickLblPos val="nextTo"/>
        <c:crossAx val="166436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PROJECT 1 22.6.25.xlsx]pivot!PivotTable3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5">
                    <a:lumMod val="75000"/>
                  </a:schemeClr>
                </a:solidFill>
                <a:latin typeface="+mj-lt"/>
              </a:rPr>
              <a:t>CALL</a:t>
            </a:r>
            <a:r>
              <a:rPr lang="en-US" sz="1400" baseline="0">
                <a:solidFill>
                  <a:schemeClr val="accent5">
                    <a:lumMod val="75000"/>
                  </a:schemeClr>
                </a:solidFill>
                <a:latin typeface="+mj-lt"/>
              </a:rPr>
              <a:t> TREND</a:t>
            </a:r>
            <a:endParaRPr lang="en-US" sz="1400">
              <a:solidFill>
                <a:schemeClr val="accent5">
                  <a:lumMod val="75000"/>
                </a:schemeClr>
              </a:solidFill>
              <a:latin typeface="+mj-lt"/>
            </a:endParaRPr>
          </a:p>
        </c:rich>
      </c:tx>
      <c:layout>
        <c:manualLayout>
          <c:xMode val="edge"/>
          <c:yMode val="edge"/>
          <c:x val="2.4329836829836814E-2"/>
          <c:y val="2.92397660818713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lumMod val="40000"/>
                  <a:lumOff val="6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EE0000"/>
            </a:solidFill>
            <a:round/>
          </a:ln>
          <a:effectLst/>
        </c:spPr>
        <c:marker>
          <c:symbol val="circle"/>
          <c:size val="7"/>
          <c:spPr>
            <a:solidFill>
              <a:schemeClr val="bg1">
                <a:lumMod val="95000"/>
              </a:schemeClr>
            </a:solidFill>
            <a:ln w="25400">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pivot!$C$24</c:f>
              <c:strCache>
                <c:ptCount val="1"/>
                <c:pt idx="0">
                  <c:v>call count2</c:v>
                </c:pt>
              </c:strCache>
            </c:strRef>
          </c:tx>
          <c:spPr>
            <a:gradFill flip="none" rotWithShape="1">
              <a:gsLst>
                <a:gs pos="0">
                  <a:schemeClr val="accent5">
                    <a:lumMod val="40000"/>
                    <a:lumOff val="60000"/>
                  </a:schemeClr>
                </a:gs>
                <a:gs pos="100000">
                  <a:schemeClr val="accent6"/>
                </a:gs>
              </a:gsLst>
              <a:lin ang="16200000" scaled="1"/>
              <a:tileRect/>
            </a:gradFill>
            <a:ln>
              <a:noFill/>
            </a:ln>
            <a:effectLst/>
          </c:spP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pivot!$C$25:$C$37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1D9A-47B3-BFFB-DC4F8D03A76B}"/>
            </c:ext>
          </c:extLst>
        </c:ser>
        <c:dLbls>
          <c:showLegendKey val="0"/>
          <c:showVal val="0"/>
          <c:showCatName val="0"/>
          <c:showSerName val="0"/>
          <c:showPercent val="0"/>
          <c:showBubbleSize val="0"/>
        </c:dLbls>
        <c:axId val="1664319439"/>
        <c:axId val="1664315119"/>
      </c:areaChart>
      <c:lineChart>
        <c:grouping val="standard"/>
        <c:varyColors val="0"/>
        <c:ser>
          <c:idx val="0"/>
          <c:order val="0"/>
          <c:tx>
            <c:strRef>
              <c:f>pivot!$B$24</c:f>
              <c:strCache>
                <c:ptCount val="1"/>
                <c:pt idx="0">
                  <c:v>call count</c:v>
                </c:pt>
              </c:strCache>
            </c:strRef>
          </c:tx>
          <c:spPr>
            <a:ln w="28575" cap="rnd">
              <a:solidFill>
                <a:srgbClr val="EE0000"/>
              </a:solidFill>
              <a:round/>
            </a:ln>
            <a:effectLst/>
          </c:spPr>
          <c:marker>
            <c:symbol val="circle"/>
            <c:size val="7"/>
            <c:spPr>
              <a:solidFill>
                <a:schemeClr val="bg1">
                  <a:lumMod val="95000"/>
                </a:schemeClr>
              </a:solidFill>
              <a:ln w="25400">
                <a:solidFill>
                  <a:schemeClr val="tx1">
                    <a:lumMod val="85000"/>
                    <a:lumOff val="15000"/>
                  </a:schemeClr>
                </a:solidFill>
              </a:ln>
              <a:effectLst/>
            </c:spPr>
          </c:marke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pivot!$B$25:$B$37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1D9A-47B3-BFFB-DC4F8D03A76B}"/>
            </c:ext>
          </c:extLst>
        </c:ser>
        <c:dLbls>
          <c:showLegendKey val="0"/>
          <c:showVal val="0"/>
          <c:showCatName val="0"/>
          <c:showSerName val="0"/>
          <c:showPercent val="0"/>
          <c:showBubbleSize val="0"/>
        </c:dLbls>
        <c:marker val="1"/>
        <c:smooth val="0"/>
        <c:axId val="1664319439"/>
        <c:axId val="1664315119"/>
      </c:lineChart>
      <c:catAx>
        <c:axId val="166431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315119"/>
        <c:crosses val="autoZero"/>
        <c:auto val="1"/>
        <c:lblAlgn val="ctr"/>
        <c:lblOffset val="100"/>
        <c:noMultiLvlLbl val="0"/>
      </c:catAx>
      <c:valAx>
        <c:axId val="16643151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31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b="1">
                <a:solidFill>
                  <a:srgbClr val="FFC000"/>
                </a:solidFill>
                <a:latin typeface="+mj-lt"/>
              </a:rPr>
              <a:t>CALLS</a:t>
            </a:r>
          </a:p>
        </c:rich>
      </c:tx>
      <c:layout>
        <c:manualLayout>
          <c:xMode val="edge"/>
          <c:yMode val="edge"/>
          <c:x val="3.4909909909909907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pivot!$F$53:$F$57</c:f>
              <c:strCache>
                <c:ptCount val="5"/>
                <c:pt idx="0">
                  <c:v>R01</c:v>
                </c:pt>
                <c:pt idx="1">
                  <c:v>R02</c:v>
                </c:pt>
                <c:pt idx="2">
                  <c:v>R03</c:v>
                </c:pt>
                <c:pt idx="3">
                  <c:v>R04</c:v>
                </c:pt>
                <c:pt idx="4">
                  <c:v>R05</c:v>
                </c:pt>
              </c:strCache>
            </c:strRef>
          </c:cat>
          <c:val>
            <c:numRef>
              <c:f>pivot!$G$53:$G$57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EFC-4540-88E9-73B1A9D86D85}"/>
            </c:ext>
          </c:extLst>
        </c:ser>
        <c:ser>
          <c:idx val="1"/>
          <c:order val="1"/>
          <c:tx>
            <c:strRef>
              <c:f>pivot!$I$52</c:f>
              <c:strCache>
                <c:ptCount val="1"/>
                <c:pt idx="0">
                  <c:v>Sel.calls</c:v>
                </c:pt>
              </c:strCache>
            </c:strRef>
          </c:tx>
          <c:spPr>
            <a:gradFill flip="none" rotWithShape="1">
              <a:gsLst>
                <a:gs pos="0">
                  <a:schemeClr val="accent5">
                    <a:lumMod val="20000"/>
                    <a:lumOff val="80000"/>
                  </a:schemeClr>
                </a:gs>
                <a:gs pos="100000">
                  <a:srgbClr val="FFC000"/>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pivot!$I$53:$I$57</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7EFC-4540-88E9-73B1A9D86D85}"/>
            </c:ext>
          </c:extLst>
        </c:ser>
        <c:dLbls>
          <c:dLblPos val="outEnd"/>
          <c:showLegendKey val="0"/>
          <c:showVal val="1"/>
          <c:showCatName val="0"/>
          <c:showSerName val="0"/>
          <c:showPercent val="0"/>
          <c:showBubbleSize val="0"/>
        </c:dLbls>
        <c:gapWidth val="25"/>
        <c:overlap val="100"/>
        <c:axId val="1664251759"/>
        <c:axId val="1664258959"/>
      </c:barChart>
      <c:catAx>
        <c:axId val="16642517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258959"/>
        <c:crosses val="autoZero"/>
        <c:auto val="1"/>
        <c:lblAlgn val="ctr"/>
        <c:lblOffset val="100"/>
        <c:noMultiLvlLbl val="0"/>
      </c:catAx>
      <c:valAx>
        <c:axId val="1664258959"/>
        <c:scaling>
          <c:orientation val="minMax"/>
          <c:min val="0"/>
        </c:scaling>
        <c:delete val="1"/>
        <c:axPos val="t"/>
        <c:numFmt formatCode="General" sourceLinked="1"/>
        <c:majorTickMark val="none"/>
        <c:minorTickMark val="none"/>
        <c:tickLblPos val="nextTo"/>
        <c:crossAx val="166425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6">
                    <a:lumMod val="50000"/>
                  </a:schemeClr>
                </a:solidFill>
                <a:latin typeface="+mj-lt"/>
              </a:rPr>
              <a:t>A</a:t>
            </a:r>
            <a:r>
              <a:rPr lang="en-US" sz="1400" baseline="0">
                <a:solidFill>
                  <a:schemeClr val="accent6">
                    <a:lumMod val="50000"/>
                  </a:schemeClr>
                </a:solidFill>
                <a:latin typeface="+mj-lt"/>
              </a:rPr>
              <a:t>MOUNT</a:t>
            </a:r>
            <a:endParaRPr lang="en-US" sz="1400">
              <a:solidFill>
                <a:schemeClr val="accent6">
                  <a:lumMod val="50000"/>
                </a:schemeClr>
              </a:solidFill>
              <a:latin typeface="+mj-lt"/>
            </a:endParaRPr>
          </a:p>
        </c:rich>
      </c:tx>
      <c:layout>
        <c:manualLayout>
          <c:xMode val="edge"/>
          <c:yMode val="edge"/>
          <c:x val="2.4804905239687848E-2"/>
          <c:y val="2.81690140845070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pivot!$F$53:$F$57</c:f>
              <c:strCache>
                <c:ptCount val="5"/>
                <c:pt idx="0">
                  <c:v>R01</c:v>
                </c:pt>
                <c:pt idx="1">
                  <c:v>R02</c:v>
                </c:pt>
                <c:pt idx="2">
                  <c:v>R03</c:v>
                </c:pt>
                <c:pt idx="3">
                  <c:v>R04</c:v>
                </c:pt>
                <c:pt idx="4">
                  <c:v>R05</c:v>
                </c:pt>
              </c:strCache>
            </c:strRef>
          </c:cat>
          <c:val>
            <c:numRef>
              <c:f>pivot!$H$53:$H$57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58C-4A67-AC66-159D1B0F96EA}"/>
            </c:ext>
          </c:extLst>
        </c:ser>
        <c:ser>
          <c:idx val="1"/>
          <c:order val="1"/>
          <c:tx>
            <c:strRef>
              <c:f>pivot!$J$52</c:f>
              <c:strCache>
                <c:ptCount val="1"/>
                <c:pt idx="0">
                  <c:v>sel.amount</c:v>
                </c:pt>
              </c:strCache>
            </c:strRef>
          </c:tx>
          <c:spPr>
            <a:gradFill flip="none" rotWithShape="1">
              <a:gsLst>
                <a:gs pos="0">
                  <a:schemeClr val="accent5">
                    <a:lumMod val="60000"/>
                    <a:lumOff val="40000"/>
                  </a:schemeClr>
                </a:gs>
                <a:gs pos="100000">
                  <a:schemeClr val="accent6">
                    <a:lumMod val="75000"/>
                  </a:schemeClr>
                </a:gs>
              </a:gsLst>
              <a:lin ang="0" scaled="1"/>
              <a:tileRect/>
            </a:gradFill>
            <a:ln>
              <a:noFill/>
            </a:ln>
            <a:effectLst/>
          </c:spPr>
          <c:invertIfNegative val="0"/>
          <c:dLbls>
            <c:delete val="1"/>
          </c:dLbls>
          <c:val>
            <c:numRef>
              <c:f>pivot!$J$53:$J$57</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D58C-4A67-AC66-159D1B0F96EA}"/>
            </c:ext>
          </c:extLst>
        </c:ser>
        <c:dLbls>
          <c:dLblPos val="outEnd"/>
          <c:showLegendKey val="0"/>
          <c:showVal val="1"/>
          <c:showCatName val="0"/>
          <c:showSerName val="0"/>
          <c:showPercent val="0"/>
          <c:showBubbleSize val="0"/>
        </c:dLbls>
        <c:gapWidth val="25"/>
        <c:overlap val="100"/>
        <c:axId val="1664274319"/>
        <c:axId val="1664275759"/>
      </c:barChart>
      <c:catAx>
        <c:axId val="1664274319"/>
        <c:scaling>
          <c:orientation val="maxMin"/>
        </c:scaling>
        <c:delete val="1"/>
        <c:axPos val="l"/>
        <c:numFmt formatCode="General" sourceLinked="1"/>
        <c:majorTickMark val="none"/>
        <c:minorTickMark val="none"/>
        <c:tickLblPos val="nextTo"/>
        <c:crossAx val="1664275759"/>
        <c:crosses val="autoZero"/>
        <c:auto val="1"/>
        <c:lblAlgn val="ctr"/>
        <c:lblOffset val="100"/>
        <c:noMultiLvlLbl val="0"/>
      </c:catAx>
      <c:valAx>
        <c:axId val="1664275759"/>
        <c:scaling>
          <c:orientation val="minMax"/>
        </c:scaling>
        <c:delete val="1"/>
        <c:axPos val="t"/>
        <c:numFmt formatCode="&quot;$&quot;#,###.0,&quot;k&quot;" sourceLinked="1"/>
        <c:majorTickMark val="none"/>
        <c:minorTickMark val="none"/>
        <c:tickLblPos val="nextTo"/>
        <c:crossAx val="166427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PROJECT 1 22.6.25.xlsx]pivot!AGE to duration</c:name>
    <c:fmtId val="9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CCEA16"/>
                </a:solidFill>
              </a:rPr>
              <a:t>AGE TO</a:t>
            </a:r>
            <a:r>
              <a:rPr lang="en-US" b="1" baseline="0">
                <a:solidFill>
                  <a:srgbClr val="CCEA16"/>
                </a:solidFill>
              </a:rPr>
              <a:t> DURATION  </a:t>
            </a:r>
            <a:endParaRPr lang="en-US" b="1">
              <a:solidFill>
                <a:srgbClr val="CCEA16"/>
              </a:solidFill>
            </a:endParaRPr>
          </a:p>
        </c:rich>
      </c:tx>
      <c:layout>
        <c:manualLayout>
          <c:xMode val="edge"/>
          <c:yMode val="edge"/>
          <c:x val="2.8301682128436183E-2"/>
          <c:y val="2.78282055292400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bg2">
                  <a:lumMod val="90000"/>
                </a:schemeClr>
              </a:gs>
              <a:gs pos="97000">
                <a:schemeClr val="accent4">
                  <a:lumMod val="75000"/>
                </a:schemeClr>
              </a:gs>
            </a:gsLst>
            <a:path path="circle">
              <a:fillToRect r="100000" b="100000"/>
            </a:path>
            <a:tileRect l="-100000" t="-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pivot!$B$140</c:f>
              <c:strCache>
                <c:ptCount val="1"/>
                <c:pt idx="0">
                  <c:v>Total</c:v>
                </c:pt>
              </c:strCache>
            </c:strRef>
          </c:tx>
          <c:spPr>
            <a:gradFill flip="none" rotWithShape="1">
              <a:gsLst>
                <a:gs pos="0">
                  <a:schemeClr val="bg2">
                    <a:lumMod val="90000"/>
                  </a:schemeClr>
                </a:gs>
                <a:gs pos="97000">
                  <a:schemeClr val="accent4">
                    <a:lumMod val="75000"/>
                  </a:schemeClr>
                </a:gs>
              </a:gsLst>
              <a:path path="circle">
                <a:fillToRect r="100000" b="100000"/>
              </a:path>
              <a:tileRect l="-100000" t="-100000"/>
            </a:gradFill>
            <a:ln>
              <a:noFill/>
            </a:ln>
            <a:effectLst/>
          </c:spPr>
          <c:invertIfNegative val="0"/>
          <c:cat>
            <c:strRef>
              <c:f>pivot!$A$141:$A$154</c:f>
              <c:strCache>
                <c:ptCount val="13"/>
                <c:pt idx="0">
                  <c:v>22</c:v>
                </c:pt>
                <c:pt idx="1">
                  <c:v>23</c:v>
                </c:pt>
                <c:pt idx="2">
                  <c:v>25</c:v>
                </c:pt>
                <c:pt idx="3">
                  <c:v>26</c:v>
                </c:pt>
                <c:pt idx="4">
                  <c:v>28</c:v>
                </c:pt>
                <c:pt idx="5">
                  <c:v>30</c:v>
                </c:pt>
                <c:pt idx="6">
                  <c:v>31</c:v>
                </c:pt>
                <c:pt idx="7">
                  <c:v>36</c:v>
                </c:pt>
                <c:pt idx="8">
                  <c:v>37</c:v>
                </c:pt>
                <c:pt idx="9">
                  <c:v>38</c:v>
                </c:pt>
                <c:pt idx="10">
                  <c:v>41</c:v>
                </c:pt>
                <c:pt idx="11">
                  <c:v>42</c:v>
                </c:pt>
                <c:pt idx="12">
                  <c:v>43</c:v>
                </c:pt>
              </c:strCache>
            </c:strRef>
          </c:cat>
          <c:val>
            <c:numRef>
              <c:f>pivot!$B$141:$B$154</c:f>
              <c:numCache>
                <c:formatCode>#,##0</c:formatCode>
                <c:ptCount val="13"/>
                <c:pt idx="0">
                  <c:v>5897</c:v>
                </c:pt>
                <c:pt idx="1">
                  <c:v>5651</c:v>
                </c:pt>
                <c:pt idx="2">
                  <c:v>5918</c:v>
                </c:pt>
                <c:pt idx="3">
                  <c:v>4712</c:v>
                </c:pt>
                <c:pt idx="4">
                  <c:v>6354</c:v>
                </c:pt>
                <c:pt idx="5">
                  <c:v>13090</c:v>
                </c:pt>
                <c:pt idx="6">
                  <c:v>5496</c:v>
                </c:pt>
                <c:pt idx="7">
                  <c:v>7379</c:v>
                </c:pt>
                <c:pt idx="8">
                  <c:v>12621</c:v>
                </c:pt>
                <c:pt idx="9">
                  <c:v>5998</c:v>
                </c:pt>
                <c:pt idx="10">
                  <c:v>6039</c:v>
                </c:pt>
                <c:pt idx="11">
                  <c:v>5406</c:v>
                </c:pt>
                <c:pt idx="12">
                  <c:v>5289</c:v>
                </c:pt>
              </c:numCache>
            </c:numRef>
          </c:val>
          <c:extLst>
            <c:ext xmlns:c16="http://schemas.microsoft.com/office/drawing/2014/chart" uri="{C3380CC4-5D6E-409C-BE32-E72D297353CC}">
              <c16:uniqueId val="{00000000-8027-47D0-9B8B-5A31B6171231}"/>
            </c:ext>
          </c:extLst>
        </c:ser>
        <c:dLbls>
          <c:showLegendKey val="0"/>
          <c:showVal val="0"/>
          <c:showCatName val="0"/>
          <c:showSerName val="0"/>
          <c:showPercent val="0"/>
          <c:showBubbleSize val="0"/>
        </c:dLbls>
        <c:gapWidth val="10"/>
        <c:axId val="1134494096"/>
        <c:axId val="1134491696"/>
      </c:barChart>
      <c:catAx>
        <c:axId val="1134494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491696"/>
        <c:crosses val="autoZero"/>
        <c:auto val="1"/>
        <c:lblAlgn val="ctr"/>
        <c:lblOffset val="100"/>
        <c:noMultiLvlLbl val="0"/>
      </c:catAx>
      <c:valAx>
        <c:axId val="11344916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49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PROJECT 1 22.6.25.xlsx]pivot!REP SATISFACTION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solidFill>
              </a:rPr>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pivot!$B$89</c:f>
              <c:strCache>
                <c:ptCount val="1"/>
                <c:pt idx="0">
                  <c:v>Total</c:v>
                </c:pt>
              </c:strCache>
            </c:strRef>
          </c:tx>
          <c:spPr>
            <a:solidFill>
              <a:schemeClr val="accent1">
                <a:lumMod val="75000"/>
              </a:schemeClr>
            </a:solidFill>
            <a:ln>
              <a:noFill/>
            </a:ln>
            <a:effectLst/>
          </c:spPr>
          <c:invertIfNegative val="0"/>
          <c:cat>
            <c:strRef>
              <c:f>pivot!$A$90:$A$95</c:f>
              <c:strCache>
                <c:ptCount val="5"/>
                <c:pt idx="0">
                  <c:v>1</c:v>
                </c:pt>
                <c:pt idx="1">
                  <c:v>2</c:v>
                </c:pt>
                <c:pt idx="2">
                  <c:v>3</c:v>
                </c:pt>
                <c:pt idx="3">
                  <c:v>4</c:v>
                </c:pt>
                <c:pt idx="4">
                  <c:v>5</c:v>
                </c:pt>
              </c:strCache>
            </c:strRef>
          </c:cat>
          <c:val>
            <c:numRef>
              <c:f>pivot!$B$90:$B$95</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B114-4114-8C7B-8E785EE528D0}"/>
            </c:ext>
          </c:extLst>
        </c:ser>
        <c:dLbls>
          <c:showLegendKey val="0"/>
          <c:showVal val="0"/>
          <c:showCatName val="0"/>
          <c:showSerName val="0"/>
          <c:showPercent val="0"/>
          <c:showBubbleSize val="0"/>
        </c:dLbls>
        <c:gapWidth val="10"/>
        <c:overlap val="-27"/>
        <c:axId val="1664246959"/>
        <c:axId val="1664253679"/>
      </c:barChart>
      <c:catAx>
        <c:axId val="1664246959"/>
        <c:scaling>
          <c:orientation val="minMax"/>
        </c:scaling>
        <c:delete val="0"/>
        <c:axPos val="b"/>
        <c:numFmt formatCode="General" sourceLinked="0"/>
        <c:majorTickMark val="out"/>
        <c:minorTickMark val="none"/>
        <c:tickLblPos val="nextTo"/>
        <c:spPr>
          <a:solidFill>
            <a:schemeClr val="bg1">
              <a:lumMod val="9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253679"/>
        <c:crosses val="autoZero"/>
        <c:auto val="1"/>
        <c:lblAlgn val="ctr"/>
        <c:lblOffset val="100"/>
        <c:noMultiLvlLbl val="0"/>
      </c:catAx>
      <c:valAx>
        <c:axId val="16642536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24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PROJECT 1 22.6.25.xlsx]pivot!PivotTable7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FEMALE</a:t>
            </a:r>
            <a:r>
              <a:rPr lang="en-US" b="1" baseline="0">
                <a:solidFill>
                  <a:schemeClr val="accent5"/>
                </a:solidFill>
              </a:rPr>
              <a:t> </a:t>
            </a:r>
            <a:r>
              <a:rPr lang="en-US" baseline="0"/>
              <a:t>vs </a:t>
            </a:r>
            <a:r>
              <a:rPr lang="en-US" b="1" baseline="0">
                <a:solidFill>
                  <a:schemeClr val="accent4"/>
                </a:solidFill>
                <a:latin typeface="+mn-lt"/>
              </a:rPr>
              <a:t>MALE</a:t>
            </a:r>
            <a:r>
              <a:rPr lang="en-US" baseline="0"/>
              <a:t> CALLERS</a:t>
            </a:r>
            <a:endParaRPr lang="en-US"/>
          </a:p>
        </c:rich>
      </c:tx>
      <c:layout>
        <c:manualLayout>
          <c:xMode val="edge"/>
          <c:yMode val="edge"/>
          <c:x val="0.11881870428027734"/>
          <c:y val="1.39334962621211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bg1">
                <a:lumMod val="95000"/>
                <a:alpha val="39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pivotFmt>
      <c:pivotFmt>
        <c:idx val="7"/>
        <c:spPr>
          <a:solidFill>
            <a:schemeClr val="accent5"/>
          </a:solidFill>
          <a:ln>
            <a:noFill/>
          </a:ln>
          <a:effectLst/>
        </c:spPr>
      </c:pivotFmt>
      <c:pivotFmt>
        <c:idx val="8"/>
        <c:spPr>
          <a:solidFill>
            <a:schemeClr val="accent5"/>
          </a:solidFill>
          <a:ln>
            <a:noFill/>
          </a:ln>
          <a:effectLst/>
        </c:spPr>
      </c:pivotFmt>
    </c:pivotFmts>
    <c:plotArea>
      <c:layout/>
      <c:barChart>
        <c:barDir val="col"/>
        <c:grouping val="stacked"/>
        <c:varyColors val="0"/>
        <c:ser>
          <c:idx val="0"/>
          <c:order val="0"/>
          <c:tx>
            <c:strRef>
              <c:f>pivot!$B$77:$B$78</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pivot!$A$79:$A$82</c:f>
              <c:strCache>
                <c:ptCount val="3"/>
                <c:pt idx="0">
                  <c:v>Cincinnati</c:v>
                </c:pt>
                <c:pt idx="1">
                  <c:v>Cleveland</c:v>
                </c:pt>
                <c:pt idx="2">
                  <c:v>Columbus</c:v>
                </c:pt>
              </c:strCache>
            </c:strRef>
          </c:cat>
          <c:val>
            <c:numRef>
              <c:f>pivot!$B$79:$B$82</c:f>
              <c:numCache>
                <c:formatCode>#,##0</c:formatCode>
                <c:ptCount val="3"/>
                <c:pt idx="0">
                  <c:v>144</c:v>
                </c:pt>
                <c:pt idx="1">
                  <c:v>326</c:v>
                </c:pt>
                <c:pt idx="2">
                  <c:v>129</c:v>
                </c:pt>
              </c:numCache>
            </c:numRef>
          </c:val>
          <c:extLst>
            <c:ext xmlns:c16="http://schemas.microsoft.com/office/drawing/2014/chart" uri="{C3380CC4-5D6E-409C-BE32-E72D297353CC}">
              <c16:uniqueId val="{00000000-5015-4307-B580-D24C2927B582}"/>
            </c:ext>
          </c:extLst>
        </c:ser>
        <c:ser>
          <c:idx val="1"/>
          <c:order val="1"/>
          <c:tx>
            <c:strRef>
              <c:f>pivot!$C$77:$C$78</c:f>
              <c:strCache>
                <c:ptCount val="1"/>
                <c:pt idx="0">
                  <c:v>Male</c:v>
                </c:pt>
              </c:strCache>
            </c:strRef>
          </c:tx>
          <c:spPr>
            <a:solidFill>
              <a:schemeClr val="accent4"/>
            </a:solidFill>
            <a:ln>
              <a:noFill/>
            </a:ln>
            <a:effectLst/>
          </c:spPr>
          <c:invertIfNegative val="0"/>
          <c:dLbls>
            <c:spPr>
              <a:solidFill>
                <a:schemeClr val="bg1">
                  <a:lumMod val="95000"/>
                  <a:alpha val="39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pivot!$A$79:$A$82</c:f>
              <c:strCache>
                <c:ptCount val="3"/>
                <c:pt idx="0">
                  <c:v>Cincinnati</c:v>
                </c:pt>
                <c:pt idx="1">
                  <c:v>Cleveland</c:v>
                </c:pt>
                <c:pt idx="2">
                  <c:v>Columbus</c:v>
                </c:pt>
              </c:strCache>
            </c:strRef>
          </c:cat>
          <c:val>
            <c:numRef>
              <c:f>pivot!$C$79:$C$82</c:f>
              <c:numCache>
                <c:formatCode>#,##0</c:formatCode>
                <c:ptCount val="3"/>
                <c:pt idx="0">
                  <c:v>132</c:v>
                </c:pt>
                <c:pt idx="1">
                  <c:v>63</c:v>
                </c:pt>
                <c:pt idx="2">
                  <c:v>206</c:v>
                </c:pt>
              </c:numCache>
            </c:numRef>
          </c:val>
          <c:extLst>
            <c:ext xmlns:c16="http://schemas.microsoft.com/office/drawing/2014/chart" uri="{C3380CC4-5D6E-409C-BE32-E72D297353CC}">
              <c16:uniqueId val="{00000001-5015-4307-B580-D24C2927B582}"/>
            </c:ext>
          </c:extLst>
        </c:ser>
        <c:dLbls>
          <c:showLegendKey val="0"/>
          <c:showVal val="0"/>
          <c:showCatName val="0"/>
          <c:showSerName val="0"/>
          <c:showPercent val="0"/>
          <c:showBubbleSize val="0"/>
        </c:dLbls>
        <c:gapWidth val="25"/>
        <c:overlap val="100"/>
        <c:axId val="1809191071"/>
        <c:axId val="1809183871"/>
      </c:barChart>
      <c:catAx>
        <c:axId val="18091910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183871"/>
        <c:crosses val="autoZero"/>
        <c:auto val="1"/>
        <c:lblAlgn val="ctr"/>
        <c:lblOffset val="100"/>
        <c:noMultiLvlLbl val="0"/>
      </c:catAx>
      <c:valAx>
        <c:axId val="1809183871"/>
        <c:scaling>
          <c:orientation val="minMax"/>
        </c:scaling>
        <c:delete val="1"/>
        <c:axPos val="l"/>
        <c:numFmt formatCode="#,##0" sourceLinked="1"/>
        <c:majorTickMark val="out"/>
        <c:minorTickMark val="none"/>
        <c:tickLblPos val="nextTo"/>
        <c:crossAx val="180919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PROJECT 1 22.6.25.xlsx]pivot!PivotTable10</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C000"/>
            </a:solidFill>
            <a:round/>
          </a:ln>
          <a:effectLst/>
        </c:spPr>
        <c:marker>
          <c:symbol val="circle"/>
          <c:size val="5"/>
          <c:spPr>
            <a:solidFill>
              <a:schemeClr val="tx1">
                <a:lumMod val="95000"/>
                <a:lumOff val="5000"/>
              </a:schemeClr>
            </a:solidFill>
            <a:ln w="9525">
              <a:solidFill>
                <a:srgbClr val="CCEA1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tx2">
                <a:lumMod val="75000"/>
              </a:schemeClr>
            </a:solidFill>
            <a:round/>
          </a:ln>
          <a:effectLst/>
        </c:spPr>
        <c:marker>
          <c:symbol val="circle"/>
          <c:size val="5"/>
          <c:spPr>
            <a:solidFill>
              <a:schemeClr val="bg1">
                <a:lumMod val="95000"/>
              </a:schemeClr>
            </a:solidFill>
            <a:ln w="9525">
              <a:solidFill>
                <a:schemeClr val="tx2">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pivot!$B$159</c:f>
              <c:strCache>
                <c:ptCount val="1"/>
                <c:pt idx="0">
                  <c:v>Sum of Rating rounded</c:v>
                </c:pt>
              </c:strCache>
            </c:strRef>
          </c:tx>
          <c:spPr>
            <a:ln w="28575" cap="rnd">
              <a:solidFill>
                <a:srgbClr val="FFC000"/>
              </a:solidFill>
              <a:round/>
            </a:ln>
            <a:effectLst/>
          </c:spPr>
          <c:marker>
            <c:symbol val="circle"/>
            <c:size val="5"/>
            <c:spPr>
              <a:solidFill>
                <a:schemeClr val="tx1">
                  <a:lumMod val="95000"/>
                  <a:lumOff val="5000"/>
                </a:schemeClr>
              </a:solidFill>
              <a:ln w="9525">
                <a:solidFill>
                  <a:srgbClr val="CCEA16"/>
                </a:solidFill>
              </a:ln>
              <a:effectLst/>
            </c:spPr>
          </c:marker>
          <c:cat>
            <c:strRef>
              <c:f>pivot!$A$160:$A$165</c:f>
              <c:strCache>
                <c:ptCount val="5"/>
                <c:pt idx="0">
                  <c:v>1 to 2 hours</c:v>
                </c:pt>
                <c:pt idx="1">
                  <c:v>10 to 30 mins</c:v>
                </c:pt>
                <c:pt idx="2">
                  <c:v>30 to 60 mins</c:v>
                </c:pt>
                <c:pt idx="3">
                  <c:v>More than 2 hours</c:v>
                </c:pt>
                <c:pt idx="4">
                  <c:v>Under 10 mins</c:v>
                </c:pt>
              </c:strCache>
            </c:strRef>
          </c:cat>
          <c:val>
            <c:numRef>
              <c:f>pivot!$B$160:$B$165</c:f>
              <c:numCache>
                <c:formatCode>General</c:formatCode>
                <c:ptCount val="5"/>
                <c:pt idx="0">
                  <c:v>2079</c:v>
                </c:pt>
                <c:pt idx="1">
                  <c:v>205</c:v>
                </c:pt>
                <c:pt idx="2">
                  <c:v>711</c:v>
                </c:pt>
                <c:pt idx="3">
                  <c:v>933</c:v>
                </c:pt>
                <c:pt idx="4">
                  <c:v>36</c:v>
                </c:pt>
              </c:numCache>
            </c:numRef>
          </c:val>
          <c:smooth val="0"/>
          <c:extLst>
            <c:ext xmlns:c16="http://schemas.microsoft.com/office/drawing/2014/chart" uri="{C3380CC4-5D6E-409C-BE32-E72D297353CC}">
              <c16:uniqueId val="{00000000-4D9C-4055-95A7-D7C08C58BC4C}"/>
            </c:ext>
          </c:extLst>
        </c:ser>
        <c:ser>
          <c:idx val="1"/>
          <c:order val="1"/>
          <c:tx>
            <c:strRef>
              <c:f>pivot!$C$159</c:f>
              <c:strCache>
                <c:ptCount val="1"/>
                <c:pt idx="0">
                  <c:v>5star calls</c:v>
                </c:pt>
              </c:strCache>
            </c:strRef>
          </c:tx>
          <c:spPr>
            <a:ln w="28575" cap="rnd">
              <a:solidFill>
                <a:schemeClr val="tx2">
                  <a:lumMod val="75000"/>
                </a:schemeClr>
              </a:solidFill>
              <a:round/>
            </a:ln>
            <a:effectLst/>
          </c:spPr>
          <c:marker>
            <c:symbol val="circle"/>
            <c:size val="5"/>
            <c:spPr>
              <a:solidFill>
                <a:schemeClr val="bg1">
                  <a:lumMod val="95000"/>
                </a:schemeClr>
              </a:solidFill>
              <a:ln w="9525">
                <a:solidFill>
                  <a:schemeClr val="tx2">
                    <a:lumMod val="20000"/>
                    <a:lumOff val="80000"/>
                  </a:schemeClr>
                </a:solidFill>
              </a:ln>
              <a:effectLst/>
            </c:spPr>
          </c:marker>
          <c:cat>
            <c:strRef>
              <c:f>pivot!$A$160:$A$165</c:f>
              <c:strCache>
                <c:ptCount val="5"/>
                <c:pt idx="0">
                  <c:v>1 to 2 hours</c:v>
                </c:pt>
                <c:pt idx="1">
                  <c:v>10 to 30 mins</c:v>
                </c:pt>
                <c:pt idx="2">
                  <c:v>30 to 60 mins</c:v>
                </c:pt>
                <c:pt idx="3">
                  <c:v>More than 2 hours</c:v>
                </c:pt>
                <c:pt idx="4">
                  <c:v>Under 10 mins</c:v>
                </c:pt>
              </c:strCache>
            </c:strRef>
          </c:cat>
          <c:val>
            <c:numRef>
              <c:f>pivot!$C$160:$C$165</c:f>
              <c:numCache>
                <c:formatCode>#,##0</c:formatCode>
                <c:ptCount val="5"/>
                <c:pt idx="0">
                  <c:v>160</c:v>
                </c:pt>
                <c:pt idx="1">
                  <c:v>15</c:v>
                </c:pt>
                <c:pt idx="2">
                  <c:v>56</c:v>
                </c:pt>
                <c:pt idx="3">
                  <c:v>74</c:v>
                </c:pt>
                <c:pt idx="4">
                  <c:v>2</c:v>
                </c:pt>
              </c:numCache>
            </c:numRef>
          </c:val>
          <c:smooth val="0"/>
          <c:extLst>
            <c:ext xmlns:c16="http://schemas.microsoft.com/office/drawing/2014/chart" uri="{C3380CC4-5D6E-409C-BE32-E72D297353CC}">
              <c16:uniqueId val="{00000001-4D9C-4055-95A7-D7C08C58BC4C}"/>
            </c:ext>
          </c:extLst>
        </c:ser>
        <c:dLbls>
          <c:showLegendKey val="0"/>
          <c:showVal val="0"/>
          <c:showCatName val="0"/>
          <c:showSerName val="0"/>
          <c:showPercent val="0"/>
          <c:showBubbleSize val="0"/>
        </c:dLbls>
        <c:marker val="1"/>
        <c:smooth val="0"/>
        <c:axId val="1134581456"/>
        <c:axId val="1134564656"/>
      </c:lineChart>
      <c:catAx>
        <c:axId val="1134581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564656"/>
        <c:crosses val="autoZero"/>
        <c:auto val="1"/>
        <c:lblAlgn val="ctr"/>
        <c:lblOffset val="100"/>
        <c:noMultiLvlLbl val="0"/>
      </c:catAx>
      <c:valAx>
        <c:axId val="1134564656"/>
        <c:scaling>
          <c:orientation val="minMax"/>
          <c:max val="2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581456"/>
        <c:crosses val="autoZero"/>
        <c:crossBetween val="between"/>
      </c:valAx>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1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openxmlformats.org/officeDocument/2006/relationships/chart" Target="../charts/chart7.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156073</xdr:colOff>
      <xdr:row>1</xdr:row>
      <xdr:rowOff>27542</xdr:rowOff>
    </xdr:from>
    <xdr:to>
      <xdr:col>4</xdr:col>
      <xdr:colOff>51780</xdr:colOff>
      <xdr:row>5</xdr:row>
      <xdr:rowOff>163325</xdr:rowOff>
    </xdr:to>
    <xdr:sp macro="" textlink="pivot!A4">
      <xdr:nvSpPr>
        <xdr:cNvPr id="2" name="Rectangle 1">
          <a:extLst>
            <a:ext uri="{FF2B5EF4-FFF2-40B4-BE49-F238E27FC236}">
              <a16:creationId xmlns:a16="http://schemas.microsoft.com/office/drawing/2014/main" id="{EDE3A1BD-818A-72D0-F601-404686691429}"/>
            </a:ext>
          </a:extLst>
        </xdr:cNvPr>
        <xdr:cNvSpPr/>
      </xdr:nvSpPr>
      <xdr:spPr>
        <a:xfrm>
          <a:off x="321326" y="293783"/>
          <a:ext cx="1401346" cy="833518"/>
        </a:xfrm>
        <a:prstGeom prst="rect">
          <a:avLst/>
        </a:prstGeom>
        <a:solidFill>
          <a:schemeClr val="accent6"/>
        </a:solidFill>
        <a:ln>
          <a:noFill/>
        </a:ln>
        <a:effectLst>
          <a:outerShdw blurRad="254000" dist="1270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9B4718D-7685-438A-8ED1-B4BCC0193E39}" type="TxLink">
            <a:rPr lang="en-US" sz="2400" b="0" i="0" u="none" strike="noStrike">
              <a:solidFill>
                <a:schemeClr val="bg1"/>
              </a:solidFill>
              <a:latin typeface="+mj-lt"/>
            </a:rPr>
            <a:pPr algn="ctr"/>
            <a:t>1,000</a:t>
          </a:fld>
          <a:endParaRPr lang="en-US" sz="2400">
            <a:solidFill>
              <a:schemeClr val="bg1"/>
            </a:solidFill>
            <a:latin typeface="+mj-lt"/>
          </a:endParaRPr>
        </a:p>
      </xdr:txBody>
    </xdr:sp>
    <xdr:clientData/>
  </xdr:twoCellAnchor>
  <xdr:twoCellAnchor>
    <xdr:from>
      <xdr:col>2</xdr:col>
      <xdr:colOff>89879</xdr:colOff>
      <xdr:row>2</xdr:row>
      <xdr:rowOff>24421</xdr:rowOff>
    </xdr:from>
    <xdr:to>
      <xdr:col>3</xdr:col>
      <xdr:colOff>608039</xdr:colOff>
      <xdr:row>2</xdr:row>
      <xdr:rowOff>223275</xdr:rowOff>
    </xdr:to>
    <xdr:sp macro="" textlink="">
      <xdr:nvSpPr>
        <xdr:cNvPr id="3" name="TextBox 2">
          <a:extLst>
            <a:ext uri="{FF2B5EF4-FFF2-40B4-BE49-F238E27FC236}">
              <a16:creationId xmlns:a16="http://schemas.microsoft.com/office/drawing/2014/main" id="{DDFE5B0A-1309-3B17-401D-8EB1610AF6D6}"/>
            </a:ext>
          </a:extLst>
        </xdr:cNvPr>
        <xdr:cNvSpPr txBox="1"/>
      </xdr:nvSpPr>
      <xdr:spPr>
        <a:xfrm>
          <a:off x="420385" y="345746"/>
          <a:ext cx="1188353" cy="19885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Calls</a:t>
          </a:r>
        </a:p>
      </xdr:txBody>
    </xdr:sp>
    <xdr:clientData/>
  </xdr:twoCellAnchor>
  <xdr:twoCellAnchor editAs="oneCell">
    <xdr:from>
      <xdr:col>2</xdr:col>
      <xdr:colOff>99060</xdr:colOff>
      <xdr:row>2</xdr:row>
      <xdr:rowOff>5143</xdr:rowOff>
    </xdr:from>
    <xdr:to>
      <xdr:col>2</xdr:col>
      <xdr:colOff>350520</xdr:colOff>
      <xdr:row>2</xdr:row>
      <xdr:rowOff>252339</xdr:rowOff>
    </xdr:to>
    <xdr:pic>
      <xdr:nvPicPr>
        <xdr:cNvPr id="4" name="Graphic 3" descr="Receiver with solid fill">
          <a:extLst>
            <a:ext uri="{FF2B5EF4-FFF2-40B4-BE49-F238E27FC236}">
              <a16:creationId xmlns:a16="http://schemas.microsoft.com/office/drawing/2014/main" id="{603A7D17-26B5-4A42-A51C-F17BD64D7B3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29566" y="326468"/>
          <a:ext cx="251460" cy="247196"/>
        </a:xfrm>
        <a:prstGeom prst="rect">
          <a:avLst/>
        </a:prstGeom>
      </xdr:spPr>
    </xdr:pic>
    <xdr:clientData/>
  </xdr:twoCellAnchor>
  <xdr:twoCellAnchor>
    <xdr:from>
      <xdr:col>2</xdr:col>
      <xdr:colOff>129540</xdr:colOff>
      <xdr:row>4</xdr:row>
      <xdr:rowOff>122104</xdr:rowOff>
    </xdr:from>
    <xdr:to>
      <xdr:col>3</xdr:col>
      <xdr:colOff>601980</xdr:colOff>
      <xdr:row>5</xdr:row>
      <xdr:rowOff>99244</xdr:rowOff>
    </xdr:to>
    <xdr:sp macro="" textlink="pivot!A10">
      <xdr:nvSpPr>
        <xdr:cNvPr id="5" name="TextBox 4">
          <a:extLst>
            <a:ext uri="{FF2B5EF4-FFF2-40B4-BE49-F238E27FC236}">
              <a16:creationId xmlns:a16="http://schemas.microsoft.com/office/drawing/2014/main" id="{F3C44DBA-E3A1-B812-82B0-68F5B946FA42}"/>
            </a:ext>
          </a:extLst>
        </xdr:cNvPr>
        <xdr:cNvSpPr txBox="1"/>
      </xdr:nvSpPr>
      <xdr:spPr>
        <a:xfrm>
          <a:off x="460046" y="902465"/>
          <a:ext cx="1142633" cy="160755"/>
        </a:xfrm>
        <a:prstGeom prst="rect">
          <a:avLst/>
        </a:prstGeom>
        <a:solidFill>
          <a:schemeClr val="accent6"/>
        </a:solidFill>
        <a:ln>
          <a:noFill/>
        </a:ln>
        <a:effectLst>
          <a:outerShdw blurRad="254000" dist="1270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7379C07B-596B-4D4A-B676-C25288B3A1E4}" type="TxLink">
            <a:rPr lang="en-US" sz="1100" b="0" i="0" u="none" strike="noStrike">
              <a:solidFill>
                <a:schemeClr val="bg1"/>
              </a:solidFill>
              <a:latin typeface="+mn-lt"/>
              <a:ea typeface="+mn-ea"/>
              <a:cs typeface="+mn-cs"/>
            </a:rPr>
            <a:pPr marL="0" indent="0" algn="ctr"/>
            <a:t>186</a:t>
          </a:fld>
          <a:endParaRPr lang="en-US" sz="1100" b="0" i="0" u="none" strike="noStrike">
            <a:solidFill>
              <a:schemeClr val="bg1"/>
            </a:solidFill>
            <a:latin typeface="+mn-lt"/>
            <a:ea typeface="+mn-ea"/>
            <a:cs typeface="+mn-cs"/>
          </a:endParaRPr>
        </a:p>
      </xdr:txBody>
    </xdr:sp>
    <xdr:clientData/>
  </xdr:twoCellAnchor>
  <xdr:twoCellAnchor>
    <xdr:from>
      <xdr:col>2</xdr:col>
      <xdr:colOff>31490</xdr:colOff>
      <xdr:row>7</xdr:row>
      <xdr:rowOff>13678</xdr:rowOff>
    </xdr:from>
    <xdr:to>
      <xdr:col>4</xdr:col>
      <xdr:colOff>90063</xdr:colOff>
      <xdr:row>11</xdr:row>
      <xdr:rowOff>112738</xdr:rowOff>
    </xdr:to>
    <xdr:sp macro="" textlink="pivot!B4">
      <xdr:nvSpPr>
        <xdr:cNvPr id="29" name="Rectangle 28">
          <a:extLst>
            <a:ext uri="{FF2B5EF4-FFF2-40B4-BE49-F238E27FC236}">
              <a16:creationId xmlns:a16="http://schemas.microsoft.com/office/drawing/2014/main" id="{5AB87E71-CE62-4F69-AB2B-9E8D47756D65}"/>
            </a:ext>
          </a:extLst>
        </xdr:cNvPr>
        <xdr:cNvSpPr/>
      </xdr:nvSpPr>
      <xdr:spPr>
        <a:xfrm>
          <a:off x="361996" y="1344883"/>
          <a:ext cx="1398959" cy="833518"/>
        </a:xfrm>
        <a:prstGeom prst="rect">
          <a:avLst/>
        </a:prstGeom>
        <a:solidFill>
          <a:schemeClr val="accent6"/>
        </a:solidFill>
        <a:ln>
          <a:noFill/>
        </a:ln>
        <a:effectLst>
          <a:outerShdw blurRad="254000" dist="1270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09068F9-77C9-422C-887D-1E1E50EAD8AB}"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clientData/>
  </xdr:twoCellAnchor>
  <xdr:twoCellAnchor>
    <xdr:from>
      <xdr:col>2</xdr:col>
      <xdr:colOff>146708</xdr:colOff>
      <xdr:row>7</xdr:row>
      <xdr:rowOff>84001</xdr:rowOff>
    </xdr:from>
    <xdr:to>
      <xdr:col>3</xdr:col>
      <xdr:colOff>664868</xdr:colOff>
      <xdr:row>8</xdr:row>
      <xdr:rowOff>99242</xdr:rowOff>
    </xdr:to>
    <xdr:sp macro="" textlink="">
      <xdr:nvSpPr>
        <xdr:cNvPr id="30" name="TextBox 29">
          <a:extLst>
            <a:ext uri="{FF2B5EF4-FFF2-40B4-BE49-F238E27FC236}">
              <a16:creationId xmlns:a16="http://schemas.microsoft.com/office/drawing/2014/main" id="{BCA3938B-ED0D-4B1E-BBBF-9506A40593C8}"/>
            </a:ext>
          </a:extLst>
        </xdr:cNvPr>
        <xdr:cNvSpPr txBox="1"/>
      </xdr:nvSpPr>
      <xdr:spPr>
        <a:xfrm>
          <a:off x="477214" y="1415206"/>
          <a:ext cx="1188353" cy="19885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Amount</a:t>
          </a:r>
        </a:p>
      </xdr:txBody>
    </xdr:sp>
    <xdr:clientData/>
  </xdr:twoCellAnchor>
  <xdr:twoCellAnchor editAs="oneCell">
    <xdr:from>
      <xdr:col>2</xdr:col>
      <xdr:colOff>123776</xdr:colOff>
      <xdr:row>7</xdr:row>
      <xdr:rowOff>70324</xdr:rowOff>
    </xdr:from>
    <xdr:to>
      <xdr:col>2</xdr:col>
      <xdr:colOff>364566</xdr:colOff>
      <xdr:row>8</xdr:row>
      <xdr:rowOff>128235</xdr:rowOff>
    </xdr:to>
    <xdr:pic>
      <xdr:nvPicPr>
        <xdr:cNvPr id="31" name="Graphic 30">
          <a:extLst>
            <a:ext uri="{FF2B5EF4-FFF2-40B4-BE49-F238E27FC236}">
              <a16:creationId xmlns:a16="http://schemas.microsoft.com/office/drawing/2014/main" id="{1E6A979C-22A4-462B-9978-D5C6D1301ED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54282" y="1401529"/>
          <a:ext cx="240790" cy="241525"/>
        </a:xfrm>
        <a:prstGeom prst="rect">
          <a:avLst/>
        </a:prstGeom>
      </xdr:spPr>
    </xdr:pic>
    <xdr:clientData/>
  </xdr:twoCellAnchor>
  <xdr:twoCellAnchor>
    <xdr:from>
      <xdr:col>2</xdr:col>
      <xdr:colOff>112923</xdr:colOff>
      <xdr:row>10</xdr:row>
      <xdr:rowOff>62336</xdr:rowOff>
    </xdr:from>
    <xdr:to>
      <xdr:col>3</xdr:col>
      <xdr:colOff>585363</xdr:colOff>
      <xdr:row>11</xdr:row>
      <xdr:rowOff>39475</xdr:rowOff>
    </xdr:to>
    <xdr:sp macro="" textlink="pivot!B10">
      <xdr:nvSpPr>
        <xdr:cNvPr id="32" name="TextBox 31">
          <a:extLst>
            <a:ext uri="{FF2B5EF4-FFF2-40B4-BE49-F238E27FC236}">
              <a16:creationId xmlns:a16="http://schemas.microsoft.com/office/drawing/2014/main" id="{E7EE2FC8-124D-4027-BBED-3F43B1851005}"/>
            </a:ext>
          </a:extLst>
        </xdr:cNvPr>
        <xdr:cNvSpPr txBox="1"/>
      </xdr:nvSpPr>
      <xdr:spPr>
        <a:xfrm>
          <a:off x="443429" y="1944384"/>
          <a:ext cx="1142633" cy="160754"/>
        </a:xfrm>
        <a:prstGeom prst="rect">
          <a:avLst/>
        </a:prstGeom>
        <a:solidFill>
          <a:schemeClr val="accent6"/>
        </a:solidFill>
        <a:ln>
          <a:noFill/>
        </a:ln>
        <a:effectLst>
          <a:outerShdw blurRad="254000" dist="1270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3359D7E7-DE70-4F78-B49C-0E94471D36B9}" type="TxLink">
            <a:rPr lang="en-US" sz="1100" b="0" i="0" u="none" strike="noStrike">
              <a:solidFill>
                <a:schemeClr val="bg1"/>
              </a:solidFill>
              <a:latin typeface="+mn-lt"/>
              <a:ea typeface="+mn-ea"/>
              <a:cs typeface="+mn-cs"/>
            </a:rPr>
            <a:pPr marL="0" indent="0" algn="ctr"/>
            <a:t>$16,651</a:t>
          </a:fld>
          <a:endParaRPr lang="en-US" sz="1100" b="0" i="0" u="none" strike="noStrike">
            <a:solidFill>
              <a:schemeClr val="bg1"/>
            </a:solidFill>
            <a:latin typeface="+mn-lt"/>
            <a:ea typeface="+mn-ea"/>
            <a:cs typeface="+mn-cs"/>
          </a:endParaRPr>
        </a:p>
      </xdr:txBody>
    </xdr:sp>
    <xdr:clientData/>
  </xdr:twoCellAnchor>
  <xdr:twoCellAnchor>
    <xdr:from>
      <xdr:col>1</xdr:col>
      <xdr:colOff>163693</xdr:colOff>
      <xdr:row>12</xdr:row>
      <xdr:rowOff>73259</xdr:rowOff>
    </xdr:from>
    <xdr:to>
      <xdr:col>4</xdr:col>
      <xdr:colOff>59400</xdr:colOff>
      <xdr:row>16</xdr:row>
      <xdr:rowOff>172319</xdr:rowOff>
    </xdr:to>
    <xdr:sp macro="" textlink="pivot!C4">
      <xdr:nvSpPr>
        <xdr:cNvPr id="33" name="Rectangle 32">
          <a:extLst>
            <a:ext uri="{FF2B5EF4-FFF2-40B4-BE49-F238E27FC236}">
              <a16:creationId xmlns:a16="http://schemas.microsoft.com/office/drawing/2014/main" id="{09027D91-60C2-4D2F-A19D-CC7EF81975FD}"/>
            </a:ext>
          </a:extLst>
        </xdr:cNvPr>
        <xdr:cNvSpPr/>
      </xdr:nvSpPr>
      <xdr:spPr>
        <a:xfrm>
          <a:off x="328946" y="2322536"/>
          <a:ext cx="1401346" cy="833518"/>
        </a:xfrm>
        <a:prstGeom prst="rect">
          <a:avLst/>
        </a:prstGeom>
        <a:solidFill>
          <a:schemeClr val="accent6"/>
        </a:solidFill>
        <a:ln>
          <a:noFill/>
        </a:ln>
        <a:effectLst>
          <a:outerShdw blurRad="254000" dist="1270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7C56C38-E94E-44DD-B822-3A789BD57361}"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xdr:from>
      <xdr:col>2</xdr:col>
      <xdr:colOff>97500</xdr:colOff>
      <xdr:row>12</xdr:row>
      <xdr:rowOff>125223</xdr:rowOff>
    </xdr:from>
    <xdr:to>
      <xdr:col>3</xdr:col>
      <xdr:colOff>615660</xdr:colOff>
      <xdr:row>13</xdr:row>
      <xdr:rowOff>140463</xdr:rowOff>
    </xdr:to>
    <xdr:sp macro="" textlink="">
      <xdr:nvSpPr>
        <xdr:cNvPr id="34" name="TextBox 33">
          <a:extLst>
            <a:ext uri="{FF2B5EF4-FFF2-40B4-BE49-F238E27FC236}">
              <a16:creationId xmlns:a16="http://schemas.microsoft.com/office/drawing/2014/main" id="{24CF17A5-5083-4F78-891D-6F0C15D9B0ED}"/>
            </a:ext>
          </a:extLst>
        </xdr:cNvPr>
        <xdr:cNvSpPr txBox="1"/>
      </xdr:nvSpPr>
      <xdr:spPr>
        <a:xfrm>
          <a:off x="428006" y="2374500"/>
          <a:ext cx="1188353" cy="19885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Duration</a:t>
          </a:r>
        </a:p>
      </xdr:txBody>
    </xdr:sp>
    <xdr:clientData/>
  </xdr:twoCellAnchor>
  <xdr:twoCellAnchor editAs="oneCell">
    <xdr:from>
      <xdr:col>2</xdr:col>
      <xdr:colOff>92929</xdr:colOff>
      <xdr:row>12</xdr:row>
      <xdr:rowOff>103813</xdr:rowOff>
    </xdr:from>
    <xdr:to>
      <xdr:col>2</xdr:col>
      <xdr:colOff>318479</xdr:colOff>
      <xdr:row>13</xdr:row>
      <xdr:rowOff>146483</xdr:rowOff>
    </xdr:to>
    <xdr:pic>
      <xdr:nvPicPr>
        <xdr:cNvPr id="35" name="Graphic 34">
          <a:extLst>
            <a:ext uri="{FF2B5EF4-FFF2-40B4-BE49-F238E27FC236}">
              <a16:creationId xmlns:a16="http://schemas.microsoft.com/office/drawing/2014/main" id="{19C98FF6-5E44-48DC-9D98-CAC3528E402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23435" y="2353090"/>
          <a:ext cx="225550" cy="226285"/>
        </a:xfrm>
        <a:prstGeom prst="rect">
          <a:avLst/>
        </a:prstGeom>
      </xdr:spPr>
    </xdr:pic>
    <xdr:clientData/>
  </xdr:twoCellAnchor>
  <xdr:twoCellAnchor>
    <xdr:from>
      <xdr:col>2</xdr:col>
      <xdr:colOff>109617</xdr:colOff>
      <xdr:row>15</xdr:row>
      <xdr:rowOff>121918</xdr:rowOff>
    </xdr:from>
    <xdr:to>
      <xdr:col>3</xdr:col>
      <xdr:colOff>582057</xdr:colOff>
      <xdr:row>16</xdr:row>
      <xdr:rowOff>99057</xdr:rowOff>
    </xdr:to>
    <xdr:sp macro="" textlink="pivot!C10">
      <xdr:nvSpPr>
        <xdr:cNvPr id="36" name="TextBox 35">
          <a:extLst>
            <a:ext uri="{FF2B5EF4-FFF2-40B4-BE49-F238E27FC236}">
              <a16:creationId xmlns:a16="http://schemas.microsoft.com/office/drawing/2014/main" id="{5B0A0A32-8CCF-41A0-9398-E485C14122A6}"/>
            </a:ext>
          </a:extLst>
        </xdr:cNvPr>
        <xdr:cNvSpPr txBox="1"/>
      </xdr:nvSpPr>
      <xdr:spPr>
        <a:xfrm>
          <a:off x="440123" y="2922038"/>
          <a:ext cx="1142633" cy="160754"/>
        </a:xfrm>
        <a:prstGeom prst="rect">
          <a:avLst/>
        </a:prstGeom>
        <a:solidFill>
          <a:schemeClr val="accent6"/>
        </a:solidFill>
        <a:ln>
          <a:noFill/>
        </a:ln>
        <a:effectLst>
          <a:outerShdw blurRad="254000" dist="1270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31E22C62-804B-430D-BE1E-3C5C3B357AFB}" type="TxLink">
            <a:rPr lang="en-US" sz="1100" b="0" i="0" u="none" strike="noStrike">
              <a:solidFill>
                <a:schemeClr val="bg1"/>
              </a:solidFill>
              <a:latin typeface="+mn-lt"/>
              <a:ea typeface="+mn-ea"/>
              <a:cs typeface="+mn-cs"/>
            </a:rPr>
            <a:pPr marL="0" indent="0" algn="ctr"/>
            <a:t>17,807</a:t>
          </a:fld>
          <a:endParaRPr lang="en-US" sz="1100" b="0" i="0" u="none" strike="noStrike">
            <a:solidFill>
              <a:schemeClr val="bg1"/>
            </a:solidFill>
            <a:latin typeface="+mn-lt"/>
            <a:ea typeface="+mn-ea"/>
            <a:cs typeface="+mn-cs"/>
          </a:endParaRPr>
        </a:p>
      </xdr:txBody>
    </xdr:sp>
    <xdr:clientData/>
  </xdr:twoCellAnchor>
  <xdr:twoCellAnchor>
    <xdr:from>
      <xdr:col>2</xdr:col>
      <xdr:colOff>25797</xdr:colOff>
      <xdr:row>18</xdr:row>
      <xdr:rowOff>111359</xdr:rowOff>
    </xdr:from>
    <xdr:to>
      <xdr:col>4</xdr:col>
      <xdr:colOff>86757</xdr:colOff>
      <xdr:row>23</xdr:row>
      <xdr:rowOff>26805</xdr:rowOff>
    </xdr:to>
    <xdr:sp macro="" textlink="pivot!D4">
      <xdr:nvSpPr>
        <xdr:cNvPr id="41" name="Rectangle 40">
          <a:extLst>
            <a:ext uri="{FF2B5EF4-FFF2-40B4-BE49-F238E27FC236}">
              <a16:creationId xmlns:a16="http://schemas.microsoft.com/office/drawing/2014/main" id="{F9BB2F19-E29A-42AE-B1A7-6ABCC2C51522}"/>
            </a:ext>
          </a:extLst>
        </xdr:cNvPr>
        <xdr:cNvSpPr/>
      </xdr:nvSpPr>
      <xdr:spPr>
        <a:xfrm>
          <a:off x="356303" y="3462323"/>
          <a:ext cx="1401346" cy="833518"/>
        </a:xfrm>
        <a:prstGeom prst="rect">
          <a:avLst/>
        </a:prstGeom>
        <a:solidFill>
          <a:schemeClr val="accent6"/>
        </a:solidFill>
        <a:ln>
          <a:noFill/>
        </a:ln>
        <a:effectLst>
          <a:outerShdw blurRad="254000" dist="1270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91712D9-1A6E-4B0E-B070-BE6EA4E558FB}"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clientData/>
  </xdr:twoCellAnchor>
  <xdr:twoCellAnchor>
    <xdr:from>
      <xdr:col>2</xdr:col>
      <xdr:colOff>129540</xdr:colOff>
      <xdr:row>18</xdr:row>
      <xdr:rowOff>175625</xdr:rowOff>
    </xdr:from>
    <xdr:to>
      <xdr:col>3</xdr:col>
      <xdr:colOff>647700</xdr:colOff>
      <xdr:row>20</xdr:row>
      <xdr:rowOff>7251</xdr:rowOff>
    </xdr:to>
    <xdr:sp macro="" textlink="">
      <xdr:nvSpPr>
        <xdr:cNvPr id="42" name="TextBox 41">
          <a:extLst>
            <a:ext uri="{FF2B5EF4-FFF2-40B4-BE49-F238E27FC236}">
              <a16:creationId xmlns:a16="http://schemas.microsoft.com/office/drawing/2014/main" id="{E52304C9-F901-4437-999A-30DBFBCDDC35}"/>
            </a:ext>
          </a:extLst>
        </xdr:cNvPr>
        <xdr:cNvSpPr txBox="1"/>
      </xdr:nvSpPr>
      <xdr:spPr>
        <a:xfrm>
          <a:off x="460046" y="3526589"/>
          <a:ext cx="1188353" cy="198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Avg.</a:t>
          </a:r>
          <a:r>
            <a:rPr lang="en-US" sz="1100" baseline="0">
              <a:solidFill>
                <a:schemeClr val="bg1"/>
              </a:solidFill>
              <a:latin typeface="+mj-lt"/>
            </a:rPr>
            <a:t> Rating</a:t>
          </a:r>
          <a:endParaRPr lang="en-US" sz="1100">
            <a:solidFill>
              <a:schemeClr val="bg1"/>
            </a:solidFill>
            <a:latin typeface="+mj-lt"/>
          </a:endParaRPr>
        </a:p>
      </xdr:txBody>
    </xdr:sp>
    <xdr:clientData/>
  </xdr:twoCellAnchor>
  <xdr:twoCellAnchor editAs="oneCell">
    <xdr:from>
      <xdr:col>2</xdr:col>
      <xdr:colOff>143332</xdr:colOff>
      <xdr:row>19</xdr:row>
      <xdr:rowOff>9182</xdr:rowOff>
    </xdr:from>
    <xdr:to>
      <xdr:col>2</xdr:col>
      <xdr:colOff>332073</xdr:colOff>
      <xdr:row>20</xdr:row>
      <xdr:rowOff>14945</xdr:rowOff>
    </xdr:to>
    <xdr:pic>
      <xdr:nvPicPr>
        <xdr:cNvPr id="43" name="Graphic 42">
          <a:extLst>
            <a:ext uri="{FF2B5EF4-FFF2-40B4-BE49-F238E27FC236}">
              <a16:creationId xmlns:a16="http://schemas.microsoft.com/office/drawing/2014/main" id="{6D8C8AA8-13C5-4E6C-86FA-204039D812E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flipV="1">
          <a:off x="473838" y="3543760"/>
          <a:ext cx="188741" cy="189378"/>
        </a:xfrm>
        <a:prstGeom prst="rect">
          <a:avLst/>
        </a:prstGeom>
      </xdr:spPr>
    </xdr:pic>
    <xdr:clientData/>
  </xdr:twoCellAnchor>
  <xdr:twoCellAnchor>
    <xdr:from>
      <xdr:col>2</xdr:col>
      <xdr:colOff>132477</xdr:colOff>
      <xdr:row>21</xdr:row>
      <xdr:rowOff>144779</xdr:rowOff>
    </xdr:from>
    <xdr:to>
      <xdr:col>3</xdr:col>
      <xdr:colOff>604917</xdr:colOff>
      <xdr:row>22</xdr:row>
      <xdr:rowOff>121918</xdr:rowOff>
    </xdr:to>
    <xdr:sp macro="" textlink="pivot!D10">
      <xdr:nvSpPr>
        <xdr:cNvPr id="44" name="TextBox 43">
          <a:extLst>
            <a:ext uri="{FF2B5EF4-FFF2-40B4-BE49-F238E27FC236}">
              <a16:creationId xmlns:a16="http://schemas.microsoft.com/office/drawing/2014/main" id="{1B553AB3-267D-4F34-AAEA-51F854166E1C}"/>
            </a:ext>
          </a:extLst>
        </xdr:cNvPr>
        <xdr:cNvSpPr txBox="1"/>
      </xdr:nvSpPr>
      <xdr:spPr>
        <a:xfrm>
          <a:off x="462983" y="4046586"/>
          <a:ext cx="1142633" cy="160754"/>
        </a:xfrm>
        <a:prstGeom prst="rect">
          <a:avLst/>
        </a:prstGeom>
        <a:solidFill>
          <a:schemeClr val="accent6"/>
        </a:solidFill>
        <a:ln>
          <a:noFill/>
        </a:ln>
        <a:effectLst>
          <a:outerShdw blurRad="254000" dist="1270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2DE67447-C547-4DBF-AE20-160124CB704A}" type="TxLink">
            <a:rPr lang="en-US" sz="1100" b="0" i="0" u="none" strike="noStrike">
              <a:solidFill>
                <a:schemeClr val="bg1"/>
              </a:solidFill>
              <a:latin typeface="+mn-lt"/>
              <a:ea typeface="+mn-ea"/>
              <a:cs typeface="+mn-cs"/>
            </a:rPr>
            <a:pPr marL="0" indent="0" algn="ctr"/>
            <a:t>3.9</a:t>
          </a:fld>
          <a:endParaRPr lang="en-US" sz="1100" b="0" i="0" u="none" strike="noStrike">
            <a:solidFill>
              <a:schemeClr val="bg1"/>
            </a:solidFill>
            <a:latin typeface="+mn-lt"/>
            <a:ea typeface="+mn-ea"/>
            <a:cs typeface="+mn-cs"/>
          </a:endParaRPr>
        </a:p>
      </xdr:txBody>
    </xdr:sp>
    <xdr:clientData/>
  </xdr:twoCellAnchor>
  <xdr:twoCellAnchor>
    <xdr:from>
      <xdr:col>2</xdr:col>
      <xdr:colOff>18361</xdr:colOff>
      <xdr:row>24</xdr:row>
      <xdr:rowOff>163690</xdr:rowOff>
    </xdr:from>
    <xdr:to>
      <xdr:col>4</xdr:col>
      <xdr:colOff>79321</xdr:colOff>
      <xdr:row>29</xdr:row>
      <xdr:rowOff>79136</xdr:rowOff>
    </xdr:to>
    <xdr:sp macro="" textlink="pivot!E4">
      <xdr:nvSpPr>
        <xdr:cNvPr id="49" name="Rectangle 48">
          <a:extLst>
            <a:ext uri="{FF2B5EF4-FFF2-40B4-BE49-F238E27FC236}">
              <a16:creationId xmlns:a16="http://schemas.microsoft.com/office/drawing/2014/main" id="{B5A26B0E-1612-4354-8418-76E71FAEBA07}"/>
            </a:ext>
          </a:extLst>
        </xdr:cNvPr>
        <xdr:cNvSpPr/>
      </xdr:nvSpPr>
      <xdr:spPr>
        <a:xfrm>
          <a:off x="348867" y="4616341"/>
          <a:ext cx="1401346" cy="833518"/>
        </a:xfrm>
        <a:prstGeom prst="rect">
          <a:avLst/>
        </a:prstGeom>
        <a:solidFill>
          <a:schemeClr val="accent6"/>
        </a:solidFill>
        <a:ln>
          <a:noFill/>
        </a:ln>
        <a:effectLst>
          <a:outerShdw blurRad="254000" dist="1270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CFE7563-8B1D-48B7-BBC5-2E21F5512F9F}"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clientData/>
  </xdr:twoCellAnchor>
  <xdr:twoCellAnchor>
    <xdr:from>
      <xdr:col>2</xdr:col>
      <xdr:colOff>239341</xdr:colOff>
      <xdr:row>25</xdr:row>
      <xdr:rowOff>68761</xdr:rowOff>
    </xdr:from>
    <xdr:to>
      <xdr:col>4</xdr:col>
      <xdr:colOff>86941</xdr:colOff>
      <xdr:row>26</xdr:row>
      <xdr:rowOff>84001</xdr:rowOff>
    </xdr:to>
    <xdr:sp macro="" textlink="">
      <xdr:nvSpPr>
        <xdr:cNvPr id="50" name="TextBox 49">
          <a:extLst>
            <a:ext uri="{FF2B5EF4-FFF2-40B4-BE49-F238E27FC236}">
              <a16:creationId xmlns:a16="http://schemas.microsoft.com/office/drawing/2014/main" id="{96871A93-76E7-4B25-876D-D82DA8C0390A}"/>
            </a:ext>
          </a:extLst>
        </xdr:cNvPr>
        <xdr:cNvSpPr txBox="1"/>
      </xdr:nvSpPr>
      <xdr:spPr>
        <a:xfrm>
          <a:off x="569847" y="4705026"/>
          <a:ext cx="1187986" cy="19885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Happy Callers</a:t>
          </a:r>
        </a:p>
      </xdr:txBody>
    </xdr:sp>
    <xdr:clientData/>
  </xdr:twoCellAnchor>
  <xdr:twoCellAnchor editAs="oneCell">
    <xdr:from>
      <xdr:col>2</xdr:col>
      <xdr:colOff>102477</xdr:colOff>
      <xdr:row>25</xdr:row>
      <xdr:rowOff>46730</xdr:rowOff>
    </xdr:from>
    <xdr:to>
      <xdr:col>2</xdr:col>
      <xdr:colOff>347837</xdr:colOff>
      <xdr:row>26</xdr:row>
      <xdr:rowOff>109944</xdr:rowOff>
    </xdr:to>
    <xdr:pic>
      <xdr:nvPicPr>
        <xdr:cNvPr id="51" name="Graphic 50">
          <a:extLst>
            <a:ext uri="{FF2B5EF4-FFF2-40B4-BE49-F238E27FC236}">
              <a16:creationId xmlns:a16="http://schemas.microsoft.com/office/drawing/2014/main" id="{87D600C3-B304-407A-9375-84CB28B2929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32983" y="4682995"/>
          <a:ext cx="245360" cy="246829"/>
        </a:xfrm>
        <a:prstGeom prst="rect">
          <a:avLst/>
        </a:prstGeom>
      </xdr:spPr>
    </xdr:pic>
    <xdr:clientData/>
  </xdr:twoCellAnchor>
  <xdr:twoCellAnchor>
    <xdr:from>
      <xdr:col>2</xdr:col>
      <xdr:colOff>129540</xdr:colOff>
      <xdr:row>28</xdr:row>
      <xdr:rowOff>10373</xdr:rowOff>
    </xdr:from>
    <xdr:to>
      <xdr:col>3</xdr:col>
      <xdr:colOff>601980</xdr:colOff>
      <xdr:row>28</xdr:row>
      <xdr:rowOff>171127</xdr:rowOff>
    </xdr:to>
    <xdr:sp macro="" textlink="pivot!E10">
      <xdr:nvSpPr>
        <xdr:cNvPr id="52" name="TextBox 51">
          <a:extLst>
            <a:ext uri="{FF2B5EF4-FFF2-40B4-BE49-F238E27FC236}">
              <a16:creationId xmlns:a16="http://schemas.microsoft.com/office/drawing/2014/main" id="{9E607AAA-7E79-403C-A85A-F79DC292A8A9}"/>
            </a:ext>
          </a:extLst>
        </xdr:cNvPr>
        <xdr:cNvSpPr txBox="1"/>
      </xdr:nvSpPr>
      <xdr:spPr>
        <a:xfrm>
          <a:off x="460046" y="5197481"/>
          <a:ext cx="1142633" cy="160754"/>
        </a:xfrm>
        <a:prstGeom prst="rect">
          <a:avLst/>
        </a:prstGeom>
        <a:solidFill>
          <a:schemeClr val="accent6"/>
        </a:solidFill>
        <a:ln>
          <a:noFill/>
        </a:ln>
        <a:effectLst>
          <a:outerShdw blurRad="254000" dist="1270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8E9D50F1-7378-45AC-B03C-8F4D5ADCEBF3}" type="TxLink">
            <a:rPr lang="en-US" sz="1100" b="0" i="0" u="none" strike="noStrike">
              <a:solidFill>
                <a:schemeClr val="bg1"/>
              </a:solidFill>
              <a:latin typeface="+mn-lt"/>
              <a:ea typeface="+mn-ea"/>
              <a:cs typeface="+mn-cs"/>
            </a:rPr>
            <a:pPr marL="0" indent="0" algn="ctr"/>
            <a:t>62</a:t>
          </a:fld>
          <a:endParaRPr lang="en-US" sz="1100" b="0" i="0" u="none" strike="noStrike">
            <a:solidFill>
              <a:schemeClr val="bg1"/>
            </a:solidFill>
            <a:latin typeface="+mn-lt"/>
            <a:ea typeface="+mn-ea"/>
            <a:cs typeface="+mn-cs"/>
          </a:endParaRPr>
        </a:p>
      </xdr:txBody>
    </xdr:sp>
    <xdr:clientData/>
  </xdr:twoCellAnchor>
  <xdr:twoCellAnchor>
    <xdr:from>
      <xdr:col>10</xdr:col>
      <xdr:colOff>453527</xdr:colOff>
      <xdr:row>1</xdr:row>
      <xdr:rowOff>48290</xdr:rowOff>
    </xdr:from>
    <xdr:to>
      <xdr:col>14</xdr:col>
      <xdr:colOff>385590</xdr:colOff>
      <xdr:row>15</xdr:row>
      <xdr:rowOff>128530</xdr:rowOff>
    </xdr:to>
    <xdr:graphicFrame macro="">
      <xdr:nvGraphicFramePr>
        <xdr:cNvPr id="55" name="Chart 54">
          <a:extLst>
            <a:ext uri="{FF2B5EF4-FFF2-40B4-BE49-F238E27FC236}">
              <a16:creationId xmlns:a16="http://schemas.microsoft.com/office/drawing/2014/main" id="{93F757FD-A0AB-49E6-B375-9387A8EB1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96581</xdr:colOff>
      <xdr:row>1</xdr:row>
      <xdr:rowOff>42783</xdr:rowOff>
    </xdr:from>
    <xdr:to>
      <xdr:col>10</xdr:col>
      <xdr:colOff>431494</xdr:colOff>
      <xdr:row>15</xdr:row>
      <xdr:rowOff>125226</xdr:rowOff>
    </xdr:to>
    <xdr:graphicFrame macro="">
      <xdr:nvGraphicFramePr>
        <xdr:cNvPr id="54" name="Chart 53">
          <a:extLst>
            <a:ext uri="{FF2B5EF4-FFF2-40B4-BE49-F238E27FC236}">
              <a16:creationId xmlns:a16="http://schemas.microsoft.com/office/drawing/2014/main" id="{6AF55DAC-3026-4155-88D2-CD2EFBD54A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120635</xdr:colOff>
      <xdr:row>15</xdr:row>
      <xdr:rowOff>138904</xdr:rowOff>
    </xdr:from>
    <xdr:to>
      <xdr:col>11</xdr:col>
      <xdr:colOff>524128</xdr:colOff>
      <xdr:row>30</xdr:row>
      <xdr:rowOff>116044</xdr:rowOff>
    </xdr:to>
    <xdr:sp macro="" textlink="">
      <xdr:nvSpPr>
        <xdr:cNvPr id="59" name="Rectangle 58">
          <a:extLst>
            <a:ext uri="{FF2B5EF4-FFF2-40B4-BE49-F238E27FC236}">
              <a16:creationId xmlns:a16="http://schemas.microsoft.com/office/drawing/2014/main" id="{60EDEB53-EAFF-8ABC-B337-E147645445F5}"/>
            </a:ext>
          </a:extLst>
        </xdr:cNvPr>
        <xdr:cNvSpPr/>
      </xdr:nvSpPr>
      <xdr:spPr>
        <a:xfrm>
          <a:off x="1791527" y="2939024"/>
          <a:ext cx="5094842" cy="2731357"/>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192795</xdr:colOff>
      <xdr:row>15</xdr:row>
      <xdr:rowOff>165254</xdr:rowOff>
    </xdr:from>
    <xdr:to>
      <xdr:col>8</xdr:col>
      <xdr:colOff>284603</xdr:colOff>
      <xdr:row>30</xdr:row>
      <xdr:rowOff>110170</xdr:rowOff>
    </xdr:to>
    <xdr:graphicFrame macro="">
      <xdr:nvGraphicFramePr>
        <xdr:cNvPr id="56" name="Chart 55">
          <a:extLst>
            <a:ext uri="{FF2B5EF4-FFF2-40B4-BE49-F238E27FC236}">
              <a16:creationId xmlns:a16="http://schemas.microsoft.com/office/drawing/2014/main" id="{4CD91B43-2744-4063-93BB-D761707F8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211156</xdr:colOff>
      <xdr:row>15</xdr:row>
      <xdr:rowOff>163326</xdr:rowOff>
    </xdr:from>
    <xdr:to>
      <xdr:col>11</xdr:col>
      <xdr:colOff>477489</xdr:colOff>
      <xdr:row>30</xdr:row>
      <xdr:rowOff>125226</xdr:rowOff>
    </xdr:to>
    <xdr:graphicFrame macro="">
      <xdr:nvGraphicFramePr>
        <xdr:cNvPr id="57" name="Chart 56">
          <a:extLst>
            <a:ext uri="{FF2B5EF4-FFF2-40B4-BE49-F238E27FC236}">
              <a16:creationId xmlns:a16="http://schemas.microsoft.com/office/drawing/2014/main" id="{1745E223-2218-41F8-8FA5-6A9DE6EC9D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477398</xdr:colOff>
      <xdr:row>19</xdr:row>
      <xdr:rowOff>1</xdr:rowOff>
    </xdr:from>
    <xdr:to>
      <xdr:col>15</xdr:col>
      <xdr:colOff>9181</xdr:colOff>
      <xdr:row>30</xdr:row>
      <xdr:rowOff>128530</xdr:rowOff>
    </xdr:to>
    <xdr:graphicFrame macro="">
      <xdr:nvGraphicFramePr>
        <xdr:cNvPr id="6" name="Chart 5">
          <a:extLst>
            <a:ext uri="{FF2B5EF4-FFF2-40B4-BE49-F238E27FC236}">
              <a16:creationId xmlns:a16="http://schemas.microsoft.com/office/drawing/2014/main" id="{D37D809D-9D82-424D-9E9E-6D60F1B44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440675</xdr:colOff>
      <xdr:row>1</xdr:row>
      <xdr:rowOff>45905</xdr:rowOff>
    </xdr:from>
    <xdr:to>
      <xdr:col>22</xdr:col>
      <xdr:colOff>413133</xdr:colOff>
      <xdr:row>15</xdr:row>
      <xdr:rowOff>156073</xdr:rowOff>
    </xdr:to>
    <xdr:graphicFrame macro="">
      <xdr:nvGraphicFramePr>
        <xdr:cNvPr id="61" name="Chart 60">
          <a:extLst>
            <a:ext uri="{FF2B5EF4-FFF2-40B4-BE49-F238E27FC236}">
              <a16:creationId xmlns:a16="http://schemas.microsoft.com/office/drawing/2014/main" id="{2CE071D8-CE68-44A9-8751-1646EE4C9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403952</xdr:colOff>
      <xdr:row>1</xdr:row>
      <xdr:rowOff>45904</xdr:rowOff>
    </xdr:from>
    <xdr:to>
      <xdr:col>18</xdr:col>
      <xdr:colOff>504940</xdr:colOff>
      <xdr:row>15</xdr:row>
      <xdr:rowOff>137712</xdr:rowOff>
    </xdr:to>
    <xdr:graphicFrame macro="">
      <xdr:nvGraphicFramePr>
        <xdr:cNvPr id="60" name="Chart 59">
          <a:extLst>
            <a:ext uri="{FF2B5EF4-FFF2-40B4-BE49-F238E27FC236}">
              <a16:creationId xmlns:a16="http://schemas.microsoft.com/office/drawing/2014/main" id="{985EC125-40E8-4B1A-A735-C03F58F68B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9182</xdr:colOff>
      <xdr:row>30</xdr:row>
      <xdr:rowOff>110170</xdr:rowOff>
    </xdr:from>
    <xdr:to>
      <xdr:col>14</xdr:col>
      <xdr:colOff>642651</xdr:colOff>
      <xdr:row>38</xdr:row>
      <xdr:rowOff>36724</xdr:rowOff>
    </xdr:to>
    <xdr:graphicFrame macro="">
      <xdr:nvGraphicFramePr>
        <xdr:cNvPr id="7" name="Chart 6">
          <a:extLst>
            <a:ext uri="{FF2B5EF4-FFF2-40B4-BE49-F238E27FC236}">
              <a16:creationId xmlns:a16="http://schemas.microsoft.com/office/drawing/2014/main" id="{4B3E7E81-E54B-4C5C-A313-B5BDF819D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11</xdr:col>
      <xdr:colOff>493831</xdr:colOff>
      <xdr:row>15</xdr:row>
      <xdr:rowOff>113110</xdr:rowOff>
    </xdr:from>
    <xdr:to>
      <xdr:col>22</xdr:col>
      <xdr:colOff>413133</xdr:colOff>
      <xdr:row>18</xdr:row>
      <xdr:rowOff>156072</xdr:rowOff>
    </xdr:to>
    <mc:AlternateContent xmlns:mc="http://schemas.openxmlformats.org/markup-compatibility/2006">
      <mc:Choice xmlns:a14="http://schemas.microsoft.com/office/drawing/2010/main" Requires="a14">
        <xdr:graphicFrame macro="">
          <xdr:nvGraphicFramePr>
            <xdr:cNvPr id="53" name="Representative">
              <a:extLst>
                <a:ext uri="{FF2B5EF4-FFF2-40B4-BE49-F238E27FC236}">
                  <a16:creationId xmlns:a16="http://schemas.microsoft.com/office/drawing/2014/main" id="{6A850969-10A1-4AA9-9985-77D2CF2C481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827956" y="2907110"/>
              <a:ext cx="7253552" cy="5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1.462284490743" backgroundQuery="1" createdVersion="8" refreshedVersion="8" minRefreshableVersion="3" recordCount="0" supportSubquery="1" supportAdvancedDrill="1" xr:uid="{662C048D-4295-4862-85DC-E429EF319C4F}">
  <cacheSource type="external" connectionId="1"/>
  <cacheFields count="2">
    <cacheField name="[customers].[Age].[Age]" caption="Age" numFmtId="0" hierarchy="14" level="1">
      <sharedItems containsSemiMixedTypes="0" containsString="0" containsNumber="1" containsInteger="1" minValue="22" maxValue="43" count="13">
        <n v="22"/>
        <n v="23"/>
        <n v="25"/>
        <n v="26"/>
        <n v="28"/>
        <n v="30"/>
        <n v="31"/>
        <n v="36"/>
        <n v="37"/>
        <n v="38"/>
        <n v="41"/>
        <n v="42"/>
        <n v="43"/>
      </sharedItems>
      <extLst>
        <ext xmlns:x15="http://schemas.microsoft.com/office/spreadsheetml/2010/11/main" uri="{4F2E5C28-24EA-4eb8-9CBF-B6C8F9C3D259}">
          <x15:cachedUniqueNames>
            <x15:cachedUniqueName index="0" name="[customers].[Age].&amp;[22]"/>
            <x15:cachedUniqueName index="1" name="[customers].[Age].&amp;[23]"/>
            <x15:cachedUniqueName index="2" name="[customers].[Age].&amp;[25]"/>
            <x15:cachedUniqueName index="3" name="[customers].[Age].&amp;[26]"/>
            <x15:cachedUniqueName index="4" name="[customers].[Age].&amp;[28]"/>
            <x15:cachedUniqueName index="5" name="[customers].[Age].&amp;[30]"/>
            <x15:cachedUniqueName index="6" name="[customers].[Age].&amp;[31]"/>
            <x15:cachedUniqueName index="7" name="[customers].[Age].&amp;[36]"/>
            <x15:cachedUniqueName index="8" name="[customers].[Age].&amp;[37]"/>
            <x15:cachedUniqueName index="9" name="[customers].[Age].&amp;[38]"/>
            <x15:cachedUniqueName index="10" name="[customers].[Age].&amp;[41]"/>
            <x15:cachedUniqueName index="11" name="[customers].[Age].&amp;[42]"/>
            <x15:cachedUniqueName index="12" name="[customers].[Age].&amp;[43]"/>
          </x15:cachedUniqueNames>
        </ext>
      </extLst>
    </cacheField>
    <cacheField name="[Measures].[Total Duration]" caption="Total Duration" numFmtId="0" hierarchy="19"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2" memberValueDatatype="20" unbalanced="0">
      <fieldsUsage count="2">
        <fieldUsage x="-1"/>
        <fieldUsage x="0"/>
      </fieldsUsage>
    </cacheHierarchy>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oneField="1">
      <fieldsUsage count="1">
        <fieldUsage x="1"/>
      </fieldsUsage>
    </cacheHierarchy>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0.954756481478" backgroundQuery="1" createdVersion="8" refreshedVersion="8" minRefreshableVersion="3" recordCount="0" supportSubquery="1" supportAdvancedDrill="1" xr:uid="{6884D442-4984-47D7-9870-C81B9F517FEB}">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star calls]" caption="5star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star calls]" caption="5star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0.954755439816" backgroundQuery="1" createdVersion="8" refreshedVersion="8" minRefreshableVersion="3" recordCount="0" supportSubquery="1" supportAdvancedDrill="1" xr:uid="{A0E4B41B-5560-461D-BB62-4F1D51FAF36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0.954753240738" backgroundQuery="1" createdVersion="8" refreshedVersion="8" minRefreshableVersion="3" recordCount="0" supportSubquery="1" supportAdvancedDrill="1" xr:uid="{0ED72221-CC55-473F-BB90-679AEEE1CAD8}">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0.954754282408" backgroundQuery="1" createdVersion="8" refreshedVersion="8" minRefreshableVersion="3" recordCount="0" supportSubquery="1" supportAdvancedDrill="1" xr:uid="{CD5102BD-45E4-477E-A6AC-62F2EC9F6CC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1.50592048611" backgroundQuery="1" createdVersion="8" refreshedVersion="8" minRefreshableVersion="3" recordCount="0" supportSubquery="1" supportAdvancedDrill="1" xr:uid="{470F1DA5-9AAF-406E-9D1E-8D8DFDC40C0D}">
  <cacheSource type="external" connectionId="1"/>
  <cacheFields count="4">
    <cacheField name="[calls].[Duration Bucket].[Duration Bucket]" caption="Duration Bucket" numFmtId="0" hierarchy="9" level="1">
      <sharedItems count="5">
        <s v="1 to 2 hours"/>
        <s v="10 to 30 mins"/>
        <s v="30 to 60 mins"/>
        <s v="More than 2 hours"/>
        <s v="Under 10 mins"/>
      </sharedItems>
    </cacheField>
    <cacheField name="[Measures].[Sum of Rating rounded]" caption="Sum of Rating rounded" numFmtId="0" hierarchy="28" level="32767"/>
    <cacheField name="[Measures].[5star calls]" caption="5star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fieldsUsage count="2">
        <fieldUsage x="-1"/>
        <fieldUsage x="0"/>
      </fieldsUsage>
    </cacheHierarchy>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oneField="1">
      <fieldsUsage count="1">
        <fieldUsage x="2"/>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oneField="1" hidden="1">
      <fieldsUsage count="1">
        <fieldUsage x="1"/>
      </fieldsUsage>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1.517159953706" backgroundQuery="1" createdVersion="8" refreshedVersion="8" minRefreshableVersion="3" recordCount="0" supportSubquery="1" supportAdvancedDrill="1" xr:uid="{BBDBFECF-C1E1-47A3-A8D6-314EA5D37660}">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star calls]" caption="5star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star calls]" caption="5star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1.517160300929" backgroundQuery="1" createdVersion="8" refreshedVersion="8" minRefreshableVersion="3" recordCount="0" supportSubquery="1" supportAdvancedDrill="1" xr:uid="{9DA514B5-D793-4795-8EAB-24FA597DDC46}">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1.517160763891" backgroundQuery="1" createdVersion="8" refreshedVersion="8" minRefreshableVersion="3" recordCount="0" supportSubquery="1" supportAdvancedDrill="1" xr:uid="{A1A7F1E3-990D-4BB3-B2A5-FB8693A62FBF}">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1.517161111115" backgroundQuery="1" createdVersion="8" refreshedVersion="8" minRefreshableVersion="3" recordCount="0" supportSubquery="1" supportAdvancedDrill="1" xr:uid="{5F1965D8-D394-48BE-8BA2-2540B2BB791F}">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1.517161458331" backgroundQuery="1" createdVersion="8" refreshedVersion="8" minRefreshableVersion="3" recordCount="0" supportSubquery="1" supportAdvancedDrill="1" xr:uid="{92404A9D-C536-44CC-B66A-D46A8C9F1B2B}">
  <cacheSource type="external" connectionId="1"/>
  <cacheFields count="1">
    <cacheField name="[calls].[Representative].[Representative]" caption="Representative" numFmtId="0" hierarchy="3" level="1">
      <sharedItems count="1">
        <s v="R04"/>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30.954746064817" backgroundQuery="1" createdVersion="3" refreshedVersion="8" minRefreshableVersion="3" recordCount="0" supportSubquery="1" supportAdvancedDrill="1" xr:uid="{AB30D8D3-B3E4-45F4-B85D-0A7EABA56B40}">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32309086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6E85C8-7E94-474B-86B5-FAEE8F5AD270}" name="PivotTable10" cacheId="8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59:C165" firstHeaderRow="0" firstDataRow="1"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i="1">
      <x v="1"/>
    </i>
  </colItems>
  <dataFields count="2">
    <dataField name="Sum of Rating rounded" fld="1" baseField="0" baseItem="0"/>
    <dataField fld="2" subtotal="count" baseField="0" baseItem="0"/>
  </dataFields>
  <chartFormats count="2">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C32E2F-97D4-4FA3-AE23-D157C23EDBD0}" name="AGE to duration" cacheId="67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8">
  <location ref="A140:B154" firstHeaderRow="1" firstDataRow="1" firstDataCol="1"/>
  <pivotFields count="2">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1">
    <field x="0"/>
  </rowFields>
  <rowItems count="14">
    <i>
      <x/>
    </i>
    <i>
      <x v="1"/>
    </i>
    <i>
      <x v="2"/>
    </i>
    <i>
      <x v="3"/>
    </i>
    <i>
      <x v="4"/>
    </i>
    <i>
      <x v="5"/>
    </i>
    <i>
      <x v="6"/>
    </i>
    <i>
      <x v="7"/>
    </i>
    <i>
      <x v="8"/>
    </i>
    <i>
      <x v="9"/>
    </i>
    <i>
      <x v="10"/>
    </i>
    <i>
      <x v="11"/>
    </i>
    <i>
      <x v="12"/>
    </i>
    <i t="grand">
      <x/>
    </i>
  </rowItems>
  <colItems count="1">
    <i/>
  </colItems>
  <dataFields count="1">
    <dataField fld="1" subtotal="count" baseField="0" baseItem="0"/>
  </dataFields>
  <chartFormats count="1">
    <chartFormat chart="90"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021E58-53C4-45FF-8B49-F4C69C09075B}" name="selected rep" cacheId="95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133:A13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0E200F-89AC-4D49-8424-87269FBF35D9}" name="PivotTable2" cacheId="94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1C9C1C-E28C-4311-9B41-C73052FA7EE4}" name="SUMMARY PIVOT" cacheId="67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C38C84-B965-4DCA-94EC-FC4F50B94C43}" name="reps pivot" cacheId="6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C5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E4B717-9857-4FCF-B50C-B6B4796BB83B}" name="weekdaytrend" cacheId="94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G24:H3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F9EA3D-7C62-4E51-A650-37192D0E909F}" name="PivotTable13" cacheId="68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06:G125"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DFBCD2-4A7B-458B-9AF1-1281A09A206E}" name="REP SATISFACTION" cacheId="95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89:B95" firstHeaderRow="1" firstDataRow="1" firstDataCol="1"/>
  <pivotFields count="3">
    <pivotField dataField="1" subtotalTop="0" showAll="0" defaultSubtotal="0"/>
    <pivotField axis="axisRow" allDrilled="1" subtotalTop="0" showAll="0" sortType="ascending"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ECB172-7DC9-486B-B477-2B61D4640D03}" name="PivotTable3" cacheId="94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870AB24-A17A-4650-8FAF-4C835CA01693}" name="PivotTable7" cacheId="6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7:D8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5">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 chart="6" format="6">
      <pivotArea type="data" outline="0" fieldPosition="0">
        <references count="3">
          <reference field="4294967294" count="1" selected="0">
            <x v="0"/>
          </reference>
          <reference field="0" count="1" selected="0">
            <x v="0"/>
          </reference>
          <reference field="1" count="1" selected="0">
            <x v="0"/>
          </reference>
        </references>
      </pivotArea>
    </chartFormat>
    <chartFormat chart="6" format="7">
      <pivotArea type="data" outline="0" fieldPosition="0">
        <references count="3">
          <reference field="4294967294" count="1" selected="0">
            <x v="0"/>
          </reference>
          <reference field="0" count="1" selected="0">
            <x v="1"/>
          </reference>
          <reference field="1" count="1" selected="0">
            <x v="0"/>
          </reference>
        </references>
      </pivotArea>
    </chartFormat>
    <chartFormat chart="6" format="8">
      <pivotArea type="data" outline="0" fieldPosition="0">
        <references count="3">
          <reference field="4294967294" count="1" selected="0">
            <x v="0"/>
          </reference>
          <reference field="0" count="1" selected="0">
            <x v="2"/>
          </reference>
          <reference field="1"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AEBD9BFE-4FCA-4204-98BB-AA34F3427450}" sourceName="[calls].[Representative]">
  <pivotTables>
    <pivotTable tabId="6" name="PivotTable2"/>
    <pivotTable tabId="6" name="PivotTable3"/>
    <pivotTable tabId="6" name="weekdaytrend"/>
    <pivotTable tabId="6" name="REP SATISFACTION"/>
    <pivotTable tabId="6" name="selected rep"/>
  </pivotTables>
  <data>
    <olap pivotCacheId="132309086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D29E920-996D-45F6-BA01-415AA2DE19BD}" cache="Slicer_Representative" caption="Representative" columnCount="5" level="1"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284D2-2066-47F6-84B0-142B9F6C3209}">
  <dimension ref="A3:J165"/>
  <sheetViews>
    <sheetView topLeftCell="A22" workbookViewId="0">
      <selection activeCell="A161" sqref="A161"/>
    </sheetView>
  </sheetViews>
  <sheetFormatPr defaultRowHeight="14.4" x14ac:dyDescent="0.3"/>
  <cols>
    <col min="1" max="1" width="12.19921875" bestFit="1" customWidth="1"/>
    <col min="2" max="2" width="8.8984375" bestFit="1" customWidth="1"/>
    <col min="3" max="3" width="9.8984375" bestFit="1" customWidth="1"/>
    <col min="4" max="4" width="13.09765625" bestFit="1" customWidth="1"/>
    <col min="5" max="5" width="9.3984375" bestFit="1" customWidth="1"/>
    <col min="6" max="6" width="15.19921875" bestFit="1" customWidth="1"/>
    <col min="7" max="7" width="12.19921875" bestFit="1" customWidth="1"/>
    <col min="8" max="8" width="8.8984375" bestFit="1" customWidth="1"/>
    <col min="9" max="13" width="15.19921875" bestFit="1" customWidth="1"/>
    <col min="14" max="14" width="10.3984375" bestFit="1" customWidth="1"/>
    <col min="15" max="145" width="15.19921875" bestFit="1" customWidth="1"/>
    <col min="146" max="146" width="10.3984375" bestFit="1" customWidth="1"/>
  </cols>
  <sheetData>
    <row r="3" spans="1:5" x14ac:dyDescent="0.3">
      <c r="A3" t="s">
        <v>1040</v>
      </c>
      <c r="B3" t="s">
        <v>1041</v>
      </c>
      <c r="C3" t="s">
        <v>1042</v>
      </c>
      <c r="D3" t="s">
        <v>1043</v>
      </c>
      <c r="E3" t="s">
        <v>1044</v>
      </c>
    </row>
    <row r="4" spans="1:5" x14ac:dyDescent="0.3">
      <c r="A4" s="22">
        <v>1000</v>
      </c>
      <c r="B4" s="23">
        <v>96623</v>
      </c>
      <c r="C4" s="22">
        <v>89850</v>
      </c>
      <c r="D4" s="24">
        <v>3.8854000000000033</v>
      </c>
      <c r="E4" s="22">
        <v>307</v>
      </c>
    </row>
    <row r="9" spans="1:5" x14ac:dyDescent="0.3">
      <c r="A9" t="s">
        <v>1040</v>
      </c>
      <c r="B9" t="s">
        <v>1041</v>
      </c>
      <c r="C9" t="s">
        <v>1042</v>
      </c>
      <c r="D9" t="s">
        <v>1043</v>
      </c>
      <c r="E9" t="s">
        <v>1044</v>
      </c>
    </row>
    <row r="10" spans="1:5" x14ac:dyDescent="0.3">
      <c r="A10" s="22">
        <v>186</v>
      </c>
      <c r="B10" s="23">
        <v>16651</v>
      </c>
      <c r="C10" s="22">
        <v>17807</v>
      </c>
      <c r="D10" s="24">
        <v>3.8973118279569863</v>
      </c>
      <c r="E10" s="22">
        <v>62</v>
      </c>
    </row>
    <row r="24" spans="1:8" x14ac:dyDescent="0.3">
      <c r="A24" s="25" t="s">
        <v>1059</v>
      </c>
      <c r="B24" t="s">
        <v>1040</v>
      </c>
      <c r="C24" t="s">
        <v>1060</v>
      </c>
      <c r="G24" s="25" t="s">
        <v>1059</v>
      </c>
      <c r="H24" t="s">
        <v>1040</v>
      </c>
    </row>
    <row r="25" spans="1:8" x14ac:dyDescent="0.3">
      <c r="A25" s="26" t="s">
        <v>1047</v>
      </c>
      <c r="B25" s="22">
        <v>10</v>
      </c>
      <c r="C25" s="22">
        <v>10</v>
      </c>
      <c r="G25" s="26" t="s">
        <v>1064</v>
      </c>
      <c r="H25" s="22">
        <v>25</v>
      </c>
    </row>
    <row r="26" spans="1:8" x14ac:dyDescent="0.3">
      <c r="A26" s="26" t="s">
        <v>1048</v>
      </c>
      <c r="B26" s="22">
        <v>11</v>
      </c>
      <c r="C26" s="22">
        <v>11</v>
      </c>
      <c r="G26" s="26" t="s">
        <v>1062</v>
      </c>
      <c r="H26" s="22">
        <v>23</v>
      </c>
    </row>
    <row r="27" spans="1:8" x14ac:dyDescent="0.3">
      <c r="A27" s="26" t="s">
        <v>1049</v>
      </c>
      <c r="B27" s="22">
        <v>30</v>
      </c>
      <c r="C27" s="22">
        <v>30</v>
      </c>
      <c r="G27" s="26" t="s">
        <v>1066</v>
      </c>
      <c r="H27" s="22">
        <v>28</v>
      </c>
    </row>
    <row r="28" spans="1:8" x14ac:dyDescent="0.3">
      <c r="A28" s="26" t="s">
        <v>1050</v>
      </c>
      <c r="B28" s="22">
        <v>23</v>
      </c>
      <c r="C28" s="22">
        <v>23</v>
      </c>
      <c r="G28" s="26" t="s">
        <v>1067</v>
      </c>
      <c r="H28" s="22">
        <v>29</v>
      </c>
    </row>
    <row r="29" spans="1:8" x14ac:dyDescent="0.3">
      <c r="A29" s="26" t="s">
        <v>1051</v>
      </c>
      <c r="B29" s="22">
        <v>22</v>
      </c>
      <c r="C29" s="22">
        <v>22</v>
      </c>
      <c r="G29" s="26" t="s">
        <v>1065</v>
      </c>
      <c r="H29" s="22">
        <v>18</v>
      </c>
    </row>
    <row r="30" spans="1:8" x14ac:dyDescent="0.3">
      <c r="A30" s="26" t="s">
        <v>1052</v>
      </c>
      <c r="B30" s="22">
        <v>11</v>
      </c>
      <c r="C30" s="22">
        <v>11</v>
      </c>
      <c r="G30" s="26" t="s">
        <v>1061</v>
      </c>
      <c r="H30" s="22">
        <v>29</v>
      </c>
    </row>
    <row r="31" spans="1:8" x14ac:dyDescent="0.3">
      <c r="A31" s="26" t="s">
        <v>1053</v>
      </c>
      <c r="B31" s="22">
        <v>17</v>
      </c>
      <c r="C31" s="22">
        <v>17</v>
      </c>
      <c r="G31" s="26" t="s">
        <v>1063</v>
      </c>
      <c r="H31" s="22">
        <v>34</v>
      </c>
    </row>
    <row r="32" spans="1:8" x14ac:dyDescent="0.3">
      <c r="A32" s="26" t="s">
        <v>1054</v>
      </c>
      <c r="B32" s="22">
        <v>12</v>
      </c>
      <c r="C32" s="22">
        <v>12</v>
      </c>
      <c r="G32" s="26" t="s">
        <v>1046</v>
      </c>
      <c r="H32" s="22">
        <v>186</v>
      </c>
    </row>
    <row r="33" spans="1:3" x14ac:dyDescent="0.3">
      <c r="A33" s="26" t="s">
        <v>1055</v>
      </c>
      <c r="B33" s="22">
        <v>13</v>
      </c>
      <c r="C33" s="22">
        <v>13</v>
      </c>
    </row>
    <row r="34" spans="1:3" x14ac:dyDescent="0.3">
      <c r="A34" s="26" t="s">
        <v>1056</v>
      </c>
      <c r="B34" s="22">
        <v>15</v>
      </c>
      <c r="C34" s="22">
        <v>15</v>
      </c>
    </row>
    <row r="35" spans="1:3" x14ac:dyDescent="0.3">
      <c r="A35" s="26" t="s">
        <v>1057</v>
      </c>
      <c r="B35" s="22">
        <v>8</v>
      </c>
      <c r="C35" s="22">
        <v>8</v>
      </c>
    </row>
    <row r="36" spans="1:3" x14ac:dyDescent="0.3">
      <c r="A36" s="26" t="s">
        <v>1058</v>
      </c>
      <c r="B36" s="22">
        <v>14</v>
      </c>
      <c r="C36" s="22">
        <v>14</v>
      </c>
    </row>
    <row r="37" spans="1:3" x14ac:dyDescent="0.3">
      <c r="A37" s="26" t="s">
        <v>1046</v>
      </c>
      <c r="B37" s="22">
        <v>186</v>
      </c>
      <c r="C37" s="22">
        <v>186</v>
      </c>
    </row>
    <row r="50" spans="1:10" x14ac:dyDescent="0.3">
      <c r="F50" t="s">
        <v>1068</v>
      </c>
      <c r="I50" t="s">
        <v>1074</v>
      </c>
      <c r="J50" t="str">
        <f>A134</f>
        <v>R04</v>
      </c>
    </row>
    <row r="52" spans="1:10" x14ac:dyDescent="0.3">
      <c r="A52" s="25" t="s">
        <v>1059</v>
      </c>
      <c r="B52" t="s">
        <v>1040</v>
      </c>
      <c r="C52" t="s">
        <v>1041</v>
      </c>
      <c r="F52" t="s">
        <v>1069</v>
      </c>
      <c r="G52" t="s">
        <v>1070</v>
      </c>
      <c r="H52" t="s">
        <v>1071</v>
      </c>
      <c r="I52" t="s">
        <v>1072</v>
      </c>
      <c r="J52" t="s">
        <v>1073</v>
      </c>
    </row>
    <row r="53" spans="1:10" x14ac:dyDescent="0.3">
      <c r="A53" s="26" t="s">
        <v>11</v>
      </c>
      <c r="B53" s="22">
        <v>189</v>
      </c>
      <c r="C53" s="23">
        <v>18415</v>
      </c>
      <c r="F53" t="str" cm="1">
        <f t="array" ref="F53:H57">A53:C57</f>
        <v>R01</v>
      </c>
      <c r="G53">
        <v>189</v>
      </c>
      <c r="H53" s="27">
        <v>18415</v>
      </c>
      <c r="I53" t="e">
        <f>IF(F53=$J$50,G53,NA())</f>
        <v>#N/A</v>
      </c>
      <c r="J53" t="e">
        <f>IF(F53=$J$50,H53,NA())</f>
        <v>#N/A</v>
      </c>
    </row>
    <row r="54" spans="1:10" x14ac:dyDescent="0.3">
      <c r="A54" s="26" t="s">
        <v>9</v>
      </c>
      <c r="B54" s="22">
        <v>218</v>
      </c>
      <c r="C54" s="23">
        <v>20581</v>
      </c>
      <c r="F54" t="str">
        <v>R02</v>
      </c>
      <c r="G54">
        <v>218</v>
      </c>
      <c r="H54" s="27">
        <v>20581</v>
      </c>
      <c r="I54" t="e">
        <f t="shared" ref="I54:I57" si="0">IF(F54=$J$50,G54,NA())</f>
        <v>#N/A</v>
      </c>
      <c r="J54" t="e">
        <f t="shared" ref="J54:J57" si="1">IF(F54=$J$50,H54,NA())</f>
        <v>#N/A</v>
      </c>
    </row>
    <row r="55" spans="1:10" x14ac:dyDescent="0.3">
      <c r="A55" s="26" t="s">
        <v>6</v>
      </c>
      <c r="B55" s="22">
        <v>207</v>
      </c>
      <c r="C55" s="23">
        <v>20872</v>
      </c>
      <c r="F55" t="str">
        <v>R03</v>
      </c>
      <c r="G55">
        <v>207</v>
      </c>
      <c r="H55" s="27">
        <v>20872</v>
      </c>
      <c r="I55" t="e">
        <f t="shared" si="0"/>
        <v>#N/A</v>
      </c>
      <c r="J55" t="e">
        <f t="shared" si="1"/>
        <v>#N/A</v>
      </c>
    </row>
    <row r="56" spans="1:10" x14ac:dyDescent="0.3">
      <c r="A56" s="26" t="s">
        <v>13</v>
      </c>
      <c r="B56" s="22">
        <v>186</v>
      </c>
      <c r="C56" s="23">
        <v>16651</v>
      </c>
      <c r="F56" t="str">
        <v>R04</v>
      </c>
      <c r="G56">
        <v>186</v>
      </c>
      <c r="H56" s="27">
        <v>16651</v>
      </c>
      <c r="I56">
        <f t="shared" si="0"/>
        <v>186</v>
      </c>
      <c r="J56">
        <f t="shared" si="1"/>
        <v>16651</v>
      </c>
    </row>
    <row r="57" spans="1:10" x14ac:dyDescent="0.3">
      <c r="A57" s="26" t="s">
        <v>10</v>
      </c>
      <c r="B57" s="22">
        <v>200</v>
      </c>
      <c r="C57" s="23">
        <v>20104</v>
      </c>
      <c r="F57" t="str">
        <v>R05</v>
      </c>
      <c r="G57">
        <v>200</v>
      </c>
      <c r="H57" s="27">
        <v>20104</v>
      </c>
      <c r="I57" t="e">
        <f t="shared" si="0"/>
        <v>#N/A</v>
      </c>
      <c r="J57" t="e">
        <f t="shared" si="1"/>
        <v>#N/A</v>
      </c>
    </row>
    <row r="58" spans="1:10" x14ac:dyDescent="0.3">
      <c r="A58" s="26" t="s">
        <v>1046</v>
      </c>
      <c r="B58" s="22">
        <v>1000</v>
      </c>
      <c r="C58" s="23">
        <v>96623</v>
      </c>
    </row>
    <row r="77" spans="1:4" x14ac:dyDescent="0.3">
      <c r="A77" s="25" t="s">
        <v>1040</v>
      </c>
      <c r="B77" s="25" t="s">
        <v>1045</v>
      </c>
    </row>
    <row r="78" spans="1:4" x14ac:dyDescent="0.3">
      <c r="A78" s="25" t="s">
        <v>1059</v>
      </c>
      <c r="B78" t="s">
        <v>999</v>
      </c>
      <c r="C78" t="s">
        <v>998</v>
      </c>
      <c r="D78" t="s">
        <v>1046</v>
      </c>
    </row>
    <row r="79" spans="1:4" x14ac:dyDescent="0.3">
      <c r="A79" s="26" t="s">
        <v>1002</v>
      </c>
      <c r="B79" s="22">
        <v>144</v>
      </c>
      <c r="C79" s="22">
        <v>132</v>
      </c>
      <c r="D79" s="22">
        <v>276</v>
      </c>
    </row>
    <row r="80" spans="1:4" x14ac:dyDescent="0.3">
      <c r="A80" s="26" t="s">
        <v>1001</v>
      </c>
      <c r="B80" s="22">
        <v>326</v>
      </c>
      <c r="C80" s="22">
        <v>63</v>
      </c>
      <c r="D80" s="22">
        <v>389</v>
      </c>
    </row>
    <row r="81" spans="1:6" x14ac:dyDescent="0.3">
      <c r="A81" s="26" t="s">
        <v>1000</v>
      </c>
      <c r="B81" s="22">
        <v>129</v>
      </c>
      <c r="C81" s="22">
        <v>206</v>
      </c>
      <c r="D81" s="22">
        <v>335</v>
      </c>
    </row>
    <row r="82" spans="1:6" x14ac:dyDescent="0.3">
      <c r="A82" s="26" t="s">
        <v>1046</v>
      </c>
      <c r="B82" s="22">
        <v>599</v>
      </c>
      <c r="C82" s="22">
        <v>401</v>
      </c>
      <c r="D82" s="22">
        <v>1000</v>
      </c>
    </row>
    <row r="89" spans="1:6" x14ac:dyDescent="0.3">
      <c r="A89" s="25" t="s">
        <v>1059</v>
      </c>
      <c r="B89" t="s">
        <v>1040</v>
      </c>
      <c r="D89" s="20"/>
      <c r="E89" s="21"/>
      <c r="F89" s="21"/>
    </row>
    <row r="90" spans="1:6" x14ac:dyDescent="0.3">
      <c r="A90" s="26">
        <v>1</v>
      </c>
      <c r="B90" s="22">
        <v>3</v>
      </c>
      <c r="D90" s="20"/>
      <c r="E90" s="26"/>
      <c r="F90" s="22"/>
    </row>
    <row r="91" spans="1:6" x14ac:dyDescent="0.3">
      <c r="A91" s="26">
        <v>2</v>
      </c>
      <c r="B91" s="22">
        <v>10</v>
      </c>
      <c r="D91" s="20"/>
      <c r="E91" s="26"/>
      <c r="F91" s="22"/>
    </row>
    <row r="92" spans="1:6" x14ac:dyDescent="0.3">
      <c r="A92" s="26">
        <v>3</v>
      </c>
      <c r="B92" s="22">
        <v>41</v>
      </c>
      <c r="D92" s="20"/>
      <c r="E92" s="26"/>
      <c r="F92" s="22"/>
    </row>
    <row r="93" spans="1:6" x14ac:dyDescent="0.3">
      <c r="A93" s="26">
        <v>4</v>
      </c>
      <c r="B93" s="22">
        <v>70</v>
      </c>
      <c r="D93" s="20"/>
      <c r="E93" s="26"/>
      <c r="F93" s="22"/>
    </row>
    <row r="94" spans="1:6" x14ac:dyDescent="0.3">
      <c r="A94" s="26">
        <v>5</v>
      </c>
      <c r="B94" s="22">
        <v>62</v>
      </c>
      <c r="D94" s="20"/>
      <c r="E94" s="26"/>
      <c r="F94" s="22"/>
    </row>
    <row r="95" spans="1:6" x14ac:dyDescent="0.3">
      <c r="A95" s="26" t="s">
        <v>1046</v>
      </c>
      <c r="B95" s="22">
        <v>186</v>
      </c>
      <c r="D95" s="20"/>
      <c r="E95" s="20"/>
    </row>
    <row r="106" spans="1:7" x14ac:dyDescent="0.3">
      <c r="A106" s="25" t="s">
        <v>1041</v>
      </c>
      <c r="B106" s="25" t="s">
        <v>1045</v>
      </c>
    </row>
    <row r="107" spans="1:7" x14ac:dyDescent="0.3">
      <c r="A107" s="25" t="s">
        <v>1059</v>
      </c>
      <c r="B107" t="s">
        <v>11</v>
      </c>
      <c r="C107" t="s">
        <v>9</v>
      </c>
      <c r="D107" t="s">
        <v>6</v>
      </c>
      <c r="E107" t="s">
        <v>13</v>
      </c>
      <c r="F107" t="s">
        <v>10</v>
      </c>
      <c r="G107" t="s">
        <v>1046</v>
      </c>
    </row>
    <row r="108" spans="1:7" x14ac:dyDescent="0.3">
      <c r="A108" s="26" t="s">
        <v>1002</v>
      </c>
    </row>
    <row r="109" spans="1:7" x14ac:dyDescent="0.3">
      <c r="A109" s="29" t="s">
        <v>20</v>
      </c>
      <c r="B109" s="23">
        <v>891</v>
      </c>
      <c r="C109" s="23">
        <v>1332</v>
      </c>
      <c r="D109" s="23">
        <v>1282</v>
      </c>
      <c r="E109" s="23">
        <v>739</v>
      </c>
      <c r="F109" s="23">
        <v>560</v>
      </c>
      <c r="G109" s="23">
        <v>4804</v>
      </c>
    </row>
    <row r="110" spans="1:7" x14ac:dyDescent="0.3">
      <c r="A110" s="29" t="s">
        <v>12</v>
      </c>
      <c r="B110" s="23">
        <v>1991</v>
      </c>
      <c r="C110" s="23">
        <v>1886</v>
      </c>
      <c r="D110" s="23">
        <v>1206</v>
      </c>
      <c r="E110" s="23">
        <v>884</v>
      </c>
      <c r="F110" s="23">
        <v>1722</v>
      </c>
      <c r="G110" s="23">
        <v>7689</v>
      </c>
    </row>
    <row r="111" spans="1:7" x14ac:dyDescent="0.3">
      <c r="A111" s="29" t="s">
        <v>8</v>
      </c>
      <c r="B111" s="23">
        <v>1163</v>
      </c>
      <c r="C111" s="23">
        <v>1180</v>
      </c>
      <c r="D111" s="23">
        <v>1616</v>
      </c>
      <c r="E111" s="23">
        <v>1043</v>
      </c>
      <c r="F111" s="23">
        <v>1747</v>
      </c>
      <c r="G111" s="23">
        <v>6749</v>
      </c>
    </row>
    <row r="112" spans="1:7" x14ac:dyDescent="0.3">
      <c r="A112" s="29" t="s">
        <v>16</v>
      </c>
      <c r="B112" s="23">
        <v>1438</v>
      </c>
      <c r="C112" s="23">
        <v>1616</v>
      </c>
      <c r="D112" s="23">
        <v>866</v>
      </c>
      <c r="E112" s="23">
        <v>829</v>
      </c>
      <c r="F112" s="23">
        <v>2070</v>
      </c>
      <c r="G112" s="23">
        <v>6819</v>
      </c>
    </row>
    <row r="113" spans="1:7" x14ac:dyDescent="0.3">
      <c r="A113" s="26" t="s">
        <v>1001</v>
      </c>
    </row>
    <row r="114" spans="1:7" x14ac:dyDescent="0.3">
      <c r="A114" s="29" t="s">
        <v>24</v>
      </c>
      <c r="B114" s="23">
        <v>1233</v>
      </c>
      <c r="C114" s="23">
        <v>223</v>
      </c>
      <c r="D114" s="23">
        <v>1680</v>
      </c>
      <c r="E114" s="23">
        <v>990</v>
      </c>
      <c r="F114" s="23">
        <v>1508</v>
      </c>
      <c r="G114" s="23">
        <v>5634</v>
      </c>
    </row>
    <row r="115" spans="1:7" x14ac:dyDescent="0.3">
      <c r="A115" s="29" t="s">
        <v>15</v>
      </c>
      <c r="B115" s="23">
        <v>1598</v>
      </c>
      <c r="C115" s="23">
        <v>1907</v>
      </c>
      <c r="D115" s="23">
        <v>869</v>
      </c>
      <c r="E115" s="23">
        <v>1426</v>
      </c>
      <c r="F115" s="23">
        <v>1416</v>
      </c>
      <c r="G115" s="23">
        <v>7216</v>
      </c>
    </row>
    <row r="116" spans="1:7" x14ac:dyDescent="0.3">
      <c r="A116" s="29" t="s">
        <v>5</v>
      </c>
      <c r="B116" s="23">
        <v>900</v>
      </c>
      <c r="C116" s="23">
        <v>1016</v>
      </c>
      <c r="D116" s="23">
        <v>960</v>
      </c>
      <c r="E116" s="23">
        <v>940</v>
      </c>
      <c r="F116" s="23">
        <v>1193</v>
      </c>
      <c r="G116" s="23">
        <v>5009</v>
      </c>
    </row>
    <row r="117" spans="1:7" x14ac:dyDescent="0.3">
      <c r="A117" s="29" t="s">
        <v>18</v>
      </c>
      <c r="B117" s="23">
        <v>900</v>
      </c>
      <c r="C117" s="23">
        <v>1470</v>
      </c>
      <c r="D117" s="23">
        <v>1617</v>
      </c>
      <c r="E117" s="23">
        <v>1314</v>
      </c>
      <c r="F117" s="23">
        <v>941</v>
      </c>
      <c r="G117" s="23">
        <v>6242</v>
      </c>
    </row>
    <row r="118" spans="1:7" x14ac:dyDescent="0.3">
      <c r="A118" s="29" t="s">
        <v>14</v>
      </c>
      <c r="B118" s="23">
        <v>1255</v>
      </c>
      <c r="C118" s="23">
        <v>516</v>
      </c>
      <c r="D118" s="23">
        <v>1874</v>
      </c>
      <c r="E118" s="23">
        <v>1863</v>
      </c>
      <c r="F118" s="23">
        <v>1722</v>
      </c>
      <c r="G118" s="23">
        <v>7230</v>
      </c>
    </row>
    <row r="119" spans="1:7" x14ac:dyDescent="0.3">
      <c r="A119" s="29" t="s">
        <v>19</v>
      </c>
      <c r="B119" s="23">
        <v>1138</v>
      </c>
      <c r="C119" s="23">
        <v>1898</v>
      </c>
      <c r="D119" s="23">
        <v>1482</v>
      </c>
      <c r="E119" s="23">
        <v>846</v>
      </c>
      <c r="F119" s="23">
        <v>1154</v>
      </c>
      <c r="G119" s="23">
        <v>6518</v>
      </c>
    </row>
    <row r="120" spans="1:7" x14ac:dyDescent="0.3">
      <c r="A120" s="26" t="s">
        <v>1000</v>
      </c>
    </row>
    <row r="121" spans="1:7" x14ac:dyDescent="0.3">
      <c r="A121" s="29" t="s">
        <v>17</v>
      </c>
      <c r="B121" s="23">
        <v>1655</v>
      </c>
      <c r="C121" s="23">
        <v>805</v>
      </c>
      <c r="D121" s="23">
        <v>2263</v>
      </c>
      <c r="E121" s="23">
        <v>987</v>
      </c>
      <c r="F121" s="23">
        <v>1075</v>
      </c>
      <c r="G121" s="23">
        <v>6785</v>
      </c>
    </row>
    <row r="122" spans="1:7" x14ac:dyDescent="0.3">
      <c r="A122" s="29" t="s">
        <v>23</v>
      </c>
      <c r="B122" s="23">
        <v>1104</v>
      </c>
      <c r="C122" s="23">
        <v>2280</v>
      </c>
      <c r="D122" s="23">
        <v>1445</v>
      </c>
      <c r="E122" s="23">
        <v>1722</v>
      </c>
      <c r="F122" s="23">
        <v>1196</v>
      </c>
      <c r="G122" s="23">
        <v>7747</v>
      </c>
    </row>
    <row r="123" spans="1:7" x14ac:dyDescent="0.3">
      <c r="A123" s="29" t="s">
        <v>7</v>
      </c>
      <c r="B123" s="23">
        <v>372</v>
      </c>
      <c r="C123" s="23">
        <v>1818</v>
      </c>
      <c r="D123" s="23">
        <v>1346</v>
      </c>
      <c r="E123" s="23">
        <v>1156</v>
      </c>
      <c r="F123" s="23">
        <v>1484</v>
      </c>
      <c r="G123" s="23">
        <v>6176</v>
      </c>
    </row>
    <row r="124" spans="1:7" x14ac:dyDescent="0.3">
      <c r="A124" s="29" t="s">
        <v>22</v>
      </c>
      <c r="B124" s="23">
        <v>1415</v>
      </c>
      <c r="C124" s="23">
        <v>1271</v>
      </c>
      <c r="D124" s="23">
        <v>1214</v>
      </c>
      <c r="E124" s="23">
        <v>1135</v>
      </c>
      <c r="F124" s="23">
        <v>1566</v>
      </c>
      <c r="G124" s="23">
        <v>6601</v>
      </c>
    </row>
    <row r="125" spans="1:7" x14ac:dyDescent="0.3">
      <c r="A125" s="29" t="s">
        <v>21</v>
      </c>
      <c r="B125" s="23">
        <v>1362</v>
      </c>
      <c r="C125" s="23">
        <v>1363</v>
      </c>
      <c r="D125" s="23">
        <v>1152</v>
      </c>
      <c r="E125" s="23">
        <v>777</v>
      </c>
      <c r="F125" s="23">
        <v>750</v>
      </c>
      <c r="G125" s="23">
        <v>5404</v>
      </c>
    </row>
    <row r="133" spans="1:2" x14ac:dyDescent="0.3">
      <c r="A133" s="25" t="s">
        <v>1059</v>
      </c>
    </row>
    <row r="134" spans="1:2" x14ac:dyDescent="0.3">
      <c r="A134" s="28" t="s">
        <v>13</v>
      </c>
    </row>
    <row r="140" spans="1:2" x14ac:dyDescent="0.3">
      <c r="A140" s="25" t="s">
        <v>1059</v>
      </c>
      <c r="B140" t="s">
        <v>1042</v>
      </c>
    </row>
    <row r="141" spans="1:2" x14ac:dyDescent="0.3">
      <c r="A141" s="26">
        <v>22</v>
      </c>
      <c r="B141" s="22">
        <v>5897</v>
      </c>
    </row>
    <row r="142" spans="1:2" x14ac:dyDescent="0.3">
      <c r="A142" s="26">
        <v>23</v>
      </c>
      <c r="B142" s="22">
        <v>5651</v>
      </c>
    </row>
    <row r="143" spans="1:2" x14ac:dyDescent="0.3">
      <c r="A143" s="26">
        <v>25</v>
      </c>
      <c r="B143" s="22">
        <v>5918</v>
      </c>
    </row>
    <row r="144" spans="1:2" x14ac:dyDescent="0.3">
      <c r="A144" s="26">
        <v>26</v>
      </c>
      <c r="B144" s="22">
        <v>4712</v>
      </c>
    </row>
    <row r="145" spans="1:3" x14ac:dyDescent="0.3">
      <c r="A145" s="26">
        <v>28</v>
      </c>
      <c r="B145" s="22">
        <v>6354</v>
      </c>
    </row>
    <row r="146" spans="1:3" x14ac:dyDescent="0.3">
      <c r="A146" s="26">
        <v>30</v>
      </c>
      <c r="B146" s="22">
        <v>13090</v>
      </c>
    </row>
    <row r="147" spans="1:3" x14ac:dyDescent="0.3">
      <c r="A147" s="26">
        <v>31</v>
      </c>
      <c r="B147" s="22">
        <v>5496</v>
      </c>
    </row>
    <row r="148" spans="1:3" x14ac:dyDescent="0.3">
      <c r="A148" s="26">
        <v>36</v>
      </c>
      <c r="B148" s="22">
        <v>7379</v>
      </c>
    </row>
    <row r="149" spans="1:3" x14ac:dyDescent="0.3">
      <c r="A149" s="26">
        <v>37</v>
      </c>
      <c r="B149" s="22">
        <v>12621</v>
      </c>
    </row>
    <row r="150" spans="1:3" x14ac:dyDescent="0.3">
      <c r="A150" s="26">
        <v>38</v>
      </c>
      <c r="B150" s="22">
        <v>5998</v>
      </c>
    </row>
    <row r="151" spans="1:3" x14ac:dyDescent="0.3">
      <c r="A151" s="26">
        <v>41</v>
      </c>
      <c r="B151" s="22">
        <v>6039</v>
      </c>
    </row>
    <row r="152" spans="1:3" x14ac:dyDescent="0.3">
      <c r="A152" s="26">
        <v>42</v>
      </c>
      <c r="B152" s="22">
        <v>5406</v>
      </c>
    </row>
    <row r="153" spans="1:3" x14ac:dyDescent="0.3">
      <c r="A153" s="26">
        <v>43</v>
      </c>
      <c r="B153" s="22">
        <v>5289</v>
      </c>
    </row>
    <row r="154" spans="1:3" x14ac:dyDescent="0.3">
      <c r="A154" s="26" t="s">
        <v>1046</v>
      </c>
      <c r="B154" s="22">
        <v>89850</v>
      </c>
    </row>
    <row r="159" spans="1:3" x14ac:dyDescent="0.3">
      <c r="A159" s="25" t="s">
        <v>1059</v>
      </c>
      <c r="B159" t="s">
        <v>1082</v>
      </c>
      <c r="C159" t="s">
        <v>1044</v>
      </c>
    </row>
    <row r="160" spans="1:3" x14ac:dyDescent="0.3">
      <c r="A160" s="26" t="s">
        <v>1077</v>
      </c>
      <c r="B160" s="44">
        <v>2079</v>
      </c>
      <c r="C160" s="22">
        <v>160</v>
      </c>
    </row>
    <row r="161" spans="1:3" x14ac:dyDescent="0.3">
      <c r="A161" s="26" t="s">
        <v>1078</v>
      </c>
      <c r="B161" s="44">
        <v>205</v>
      </c>
      <c r="C161" s="22">
        <v>15</v>
      </c>
    </row>
    <row r="162" spans="1:3" x14ac:dyDescent="0.3">
      <c r="A162" s="26" t="s">
        <v>1079</v>
      </c>
      <c r="B162" s="44">
        <v>711</v>
      </c>
      <c r="C162" s="22">
        <v>56</v>
      </c>
    </row>
    <row r="163" spans="1:3" x14ac:dyDescent="0.3">
      <c r="A163" s="26" t="s">
        <v>1080</v>
      </c>
      <c r="B163" s="44">
        <v>933</v>
      </c>
      <c r="C163" s="22">
        <v>74</v>
      </c>
    </row>
    <row r="164" spans="1:3" x14ac:dyDescent="0.3">
      <c r="A164" s="26" t="s">
        <v>1081</v>
      </c>
      <c r="B164" s="44">
        <v>36</v>
      </c>
      <c r="C164" s="22">
        <v>2</v>
      </c>
    </row>
    <row r="165" spans="1:3" x14ac:dyDescent="0.3">
      <c r="A165" s="26" t="s">
        <v>1046</v>
      </c>
      <c r="B165" s="44">
        <v>3964</v>
      </c>
      <c r="C165" s="22">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G4" zoomScale="115" zoomScaleNormal="115" workbookViewId="0">
      <selection activeCell="D11" sqref="D11"/>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85880-F55A-4021-A127-8B735EB56E52}">
  <dimension ref="C1:V38"/>
  <sheetViews>
    <sheetView tabSelected="1" zoomScale="96" zoomScaleNormal="96" workbookViewId="0">
      <selection activeCell="Q39" sqref="Q39"/>
    </sheetView>
  </sheetViews>
  <sheetFormatPr defaultRowHeight="14.4" x14ac:dyDescent="0.3"/>
  <cols>
    <col min="1" max="2" width="2.19921875" style="20" customWidth="1"/>
    <col min="3" max="16384" width="8.796875" style="20"/>
  </cols>
  <sheetData>
    <row r="1" spans="3:8" ht="21" x14ac:dyDescent="0.4">
      <c r="C1" s="42" t="s">
        <v>1076</v>
      </c>
      <c r="D1" s="43"/>
      <c r="E1" s="43"/>
      <c r="F1" s="43"/>
      <c r="G1" s="43"/>
      <c r="H1" s="43"/>
    </row>
    <row r="2" spans="3:8" ht="4.2" customHeight="1" x14ac:dyDescent="0.3"/>
    <row r="3" spans="3:8" ht="21.6" customHeight="1" x14ac:dyDescent="0.3"/>
    <row r="20" spans="16:22" x14ac:dyDescent="0.3">
      <c r="P20" s="30"/>
      <c r="Q20" s="39" t="s">
        <v>11</v>
      </c>
      <c r="R20" s="39" t="s">
        <v>9</v>
      </c>
      <c r="S20" s="39" t="s">
        <v>6</v>
      </c>
      <c r="T20" s="39" t="s">
        <v>13</v>
      </c>
      <c r="U20" s="39" t="s">
        <v>10</v>
      </c>
      <c r="V20" s="40" t="s">
        <v>1075</v>
      </c>
    </row>
    <row r="21" spans="16:22" x14ac:dyDescent="0.3">
      <c r="P21" s="41" t="str" cm="1">
        <f t="array" ref="P21:V38">IF(pivot!A108:G125="","",pivot!A108:G125)</f>
        <v>Cincinnati</v>
      </c>
      <c r="Q21" s="32" t="str">
        <v/>
      </c>
      <c r="R21" s="32" t="str">
        <v/>
      </c>
      <c r="S21" s="32" t="str">
        <v/>
      </c>
      <c r="T21" s="32" t="str">
        <v/>
      </c>
      <c r="U21" s="32" t="str">
        <v/>
      </c>
      <c r="V21" s="33" t="str">
        <v/>
      </c>
    </row>
    <row r="22" spans="16:22" x14ac:dyDescent="0.3">
      <c r="P22" s="31" t="str">
        <v>C0003</v>
      </c>
      <c r="Q22" s="34">
        <v>891</v>
      </c>
      <c r="R22" s="34">
        <v>1332</v>
      </c>
      <c r="S22" s="34">
        <v>1282</v>
      </c>
      <c r="T22" s="34">
        <v>739</v>
      </c>
      <c r="U22" s="34">
        <v>560</v>
      </c>
      <c r="V22" s="35">
        <v>4804</v>
      </c>
    </row>
    <row r="23" spans="16:22" x14ac:dyDescent="0.3">
      <c r="P23" s="31" t="str">
        <v>C0004</v>
      </c>
      <c r="Q23" s="34">
        <v>1991</v>
      </c>
      <c r="R23" s="34">
        <v>1886</v>
      </c>
      <c r="S23" s="34">
        <v>1206</v>
      </c>
      <c r="T23" s="34">
        <v>884</v>
      </c>
      <c r="U23" s="34">
        <v>1722</v>
      </c>
      <c r="V23" s="35">
        <v>7689</v>
      </c>
    </row>
    <row r="24" spans="16:22" x14ac:dyDescent="0.3">
      <c r="P24" s="31" t="str">
        <v>C0011</v>
      </c>
      <c r="Q24" s="34">
        <v>1163</v>
      </c>
      <c r="R24" s="34">
        <v>1180</v>
      </c>
      <c r="S24" s="34">
        <v>1616</v>
      </c>
      <c r="T24" s="34">
        <v>1043</v>
      </c>
      <c r="U24" s="34">
        <v>1747</v>
      </c>
      <c r="V24" s="35">
        <v>6749</v>
      </c>
    </row>
    <row r="25" spans="16:22" x14ac:dyDescent="0.3">
      <c r="P25" s="31" t="str">
        <v>C0012</v>
      </c>
      <c r="Q25" s="34">
        <v>1438</v>
      </c>
      <c r="R25" s="34">
        <v>1616</v>
      </c>
      <c r="S25" s="34">
        <v>866</v>
      </c>
      <c r="T25" s="34">
        <v>829</v>
      </c>
      <c r="U25" s="34">
        <v>2070</v>
      </c>
      <c r="V25" s="35">
        <v>6819</v>
      </c>
    </row>
    <row r="26" spans="16:22" x14ac:dyDescent="0.3">
      <c r="P26" s="41" t="str">
        <v>Cleveland</v>
      </c>
      <c r="Q26" s="34" t="str">
        <v/>
      </c>
      <c r="R26" s="34" t="str">
        <v/>
      </c>
      <c r="S26" s="34" t="str">
        <v/>
      </c>
      <c r="T26" s="34" t="str">
        <v/>
      </c>
      <c r="U26" s="34" t="str">
        <v/>
      </c>
      <c r="V26" s="35" t="str">
        <v/>
      </c>
    </row>
    <row r="27" spans="16:22" x14ac:dyDescent="0.3">
      <c r="P27" s="31" t="str">
        <v>C0002</v>
      </c>
      <c r="Q27" s="34">
        <v>1233</v>
      </c>
      <c r="R27" s="34">
        <v>223</v>
      </c>
      <c r="S27" s="34">
        <v>1680</v>
      </c>
      <c r="T27" s="34">
        <v>990</v>
      </c>
      <c r="U27" s="34">
        <v>1508</v>
      </c>
      <c r="V27" s="35">
        <v>5634</v>
      </c>
    </row>
    <row r="28" spans="16:22" x14ac:dyDescent="0.3">
      <c r="P28" s="31" t="str">
        <v>C0007</v>
      </c>
      <c r="Q28" s="34">
        <v>1598</v>
      </c>
      <c r="R28" s="34">
        <v>1907</v>
      </c>
      <c r="S28" s="34">
        <v>869</v>
      </c>
      <c r="T28" s="34">
        <v>1426</v>
      </c>
      <c r="U28" s="34">
        <v>1416</v>
      </c>
      <c r="V28" s="35">
        <v>7216</v>
      </c>
    </row>
    <row r="29" spans="16:22" x14ac:dyDescent="0.3">
      <c r="P29" s="31" t="str">
        <v>C0008</v>
      </c>
      <c r="Q29" s="34">
        <v>900</v>
      </c>
      <c r="R29" s="34">
        <v>1016</v>
      </c>
      <c r="S29" s="34">
        <v>960</v>
      </c>
      <c r="T29" s="34">
        <v>940</v>
      </c>
      <c r="U29" s="34">
        <v>1193</v>
      </c>
      <c r="V29" s="35">
        <v>5009</v>
      </c>
    </row>
    <row r="30" spans="16:22" x14ac:dyDescent="0.3">
      <c r="P30" s="31" t="str">
        <v>C0010</v>
      </c>
      <c r="Q30" s="34">
        <v>900</v>
      </c>
      <c r="R30" s="34">
        <v>1470</v>
      </c>
      <c r="S30" s="34">
        <v>1617</v>
      </c>
      <c r="T30" s="34">
        <v>1314</v>
      </c>
      <c r="U30" s="34">
        <v>941</v>
      </c>
      <c r="V30" s="35">
        <v>6242</v>
      </c>
    </row>
    <row r="31" spans="16:22" x14ac:dyDescent="0.3">
      <c r="P31" s="31" t="str">
        <v>C0013</v>
      </c>
      <c r="Q31" s="34">
        <v>1255</v>
      </c>
      <c r="R31" s="34">
        <v>516</v>
      </c>
      <c r="S31" s="34">
        <v>1874</v>
      </c>
      <c r="T31" s="34">
        <v>1863</v>
      </c>
      <c r="U31" s="34">
        <v>1722</v>
      </c>
      <c r="V31" s="35">
        <v>7230</v>
      </c>
    </row>
    <row r="32" spans="16:22" x14ac:dyDescent="0.3">
      <c r="P32" s="31" t="str">
        <v>C0015</v>
      </c>
      <c r="Q32" s="34">
        <v>1138</v>
      </c>
      <c r="R32" s="34">
        <v>1898</v>
      </c>
      <c r="S32" s="34">
        <v>1482</v>
      </c>
      <c r="T32" s="34">
        <v>846</v>
      </c>
      <c r="U32" s="34">
        <v>1154</v>
      </c>
      <c r="V32" s="35">
        <v>6518</v>
      </c>
    </row>
    <row r="33" spans="16:22" x14ac:dyDescent="0.3">
      <c r="P33" s="41" t="str">
        <v>Columbus</v>
      </c>
      <c r="Q33" s="34" t="str">
        <v/>
      </c>
      <c r="R33" s="34" t="str">
        <v/>
      </c>
      <c r="S33" s="34" t="str">
        <v/>
      </c>
      <c r="T33" s="34" t="str">
        <v/>
      </c>
      <c r="U33" s="34" t="str">
        <v/>
      </c>
      <c r="V33" s="35" t="str">
        <v/>
      </c>
    </row>
    <row r="34" spans="16:22" x14ac:dyDescent="0.3">
      <c r="P34" s="31" t="str">
        <v>C0001</v>
      </c>
      <c r="Q34" s="34">
        <v>1655</v>
      </c>
      <c r="R34" s="34">
        <v>805</v>
      </c>
      <c r="S34" s="34">
        <v>2263</v>
      </c>
      <c r="T34" s="34">
        <v>987</v>
      </c>
      <c r="U34" s="34">
        <v>1075</v>
      </c>
      <c r="V34" s="35">
        <v>6785</v>
      </c>
    </row>
    <row r="35" spans="16:22" x14ac:dyDescent="0.3">
      <c r="P35" s="31" t="str">
        <v>C0005</v>
      </c>
      <c r="Q35" s="34">
        <v>1104</v>
      </c>
      <c r="R35" s="34">
        <v>2280</v>
      </c>
      <c r="S35" s="34">
        <v>1445</v>
      </c>
      <c r="T35" s="34">
        <v>1722</v>
      </c>
      <c r="U35" s="34">
        <v>1196</v>
      </c>
      <c r="V35" s="35">
        <v>7747</v>
      </c>
    </row>
    <row r="36" spans="16:22" x14ac:dyDescent="0.3">
      <c r="P36" s="31" t="str">
        <v>C0006</v>
      </c>
      <c r="Q36" s="34">
        <v>372</v>
      </c>
      <c r="R36" s="34">
        <v>1818</v>
      </c>
      <c r="S36" s="34">
        <v>1346</v>
      </c>
      <c r="T36" s="34">
        <v>1156</v>
      </c>
      <c r="U36" s="34">
        <v>1484</v>
      </c>
      <c r="V36" s="35">
        <v>6176</v>
      </c>
    </row>
    <row r="37" spans="16:22" x14ac:dyDescent="0.3">
      <c r="P37" s="31" t="str">
        <v>C0009</v>
      </c>
      <c r="Q37" s="34">
        <v>1415</v>
      </c>
      <c r="R37" s="34">
        <v>1271</v>
      </c>
      <c r="S37" s="34">
        <v>1214</v>
      </c>
      <c r="T37" s="34">
        <v>1135</v>
      </c>
      <c r="U37" s="34">
        <v>1566</v>
      </c>
      <c r="V37" s="35">
        <v>6601</v>
      </c>
    </row>
    <row r="38" spans="16:22" x14ac:dyDescent="0.3">
      <c r="P38" s="36" t="str">
        <v>C0014</v>
      </c>
      <c r="Q38" s="37">
        <v>1362</v>
      </c>
      <c r="R38" s="37">
        <v>1363</v>
      </c>
      <c r="S38" s="37">
        <v>1152</v>
      </c>
      <c r="T38" s="37">
        <v>777</v>
      </c>
      <c r="U38" s="37">
        <v>750</v>
      </c>
      <c r="V38" s="38">
        <v>5404</v>
      </c>
    </row>
  </sheetData>
  <conditionalFormatting sqref="Q22:U38">
    <cfRule type="dataBar" priority="2">
      <dataBar>
        <cfvo type="num" val="0"/>
        <cfvo type="formula" val="MAX($Q$21:$U$38)*2"/>
        <color theme="1" tint="4.9989318521683403E-2"/>
      </dataBar>
      <extLst>
        <ext xmlns:x14="http://schemas.microsoft.com/office/spreadsheetml/2009/9/main" uri="{B025F937-C7B1-47D3-B67F-A62EFF666E3E}">
          <x14:id>{9841A89C-41CC-447D-9E2D-B64B96D4E17C}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841A89C-41CC-447D-9E2D-B64B96D4E17C}">
            <x14:dataBar minLength="0" maxLength="100" gradient="0">
              <x14:cfvo type="num">
                <xm:f>0</xm:f>
              </x14:cfvo>
              <x14:cfvo type="formula">
                <xm:f>MAX($Q$21:$U$38)*2</xm:f>
              </x14:cfvo>
              <x14:negativeFillColor rgb="FFFF0000"/>
              <x14:axisColor rgb="FF000000"/>
            </x14:dataBar>
          </x14:cfRule>
          <xm:sqref>Q22:U38</xm:sqref>
        </x14:conditionalFormatting>
        <x14:conditionalFormatting xmlns:xm="http://schemas.microsoft.com/office/excel/2006/main">
          <x14:cfRule type="expression" priority="6" id="{B569133F-F58A-4D63-80EC-1BA1ABE4E1E6}">
            <xm:f>Q$20=pivot!$A$66</xm:f>
            <x14:dxf>
              <fill>
                <patternFill>
                  <bgColor theme="8" tint="0.39994506668294322"/>
                </patternFill>
              </fill>
              <border>
                <left style="thin">
                  <color theme="8"/>
                </left>
                <right style="thin">
                  <color theme="8"/>
                </right>
                <vertical/>
                <horizontal/>
              </border>
            </x14:dxf>
          </x14:cfRule>
          <xm:sqref>Q20:U38</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Data</vt:lpstr>
      <vt:lpstr>CUSTOMER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arte media</cp:lastModifiedBy>
  <dcterms:created xsi:type="dcterms:W3CDTF">2021-03-14T20:21:32Z</dcterms:created>
  <dcterms:modified xsi:type="dcterms:W3CDTF">2025-06-23T07:03:00Z</dcterms:modified>
</cp:coreProperties>
</file>