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ji\Desktop\"/>
    </mc:Choice>
  </mc:AlternateContent>
  <bookViews>
    <workbookView xWindow="0" yWindow="0" windowWidth="17256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I5" i="1"/>
  <c r="I6" i="1"/>
  <c r="I7" i="1"/>
  <c r="H5" i="1"/>
  <c r="H6" i="1"/>
  <c r="H7" i="1"/>
  <c r="H8" i="1"/>
  <c r="H9" i="1"/>
  <c r="G5" i="1"/>
  <c r="G6" i="1"/>
  <c r="G7" i="1"/>
  <c r="G8" i="1"/>
  <c r="P17" i="1"/>
  <c r="P16" i="1"/>
  <c r="P18" i="1"/>
  <c r="P12" i="1"/>
  <c r="P11" i="1"/>
  <c r="P10" i="1"/>
  <c r="E3" i="1"/>
  <c r="I3" i="1" s="1"/>
  <c r="E4" i="1"/>
  <c r="I4" i="1" s="1"/>
  <c r="E5" i="1"/>
  <c r="E6" i="1"/>
  <c r="E7" i="1"/>
  <c r="E8" i="1"/>
  <c r="I8" i="1" s="1"/>
  <c r="E9" i="1"/>
  <c r="G9" i="1" s="1"/>
  <c r="P6" i="1"/>
  <c r="P5" i="1"/>
  <c r="P4" i="1"/>
  <c r="G4" i="1" l="1"/>
  <c r="J4" i="1" s="1"/>
  <c r="G3" i="1"/>
  <c r="J3" i="1" s="1"/>
  <c r="H3" i="1"/>
  <c r="H4" i="1"/>
  <c r="I9" i="1"/>
  <c r="J9" i="1" s="1"/>
  <c r="J8" i="1"/>
  <c r="J7" i="1"/>
  <c r="J6" i="1"/>
  <c r="J5" i="1"/>
</calcChain>
</file>

<file path=xl/sharedStrings.xml><?xml version="1.0" encoding="utf-8"?>
<sst xmlns="http://schemas.openxmlformats.org/spreadsheetml/2006/main" count="53" uniqueCount="24">
  <si>
    <t>SL NO.</t>
  </si>
  <si>
    <t>Name</t>
  </si>
  <si>
    <t>Work Place</t>
  </si>
  <si>
    <t>HRA</t>
  </si>
  <si>
    <t>MA</t>
  </si>
  <si>
    <t>Provident Fund​</t>
  </si>
  <si>
    <t>Tax</t>
  </si>
  <si>
    <t>Arijit</t>
  </si>
  <si>
    <t>Dhaka</t>
  </si>
  <si>
    <t>Basic</t>
  </si>
  <si>
    <t>Work Position</t>
  </si>
  <si>
    <t>MD</t>
  </si>
  <si>
    <t>Sylhet</t>
  </si>
  <si>
    <t>Sreemangal</t>
  </si>
  <si>
    <t>Anu</t>
  </si>
  <si>
    <t>Ani</t>
  </si>
  <si>
    <t>Ari</t>
  </si>
  <si>
    <t>Rotno</t>
  </si>
  <si>
    <t>Rotna</t>
  </si>
  <si>
    <t>Sagor</t>
  </si>
  <si>
    <t>AD</t>
  </si>
  <si>
    <t>EMP</t>
  </si>
  <si>
    <t>SALARY SHEET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</si>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</sst>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/>
      <right/>
      <top/>
      <bottom style="double">
        <color theme="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9"/>
      </left>
      <right/>
      <top style="double">
        <color theme="9"/>
      </top>
      <bottom style="double">
        <color theme="9"/>
      </bottom>
      <diagonal/>
    </border>
    <border>
      <left/>
      <right/>
      <top style="double">
        <color theme="9"/>
      </top>
      <bottom style="double">
        <color theme="9"/>
      </bottom>
      <diagonal/>
    </border>
    <border>
      <left/>
      <right style="double">
        <color theme="9"/>
      </right>
      <top style="double">
        <color theme="9"/>
      </top>
      <bottom style="double">
        <color theme="9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J3" sqref="J3"/>
    </sheetView>
  </sheetViews>
  <sheetFormatPr defaultRowHeight="14.4" x14ac:dyDescent="0.3"/>
  <cols>
    <col min="3" max="3" width="12.44140625" bestFit="1" customWidth="1"/>
    <col min="4" max="4" width="10.21875" bestFit="1" customWidth="1"/>
    <col min="5" max="5" width="10.21875" customWidth="1"/>
    <col min="8" max="8" width="13.21875" bestFit="1" customWidth="1"/>
    <col min="10" max="10" width="10.77734375" bestFit="1" customWidth="1"/>
    <col min="14" max="14" width="10.21875" bestFit="1" customWidth="1"/>
    <col min="18" max="18" width="13.21875" bestFit="1" customWidth="1"/>
  </cols>
  <sheetData>
    <row r="1" spans="1:19" ht="18.600000000000001" thickBot="1" x14ac:dyDescent="0.4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</row>
    <row r="2" spans="1:19" ht="15.6" thickTop="1" thickBot="1" x14ac:dyDescent="0.35">
      <c r="A2" s="8" t="s">
        <v>0</v>
      </c>
      <c r="B2" s="8" t="s">
        <v>1</v>
      </c>
      <c r="C2" s="8" t="s">
        <v>10</v>
      </c>
      <c r="D2" s="8" t="s">
        <v>2</v>
      </c>
      <c r="E2" s="8" t="s">
        <v>9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23</v>
      </c>
      <c r="N2" s="16" t="s">
        <v>11</v>
      </c>
      <c r="O2" s="16"/>
      <c r="P2" s="16"/>
      <c r="Q2" s="15"/>
      <c r="R2" s="15"/>
      <c r="S2" s="15"/>
    </row>
    <row r="3" spans="1:19" ht="15.6" thickTop="1" thickBot="1" x14ac:dyDescent="0.35">
      <c r="A3" s="3">
        <v>1</v>
      </c>
      <c r="B3" s="3" t="s">
        <v>7</v>
      </c>
      <c r="C3" s="13" t="s">
        <v>11</v>
      </c>
      <c r="D3" s="1" t="s">
        <v>8</v>
      </c>
      <c r="E3" s="3">
        <f>IF(C3="MD",25000,IF(C3="AD",20000,IF(C3="EMP",18000,0)))</f>
        <v>25000</v>
      </c>
      <c r="F3" s="3">
        <f>IF(C3="MD",VLOOKUP(D3,$N$4:$P$6,3,FALSE),IF(C3="AD",VLOOKUP(D3,$N$10:$P$12,3,FALSE),IF(C3="EMP",VLOOKUP(D3,$N$16:$P$18,3,FALSE),0)))</f>
        <v>15000</v>
      </c>
      <c r="G3" s="3">
        <f>IF(C3="MD",E3*25%,IF(C3="AD",E3*25%,IF(C3="EMP",E3*25%,0)))</f>
        <v>6250</v>
      </c>
      <c r="H3" s="3">
        <f>IF(C3="MD",E3*20%,IF(C3="AD",E3*15%,IF(C3="EMP",E3*10%,0)))</f>
        <v>5000</v>
      </c>
      <c r="I3" s="3">
        <f>IF(C3="MD",E3*5%,IF(C3="AD",E3*4.5%,IF(C3="EMP",E3*3.5%,0)))</f>
        <v>1250</v>
      </c>
      <c r="J3" s="3">
        <f>SUM(E3:G3)-SUM(H3:I3)</f>
        <v>40000</v>
      </c>
      <c r="N3" s="17" t="s">
        <v>2</v>
      </c>
      <c r="O3" s="17" t="s">
        <v>9</v>
      </c>
      <c r="P3" s="17" t="s">
        <v>3</v>
      </c>
      <c r="Q3" s="14"/>
      <c r="R3" s="14"/>
      <c r="S3" s="14"/>
    </row>
    <row r="4" spans="1:19" ht="15.6" thickTop="1" thickBot="1" x14ac:dyDescent="0.35">
      <c r="A4" s="3">
        <v>2</v>
      </c>
      <c r="B4" s="3" t="s">
        <v>14</v>
      </c>
      <c r="C4" s="11" t="s">
        <v>20</v>
      </c>
      <c r="D4" s="1" t="s">
        <v>8</v>
      </c>
      <c r="E4" s="3">
        <f t="shared" ref="E4:E9" si="0">IF(C4="MD",25000,IF(C4="AD",20000,IF(C4="EMP",18000,0)))</f>
        <v>20000</v>
      </c>
      <c r="F4" s="3">
        <f t="shared" ref="F4:F9" si="1">IF(C4="MD",VLOOKUP(D4,$N$4:$P$6,3,FALSE),IF(C4="AD",VLOOKUP(D4,$N$10:$P$12,3,FALSE),IF(C4="EMP",VLOOKUP(D4,$N$16:$P$18,3,FALSE),0)))</f>
        <v>10000</v>
      </c>
      <c r="G4" s="3">
        <f t="shared" ref="G4:G9" si="2">IF(C4="MD",E4*25%,IF(C4="AD",E4*25%,IF(C4="EMP",E4*25%,0)))</f>
        <v>5000</v>
      </c>
      <c r="H4" s="3">
        <f t="shared" ref="H4:H9" si="3">IF(C4="MD",E4*20%,IF(C4="AD",E4*15%,IF(C4="EMP",E4*10%,0)))</f>
        <v>3000</v>
      </c>
      <c r="I4" s="3">
        <f t="shared" ref="I4:I9" si="4">IF(C4="MD",E4*5%,IF(C4="AD",E4*4.5%,IF(C4="EMP",E4*3.5%,0)))</f>
        <v>900</v>
      </c>
      <c r="J4" s="3">
        <f t="shared" ref="J4:J9" si="5">SUM(E4:G4)-SUM(H4:I4)</f>
        <v>31100</v>
      </c>
      <c r="N4" s="18" t="s">
        <v>8</v>
      </c>
      <c r="O4" s="18">
        <v>25000</v>
      </c>
      <c r="P4" s="18">
        <f>O4*60%</f>
        <v>15000</v>
      </c>
      <c r="Q4" s="2"/>
      <c r="R4" s="2"/>
      <c r="S4" s="2"/>
    </row>
    <row r="5" spans="1:19" ht="15.6" thickTop="1" thickBot="1" x14ac:dyDescent="0.35">
      <c r="A5" s="3">
        <v>3</v>
      </c>
      <c r="B5" s="3" t="s">
        <v>15</v>
      </c>
      <c r="C5" s="12" t="s">
        <v>21</v>
      </c>
      <c r="D5" s="1" t="s">
        <v>12</v>
      </c>
      <c r="E5" s="3">
        <f t="shared" si="0"/>
        <v>18000</v>
      </c>
      <c r="F5" s="3">
        <f t="shared" si="1"/>
        <v>7200</v>
      </c>
      <c r="G5" s="3">
        <f t="shared" si="2"/>
        <v>4500</v>
      </c>
      <c r="H5" s="3">
        <f t="shared" si="3"/>
        <v>1800</v>
      </c>
      <c r="I5" s="3">
        <f t="shared" si="4"/>
        <v>630.00000000000011</v>
      </c>
      <c r="J5" s="3">
        <f t="shared" si="5"/>
        <v>27270</v>
      </c>
      <c r="N5" s="18" t="s">
        <v>12</v>
      </c>
      <c r="O5" s="18">
        <v>25000</v>
      </c>
      <c r="P5" s="18">
        <f>O5*50%</f>
        <v>12500</v>
      </c>
      <c r="Q5" s="2"/>
      <c r="R5" s="2"/>
      <c r="S5" s="2"/>
    </row>
    <row r="6" spans="1:19" ht="15.6" thickTop="1" thickBot="1" x14ac:dyDescent="0.35">
      <c r="A6" s="3">
        <v>4</v>
      </c>
      <c r="B6" s="3" t="s">
        <v>16</v>
      </c>
      <c r="C6" s="13" t="s">
        <v>11</v>
      </c>
      <c r="D6" s="1" t="s">
        <v>13</v>
      </c>
      <c r="E6" s="3">
        <f t="shared" si="0"/>
        <v>25000</v>
      </c>
      <c r="F6" s="3">
        <f t="shared" si="1"/>
        <v>11250</v>
      </c>
      <c r="G6" s="3">
        <f t="shared" si="2"/>
        <v>6250</v>
      </c>
      <c r="H6" s="3">
        <f t="shared" si="3"/>
        <v>5000</v>
      </c>
      <c r="I6" s="3">
        <f t="shared" si="4"/>
        <v>1250</v>
      </c>
      <c r="J6" s="3">
        <f t="shared" si="5"/>
        <v>36250</v>
      </c>
      <c r="N6" s="18" t="s">
        <v>13</v>
      </c>
      <c r="O6" s="18">
        <v>25000</v>
      </c>
      <c r="P6" s="18">
        <f>O6*45%</f>
        <v>11250</v>
      </c>
      <c r="Q6" s="2"/>
      <c r="R6" s="2"/>
      <c r="S6" s="2"/>
    </row>
    <row r="7" spans="1:19" ht="15.6" thickTop="1" thickBot="1" x14ac:dyDescent="0.35">
      <c r="A7" s="3">
        <v>5</v>
      </c>
      <c r="B7" s="3" t="s">
        <v>17</v>
      </c>
      <c r="C7" s="13" t="s">
        <v>11</v>
      </c>
      <c r="D7" s="1" t="s">
        <v>12</v>
      </c>
      <c r="E7" s="3">
        <f t="shared" si="0"/>
        <v>25000</v>
      </c>
      <c r="F7" s="3">
        <f t="shared" si="1"/>
        <v>12500</v>
      </c>
      <c r="G7" s="3">
        <f t="shared" si="2"/>
        <v>6250</v>
      </c>
      <c r="H7" s="3">
        <f t="shared" si="3"/>
        <v>5000</v>
      </c>
      <c r="I7" s="3">
        <f t="shared" si="4"/>
        <v>1250</v>
      </c>
      <c r="J7" s="3">
        <f t="shared" si="5"/>
        <v>37500</v>
      </c>
      <c r="N7" s="1"/>
      <c r="O7" s="1"/>
      <c r="P7" s="1"/>
      <c r="Q7" s="1"/>
      <c r="R7" s="1"/>
      <c r="S7" s="1"/>
    </row>
    <row r="8" spans="1:19" ht="15.6" thickTop="1" thickBot="1" x14ac:dyDescent="0.35">
      <c r="A8" s="3">
        <v>6</v>
      </c>
      <c r="B8" s="3" t="s">
        <v>18</v>
      </c>
      <c r="C8" s="11" t="s">
        <v>20</v>
      </c>
      <c r="D8" s="1" t="s">
        <v>13</v>
      </c>
      <c r="E8" s="3">
        <f t="shared" si="0"/>
        <v>20000</v>
      </c>
      <c r="F8" s="3">
        <f t="shared" si="1"/>
        <v>7000</v>
      </c>
      <c r="G8" s="3">
        <f t="shared" si="2"/>
        <v>5000</v>
      </c>
      <c r="H8" s="3">
        <f t="shared" si="3"/>
        <v>3000</v>
      </c>
      <c r="I8" s="3">
        <f t="shared" si="4"/>
        <v>900</v>
      </c>
      <c r="J8" s="3">
        <f t="shared" si="5"/>
        <v>28100</v>
      </c>
      <c r="N8" s="4" t="s">
        <v>20</v>
      </c>
      <c r="O8" s="4"/>
      <c r="P8" s="4"/>
      <c r="Q8" s="15"/>
      <c r="R8" s="15"/>
      <c r="S8" s="15"/>
    </row>
    <row r="9" spans="1:19" ht="15.6" thickTop="1" thickBot="1" x14ac:dyDescent="0.35">
      <c r="A9" s="3">
        <v>7</v>
      </c>
      <c r="B9" s="3" t="s">
        <v>19</v>
      </c>
      <c r="C9" s="12" t="s">
        <v>21</v>
      </c>
      <c r="D9" s="1" t="s">
        <v>8</v>
      </c>
      <c r="E9" s="3">
        <f t="shared" si="0"/>
        <v>18000</v>
      </c>
      <c r="F9" s="3">
        <f t="shared" si="1"/>
        <v>8100</v>
      </c>
      <c r="G9" s="3">
        <f t="shared" si="2"/>
        <v>4500</v>
      </c>
      <c r="H9" s="3">
        <f t="shared" si="3"/>
        <v>1800</v>
      </c>
      <c r="I9" s="3">
        <f t="shared" si="4"/>
        <v>630.00000000000011</v>
      </c>
      <c r="J9" s="3">
        <f t="shared" si="5"/>
        <v>28170</v>
      </c>
      <c r="N9" s="9" t="s">
        <v>2</v>
      </c>
      <c r="O9" s="9" t="s">
        <v>9</v>
      </c>
      <c r="P9" s="9" t="s">
        <v>3</v>
      </c>
      <c r="Q9" s="14"/>
      <c r="R9" s="14"/>
      <c r="S9" s="14"/>
    </row>
    <row r="10" spans="1:19" ht="15.6" thickTop="1" thickBot="1" x14ac:dyDescent="0.35">
      <c r="N10" s="5" t="s">
        <v>8</v>
      </c>
      <c r="O10" s="5">
        <v>20000</v>
      </c>
      <c r="P10" s="5">
        <f>O10*50%</f>
        <v>10000</v>
      </c>
      <c r="Q10" s="2"/>
      <c r="R10" s="2"/>
      <c r="S10" s="2"/>
    </row>
    <row r="11" spans="1:19" ht="15.6" thickTop="1" thickBot="1" x14ac:dyDescent="0.35">
      <c r="N11" s="5" t="s">
        <v>12</v>
      </c>
      <c r="O11" s="5">
        <v>20000</v>
      </c>
      <c r="P11" s="5">
        <f>O11*40%</f>
        <v>8000</v>
      </c>
      <c r="Q11" s="2"/>
      <c r="R11" s="2"/>
      <c r="S11" s="2"/>
    </row>
    <row r="12" spans="1:19" ht="15.6" thickTop="1" thickBot="1" x14ac:dyDescent="0.35">
      <c r="N12" s="5" t="s">
        <v>13</v>
      </c>
      <c r="O12" s="5">
        <v>20000</v>
      </c>
      <c r="P12" s="5">
        <f>O12*35%</f>
        <v>7000</v>
      </c>
      <c r="Q12" s="2"/>
      <c r="R12" s="2"/>
      <c r="S12" s="2"/>
    </row>
    <row r="13" spans="1:19" ht="15.6" thickTop="1" thickBot="1" x14ac:dyDescent="0.35">
      <c r="N13" s="1"/>
      <c r="O13" s="1"/>
      <c r="P13" s="1"/>
      <c r="Q13" s="1"/>
      <c r="R13" s="1"/>
      <c r="S13" s="1"/>
    </row>
    <row r="14" spans="1:19" ht="15.6" thickTop="1" thickBot="1" x14ac:dyDescent="0.35">
      <c r="N14" s="19" t="s">
        <v>21</v>
      </c>
      <c r="O14" s="20"/>
      <c r="P14" s="21"/>
    </row>
    <row r="15" spans="1:19" ht="15.6" thickTop="1" thickBot="1" x14ac:dyDescent="0.35">
      <c r="N15" s="10" t="s">
        <v>2</v>
      </c>
      <c r="O15" s="10" t="s">
        <v>9</v>
      </c>
      <c r="P15" s="10" t="s">
        <v>3</v>
      </c>
    </row>
    <row r="16" spans="1:19" ht="15.6" thickTop="1" thickBot="1" x14ac:dyDescent="0.35">
      <c r="N16" s="6" t="s">
        <v>8</v>
      </c>
      <c r="O16" s="6">
        <v>18000</v>
      </c>
      <c r="P16" s="6">
        <f>O16*45%</f>
        <v>8100</v>
      </c>
    </row>
    <row r="17" spans="14:16" ht="15.6" thickTop="1" thickBot="1" x14ac:dyDescent="0.35">
      <c r="N17" s="6" t="s">
        <v>12</v>
      </c>
      <c r="O17" s="6">
        <v>18000</v>
      </c>
      <c r="P17" s="6">
        <f>O17*40%</f>
        <v>7200</v>
      </c>
    </row>
    <row r="18" spans="14:16" ht="15.6" thickTop="1" thickBot="1" x14ac:dyDescent="0.35">
      <c r="N18" s="6" t="s">
        <v>13</v>
      </c>
      <c r="O18" s="6">
        <v>18000</v>
      </c>
      <c r="P18" s="6">
        <f>O18*35%</f>
        <v>6300</v>
      </c>
    </row>
    <row r="19" spans="14:16" ht="15" thickTop="1" x14ac:dyDescent="0.3"/>
  </sheetData>
  <mergeCells count="4">
    <mergeCell ref="A1:J1"/>
    <mergeCell ref="N2:P2"/>
    <mergeCell ref="N8:P8"/>
    <mergeCell ref="N14:P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Biswas</dc:creator>
  <cp:lastModifiedBy>Arijit Biswas</cp:lastModifiedBy>
  <dcterms:created xsi:type="dcterms:W3CDTF">2023-06-03T13:38:32Z</dcterms:created>
  <dcterms:modified xsi:type="dcterms:W3CDTF">2023-06-03T15:47:34Z</dcterms:modified>
</cp:coreProperties>
</file>