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D:\Data Analytics Course\Excel Assignment\"/>
    </mc:Choice>
  </mc:AlternateContent>
  <xr:revisionPtr revIDLastSave="0" documentId="13_ncr:1_{0F5DA9F1-A8C1-4F1D-BA09-4AAE5005DCCB}" xr6:coauthVersionLast="47" xr6:coauthVersionMax="47" xr10:uidLastSave="{00000000-0000-0000-0000-000000000000}"/>
  <bookViews>
    <workbookView xWindow="-110" yWindow="-110" windowWidth="19420" windowHeight="10300" xr2:uid="{00000000-000D-0000-FFFF-FFFF00000000}"/>
  </bookViews>
  <sheets>
    <sheet name="Q1 &amp; Q2" sheetId="1" r:id="rId1"/>
    <sheet name="Q3" sheetId="2" r:id="rId2"/>
    <sheet name="Q4" sheetId="4" r:id="rId3"/>
    <sheet name="Q5_dashboardS" sheetId="6" r:id="rId4"/>
    <sheet name="Q5" sheetId="5" r:id="rId5"/>
    <sheet name="Q6" sheetId="7" r:id="rId6"/>
  </sheets>
  <definedNames>
    <definedName name="Slicer_City">#N/A</definedName>
    <definedName name="Slicer_Membership_Type">#N/A</definedName>
    <definedName name="Slicer_Referred_By">#N/A</definedName>
    <definedName name="Slicer_Total_Revenue">#N/A</definedName>
  </definedNames>
  <calcPr calcId="191029"/>
  <pivotCaches>
    <pivotCache cacheId="3" r:id="rId7"/>
    <pivotCache cacheId="11" r:id="rId8"/>
    <pivotCache cacheId="19" r:id="rId9"/>
    <pivotCache cacheId="24"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uri="GoogleSheetsCustomDataVersion2">
      <go:sheetsCustomData xmlns:go="http://customooxmlschemas.google.com/" r:id="rId15" roundtripDataChecksum="GJwS0+B45xNQM+LKEkjyJlcr0UGtKlsJIMlgA/KehTo="/>
    </ext>
  </extLst>
</workbook>
</file>

<file path=xl/calcChain.xml><?xml version="1.0" encoding="utf-8"?>
<calcChain xmlns="http://schemas.openxmlformats.org/spreadsheetml/2006/main">
  <c r="O3" i="7" l="1"/>
  <c r="O4" i="7"/>
  <c r="O5" i="7"/>
  <c r="O6" i="7"/>
  <c r="O7" i="7"/>
  <c r="O8" i="7"/>
  <c r="O9" i="7"/>
  <c r="O10" i="7"/>
  <c r="O11" i="7"/>
  <c r="O12" i="7"/>
  <c r="O13" i="7"/>
  <c r="O14" i="7"/>
  <c r="O15" i="7"/>
  <c r="O16" i="7"/>
  <c r="O17" i="7"/>
  <c r="O18" i="7"/>
  <c r="O19" i="7"/>
  <c r="O20" i="7"/>
  <c r="O21" i="7"/>
  <c r="O22" i="7"/>
  <c r="O23" i="7"/>
  <c r="O24" i="7"/>
  <c r="O25" i="7"/>
  <c r="O26" i="7"/>
  <c r="O27" i="7"/>
  <c r="O28" i="7"/>
  <c r="O29" i="7"/>
  <c r="O30" i="7"/>
  <c r="O31" i="7"/>
  <c r="O32" i="7"/>
  <c r="O33" i="7"/>
  <c r="O34" i="7"/>
  <c r="O35" i="7"/>
  <c r="O36" i="7"/>
  <c r="O2" i="7"/>
  <c r="M36" i="7"/>
  <c r="L36" i="7"/>
  <c r="N36" i="7" s="1"/>
  <c r="M35" i="7"/>
  <c r="L35" i="7"/>
  <c r="N35" i="7" s="1"/>
  <c r="M34" i="7"/>
  <c r="L34" i="7"/>
  <c r="N34" i="7" s="1"/>
  <c r="M33" i="7"/>
  <c r="L33" i="7"/>
  <c r="N33" i="7" s="1"/>
  <c r="N32" i="7"/>
  <c r="M32" i="7"/>
  <c r="L32" i="7"/>
  <c r="M31" i="7"/>
  <c r="L31" i="7"/>
  <c r="N31" i="7" s="1"/>
  <c r="M30" i="7"/>
  <c r="L30" i="7"/>
  <c r="N30" i="7" s="1"/>
  <c r="N29" i="7"/>
  <c r="M29" i="7"/>
  <c r="L29" i="7"/>
  <c r="M28" i="7"/>
  <c r="L28" i="7"/>
  <c r="N28" i="7" s="1"/>
  <c r="M27" i="7"/>
  <c r="L27" i="7"/>
  <c r="N27" i="7" s="1"/>
  <c r="M26" i="7"/>
  <c r="L26" i="7"/>
  <c r="N26" i="7" s="1"/>
  <c r="M25" i="7"/>
  <c r="L25" i="7"/>
  <c r="N25" i="7" s="1"/>
  <c r="N24" i="7"/>
  <c r="M24" i="7"/>
  <c r="L24" i="7"/>
  <c r="M23" i="7"/>
  <c r="L23" i="7"/>
  <c r="N23" i="7" s="1"/>
  <c r="M22" i="7"/>
  <c r="L22" i="7"/>
  <c r="N22" i="7" s="1"/>
  <c r="N21" i="7"/>
  <c r="M21" i="7"/>
  <c r="L21" i="7"/>
  <c r="M20" i="7"/>
  <c r="L20" i="7"/>
  <c r="N20" i="7" s="1"/>
  <c r="M19" i="7"/>
  <c r="L19" i="7"/>
  <c r="N19" i="7" s="1"/>
  <c r="M18" i="7"/>
  <c r="L18" i="7"/>
  <c r="N18" i="7" s="1"/>
  <c r="M17" i="7"/>
  <c r="L17" i="7"/>
  <c r="N17" i="7" s="1"/>
  <c r="N16" i="7"/>
  <c r="M16" i="7"/>
  <c r="L16" i="7"/>
  <c r="M15" i="7"/>
  <c r="L15" i="7"/>
  <c r="N15" i="7" s="1"/>
  <c r="M14" i="7"/>
  <c r="L14" i="7"/>
  <c r="N14" i="7" s="1"/>
  <c r="N13" i="7"/>
  <c r="M13" i="7"/>
  <c r="L13" i="7"/>
  <c r="M12" i="7"/>
  <c r="L12" i="7"/>
  <c r="N12" i="7" s="1"/>
  <c r="M11" i="7"/>
  <c r="L11" i="7"/>
  <c r="N11" i="7" s="1"/>
  <c r="M10" i="7"/>
  <c r="L10" i="7"/>
  <c r="N10" i="7" s="1"/>
  <c r="M9" i="7"/>
  <c r="L9" i="7"/>
  <c r="N9" i="7" s="1"/>
  <c r="N8" i="7"/>
  <c r="M8" i="7"/>
  <c r="L8" i="7"/>
  <c r="M7" i="7"/>
  <c r="L7" i="7"/>
  <c r="N7" i="7" s="1"/>
  <c r="M6" i="7"/>
  <c r="L6" i="7"/>
  <c r="N6" i="7" s="1"/>
  <c r="N5" i="7"/>
  <c r="M5" i="7"/>
  <c r="L5" i="7"/>
  <c r="M4" i="7"/>
  <c r="L4" i="7"/>
  <c r="N4" i="7" s="1"/>
  <c r="M3" i="7"/>
  <c r="L3" i="7"/>
  <c r="N3" i="7" s="1"/>
  <c r="M2" i="7"/>
  <c r="L2" i="7"/>
  <c r="N2" i="7" s="1"/>
  <c r="M36" i="5"/>
  <c r="L36" i="5"/>
  <c r="N36" i="5" s="1"/>
  <c r="M35" i="5"/>
  <c r="L35" i="5"/>
  <c r="N35" i="5" s="1"/>
  <c r="N34" i="5"/>
  <c r="M34" i="5"/>
  <c r="L34" i="5"/>
  <c r="M33" i="5"/>
  <c r="L33" i="5"/>
  <c r="N33" i="5" s="1"/>
  <c r="M32" i="5"/>
  <c r="L32" i="5"/>
  <c r="N32" i="5" s="1"/>
  <c r="N31" i="5"/>
  <c r="M31" i="5"/>
  <c r="L31" i="5"/>
  <c r="M30" i="5"/>
  <c r="L30" i="5"/>
  <c r="N30" i="5" s="1"/>
  <c r="M29" i="5"/>
  <c r="L29" i="5"/>
  <c r="N29" i="5" s="1"/>
  <c r="M28" i="5"/>
  <c r="L28" i="5"/>
  <c r="N28" i="5" s="1"/>
  <c r="M27" i="5"/>
  <c r="L27" i="5"/>
  <c r="N27" i="5" s="1"/>
  <c r="N26" i="5"/>
  <c r="M26" i="5"/>
  <c r="L26" i="5"/>
  <c r="M25" i="5"/>
  <c r="L25" i="5"/>
  <c r="N25" i="5" s="1"/>
  <c r="M24" i="5"/>
  <c r="L24" i="5"/>
  <c r="N24" i="5" s="1"/>
  <c r="N23" i="5"/>
  <c r="M23" i="5"/>
  <c r="L23" i="5"/>
  <c r="M22" i="5"/>
  <c r="L22" i="5"/>
  <c r="N22" i="5" s="1"/>
  <c r="M21" i="5"/>
  <c r="L21" i="5"/>
  <c r="N21" i="5" s="1"/>
  <c r="M20" i="5"/>
  <c r="L20" i="5"/>
  <c r="N20" i="5" s="1"/>
  <c r="M19" i="5"/>
  <c r="L19" i="5"/>
  <c r="N19" i="5" s="1"/>
  <c r="N18" i="5"/>
  <c r="M18" i="5"/>
  <c r="L18" i="5"/>
  <c r="M17" i="5"/>
  <c r="L17" i="5"/>
  <c r="N17" i="5" s="1"/>
  <c r="M16" i="5"/>
  <c r="L16" i="5"/>
  <c r="N16" i="5" s="1"/>
  <c r="N15" i="5"/>
  <c r="M15" i="5"/>
  <c r="L15" i="5"/>
  <c r="M14" i="5"/>
  <c r="L14" i="5"/>
  <c r="N14" i="5" s="1"/>
  <c r="M13" i="5"/>
  <c r="L13" i="5"/>
  <c r="N13" i="5" s="1"/>
  <c r="M12" i="5"/>
  <c r="L12" i="5"/>
  <c r="N12" i="5" s="1"/>
  <c r="M11" i="5"/>
  <c r="L11" i="5"/>
  <c r="N11" i="5" s="1"/>
  <c r="N10" i="5"/>
  <c r="M10" i="5"/>
  <c r="L10" i="5"/>
  <c r="M9" i="5"/>
  <c r="L9" i="5"/>
  <c r="N9" i="5" s="1"/>
  <c r="M8" i="5"/>
  <c r="L8" i="5"/>
  <c r="N8" i="5" s="1"/>
  <c r="N7" i="5"/>
  <c r="M7" i="5"/>
  <c r="L7" i="5"/>
  <c r="M6" i="5"/>
  <c r="L6" i="5"/>
  <c r="N6" i="5" s="1"/>
  <c r="M5" i="5"/>
  <c r="L5" i="5"/>
  <c r="N5" i="5" s="1"/>
  <c r="M4" i="5"/>
  <c r="L4" i="5"/>
  <c r="N4" i="5" s="1"/>
  <c r="M3" i="5"/>
  <c r="L3" i="5"/>
  <c r="N3" i="5" s="1"/>
  <c r="N2" i="5"/>
  <c r="M2" i="5"/>
  <c r="L2" i="5"/>
  <c r="N36" i="4"/>
  <c r="M36" i="4"/>
  <c r="L36" i="4"/>
  <c r="M35" i="4"/>
  <c r="L35" i="4"/>
  <c r="N35" i="4" s="1"/>
  <c r="M34" i="4"/>
  <c r="L34" i="4"/>
  <c r="N34" i="4" s="1"/>
  <c r="N33" i="4"/>
  <c r="M33" i="4"/>
  <c r="L33" i="4"/>
  <c r="M32" i="4"/>
  <c r="L32" i="4"/>
  <c r="N32" i="4" s="1"/>
  <c r="N31" i="4"/>
  <c r="M31" i="4"/>
  <c r="L31" i="4"/>
  <c r="M30" i="4"/>
  <c r="L30" i="4"/>
  <c r="N30" i="4" s="1"/>
  <c r="M29" i="4"/>
  <c r="L29" i="4"/>
  <c r="N29" i="4" s="1"/>
  <c r="N28" i="4"/>
  <c r="M28" i="4"/>
  <c r="L28" i="4"/>
  <c r="M27" i="4"/>
  <c r="L27" i="4"/>
  <c r="N27" i="4" s="1"/>
  <c r="M26" i="4"/>
  <c r="L26" i="4"/>
  <c r="N26" i="4" s="1"/>
  <c r="N25" i="4"/>
  <c r="M25" i="4"/>
  <c r="L25" i="4"/>
  <c r="M24" i="4"/>
  <c r="L24" i="4"/>
  <c r="N24" i="4" s="1"/>
  <c r="N23" i="4"/>
  <c r="M23" i="4"/>
  <c r="L23" i="4"/>
  <c r="M22" i="4"/>
  <c r="L22" i="4"/>
  <c r="N22" i="4" s="1"/>
  <c r="M21" i="4"/>
  <c r="L21" i="4"/>
  <c r="N21" i="4" s="1"/>
  <c r="N20" i="4"/>
  <c r="M20" i="4"/>
  <c r="L20" i="4"/>
  <c r="M19" i="4"/>
  <c r="L19" i="4"/>
  <c r="N19" i="4" s="1"/>
  <c r="M18" i="4"/>
  <c r="L18" i="4"/>
  <c r="N18" i="4" s="1"/>
  <c r="N17" i="4"/>
  <c r="M17" i="4"/>
  <c r="L17" i="4"/>
  <c r="M16" i="4"/>
  <c r="L16" i="4"/>
  <c r="N16" i="4" s="1"/>
  <c r="N15" i="4"/>
  <c r="M15" i="4"/>
  <c r="L15" i="4"/>
  <c r="M14" i="4"/>
  <c r="L14" i="4"/>
  <c r="N14" i="4" s="1"/>
  <c r="M13" i="4"/>
  <c r="L13" i="4"/>
  <c r="N13" i="4" s="1"/>
  <c r="N12" i="4"/>
  <c r="M12" i="4"/>
  <c r="L12" i="4"/>
  <c r="M11" i="4"/>
  <c r="L11" i="4"/>
  <c r="N11" i="4" s="1"/>
  <c r="M10" i="4"/>
  <c r="L10" i="4"/>
  <c r="N10" i="4" s="1"/>
  <c r="N9" i="4"/>
  <c r="M9" i="4"/>
  <c r="L9" i="4"/>
  <c r="M8" i="4"/>
  <c r="L8" i="4"/>
  <c r="N8" i="4" s="1"/>
  <c r="M7" i="4"/>
  <c r="L7" i="4"/>
  <c r="N7" i="4" s="1"/>
  <c r="M6" i="4"/>
  <c r="L6" i="4"/>
  <c r="N6" i="4" s="1"/>
  <c r="M5" i="4"/>
  <c r="L5" i="4"/>
  <c r="N5" i="4" s="1"/>
  <c r="N4" i="4"/>
  <c r="M4" i="4"/>
  <c r="L4" i="4"/>
  <c r="M3" i="4"/>
  <c r="L3" i="4"/>
  <c r="N3" i="4" s="1"/>
  <c r="M2" i="4"/>
  <c r="L2" i="4"/>
  <c r="N2" i="4" s="1"/>
  <c r="N3" i="2"/>
  <c r="N4" i="2"/>
  <c r="N5" i="2"/>
  <c r="N6" i="2"/>
  <c r="N7" i="2"/>
  <c r="N8" i="2"/>
  <c r="N9" i="2"/>
  <c r="N10" i="2"/>
  <c r="N11" i="2"/>
  <c r="N12" i="2"/>
  <c r="N13" i="2"/>
  <c r="N14" i="2"/>
  <c r="N15" i="2"/>
  <c r="N16" i="2"/>
  <c r="N17" i="2"/>
  <c r="N18" i="2"/>
  <c r="N19" i="2"/>
  <c r="N20" i="2"/>
  <c r="N21" i="2"/>
  <c r="N22" i="2"/>
  <c r="N23" i="2"/>
  <c r="N24" i="2"/>
  <c r="N25" i="2"/>
  <c r="N26" i="2"/>
  <c r="N27" i="2"/>
  <c r="N28" i="2"/>
  <c r="N29" i="2"/>
  <c r="N30" i="2"/>
  <c r="N31" i="2"/>
  <c r="N32" i="2"/>
  <c r="N33" i="2"/>
  <c r="N34" i="2"/>
  <c r="N35" i="2"/>
  <c r="N36" i="2"/>
  <c r="N2" i="2"/>
  <c r="M36" i="2"/>
  <c r="L36" i="2"/>
  <c r="M35" i="2"/>
  <c r="L35" i="2"/>
  <c r="M34" i="2"/>
  <c r="L34" i="2"/>
  <c r="M33" i="2"/>
  <c r="L33" i="2"/>
  <c r="M32" i="2"/>
  <c r="L32" i="2"/>
  <c r="M31" i="2"/>
  <c r="L31" i="2"/>
  <c r="M30" i="2"/>
  <c r="L30" i="2"/>
  <c r="M29" i="2"/>
  <c r="L29" i="2"/>
  <c r="M28" i="2"/>
  <c r="L28" i="2"/>
  <c r="M27" i="2"/>
  <c r="L27" i="2"/>
  <c r="M26" i="2"/>
  <c r="L26" i="2"/>
  <c r="M25" i="2"/>
  <c r="L25" i="2"/>
  <c r="M24" i="2"/>
  <c r="L24" i="2"/>
  <c r="M23" i="2"/>
  <c r="L23" i="2"/>
  <c r="M22" i="2"/>
  <c r="L22" i="2"/>
  <c r="M21" i="2"/>
  <c r="L21" i="2"/>
  <c r="M20" i="2"/>
  <c r="L20" i="2"/>
  <c r="M19" i="2"/>
  <c r="L19" i="2"/>
  <c r="M18" i="2"/>
  <c r="L18" i="2"/>
  <c r="M17" i="2"/>
  <c r="L17" i="2"/>
  <c r="M16" i="2"/>
  <c r="L16" i="2"/>
  <c r="M15" i="2"/>
  <c r="L15" i="2"/>
  <c r="M14" i="2"/>
  <c r="L14" i="2"/>
  <c r="M13" i="2"/>
  <c r="L13" i="2"/>
  <c r="M12" i="2"/>
  <c r="L12" i="2"/>
  <c r="M11" i="2"/>
  <c r="L11" i="2"/>
  <c r="M10" i="2"/>
  <c r="L10" i="2"/>
  <c r="M9" i="2"/>
  <c r="L9" i="2"/>
  <c r="M8" i="2"/>
  <c r="L8" i="2"/>
  <c r="M7" i="2"/>
  <c r="L7" i="2"/>
  <c r="M6" i="2"/>
  <c r="L6" i="2"/>
  <c r="M5" i="2"/>
  <c r="L5" i="2"/>
  <c r="M4" i="2"/>
  <c r="L4" i="2"/>
  <c r="M3" i="2"/>
  <c r="L3" i="2"/>
  <c r="M2" i="2"/>
  <c r="L2" i="2"/>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2" i="1"/>
</calcChain>
</file>

<file path=xl/sharedStrings.xml><?xml version="1.0" encoding="utf-8"?>
<sst xmlns="http://schemas.openxmlformats.org/spreadsheetml/2006/main" count="1175" uniqueCount="123">
  <si>
    <t>Full_Name</t>
  </si>
  <si>
    <t>Age</t>
  </si>
  <si>
    <t>Gender</t>
  </si>
  <si>
    <t>Membership_Type</t>
  </si>
  <si>
    <t>Start_Date</t>
  </si>
  <si>
    <t>End_Date</t>
  </si>
  <si>
    <t>Monthly_Fee</t>
  </si>
  <si>
    <t>Attendance</t>
  </si>
  <si>
    <t>City</t>
  </si>
  <si>
    <t>Referred_By</t>
  </si>
  <si>
    <t>M001</t>
  </si>
  <si>
    <t>Anay Shanker</t>
  </si>
  <si>
    <t>Male</t>
  </si>
  <si>
    <t>Basic</t>
  </si>
  <si>
    <t>Bengaluru</t>
  </si>
  <si>
    <t>Hiran Shan</t>
  </si>
  <si>
    <t>M002</t>
  </si>
  <si>
    <t>Parinaaz Shanker</t>
  </si>
  <si>
    <t>Pune</t>
  </si>
  <si>
    <t>Kiara Kakar</t>
  </si>
  <si>
    <t>M003</t>
  </si>
  <si>
    <t>Aniruddh Batra</t>
  </si>
  <si>
    <t>Standard</t>
  </si>
  <si>
    <t>Hyderabad</t>
  </si>
  <si>
    <t>Jhanvi Chaudhary</t>
  </si>
  <si>
    <t>M004</t>
  </si>
  <si>
    <t>Madhup Kapur</t>
  </si>
  <si>
    <t>Female</t>
  </si>
  <si>
    <t>Tara Swaminathan</t>
  </si>
  <si>
    <t>M005</t>
  </si>
  <si>
    <t>Rasha Kakar</t>
  </si>
  <si>
    <t>Family</t>
  </si>
  <si>
    <t>Madhav Singh</t>
  </si>
  <si>
    <t>M006</t>
  </si>
  <si>
    <t>Ehsaan Batra</t>
  </si>
  <si>
    <t>Mumbai</t>
  </si>
  <si>
    <t>Shray Ramakrishnan</t>
  </si>
  <si>
    <t>M007</t>
  </si>
  <si>
    <t>Zara Bains</t>
  </si>
  <si>
    <t>M008</t>
  </si>
  <si>
    <t>Uthkarsh Baral</t>
  </si>
  <si>
    <t>Premium</t>
  </si>
  <si>
    <t>Kolkata</t>
  </si>
  <si>
    <t>M009</t>
  </si>
  <si>
    <t>Kashvi Char</t>
  </si>
  <si>
    <t>Nitara Comar</t>
  </si>
  <si>
    <t>M010</t>
  </si>
  <si>
    <t>Dhanush Varma</t>
  </si>
  <si>
    <t>Ranbir Karan</t>
  </si>
  <si>
    <t>M011</t>
  </si>
  <si>
    <t>Ishaan Goyal</t>
  </si>
  <si>
    <t>Rati Sanghvi</t>
  </si>
  <si>
    <t>M012</t>
  </si>
  <si>
    <t>Mahika Ravi</t>
  </si>
  <si>
    <t>Ishaan Kashyap</t>
  </si>
  <si>
    <t>M013</t>
  </si>
  <si>
    <t>Purab Reddy</t>
  </si>
  <si>
    <t>M014</t>
  </si>
  <si>
    <t>Tiya Soni</t>
  </si>
  <si>
    <t>M015</t>
  </si>
  <si>
    <t>Zara Dugar</t>
  </si>
  <si>
    <t>M016</t>
  </si>
  <si>
    <t>Lakshit Mander</t>
  </si>
  <si>
    <t>M017</t>
  </si>
  <si>
    <t>Neysa Krish</t>
  </si>
  <si>
    <t>M018</t>
  </si>
  <si>
    <t>Prerak Boase</t>
  </si>
  <si>
    <t>Delhi</t>
  </si>
  <si>
    <t>M019</t>
  </si>
  <si>
    <t>Siya Master</t>
  </si>
  <si>
    <t>M020</t>
  </si>
  <si>
    <t>Madhup Biswas</t>
  </si>
  <si>
    <t>Tanya Bajwa</t>
  </si>
  <si>
    <t>M021</t>
  </si>
  <si>
    <t>Indrans Ratti</t>
  </si>
  <si>
    <t>M022</t>
  </si>
  <si>
    <t>Kimaya Balay</t>
  </si>
  <si>
    <t>M023</t>
  </si>
  <si>
    <t>Eva Dass</t>
  </si>
  <si>
    <t>M024</t>
  </si>
  <si>
    <t>Pihu Wali</t>
  </si>
  <si>
    <t>M025</t>
  </si>
  <si>
    <t>Tiya Rege</t>
  </si>
  <si>
    <t>Adira Brar</t>
  </si>
  <si>
    <t>M026</t>
  </si>
  <si>
    <t>Aarav Sen</t>
  </si>
  <si>
    <t>M027</t>
  </si>
  <si>
    <t>Dishani Bera</t>
  </si>
  <si>
    <t>M028</t>
  </si>
  <si>
    <t>Indrans Grover</t>
  </si>
  <si>
    <t>M029</t>
  </si>
  <si>
    <t>Kismat Edwin</t>
  </si>
  <si>
    <t>M030</t>
  </si>
  <si>
    <t>Taran Vyas</t>
  </si>
  <si>
    <t>Nakul Balakrishnan</t>
  </si>
  <si>
    <t>M031</t>
  </si>
  <si>
    <t>Jiya Baral</t>
  </si>
  <si>
    <t>Darshit Sidhu</t>
  </si>
  <si>
    <t>M032</t>
  </si>
  <si>
    <t>Gokul Sahni</t>
  </si>
  <si>
    <t>M033</t>
  </si>
  <si>
    <t>Prerak Lalla</t>
  </si>
  <si>
    <t>M034</t>
  </si>
  <si>
    <t>Hrishita Shroff</t>
  </si>
  <si>
    <t>Riya Dugal</t>
  </si>
  <si>
    <t>M035</t>
  </si>
  <si>
    <t>Oorja Sachar</t>
  </si>
  <si>
    <t>Membership Duration in Months</t>
  </si>
  <si>
    <t>Referred</t>
  </si>
  <si>
    <t>SL.No</t>
  </si>
  <si>
    <t>Row Labels</t>
  </si>
  <si>
    <t>Grand Total</t>
  </si>
  <si>
    <t>Not Referred</t>
  </si>
  <si>
    <t>Average of Monthly_Fee</t>
  </si>
  <si>
    <t>Total Revenue</t>
  </si>
  <si>
    <t>Sum of Total Revenue</t>
  </si>
  <si>
    <t>Average of Total Revenue</t>
  </si>
  <si>
    <t>Count of Full_Name</t>
  </si>
  <si>
    <t>Age distribution across Membership Types</t>
  </si>
  <si>
    <t>Count of Gender</t>
  </si>
  <si>
    <t>Senior</t>
  </si>
  <si>
    <t>Youth</t>
  </si>
  <si>
    <t>Adault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</si>
</sst>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yyyy\-mm\-dd"/>
    <numFmt numFmtId="170" formatCode="0.0"/>
  </numFmts>
  <fonts count="4" x14ac:knownFonts="1">
    <font>
      <sz val="11"/>
      <color theme="1"/>
      <name val="Calibri"/>
      <scheme val="minor"/>
    </font>
    <font>
      <b/>
      <sz val="11"/>
      <color theme="1"/>
      <name val="Calibri"/>
    </font>
    <font>
      <sz val="11"/>
      <color theme="1"/>
      <name val="Calibri"/>
      <scheme val="minor"/>
    </font>
    <font>
      <sz val="11"/>
      <color theme="1"/>
      <name val="Calibri"/>
    </font>
  </fonts>
  <fills count="2">
    <fill>
      <patternFill patternType="none"/>
    </fill>
    <fill>
      <patternFill patternType="gray125"/>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7">
    <xf numFmtId="0" fontId="0" fillId="0" borderId="0" xfId="0"/>
    <xf numFmtId="0" fontId="2" fillId="0" borderId="0" xfId="0" applyFont="1"/>
    <xf numFmtId="164" fontId="3" fillId="0" borderId="0" xfId="0" applyNumberFormat="1" applyFont="1"/>
    <xf numFmtId="0" fontId="0" fillId="0" borderId="0" xfId="0" applyAlignment="1">
      <alignment wrapText="1"/>
    </xf>
    <xf numFmtId="0" fontId="1" fillId="0" borderId="1" xfId="0" applyFont="1" applyBorder="1" applyAlignment="1">
      <alignment horizontal="center" vertical="center" wrapText="1"/>
    </xf>
    <xf numFmtId="0" fontId="0" fillId="0" borderId="0" xfId="0" applyAlignment="1">
      <alignment vertical="center" wrapText="1"/>
    </xf>
    <xf numFmtId="170" fontId="0" fillId="0" borderId="0" xfId="0" applyNumberFormat="1" applyAlignment="1">
      <alignment horizontal="center"/>
    </xf>
    <xf numFmtId="0" fontId="2" fillId="0" borderId="0" xfId="0" applyFont="1" applyAlignment="1">
      <alignment horizontal="center"/>
    </xf>
    <xf numFmtId="0" fontId="0" fillId="0" borderId="0" xfId="0" applyAlignment="1">
      <alignment horizontal="center"/>
    </xf>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Alignment="1">
      <alignment horizontal="left" indent="1"/>
    </xf>
    <xf numFmtId="0" fontId="0" fillId="0" borderId="0" xfId="0" applyAlignment="1">
      <alignment horizontal="left" indent="2"/>
    </xf>
    <xf numFmtId="1" fontId="0" fillId="0" borderId="0" xfId="0" applyNumberFormat="1" applyAlignment="1">
      <alignment horizontal="center"/>
    </xf>
    <xf numFmtId="0" fontId="0" fillId="0" borderId="0" xfId="0" pivotButton="1" applyAlignment="1">
      <alignment wrapText="1"/>
    </xf>
  </cellXfs>
  <cellStyles count="1">
    <cellStyle name="Normal" xfId="0" builtinId="0"/>
  </cellStyles>
  <dxfs count="52">
    <dxf>
      <alignment horizontal="center"/>
    </dxf>
    <dxf>
      <numFmt numFmtId="170" formatCode="0.0"/>
    </dxf>
    <dxf>
      <numFmt numFmtId="1" formatCode="0"/>
    </dxf>
    <dxf>
      <alignment wrapText="1"/>
    </dxf>
    <dxf>
      <numFmt numFmtId="170" formatCode="0.0"/>
    </dxf>
    <dxf>
      <numFmt numFmtId="2" formatCode="0.00"/>
    </dxf>
    <dxf>
      <alignment wrapText="1"/>
    </dxf>
    <dxf>
      <numFmt numFmtId="2" formatCode="0.00"/>
    </dxf>
    <dxf>
      <numFmt numFmtId="169" formatCode="0.000"/>
    </dxf>
    <dxf>
      <alignment wrapText="1"/>
    </dxf>
    <dxf>
      <numFmt numFmtId="169" formatCode="0.000"/>
    </dxf>
    <dxf>
      <numFmt numFmtId="168" formatCode="0.0000"/>
    </dxf>
    <dxf>
      <alignment wrapText="1"/>
    </dxf>
    <dxf>
      <numFmt numFmtId="168" formatCode="0.0000"/>
    </dxf>
    <dxf>
      <numFmt numFmtId="167" formatCode="0.00000"/>
    </dxf>
    <dxf>
      <alignment wrapText="1"/>
    </dxf>
    <dxf>
      <numFmt numFmtId="167" formatCode="0.00000"/>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alignment wrapText="1"/>
    </dxf>
    <dxf>
      <numFmt numFmtId="1" formatCode="0"/>
    </dxf>
    <dxf>
      <alignment horizontal="center"/>
    </dxf>
    <dxf>
      <alignment wrapText="1"/>
    </dxf>
    <dxf>
      <alignment wrapText="1"/>
    </dxf>
    <dxf>
      <alignment wrapText="1"/>
    </dxf>
    <dxf>
      <alignment wrapText="1"/>
    </dxf>
    <dxf>
      <alignment wrapText="1"/>
    </dxf>
    <dxf>
      <alignment horizontal="center"/>
    </dxf>
    <dxf>
      <numFmt numFmtId="170" formatCode="0.0"/>
    </dxf>
    <dxf>
      <numFmt numFmtId="1" formatCode="0"/>
    </dxf>
    <dxf>
      <numFmt numFmtId="2" formatCode="0.00"/>
    </dxf>
    <dxf>
      <numFmt numFmtId="169" formatCode="0.000"/>
    </dxf>
    <dxf>
      <numFmt numFmtId="168" formatCode="0.0000"/>
    </dxf>
    <dxf>
      <numFmt numFmtId="167" formatCode="0.00000"/>
    </dxf>
    <dxf>
      <numFmt numFmtId="166" formatCode="0.000000"/>
    </dxf>
    <dxf>
      <numFmt numFmtId="165" formatCode="0.0000000"/>
    </dxf>
    <dxf>
      <numFmt numFmtId="171" formatCode="0.00000000"/>
    </dxf>
    <dxf>
      <numFmt numFmtId="165" formatCode="0.0000000"/>
    </dxf>
    <dxf>
      <fill>
        <patternFill patternType="solid">
          <fgColor rgb="FF002060"/>
          <bgColor rgb="FF00B0F0"/>
        </patternFill>
      </fill>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microsoft.com/office/2007/relationships/slicerCache" Target="slicerCaches/slicerCache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customschemas.google.com/relationships/workbookmetadata" Target="metadata"/><Relationship Id="rId10" Type="http://schemas.openxmlformats.org/officeDocument/2006/relationships/pivotCacheDefinition" Target="pivotCache/pivotCacheDefinition4.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3 - Advanced_Fitness_Members_India.xlsx]Q5_dashboardS!PivotTable4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Which City + Membership Type + Referral combinations are most profitable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Q5_dashboardS!$B$3</c:f>
              <c:strCache>
                <c:ptCount val="1"/>
                <c:pt idx="0">
                  <c:v>Total</c:v>
                </c:pt>
              </c:strCache>
            </c:strRef>
          </c:tx>
          <c:spPr>
            <a:solidFill>
              <a:schemeClr val="accent1"/>
            </a:solidFill>
            <a:ln>
              <a:noFill/>
            </a:ln>
            <a:effectLst/>
          </c:spPr>
          <c:invertIfNegative val="0"/>
          <c:cat>
            <c:multiLvlStrRef>
              <c:f>Q5_dashboardS!$A$4:$A$62</c:f>
              <c:multiLvlStrCache>
                <c:ptCount val="30"/>
                <c:lvl>
                  <c:pt idx="0">
                    <c:v>Referred</c:v>
                  </c:pt>
                  <c:pt idx="1">
                    <c:v>Referred</c:v>
                  </c:pt>
                  <c:pt idx="2">
                    <c:v>Not Referred</c:v>
                  </c:pt>
                  <c:pt idx="3">
                    <c:v>Not Referred</c:v>
                  </c:pt>
                  <c:pt idx="4">
                    <c:v>Referred</c:v>
                  </c:pt>
                  <c:pt idx="5">
                    <c:v>Referred</c:v>
                  </c:pt>
                  <c:pt idx="6">
                    <c:v>Not Referred</c:v>
                  </c:pt>
                  <c:pt idx="7">
                    <c:v>Not Referred</c:v>
                  </c:pt>
                  <c:pt idx="8">
                    <c:v>Not Referred</c:v>
                  </c:pt>
                  <c:pt idx="9">
                    <c:v>Not Referred</c:v>
                  </c:pt>
                  <c:pt idx="10">
                    <c:v>Not Referred</c:v>
                  </c:pt>
                  <c:pt idx="11">
                    <c:v>Not Referred</c:v>
                  </c:pt>
                  <c:pt idx="12">
                    <c:v>Referred</c:v>
                  </c:pt>
                  <c:pt idx="13">
                    <c:v>Referred</c:v>
                  </c:pt>
                  <c:pt idx="14">
                    <c:v>Not Referred</c:v>
                  </c:pt>
                  <c:pt idx="15">
                    <c:v>Referred</c:v>
                  </c:pt>
                  <c:pt idx="16">
                    <c:v>Not Referred</c:v>
                  </c:pt>
                  <c:pt idx="17">
                    <c:v>Referred</c:v>
                  </c:pt>
                  <c:pt idx="18">
                    <c:v>Not Referred</c:v>
                  </c:pt>
                  <c:pt idx="19">
                    <c:v>Referred</c:v>
                  </c:pt>
                  <c:pt idx="20">
                    <c:v>Not Referred</c:v>
                  </c:pt>
                  <c:pt idx="21">
                    <c:v>Referred</c:v>
                  </c:pt>
                  <c:pt idx="22">
                    <c:v>Not Referred</c:v>
                  </c:pt>
                  <c:pt idx="23">
                    <c:v>Referred</c:v>
                  </c:pt>
                  <c:pt idx="24">
                    <c:v>Not Referred</c:v>
                  </c:pt>
                  <c:pt idx="25">
                    <c:v>Referred</c:v>
                  </c:pt>
                  <c:pt idx="26">
                    <c:v>Not Referred</c:v>
                  </c:pt>
                  <c:pt idx="27">
                    <c:v>Referred</c:v>
                  </c:pt>
                  <c:pt idx="28">
                    <c:v>Referred</c:v>
                  </c:pt>
                  <c:pt idx="29">
                    <c:v>Not Referred</c:v>
                  </c:pt>
                </c:lvl>
                <c:lvl>
                  <c:pt idx="0">
                    <c:v>Basic</c:v>
                  </c:pt>
                  <c:pt idx="1">
                    <c:v>Family</c:v>
                  </c:pt>
                  <c:pt idx="2">
                    <c:v>Premium</c:v>
                  </c:pt>
                  <c:pt idx="3">
                    <c:v>Standard</c:v>
                  </c:pt>
                  <c:pt idx="5">
                    <c:v>Basic</c:v>
                  </c:pt>
                  <c:pt idx="6">
                    <c:v>Family</c:v>
                  </c:pt>
                  <c:pt idx="7">
                    <c:v>Premium</c:v>
                  </c:pt>
                  <c:pt idx="8">
                    <c:v>Standard</c:v>
                  </c:pt>
                  <c:pt idx="9">
                    <c:v>Basic</c:v>
                  </c:pt>
                  <c:pt idx="10">
                    <c:v>Family</c:v>
                  </c:pt>
                  <c:pt idx="11">
                    <c:v>Standard</c:v>
                  </c:pt>
                  <c:pt idx="13">
                    <c:v>Basic</c:v>
                  </c:pt>
                  <c:pt idx="14">
                    <c:v>Family</c:v>
                  </c:pt>
                  <c:pt idx="16">
                    <c:v>Premium</c:v>
                  </c:pt>
                  <c:pt idx="17">
                    <c:v>Standard</c:v>
                  </c:pt>
                  <c:pt idx="18">
                    <c:v>Basic</c:v>
                  </c:pt>
                  <c:pt idx="20">
                    <c:v>Family</c:v>
                  </c:pt>
                  <c:pt idx="22">
                    <c:v>Premium</c:v>
                  </c:pt>
                  <c:pt idx="24">
                    <c:v>Standard</c:v>
                  </c:pt>
                  <c:pt idx="26">
                    <c:v>Basic</c:v>
                  </c:pt>
                  <c:pt idx="28">
                    <c:v>Premium</c:v>
                  </c:pt>
                  <c:pt idx="29">
                    <c:v>Standard</c:v>
                  </c:pt>
                </c:lvl>
                <c:lvl>
                  <c:pt idx="0">
                    <c:v>Bengaluru</c:v>
                  </c:pt>
                  <c:pt idx="5">
                    <c:v>Delhi</c:v>
                  </c:pt>
                  <c:pt idx="9">
                    <c:v>Hyderabad</c:v>
                  </c:pt>
                  <c:pt idx="13">
                    <c:v>Kolkata</c:v>
                  </c:pt>
                  <c:pt idx="18">
                    <c:v>Mumbai</c:v>
                  </c:pt>
                  <c:pt idx="26">
                    <c:v>Pune</c:v>
                  </c:pt>
                </c:lvl>
              </c:multiLvlStrCache>
            </c:multiLvlStrRef>
          </c:cat>
          <c:val>
            <c:numRef>
              <c:f>Q5_dashboardS!$B$4:$B$62</c:f>
              <c:numCache>
                <c:formatCode>General</c:formatCode>
                <c:ptCount val="30"/>
                <c:pt idx="0">
                  <c:v>5067</c:v>
                </c:pt>
                <c:pt idx="1">
                  <c:v>17917</c:v>
                </c:pt>
                <c:pt idx="2">
                  <c:v>17760</c:v>
                </c:pt>
                <c:pt idx="3">
                  <c:v>11640</c:v>
                </c:pt>
                <c:pt idx="4">
                  <c:v>6480</c:v>
                </c:pt>
                <c:pt idx="5">
                  <c:v>15147</c:v>
                </c:pt>
                <c:pt idx="6">
                  <c:v>36333</c:v>
                </c:pt>
                <c:pt idx="7">
                  <c:v>240</c:v>
                </c:pt>
                <c:pt idx="8">
                  <c:v>1000</c:v>
                </c:pt>
                <c:pt idx="9">
                  <c:v>5520</c:v>
                </c:pt>
                <c:pt idx="10">
                  <c:v>583</c:v>
                </c:pt>
                <c:pt idx="11">
                  <c:v>14240</c:v>
                </c:pt>
                <c:pt idx="12">
                  <c:v>11520</c:v>
                </c:pt>
                <c:pt idx="13">
                  <c:v>347</c:v>
                </c:pt>
                <c:pt idx="14">
                  <c:v>2500</c:v>
                </c:pt>
                <c:pt idx="15">
                  <c:v>6500</c:v>
                </c:pt>
                <c:pt idx="16">
                  <c:v>11880</c:v>
                </c:pt>
                <c:pt idx="17">
                  <c:v>16560</c:v>
                </c:pt>
                <c:pt idx="18">
                  <c:v>9360</c:v>
                </c:pt>
                <c:pt idx="19">
                  <c:v>2000</c:v>
                </c:pt>
                <c:pt idx="20">
                  <c:v>2333</c:v>
                </c:pt>
                <c:pt idx="21">
                  <c:v>15917</c:v>
                </c:pt>
                <c:pt idx="22">
                  <c:v>31680</c:v>
                </c:pt>
                <c:pt idx="23">
                  <c:v>5160</c:v>
                </c:pt>
                <c:pt idx="24">
                  <c:v>15600</c:v>
                </c:pt>
                <c:pt idx="25">
                  <c:v>3120</c:v>
                </c:pt>
                <c:pt idx="26">
                  <c:v>2373</c:v>
                </c:pt>
                <c:pt idx="27">
                  <c:v>693</c:v>
                </c:pt>
                <c:pt idx="28">
                  <c:v>7980</c:v>
                </c:pt>
                <c:pt idx="29">
                  <c:v>14840</c:v>
                </c:pt>
              </c:numCache>
            </c:numRef>
          </c:val>
          <c:extLst>
            <c:ext xmlns:c16="http://schemas.microsoft.com/office/drawing/2014/chart" uri="{C3380CC4-5D6E-409C-BE32-E72D297353CC}">
              <c16:uniqueId val="{00000000-806C-4C99-B7F7-EE0B4728B067}"/>
            </c:ext>
          </c:extLst>
        </c:ser>
        <c:dLbls>
          <c:showLegendKey val="0"/>
          <c:showVal val="0"/>
          <c:showCatName val="0"/>
          <c:showSerName val="0"/>
          <c:showPercent val="0"/>
          <c:showBubbleSize val="0"/>
        </c:dLbls>
        <c:gapWidth val="219"/>
        <c:overlap val="-27"/>
        <c:axId val="1864434912"/>
        <c:axId val="1864437792"/>
      </c:barChart>
      <c:catAx>
        <c:axId val="1864434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37792"/>
        <c:crosses val="autoZero"/>
        <c:auto val="1"/>
        <c:lblAlgn val="ctr"/>
        <c:lblOffset val="100"/>
        <c:noMultiLvlLbl val="0"/>
      </c:catAx>
      <c:valAx>
        <c:axId val="1864437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644349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3 - Advanced_Fitness_Members_India.xlsx]Q5_dashboardS!PivotTable5</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Q5_dashboardS!$S$3</c:f>
              <c:strCache>
                <c:ptCount val="1"/>
                <c:pt idx="0">
                  <c:v>Average of Total Revenue</c:v>
                </c:pt>
              </c:strCache>
            </c:strRef>
          </c:tx>
          <c:spPr>
            <a:solidFill>
              <a:schemeClr val="accent1"/>
            </a:solidFill>
            <a:ln>
              <a:noFill/>
            </a:ln>
            <a:effectLst/>
          </c:spPr>
          <c:invertIfNegative val="0"/>
          <c:cat>
            <c:strRef>
              <c:f>Q5_dashboardS!$R$4:$R$8</c:f>
              <c:strCache>
                <c:ptCount val="4"/>
                <c:pt idx="0">
                  <c:v>Basic</c:v>
                </c:pt>
                <c:pt idx="1">
                  <c:v>Family</c:v>
                </c:pt>
                <c:pt idx="2">
                  <c:v>Premium</c:v>
                </c:pt>
                <c:pt idx="3">
                  <c:v>Standard</c:v>
                </c:pt>
              </c:strCache>
            </c:strRef>
          </c:cat>
          <c:val>
            <c:numRef>
              <c:f>Q5_dashboardS!$S$4:$S$8</c:f>
              <c:numCache>
                <c:formatCode>0</c:formatCode>
                <c:ptCount val="4"/>
                <c:pt idx="0">
                  <c:v>4500.7777777777774</c:v>
                </c:pt>
                <c:pt idx="1">
                  <c:v>11726.142857142857</c:v>
                </c:pt>
                <c:pt idx="2">
                  <c:v>10671.428571428571</c:v>
                </c:pt>
                <c:pt idx="3">
                  <c:v>7916.666666666667</c:v>
                </c:pt>
              </c:numCache>
            </c:numRef>
          </c:val>
          <c:extLst>
            <c:ext xmlns:c16="http://schemas.microsoft.com/office/drawing/2014/chart" uri="{C3380CC4-5D6E-409C-BE32-E72D297353CC}">
              <c16:uniqueId val="{00000000-4B69-4FDA-A924-B7B380F9BA80}"/>
            </c:ext>
          </c:extLst>
        </c:ser>
        <c:ser>
          <c:idx val="1"/>
          <c:order val="1"/>
          <c:tx>
            <c:strRef>
              <c:f>Q5_dashboardS!$T$3</c:f>
              <c:strCache>
                <c:ptCount val="1"/>
                <c:pt idx="0">
                  <c:v>Count of Full_Name</c:v>
                </c:pt>
              </c:strCache>
            </c:strRef>
          </c:tx>
          <c:spPr>
            <a:solidFill>
              <a:schemeClr val="accent2"/>
            </a:solidFill>
            <a:ln>
              <a:noFill/>
            </a:ln>
            <a:effectLst/>
          </c:spPr>
          <c:invertIfNegative val="0"/>
          <c:cat>
            <c:strRef>
              <c:f>Q5_dashboardS!$R$4:$R$8</c:f>
              <c:strCache>
                <c:ptCount val="4"/>
                <c:pt idx="0">
                  <c:v>Basic</c:v>
                </c:pt>
                <c:pt idx="1">
                  <c:v>Family</c:v>
                </c:pt>
                <c:pt idx="2">
                  <c:v>Premium</c:v>
                </c:pt>
                <c:pt idx="3">
                  <c:v>Standard</c:v>
                </c:pt>
              </c:strCache>
            </c:strRef>
          </c:cat>
          <c:val>
            <c:numRef>
              <c:f>Q5_dashboardS!$T$4:$T$8</c:f>
              <c:numCache>
                <c:formatCode>0</c:formatCode>
                <c:ptCount val="4"/>
                <c:pt idx="0">
                  <c:v>9</c:v>
                </c:pt>
                <c:pt idx="1">
                  <c:v>7</c:v>
                </c:pt>
                <c:pt idx="2">
                  <c:v>7</c:v>
                </c:pt>
                <c:pt idx="3">
                  <c:v>12</c:v>
                </c:pt>
              </c:numCache>
            </c:numRef>
          </c:val>
          <c:extLst>
            <c:ext xmlns:c16="http://schemas.microsoft.com/office/drawing/2014/chart" uri="{C3380CC4-5D6E-409C-BE32-E72D297353CC}">
              <c16:uniqueId val="{00000001-4B69-4FDA-A924-B7B380F9BA80}"/>
            </c:ext>
          </c:extLst>
        </c:ser>
        <c:dLbls>
          <c:showLegendKey val="0"/>
          <c:showVal val="0"/>
          <c:showCatName val="0"/>
          <c:showSerName val="0"/>
          <c:showPercent val="0"/>
          <c:showBubbleSize val="0"/>
        </c:dLbls>
        <c:gapWidth val="219"/>
        <c:overlap val="-27"/>
        <c:axId val="1655941344"/>
        <c:axId val="1655942304"/>
      </c:barChart>
      <c:catAx>
        <c:axId val="16559413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42304"/>
        <c:crosses val="autoZero"/>
        <c:auto val="1"/>
        <c:lblAlgn val="ctr"/>
        <c:lblOffset val="100"/>
        <c:noMultiLvlLbl val="0"/>
      </c:catAx>
      <c:valAx>
        <c:axId val="165594230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5941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Assignment 3 - Advanced_Fitness_Members_India.xlsx]Q5_dashboardS!PivotTable6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t>Where should PowerFit focus its marketing or referral programs?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Q5_dashboardS!$Z$3</c:f>
              <c:strCache>
                <c:ptCount val="1"/>
                <c:pt idx="0">
                  <c:v>Total</c:v>
                </c:pt>
              </c:strCache>
            </c:strRef>
          </c:tx>
          <c:spPr>
            <a:solidFill>
              <a:schemeClr val="accent1"/>
            </a:solidFill>
            <a:ln>
              <a:noFill/>
            </a:ln>
            <a:effectLst/>
            <a:sp3d/>
          </c:spPr>
          <c:invertIfNegative val="0"/>
          <c:cat>
            <c:multiLvlStrRef>
              <c:f>Q5_dashboardS!$Y$4:$Y$16</c:f>
              <c:multiLvlStrCache>
                <c:ptCount val="8"/>
                <c:lvl>
                  <c:pt idx="0">
                    <c:v>Not Referred</c:v>
                  </c:pt>
                  <c:pt idx="1">
                    <c:v>Referred</c:v>
                  </c:pt>
                  <c:pt idx="2">
                    <c:v>Not Referred</c:v>
                  </c:pt>
                  <c:pt idx="3">
                    <c:v>Referred</c:v>
                  </c:pt>
                  <c:pt idx="4">
                    <c:v>Not Referred</c:v>
                  </c:pt>
                  <c:pt idx="5">
                    <c:v>Referred</c:v>
                  </c:pt>
                  <c:pt idx="6">
                    <c:v>Not Referred</c:v>
                  </c:pt>
                  <c:pt idx="7">
                    <c:v>Referred</c:v>
                  </c:pt>
                </c:lvl>
                <c:lvl>
                  <c:pt idx="0">
                    <c:v>Basic</c:v>
                  </c:pt>
                  <c:pt idx="2">
                    <c:v>Family</c:v>
                  </c:pt>
                  <c:pt idx="4">
                    <c:v>Premium</c:v>
                  </c:pt>
                  <c:pt idx="6">
                    <c:v>Standard</c:v>
                  </c:pt>
                </c:lvl>
              </c:multiLvlStrCache>
            </c:multiLvlStrRef>
          </c:cat>
          <c:val>
            <c:numRef>
              <c:f>Q5_dashboardS!$Z$4:$Z$16</c:f>
              <c:numCache>
                <c:formatCode>0</c:formatCode>
                <c:ptCount val="8"/>
                <c:pt idx="0">
                  <c:v>4313.25</c:v>
                </c:pt>
                <c:pt idx="1">
                  <c:v>4650.8</c:v>
                </c:pt>
                <c:pt idx="2">
                  <c:v>10437.25</c:v>
                </c:pt>
                <c:pt idx="3">
                  <c:v>13444.666666666666</c:v>
                </c:pt>
                <c:pt idx="4">
                  <c:v>12312</c:v>
                </c:pt>
                <c:pt idx="5">
                  <c:v>6570</c:v>
                </c:pt>
                <c:pt idx="6">
                  <c:v>8188.5714285714284</c:v>
                </c:pt>
                <c:pt idx="7">
                  <c:v>7536</c:v>
                </c:pt>
              </c:numCache>
            </c:numRef>
          </c:val>
          <c:extLst>
            <c:ext xmlns:c16="http://schemas.microsoft.com/office/drawing/2014/chart" uri="{C3380CC4-5D6E-409C-BE32-E72D297353CC}">
              <c16:uniqueId val="{00000000-C7D6-4B84-A8BC-92E5E602EFAE}"/>
            </c:ext>
          </c:extLst>
        </c:ser>
        <c:dLbls>
          <c:showLegendKey val="0"/>
          <c:showVal val="0"/>
          <c:showCatName val="0"/>
          <c:showSerName val="0"/>
          <c:showPercent val="0"/>
          <c:showBubbleSize val="0"/>
        </c:dLbls>
        <c:gapWidth val="150"/>
        <c:shape val="box"/>
        <c:axId val="2091758592"/>
        <c:axId val="2091748512"/>
        <c:axId val="0"/>
      </c:bar3DChart>
      <c:catAx>
        <c:axId val="2091758592"/>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48512"/>
        <c:crosses val="autoZero"/>
        <c:auto val="1"/>
        <c:lblAlgn val="ctr"/>
        <c:lblOffset val="100"/>
        <c:noMultiLvlLbl val="0"/>
      </c:catAx>
      <c:valAx>
        <c:axId val="209174851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17585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260350</xdr:colOff>
      <xdr:row>1</xdr:row>
      <xdr:rowOff>133350</xdr:rowOff>
    </xdr:from>
    <xdr:to>
      <xdr:col>16</xdr:col>
      <xdr:colOff>361950</xdr:colOff>
      <xdr:row>16</xdr:row>
      <xdr:rowOff>114300</xdr:rowOff>
    </xdr:to>
    <xdr:graphicFrame macro="">
      <xdr:nvGraphicFramePr>
        <xdr:cNvPr id="2" name="Chart 1">
          <a:extLst>
            <a:ext uri="{FF2B5EF4-FFF2-40B4-BE49-F238E27FC236}">
              <a16:creationId xmlns:a16="http://schemas.microsoft.com/office/drawing/2014/main" id="{356AE7CB-42F3-F459-6165-B30023065F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260350</xdr:colOff>
      <xdr:row>16</xdr:row>
      <xdr:rowOff>95250</xdr:rowOff>
    </xdr:from>
    <xdr:to>
      <xdr:col>5</xdr:col>
      <xdr:colOff>260350</xdr:colOff>
      <xdr:row>30</xdr:row>
      <xdr:rowOff>41275</xdr:rowOff>
    </xdr:to>
    <mc:AlternateContent xmlns:mc="http://schemas.openxmlformats.org/markup-compatibility/2006">
      <mc:Choice xmlns:a14="http://schemas.microsoft.com/office/drawing/2010/main" Requires="a14">
        <xdr:graphicFrame macro="">
          <xdr:nvGraphicFramePr>
            <xdr:cNvPr id="3" name="Membership_Type">
              <a:extLst>
                <a:ext uri="{FF2B5EF4-FFF2-40B4-BE49-F238E27FC236}">
                  <a16:creationId xmlns:a16="http://schemas.microsoft.com/office/drawing/2014/main" id="{EE9CBE4F-BE67-7AF7-5D0C-D3D98C495456}"/>
                </a:ext>
              </a:extLst>
            </xdr:cNvPr>
            <xdr:cNvGraphicFramePr/>
          </xdr:nvGraphicFramePr>
          <xdr:xfrm>
            <a:off x="0" y="0"/>
            <a:ext cx="0" cy="0"/>
          </xdr:xfrm>
          <a:graphic>
            <a:graphicData uri="http://schemas.microsoft.com/office/drawing/2010/slicer">
              <sle:slicer xmlns:sle="http://schemas.microsoft.com/office/drawing/2010/slicer" name="Membership_Type"/>
            </a:graphicData>
          </a:graphic>
        </xdr:graphicFrame>
      </mc:Choice>
      <mc:Fallback>
        <xdr:sp macro="" textlink="">
          <xdr:nvSpPr>
            <xdr:cNvPr id="0" name=""/>
            <xdr:cNvSpPr>
              <a:spLocks noTextEdit="1"/>
            </xdr:cNvSpPr>
          </xdr:nvSpPr>
          <xdr:spPr>
            <a:xfrm>
              <a:off x="2825750" y="3143250"/>
              <a:ext cx="1828800" cy="2435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330200</xdr:colOff>
      <xdr:row>16</xdr:row>
      <xdr:rowOff>133350</xdr:rowOff>
    </xdr:from>
    <xdr:to>
      <xdr:col>8</xdr:col>
      <xdr:colOff>330200</xdr:colOff>
      <xdr:row>30</xdr:row>
      <xdr:rowOff>79375</xdr:rowOff>
    </xdr:to>
    <mc:AlternateContent xmlns:mc="http://schemas.openxmlformats.org/markup-compatibility/2006">
      <mc:Choice xmlns:a14="http://schemas.microsoft.com/office/drawing/2010/main" Requires="a14">
        <xdr:graphicFrame macro="">
          <xdr:nvGraphicFramePr>
            <xdr:cNvPr id="4" name="City">
              <a:extLst>
                <a:ext uri="{FF2B5EF4-FFF2-40B4-BE49-F238E27FC236}">
                  <a16:creationId xmlns:a16="http://schemas.microsoft.com/office/drawing/2014/main" id="{30B4C661-D9BE-BBE6-E28B-E3A2F62C4A11}"/>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dr:sp macro="" textlink="">
          <xdr:nvSpPr>
            <xdr:cNvPr id="0" name=""/>
            <xdr:cNvSpPr>
              <a:spLocks noTextEdit="1"/>
            </xdr:cNvSpPr>
          </xdr:nvSpPr>
          <xdr:spPr>
            <a:xfrm>
              <a:off x="4724400" y="3181350"/>
              <a:ext cx="1828800" cy="2435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539750</xdr:colOff>
      <xdr:row>16</xdr:row>
      <xdr:rowOff>165100</xdr:rowOff>
    </xdr:from>
    <xdr:to>
      <xdr:col>11</xdr:col>
      <xdr:colOff>539750</xdr:colOff>
      <xdr:row>30</xdr:row>
      <xdr:rowOff>111125</xdr:rowOff>
    </xdr:to>
    <mc:AlternateContent xmlns:mc="http://schemas.openxmlformats.org/markup-compatibility/2006">
      <mc:Choice xmlns:a14="http://schemas.microsoft.com/office/drawing/2010/main" Requires="a14">
        <xdr:graphicFrame macro="">
          <xdr:nvGraphicFramePr>
            <xdr:cNvPr id="5" name="Referred_By">
              <a:extLst>
                <a:ext uri="{FF2B5EF4-FFF2-40B4-BE49-F238E27FC236}">
                  <a16:creationId xmlns:a16="http://schemas.microsoft.com/office/drawing/2014/main" id="{0F9AF574-469E-A92D-FA43-68A89D97DB08}"/>
                </a:ext>
              </a:extLst>
            </xdr:cNvPr>
            <xdr:cNvGraphicFramePr/>
          </xdr:nvGraphicFramePr>
          <xdr:xfrm>
            <a:off x="0" y="0"/>
            <a:ext cx="0" cy="0"/>
          </xdr:xfrm>
          <a:graphic>
            <a:graphicData uri="http://schemas.microsoft.com/office/drawing/2010/slicer">
              <sle:slicer xmlns:sle="http://schemas.microsoft.com/office/drawing/2010/slicer" name="Referred_By"/>
            </a:graphicData>
          </a:graphic>
        </xdr:graphicFrame>
      </mc:Choice>
      <mc:Fallback>
        <xdr:sp macro="" textlink="">
          <xdr:nvSpPr>
            <xdr:cNvPr id="0" name=""/>
            <xdr:cNvSpPr>
              <a:spLocks noTextEdit="1"/>
            </xdr:cNvSpPr>
          </xdr:nvSpPr>
          <xdr:spPr>
            <a:xfrm>
              <a:off x="6762750" y="3213100"/>
              <a:ext cx="1828800" cy="24352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57150</xdr:colOff>
      <xdr:row>17</xdr:row>
      <xdr:rowOff>0</xdr:rowOff>
    </xdr:from>
    <xdr:to>
      <xdr:col>15</xdr:col>
      <xdr:colOff>57150</xdr:colOff>
      <xdr:row>30</xdr:row>
      <xdr:rowOff>130175</xdr:rowOff>
    </xdr:to>
    <mc:AlternateContent xmlns:mc="http://schemas.openxmlformats.org/markup-compatibility/2006">
      <mc:Choice xmlns:a14="http://schemas.microsoft.com/office/drawing/2010/main" Requires="a14">
        <xdr:graphicFrame macro="">
          <xdr:nvGraphicFramePr>
            <xdr:cNvPr id="6" name="Total Revenue">
              <a:extLst>
                <a:ext uri="{FF2B5EF4-FFF2-40B4-BE49-F238E27FC236}">
                  <a16:creationId xmlns:a16="http://schemas.microsoft.com/office/drawing/2014/main" id="{7C1D6779-9C0E-5601-ED4A-C1922308BE03}"/>
                </a:ext>
              </a:extLst>
            </xdr:cNvPr>
            <xdr:cNvGraphicFramePr/>
          </xdr:nvGraphicFramePr>
          <xdr:xfrm>
            <a:off x="0" y="0"/>
            <a:ext cx="0" cy="0"/>
          </xdr:xfrm>
          <a:graphic>
            <a:graphicData uri="http://schemas.microsoft.com/office/drawing/2010/slicer">
              <sle:slicer xmlns:sle="http://schemas.microsoft.com/office/drawing/2010/slicer" name="Total Revenue"/>
            </a:graphicData>
          </a:graphic>
        </xdr:graphicFrame>
      </mc:Choice>
      <mc:Fallback>
        <xdr:sp macro="" textlink="">
          <xdr:nvSpPr>
            <xdr:cNvPr id="0" name=""/>
            <xdr:cNvSpPr>
              <a:spLocks noTextEdit="1"/>
            </xdr:cNvSpPr>
          </xdr:nvSpPr>
          <xdr:spPr>
            <a:xfrm>
              <a:off x="8718550" y="3225800"/>
              <a:ext cx="1828800" cy="24415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17</xdr:col>
      <xdr:colOff>5773</xdr:colOff>
      <xdr:row>11</xdr:row>
      <xdr:rowOff>146628</xdr:rowOff>
    </xdr:from>
    <xdr:to>
      <xdr:col>21</xdr:col>
      <xdr:colOff>548409</xdr:colOff>
      <xdr:row>26</xdr:row>
      <xdr:rowOff>118919</xdr:rowOff>
    </xdr:to>
    <xdr:graphicFrame macro="">
      <xdr:nvGraphicFramePr>
        <xdr:cNvPr id="7" name="Chart 6">
          <a:extLst>
            <a:ext uri="{FF2B5EF4-FFF2-40B4-BE49-F238E27FC236}">
              <a16:creationId xmlns:a16="http://schemas.microsoft.com/office/drawing/2014/main" id="{C87955DE-D15C-5DDC-69EE-246C3D4E50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26</xdr:col>
      <xdr:colOff>117928</xdr:colOff>
      <xdr:row>2</xdr:row>
      <xdr:rowOff>66222</xdr:rowOff>
    </xdr:from>
    <xdr:to>
      <xdr:col>36</xdr:col>
      <xdr:colOff>589642</xdr:colOff>
      <xdr:row>23</xdr:row>
      <xdr:rowOff>127000</xdr:rowOff>
    </xdr:to>
    <xdr:graphicFrame macro="">
      <xdr:nvGraphicFramePr>
        <xdr:cNvPr id="9" name="Chart 8">
          <a:extLst>
            <a:ext uri="{FF2B5EF4-FFF2-40B4-BE49-F238E27FC236}">
              <a16:creationId xmlns:a16="http://schemas.microsoft.com/office/drawing/2014/main" id="{0B4AC93E-6751-EF22-3825-21B9D16B08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jit" refreshedDate="45815.687953356479" createdVersion="8" refreshedVersion="8" minRefreshableVersion="3" recordCount="35" xr:uid="{0B1EF565-7293-4CC9-AF9B-E7DB8B136707}">
  <cacheSource type="worksheet">
    <worksheetSource ref="A1:M36" sheet="Q1 &amp; Q2"/>
  </cacheSource>
  <cacheFields count="13">
    <cacheField name="SL.No"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ount="4">
        <n v="800"/>
        <n v="1200"/>
        <n v="2500"/>
        <n v="1800"/>
      </sharedItems>
    </cacheField>
    <cacheField name="Attendance" numFmtId="0">
      <sharedItems containsSemiMixedTypes="0" containsString="0" containsNumber="1" containsInteger="1" minValue="2" maxValue="30"/>
    </cacheField>
    <cacheField name="City" numFmtId="0">
      <sharedItems/>
    </cacheField>
    <cacheField name="Referred_By" numFmtId="0">
      <sharedItems containsBlank="1"/>
    </cacheField>
    <cacheField name="Membership Duration in Months" numFmtId="170">
      <sharedItems containsSemiMixedTypes="0" containsString="0" containsNumber="1" minValue="0.13333333333333333" maxValue="18.933333333333334"/>
    </cacheField>
    <cacheField name="Referred" numFmtId="0">
      <sharedItems count="2">
        <s v="Referred"/>
        <s v="Not Referred"/>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jit" refreshedDate="45815.690946527779" createdVersion="8" refreshedVersion="8" minRefreshableVersion="3" recordCount="35" xr:uid="{2CC45B57-E06B-4949-BCD7-B0AD528E76DE}">
  <cacheSource type="worksheet">
    <worksheetSource ref="A1:N36" sheet="Q3"/>
  </cacheSource>
  <cacheFields count="14">
    <cacheField name="SL.No"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ration in Months" numFmtId="170">
      <sharedItems containsSemiMixedTypes="0" containsString="0" containsNumber="1" minValue="0.13333333333333333" maxValue="18.933333333333334"/>
    </cacheField>
    <cacheField name="Referred" numFmtId="0">
      <sharedItems/>
    </cacheField>
    <cacheField name="Total Revenue" numFmtId="0">
      <sharedItems containsSemiMixedTypes="0" containsString="0" containsNumber="1" containsInteger="1" minValue="240" maxValue="36333"/>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jit" refreshedDate="45815.699453472225" createdVersion="8" refreshedVersion="8" minRefreshableVersion="3" recordCount="35" xr:uid="{6213CEEE-7652-4381-BA08-7E40A6B8993B}">
  <cacheSource type="worksheet">
    <worksheetSource ref="A1:N36" sheet="Q5"/>
  </cacheSource>
  <cacheFields count="14">
    <cacheField name="SL.No" numFmtId="0">
      <sharedItems/>
    </cacheField>
    <cacheField name="Full_Name" numFmtId="0">
      <sharedItems count="35">
        <s v="Anay Shanker"/>
        <s v="Parinaaz Shanker"/>
        <s v="Aniruddh Batra"/>
        <s v="Madhup Kapur"/>
        <s v="Rasha Kakar"/>
        <s v="Ehsaan Batra"/>
        <s v="Zara Bains"/>
        <s v="Uthkarsh Baral"/>
        <s v="Kashvi Char"/>
        <s v="Dhanush Varma"/>
        <s v="Ishaan Goyal"/>
        <s v="Mahika Ravi"/>
        <s v="Purab Reddy"/>
        <s v="Tiya Soni"/>
        <s v="Zara Dugar"/>
        <s v="Lakshit Mander"/>
        <s v="Neysa Krish"/>
        <s v="Prerak Boase"/>
        <s v="Siya Master"/>
        <s v="Madhup Biswas"/>
        <s v="Indrans Ratti"/>
        <s v="Kimaya Balay"/>
        <s v="Eva Dass"/>
        <s v="Pihu Wali"/>
        <s v="Tiya Rege"/>
        <s v="Aarav Sen"/>
        <s v="Dishani Bera"/>
        <s v="Indrans Grover"/>
        <s v="Kismat Edwin"/>
        <s v="Taran Vyas"/>
        <s v="Jiya Baral"/>
        <s v="Gokul Sahni"/>
        <s v="Prerak Lalla"/>
        <s v="Hrishita Shroff"/>
        <s v="Oorja Sachar"/>
      </sharedItems>
    </cacheField>
    <cacheField name="Age" numFmtId="0">
      <sharedItems containsSemiMixedTypes="0" containsString="0" containsNumber="1" containsInteger="1" minValue="19" maxValue="59"/>
    </cacheField>
    <cacheField name="Gender" numFmtId="0">
      <sharedItems/>
    </cacheField>
    <cacheField name="Membership_Type" numFmtId="0">
      <sharedItems count="4">
        <s v="Basic"/>
        <s v="Standard"/>
        <s v="Family"/>
        <s v="Premium"/>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ount="16">
        <s v="Hiran Shan"/>
        <s v="Kiara Kakar"/>
        <s v="Jhanvi Chaudhary"/>
        <s v="Tara Swaminathan"/>
        <s v="Madhav Singh"/>
        <s v="Shray Ramakrishnan"/>
        <m/>
        <s v="Nitara Comar"/>
        <s v="Ranbir Karan"/>
        <s v="Rati Sanghvi"/>
        <s v="Ishaan Kashyap"/>
        <s v="Tanya Bajwa"/>
        <s v="Adira Brar"/>
        <s v="Nakul Balakrishnan"/>
        <s v="Darshit Sidhu"/>
        <s v="Riya Dugal"/>
      </sharedItems>
    </cacheField>
    <cacheField name="Membership Duration in Months" numFmtId="170">
      <sharedItems containsSemiMixedTypes="0" containsString="0" containsNumber="1" minValue="0.13333333333333333" maxValue="18.933333333333334"/>
    </cacheField>
    <cacheField name="Referred" numFmtId="0">
      <sharedItems count="2">
        <s v="Referred"/>
        <s v="Not Referred"/>
      </sharedItems>
    </cacheField>
    <cacheField name="Total Revenue" numFmtId="0">
      <sharedItems containsSemiMixedTypes="0" containsString="0" containsNumber="1" containsInteger="1" minValue="240" maxValue="36333" count="35">
        <n v="5067"/>
        <n v="693"/>
        <n v="7200"/>
        <n v="4320"/>
        <n v="17917"/>
        <n v="2000"/>
        <n v="2373"/>
        <n v="6780"/>
        <n v="347"/>
        <n v="3120"/>
        <n v="6480"/>
        <n v="16560"/>
        <n v="5100"/>
        <n v="7080"/>
        <n v="5520"/>
        <n v="2500"/>
        <n v="14240"/>
        <n v="36333"/>
        <n v="8267"/>
        <n v="15917"/>
        <n v="31680"/>
        <n v="17760"/>
        <n v="240"/>
        <n v="11640"/>
        <n v="5160"/>
        <n v="1000"/>
        <n v="2333"/>
        <n v="1240"/>
        <n v="583"/>
        <n v="6500"/>
        <n v="15147"/>
        <n v="8520"/>
        <n v="1093"/>
        <n v="7980"/>
        <n v="13600"/>
      </sharedItems>
    </cacheField>
  </cacheFields>
  <extLst>
    <ext xmlns:x14="http://schemas.microsoft.com/office/spreadsheetml/2009/9/main" uri="{725AE2AE-9491-48be-B2B4-4EB974FC3084}">
      <x14:pivotCacheDefinition pivotCacheId="214246652"/>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rijit" refreshedDate="45815.722709374997" createdVersion="8" refreshedVersion="8" minRefreshableVersion="3" recordCount="35" xr:uid="{84DFD8F1-C1FB-44B6-8BDF-9743203FE9AA}">
  <cacheSource type="worksheet">
    <worksheetSource ref="A1:O36" sheet="Q6"/>
  </cacheSource>
  <cacheFields count="15">
    <cacheField name="SL.No" numFmtId="0">
      <sharedItems/>
    </cacheField>
    <cacheField name="Full_Name" numFmtId="0">
      <sharedItems/>
    </cacheField>
    <cacheField name="Age" numFmtId="0">
      <sharedItems containsSemiMixedTypes="0" containsString="0" containsNumber="1" containsInteger="1" minValue="19" maxValue="59"/>
    </cacheField>
    <cacheField name="Gender" numFmtId="0">
      <sharedItems count="2">
        <s v="Male"/>
        <s v="Female"/>
      </sharedItems>
    </cacheField>
    <cacheField name="Membership_Type" numFmtId="0">
      <sharedItems/>
    </cacheField>
    <cacheField name="Start_Date" numFmtId="164">
      <sharedItems containsSemiMixedTypes="0" containsNonDate="0" containsDate="1" containsString="0" minDate="2023-05-19T00:00:00" maxDate="2025-02-27T00:00:00"/>
    </cacheField>
    <cacheField name="End_Date" numFmtId="164">
      <sharedItems containsSemiMixedTypes="0" containsNonDate="0" containsDate="1" containsString="0" minDate="2023-11-12T00:00:00" maxDate="2025-03-30T00:00:00"/>
    </cacheField>
    <cacheField name="Monthly_Fee" numFmtId="0">
      <sharedItems containsSemiMixedTypes="0" containsString="0" containsNumber="1" containsInteger="1" minValue="800" maxValue="2500"/>
    </cacheField>
    <cacheField name="Attendance" numFmtId="0">
      <sharedItems containsSemiMixedTypes="0" containsString="0" containsNumber="1" containsInteger="1" minValue="2" maxValue="30"/>
    </cacheField>
    <cacheField name="City" numFmtId="0">
      <sharedItems count="6">
        <s v="Bengaluru"/>
        <s v="Pune"/>
        <s v="Hyderabad"/>
        <s v="Mumbai"/>
        <s v="Kolkata"/>
        <s v="Delhi"/>
      </sharedItems>
    </cacheField>
    <cacheField name="Referred_By" numFmtId="0">
      <sharedItems containsBlank="1"/>
    </cacheField>
    <cacheField name="Membership Duration in Months" numFmtId="170">
      <sharedItems containsSemiMixedTypes="0" containsString="0" containsNumber="1" minValue="0.13333333333333333" maxValue="18.933333333333334"/>
    </cacheField>
    <cacheField name="Referred" numFmtId="0">
      <sharedItems/>
    </cacheField>
    <cacheField name="Total Revenue" numFmtId="0">
      <sharedItems containsSemiMixedTypes="0" containsString="0" containsNumber="1" containsInteger="1" minValue="240" maxValue="36333"/>
    </cacheField>
    <cacheField name="Age distribution across Membership Types" numFmtId="0">
      <sharedItems count="3">
        <s v="Senior"/>
        <s v="Youth"/>
        <s v="Adault"/>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s v="Basic"/>
    <d v="2023-11-05T00:00:00"/>
    <d v="2024-05-13T00:00:00"/>
    <x v="0"/>
    <n v="25"/>
    <s v="Bengaluru"/>
    <s v="Hiran Shan"/>
    <n v="6.333333333333333"/>
    <x v="0"/>
  </r>
  <r>
    <s v="M002"/>
    <s v="Parinaaz Shanker"/>
    <n v="27"/>
    <s v="Male"/>
    <s v="Basic"/>
    <d v="2025-02-26T00:00:00"/>
    <d v="2025-03-24T00:00:00"/>
    <x v="0"/>
    <n v="20"/>
    <s v="Pune"/>
    <s v="Kiara Kakar"/>
    <n v="0.8666666666666667"/>
    <x v="0"/>
  </r>
  <r>
    <s v="M003"/>
    <s v="Aniruddh Batra"/>
    <n v="24"/>
    <s v="Male"/>
    <s v="Standard"/>
    <d v="2023-09-22T00:00:00"/>
    <d v="2024-03-20T00:00:00"/>
    <x v="1"/>
    <n v="18"/>
    <s v="Hyderabad"/>
    <s v="Jhanvi Chaudhary"/>
    <n v="6"/>
    <x v="0"/>
  </r>
  <r>
    <s v="M004"/>
    <s v="Madhup Kapur"/>
    <n v="31"/>
    <s v="Female"/>
    <s v="Standard"/>
    <d v="2024-07-06T00:00:00"/>
    <d v="2024-10-22T00:00:00"/>
    <x v="1"/>
    <n v="16"/>
    <s v="Hyderabad"/>
    <s v="Tara Swaminathan"/>
    <n v="3.6"/>
    <x v="0"/>
  </r>
  <r>
    <s v="M005"/>
    <s v="Rasha Kakar"/>
    <n v="19"/>
    <s v="Male"/>
    <s v="Family"/>
    <d v="2023-12-26T00:00:00"/>
    <d v="2024-07-28T00:00:00"/>
    <x v="2"/>
    <n v="12"/>
    <s v="Bengaluru"/>
    <s v="Madhav Singh"/>
    <n v="7.166666666666667"/>
    <x v="0"/>
  </r>
  <r>
    <s v="M006"/>
    <s v="Ehsaan Batra"/>
    <n v="40"/>
    <s v="Male"/>
    <s v="Basic"/>
    <d v="2024-01-26T00:00:00"/>
    <d v="2024-04-10T00:00:00"/>
    <x v="0"/>
    <n v="14"/>
    <s v="Mumbai"/>
    <s v="Shray Ramakrishnan"/>
    <n v="2.5"/>
    <x v="0"/>
  </r>
  <r>
    <s v="M007"/>
    <s v="Zara Bains"/>
    <n v="41"/>
    <s v="Female"/>
    <s v="Basic"/>
    <d v="2024-10-23T00:00:00"/>
    <d v="2025-01-20T00:00:00"/>
    <x v="0"/>
    <n v="25"/>
    <s v="Pune"/>
    <m/>
    <n v="2.9666666666666668"/>
    <x v="1"/>
  </r>
  <r>
    <s v="M008"/>
    <s v="Uthkarsh Baral"/>
    <n v="43"/>
    <s v="Male"/>
    <s v="Premium"/>
    <d v="2024-06-07T00:00:00"/>
    <d v="2024-09-28T00:00:00"/>
    <x v="3"/>
    <n v="28"/>
    <s v="Kolkata"/>
    <m/>
    <n v="3.7666666666666666"/>
    <x v="1"/>
  </r>
  <r>
    <s v="M009"/>
    <s v="Kashvi Char"/>
    <n v="42"/>
    <s v="Male"/>
    <s v="Basic"/>
    <d v="2024-10-04T00:00:00"/>
    <d v="2024-10-17T00:00:00"/>
    <x v="0"/>
    <n v="3"/>
    <s v="Kolkata"/>
    <s v="Nitara Comar"/>
    <n v="0.43333333333333335"/>
    <x v="0"/>
  </r>
  <r>
    <s v="M010"/>
    <s v="Dhanush Varma"/>
    <n v="37"/>
    <s v="Male"/>
    <s v="Standard"/>
    <d v="2023-10-03T00:00:00"/>
    <d v="2023-12-20T00:00:00"/>
    <x v="1"/>
    <n v="29"/>
    <s v="Mumbai"/>
    <s v="Ranbir Karan"/>
    <n v="2.6"/>
    <x v="0"/>
  </r>
  <r>
    <s v="M011"/>
    <s v="Ishaan Goyal"/>
    <n v="48"/>
    <s v="Female"/>
    <s v="Standard"/>
    <d v="2024-01-06T00:00:00"/>
    <d v="2024-06-16T00:00:00"/>
    <x v="1"/>
    <n v="13"/>
    <s v="Bengaluru"/>
    <s v="Rati Sanghvi"/>
    <n v="5.4"/>
    <x v="0"/>
  </r>
  <r>
    <s v="M012"/>
    <s v="Mahika Ravi"/>
    <n v="36"/>
    <s v="Male"/>
    <s v="Standard"/>
    <d v="2023-08-16T00:00:00"/>
    <d v="2024-10-03T00:00:00"/>
    <x v="1"/>
    <n v="19"/>
    <s v="Kolkata"/>
    <s v="Ishaan Kashyap"/>
    <n v="13.8"/>
    <x v="0"/>
  </r>
  <r>
    <s v="M013"/>
    <s v="Purab Reddy"/>
    <n v="48"/>
    <s v="Female"/>
    <s v="Premium"/>
    <d v="2024-09-21T00:00:00"/>
    <d v="2024-12-15T00:00:00"/>
    <x v="3"/>
    <n v="22"/>
    <s v="Kolkata"/>
    <m/>
    <n v="2.8333333333333335"/>
    <x v="1"/>
  </r>
  <r>
    <s v="M014"/>
    <s v="Tiya Soni"/>
    <n v="39"/>
    <s v="Male"/>
    <s v="Standard"/>
    <d v="2023-05-19T00:00:00"/>
    <d v="2023-11-12T00:00:00"/>
    <x v="1"/>
    <n v="28"/>
    <s v="Mumbai"/>
    <m/>
    <n v="5.9"/>
    <x v="1"/>
  </r>
  <r>
    <s v="M015"/>
    <s v="Zara Dugar"/>
    <n v="44"/>
    <s v="Female"/>
    <s v="Basic"/>
    <d v="2024-02-11T00:00:00"/>
    <d v="2024-09-05T00:00:00"/>
    <x v="0"/>
    <n v="8"/>
    <s v="Hyderabad"/>
    <m/>
    <n v="6.9"/>
    <x v="1"/>
  </r>
  <r>
    <s v="M016"/>
    <s v="Lakshit Mander"/>
    <n v="39"/>
    <s v="Male"/>
    <s v="Family"/>
    <d v="2025-02-14T00:00:00"/>
    <d v="2025-03-16T00:00:00"/>
    <x v="2"/>
    <n v="14"/>
    <s v="Kolkata"/>
    <m/>
    <n v="1"/>
    <x v="1"/>
  </r>
  <r>
    <s v="M017"/>
    <s v="Neysa Krish"/>
    <n v="35"/>
    <s v="Male"/>
    <s v="Standard"/>
    <d v="2024-02-07T00:00:00"/>
    <d v="2025-01-28T00:00:00"/>
    <x v="1"/>
    <n v="25"/>
    <s v="Hyderabad"/>
    <m/>
    <n v="11.866666666666667"/>
    <x v="1"/>
  </r>
  <r>
    <s v="M018"/>
    <s v="Prerak Boase"/>
    <n v="56"/>
    <s v="Female"/>
    <s v="Family"/>
    <d v="2023-10-14T00:00:00"/>
    <d v="2024-12-23T00:00:00"/>
    <x v="2"/>
    <n v="13"/>
    <s v="Delhi"/>
    <m/>
    <n v="14.533333333333333"/>
    <x v="1"/>
  </r>
  <r>
    <s v="M019"/>
    <s v="Siya Master"/>
    <n v="27"/>
    <s v="Female"/>
    <s v="Basic"/>
    <d v="2024-03-03T00:00:00"/>
    <d v="2025-01-07T00:00:00"/>
    <x v="0"/>
    <n v="26"/>
    <s v="Mumbai"/>
    <m/>
    <n v="10.333333333333334"/>
    <x v="1"/>
  </r>
  <r>
    <s v="M020"/>
    <s v="Madhup Biswas"/>
    <n v="28"/>
    <s v="Male"/>
    <s v="Family"/>
    <d v="2024-05-05T00:00:00"/>
    <d v="2024-11-12T00:00:00"/>
    <x v="2"/>
    <n v="21"/>
    <s v="Mumbai"/>
    <s v="Tanya Bajwa"/>
    <n v="6.3666666666666663"/>
    <x v="0"/>
  </r>
  <r>
    <s v="M021"/>
    <s v="Indrans Ratti"/>
    <n v="57"/>
    <s v="Female"/>
    <s v="Premium"/>
    <d v="2023-08-08T00:00:00"/>
    <d v="2025-01-17T00:00:00"/>
    <x v="3"/>
    <n v="19"/>
    <s v="Mumbai"/>
    <m/>
    <n v="17.600000000000001"/>
    <x v="1"/>
  </r>
  <r>
    <s v="M022"/>
    <s v="Kimaya Balay"/>
    <n v="26"/>
    <s v="Female"/>
    <s v="Premium"/>
    <d v="2024-01-29T00:00:00"/>
    <d v="2024-11-20T00:00:00"/>
    <x v="3"/>
    <n v="5"/>
    <s v="Bengaluru"/>
    <m/>
    <n v="9.8666666666666671"/>
    <x v="1"/>
  </r>
  <r>
    <s v="M023"/>
    <s v="Eva Dass"/>
    <n v="48"/>
    <s v="Male"/>
    <s v="Premium"/>
    <d v="2024-06-08T00:00:00"/>
    <d v="2024-06-12T00:00:00"/>
    <x v="3"/>
    <n v="18"/>
    <s v="Delhi"/>
    <m/>
    <n v="0.13333333333333333"/>
    <x v="1"/>
  </r>
  <r>
    <s v="M024"/>
    <s v="Pihu Wali"/>
    <n v="25"/>
    <s v="Female"/>
    <s v="Standard"/>
    <d v="2024-05-27T00:00:00"/>
    <d v="2025-03-14T00:00:00"/>
    <x v="1"/>
    <n v="6"/>
    <s v="Bengaluru"/>
    <m/>
    <n v="9.6999999999999993"/>
    <x v="1"/>
  </r>
  <r>
    <s v="M025"/>
    <s v="Tiya Rege"/>
    <n v="53"/>
    <s v="Male"/>
    <s v="Premium"/>
    <d v="2023-12-26T00:00:00"/>
    <d v="2024-03-21T00:00:00"/>
    <x v="3"/>
    <n v="17"/>
    <s v="Mumbai"/>
    <s v="Adira Brar"/>
    <n v="2.8666666666666667"/>
    <x v="0"/>
  </r>
  <r>
    <s v="M026"/>
    <s v="Aarav Sen"/>
    <n v="42"/>
    <s v="Female"/>
    <s v="Standard"/>
    <d v="2025-02-14T00:00:00"/>
    <d v="2025-03-11T00:00:00"/>
    <x v="1"/>
    <n v="3"/>
    <s v="Delhi"/>
    <m/>
    <n v="0.83333333333333337"/>
    <x v="1"/>
  </r>
  <r>
    <s v="M027"/>
    <s v="Dishani Bera"/>
    <n v="24"/>
    <s v="Male"/>
    <s v="Family"/>
    <d v="2025-02-10T00:00:00"/>
    <d v="2025-03-10T00:00:00"/>
    <x v="2"/>
    <n v="28"/>
    <s v="Mumbai"/>
    <m/>
    <n v="0.93333333333333335"/>
    <x v="1"/>
  </r>
  <r>
    <s v="M028"/>
    <s v="Indrans Grover"/>
    <n v="53"/>
    <s v="Male"/>
    <s v="Standard"/>
    <d v="2024-11-18T00:00:00"/>
    <d v="2024-12-19T00:00:00"/>
    <x v="1"/>
    <n v="23"/>
    <s v="Pune"/>
    <m/>
    <n v="1.0333333333333334"/>
    <x v="1"/>
  </r>
  <r>
    <s v="M029"/>
    <s v="Kismat Edwin"/>
    <n v="29"/>
    <s v="Female"/>
    <s v="Family"/>
    <d v="2024-04-19T00:00:00"/>
    <d v="2024-04-26T00:00:00"/>
    <x v="2"/>
    <n v="8"/>
    <s v="Hyderabad"/>
    <m/>
    <n v="0.23333333333333334"/>
    <x v="1"/>
  </r>
  <r>
    <s v="M030"/>
    <s v="Taran Vyas"/>
    <n v="31"/>
    <s v="Female"/>
    <s v="Family"/>
    <d v="2025-01-10T00:00:00"/>
    <d v="2025-03-29T00:00:00"/>
    <x v="2"/>
    <n v="23"/>
    <s v="Kolkata"/>
    <s v="Nakul Balakrishnan"/>
    <n v="2.6"/>
    <x v="0"/>
  </r>
  <r>
    <s v="M031"/>
    <s v="Jiya Baral"/>
    <n v="52"/>
    <s v="Female"/>
    <s v="Basic"/>
    <d v="2023-06-11T00:00:00"/>
    <d v="2024-12-30T00:00:00"/>
    <x v="0"/>
    <n v="9"/>
    <s v="Delhi"/>
    <s v="Darshit Sidhu"/>
    <n v="18.933333333333334"/>
    <x v="0"/>
  </r>
  <r>
    <s v="M032"/>
    <s v="Gokul Sahni"/>
    <n v="20"/>
    <s v="Male"/>
    <s v="Standard"/>
    <d v="2024-04-09T00:00:00"/>
    <d v="2024-11-08T00:00:00"/>
    <x v="1"/>
    <n v="2"/>
    <s v="Mumbai"/>
    <m/>
    <n v="7.1"/>
    <x v="1"/>
  </r>
  <r>
    <s v="M033"/>
    <s v="Prerak Lalla"/>
    <n v="22"/>
    <s v="Male"/>
    <s v="Basic"/>
    <d v="2025-02-11T00:00:00"/>
    <d v="2025-03-24T00:00:00"/>
    <x v="0"/>
    <n v="30"/>
    <s v="Mumbai"/>
    <m/>
    <n v="1.3666666666666667"/>
    <x v="1"/>
  </r>
  <r>
    <s v="M034"/>
    <s v="Hrishita Shroff"/>
    <n v="23"/>
    <s v="Male"/>
    <s v="Premium"/>
    <d v="2024-10-23T00:00:00"/>
    <d v="2025-03-05T00:00:00"/>
    <x v="3"/>
    <n v="23"/>
    <s v="Pune"/>
    <s v="Riya Dugal"/>
    <n v="4.4333333333333336"/>
    <x v="0"/>
  </r>
  <r>
    <s v="M035"/>
    <s v="Oorja Sachar"/>
    <n v="27"/>
    <s v="Female"/>
    <s v="Standard"/>
    <d v="2024-01-21T00:00:00"/>
    <d v="2024-12-26T00:00:00"/>
    <x v="1"/>
    <n v="27"/>
    <s v="Pune"/>
    <m/>
    <n v="11.333333333333334"/>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s v="Male"/>
    <x v="0"/>
    <d v="2023-11-05T00:00:00"/>
    <d v="2024-05-13T00:00:00"/>
    <n v="800"/>
    <n v="25"/>
    <x v="0"/>
    <s v="Hiran Shan"/>
    <n v="6.333333333333333"/>
    <s v="Referred"/>
    <n v="5067"/>
  </r>
  <r>
    <s v="M002"/>
    <s v="Parinaaz Shanker"/>
    <n v="27"/>
    <s v="Male"/>
    <x v="0"/>
    <d v="2025-02-26T00:00:00"/>
    <d v="2025-03-24T00:00:00"/>
    <n v="800"/>
    <n v="20"/>
    <x v="1"/>
    <s v="Kiara Kakar"/>
    <n v="0.8666666666666667"/>
    <s v="Referred"/>
    <n v="693"/>
  </r>
  <r>
    <s v="M003"/>
    <s v="Aniruddh Batra"/>
    <n v="24"/>
    <s v="Male"/>
    <x v="1"/>
    <d v="2023-09-22T00:00:00"/>
    <d v="2024-03-20T00:00:00"/>
    <n v="1200"/>
    <n v="18"/>
    <x v="2"/>
    <s v="Jhanvi Chaudhary"/>
    <n v="6"/>
    <s v="Referred"/>
    <n v="7200"/>
  </r>
  <r>
    <s v="M004"/>
    <s v="Madhup Kapur"/>
    <n v="31"/>
    <s v="Female"/>
    <x v="1"/>
    <d v="2024-07-06T00:00:00"/>
    <d v="2024-10-22T00:00:00"/>
    <n v="1200"/>
    <n v="16"/>
    <x v="2"/>
    <s v="Tara Swaminathan"/>
    <n v="3.6"/>
    <s v="Referred"/>
    <n v="4320"/>
  </r>
  <r>
    <s v="M005"/>
    <s v="Rasha Kakar"/>
    <n v="19"/>
    <s v="Male"/>
    <x v="2"/>
    <d v="2023-12-26T00:00:00"/>
    <d v="2024-07-28T00:00:00"/>
    <n v="2500"/>
    <n v="12"/>
    <x v="0"/>
    <s v="Madhav Singh"/>
    <n v="7.166666666666667"/>
    <s v="Referred"/>
    <n v="17917"/>
  </r>
  <r>
    <s v="M006"/>
    <s v="Ehsaan Batra"/>
    <n v="40"/>
    <s v="Male"/>
    <x v="0"/>
    <d v="2024-01-26T00:00:00"/>
    <d v="2024-04-10T00:00:00"/>
    <n v="800"/>
    <n v="14"/>
    <x v="3"/>
    <s v="Shray Ramakrishnan"/>
    <n v="2.5"/>
    <s v="Referred"/>
    <n v="2000"/>
  </r>
  <r>
    <s v="M007"/>
    <s v="Zara Bains"/>
    <n v="41"/>
    <s v="Female"/>
    <x v="0"/>
    <d v="2024-10-23T00:00:00"/>
    <d v="2025-01-20T00:00:00"/>
    <n v="800"/>
    <n v="25"/>
    <x v="1"/>
    <m/>
    <n v="2.9666666666666668"/>
    <s v="Not Referred"/>
    <n v="2373"/>
  </r>
  <r>
    <s v="M008"/>
    <s v="Uthkarsh Baral"/>
    <n v="43"/>
    <s v="Male"/>
    <x v="3"/>
    <d v="2024-06-07T00:00:00"/>
    <d v="2024-09-28T00:00:00"/>
    <n v="1800"/>
    <n v="28"/>
    <x v="4"/>
    <m/>
    <n v="3.7666666666666666"/>
    <s v="Not Referred"/>
    <n v="6780"/>
  </r>
  <r>
    <s v="M009"/>
    <s v="Kashvi Char"/>
    <n v="42"/>
    <s v="Male"/>
    <x v="0"/>
    <d v="2024-10-04T00:00:00"/>
    <d v="2024-10-17T00:00:00"/>
    <n v="800"/>
    <n v="3"/>
    <x v="4"/>
    <s v="Nitara Comar"/>
    <n v="0.43333333333333335"/>
    <s v="Referred"/>
    <n v="347"/>
  </r>
  <r>
    <s v="M010"/>
    <s v="Dhanush Varma"/>
    <n v="37"/>
    <s v="Male"/>
    <x v="1"/>
    <d v="2023-10-03T00:00:00"/>
    <d v="2023-12-20T00:00:00"/>
    <n v="1200"/>
    <n v="29"/>
    <x v="3"/>
    <s v="Ranbir Karan"/>
    <n v="2.6"/>
    <s v="Referred"/>
    <n v="3120"/>
  </r>
  <r>
    <s v="M011"/>
    <s v="Ishaan Goyal"/>
    <n v="48"/>
    <s v="Female"/>
    <x v="1"/>
    <d v="2024-01-06T00:00:00"/>
    <d v="2024-06-16T00:00:00"/>
    <n v="1200"/>
    <n v="13"/>
    <x v="0"/>
    <s v="Rati Sanghvi"/>
    <n v="5.4"/>
    <s v="Referred"/>
    <n v="6480"/>
  </r>
  <r>
    <s v="M012"/>
    <s v="Mahika Ravi"/>
    <n v="36"/>
    <s v="Male"/>
    <x v="1"/>
    <d v="2023-08-16T00:00:00"/>
    <d v="2024-10-03T00:00:00"/>
    <n v="1200"/>
    <n v="19"/>
    <x v="4"/>
    <s v="Ishaan Kashyap"/>
    <n v="13.8"/>
    <s v="Referred"/>
    <n v="16560"/>
  </r>
  <r>
    <s v="M013"/>
    <s v="Purab Reddy"/>
    <n v="48"/>
    <s v="Female"/>
    <x v="3"/>
    <d v="2024-09-21T00:00:00"/>
    <d v="2024-12-15T00:00:00"/>
    <n v="1800"/>
    <n v="22"/>
    <x v="4"/>
    <m/>
    <n v="2.8333333333333335"/>
    <s v="Not Referred"/>
    <n v="5100"/>
  </r>
  <r>
    <s v="M014"/>
    <s v="Tiya Soni"/>
    <n v="39"/>
    <s v="Male"/>
    <x v="1"/>
    <d v="2023-05-19T00:00:00"/>
    <d v="2023-11-12T00:00:00"/>
    <n v="1200"/>
    <n v="28"/>
    <x v="3"/>
    <m/>
    <n v="5.9"/>
    <s v="Not Referred"/>
    <n v="7080"/>
  </r>
  <r>
    <s v="M015"/>
    <s v="Zara Dugar"/>
    <n v="44"/>
    <s v="Female"/>
    <x v="0"/>
    <d v="2024-02-11T00:00:00"/>
    <d v="2024-09-05T00:00:00"/>
    <n v="800"/>
    <n v="8"/>
    <x v="2"/>
    <m/>
    <n v="6.9"/>
    <s v="Not Referred"/>
    <n v="5520"/>
  </r>
  <r>
    <s v="M016"/>
    <s v="Lakshit Mander"/>
    <n v="39"/>
    <s v="Male"/>
    <x v="2"/>
    <d v="2025-02-14T00:00:00"/>
    <d v="2025-03-16T00:00:00"/>
    <n v="2500"/>
    <n v="14"/>
    <x v="4"/>
    <m/>
    <n v="1"/>
    <s v="Not Referred"/>
    <n v="2500"/>
  </r>
  <r>
    <s v="M017"/>
    <s v="Neysa Krish"/>
    <n v="35"/>
    <s v="Male"/>
    <x v="1"/>
    <d v="2024-02-07T00:00:00"/>
    <d v="2025-01-28T00:00:00"/>
    <n v="1200"/>
    <n v="25"/>
    <x v="2"/>
    <m/>
    <n v="11.866666666666667"/>
    <s v="Not Referred"/>
    <n v="14240"/>
  </r>
  <r>
    <s v="M018"/>
    <s v="Prerak Boase"/>
    <n v="56"/>
    <s v="Female"/>
    <x v="2"/>
    <d v="2023-10-14T00:00:00"/>
    <d v="2024-12-23T00:00:00"/>
    <n v="2500"/>
    <n v="13"/>
    <x v="5"/>
    <m/>
    <n v="14.533333333333333"/>
    <s v="Not Referred"/>
    <n v="36333"/>
  </r>
  <r>
    <s v="M019"/>
    <s v="Siya Master"/>
    <n v="27"/>
    <s v="Female"/>
    <x v="0"/>
    <d v="2024-03-03T00:00:00"/>
    <d v="2025-01-07T00:00:00"/>
    <n v="800"/>
    <n v="26"/>
    <x v="3"/>
    <m/>
    <n v="10.333333333333334"/>
    <s v="Not Referred"/>
    <n v="8267"/>
  </r>
  <r>
    <s v="M020"/>
    <s v="Madhup Biswas"/>
    <n v="28"/>
    <s v="Male"/>
    <x v="2"/>
    <d v="2024-05-05T00:00:00"/>
    <d v="2024-11-12T00:00:00"/>
    <n v="2500"/>
    <n v="21"/>
    <x v="3"/>
    <s v="Tanya Bajwa"/>
    <n v="6.3666666666666663"/>
    <s v="Referred"/>
    <n v="15917"/>
  </r>
  <r>
    <s v="M021"/>
    <s v="Indrans Ratti"/>
    <n v="57"/>
    <s v="Female"/>
    <x v="3"/>
    <d v="2023-08-08T00:00:00"/>
    <d v="2025-01-17T00:00:00"/>
    <n v="1800"/>
    <n v="19"/>
    <x v="3"/>
    <m/>
    <n v="17.600000000000001"/>
    <s v="Not Referred"/>
    <n v="31680"/>
  </r>
  <r>
    <s v="M022"/>
    <s v="Kimaya Balay"/>
    <n v="26"/>
    <s v="Female"/>
    <x v="3"/>
    <d v="2024-01-29T00:00:00"/>
    <d v="2024-11-20T00:00:00"/>
    <n v="1800"/>
    <n v="5"/>
    <x v="0"/>
    <m/>
    <n v="9.8666666666666671"/>
    <s v="Not Referred"/>
    <n v="17760"/>
  </r>
  <r>
    <s v="M023"/>
    <s v="Eva Dass"/>
    <n v="48"/>
    <s v="Male"/>
    <x v="3"/>
    <d v="2024-06-08T00:00:00"/>
    <d v="2024-06-12T00:00:00"/>
    <n v="1800"/>
    <n v="18"/>
    <x v="5"/>
    <m/>
    <n v="0.13333333333333333"/>
    <s v="Not Referred"/>
    <n v="240"/>
  </r>
  <r>
    <s v="M024"/>
    <s v="Pihu Wali"/>
    <n v="25"/>
    <s v="Female"/>
    <x v="1"/>
    <d v="2024-05-27T00:00:00"/>
    <d v="2025-03-14T00:00:00"/>
    <n v="1200"/>
    <n v="6"/>
    <x v="0"/>
    <m/>
    <n v="9.6999999999999993"/>
    <s v="Not Referred"/>
    <n v="11640"/>
  </r>
  <r>
    <s v="M025"/>
    <s v="Tiya Rege"/>
    <n v="53"/>
    <s v="Male"/>
    <x v="3"/>
    <d v="2023-12-26T00:00:00"/>
    <d v="2024-03-21T00:00:00"/>
    <n v="1800"/>
    <n v="17"/>
    <x v="3"/>
    <s v="Adira Brar"/>
    <n v="2.8666666666666667"/>
    <s v="Referred"/>
    <n v="5160"/>
  </r>
  <r>
    <s v="M026"/>
    <s v="Aarav Sen"/>
    <n v="42"/>
    <s v="Female"/>
    <x v="1"/>
    <d v="2025-02-14T00:00:00"/>
    <d v="2025-03-11T00:00:00"/>
    <n v="1200"/>
    <n v="3"/>
    <x v="5"/>
    <m/>
    <n v="0.83333333333333337"/>
    <s v="Not Referred"/>
    <n v="1000"/>
  </r>
  <r>
    <s v="M027"/>
    <s v="Dishani Bera"/>
    <n v="24"/>
    <s v="Male"/>
    <x v="2"/>
    <d v="2025-02-10T00:00:00"/>
    <d v="2025-03-10T00:00:00"/>
    <n v="2500"/>
    <n v="28"/>
    <x v="3"/>
    <m/>
    <n v="0.93333333333333335"/>
    <s v="Not Referred"/>
    <n v="2333"/>
  </r>
  <r>
    <s v="M028"/>
    <s v="Indrans Grover"/>
    <n v="53"/>
    <s v="Male"/>
    <x v="1"/>
    <d v="2024-11-18T00:00:00"/>
    <d v="2024-12-19T00:00:00"/>
    <n v="1200"/>
    <n v="23"/>
    <x v="1"/>
    <m/>
    <n v="1.0333333333333334"/>
    <s v="Not Referred"/>
    <n v="1240"/>
  </r>
  <r>
    <s v="M029"/>
    <s v="Kismat Edwin"/>
    <n v="29"/>
    <s v="Female"/>
    <x v="2"/>
    <d v="2024-04-19T00:00:00"/>
    <d v="2024-04-26T00:00:00"/>
    <n v="2500"/>
    <n v="8"/>
    <x v="2"/>
    <m/>
    <n v="0.23333333333333334"/>
    <s v="Not Referred"/>
    <n v="583"/>
  </r>
  <r>
    <s v="M030"/>
    <s v="Taran Vyas"/>
    <n v="31"/>
    <s v="Female"/>
    <x v="2"/>
    <d v="2025-01-10T00:00:00"/>
    <d v="2025-03-29T00:00:00"/>
    <n v="2500"/>
    <n v="23"/>
    <x v="4"/>
    <s v="Nakul Balakrishnan"/>
    <n v="2.6"/>
    <s v="Referred"/>
    <n v="6500"/>
  </r>
  <r>
    <s v="M031"/>
    <s v="Jiya Baral"/>
    <n v="52"/>
    <s v="Female"/>
    <x v="0"/>
    <d v="2023-06-11T00:00:00"/>
    <d v="2024-12-30T00:00:00"/>
    <n v="800"/>
    <n v="9"/>
    <x v="5"/>
    <s v="Darshit Sidhu"/>
    <n v="18.933333333333334"/>
    <s v="Referred"/>
    <n v="15147"/>
  </r>
  <r>
    <s v="M032"/>
    <s v="Gokul Sahni"/>
    <n v="20"/>
    <s v="Male"/>
    <x v="1"/>
    <d v="2024-04-09T00:00:00"/>
    <d v="2024-11-08T00:00:00"/>
    <n v="1200"/>
    <n v="2"/>
    <x v="3"/>
    <m/>
    <n v="7.1"/>
    <s v="Not Referred"/>
    <n v="8520"/>
  </r>
  <r>
    <s v="M033"/>
    <s v="Prerak Lalla"/>
    <n v="22"/>
    <s v="Male"/>
    <x v="0"/>
    <d v="2025-02-11T00:00:00"/>
    <d v="2025-03-24T00:00:00"/>
    <n v="800"/>
    <n v="30"/>
    <x v="3"/>
    <m/>
    <n v="1.3666666666666667"/>
    <s v="Not Referred"/>
    <n v="1093"/>
  </r>
  <r>
    <s v="M034"/>
    <s v="Hrishita Shroff"/>
    <n v="23"/>
    <s v="Male"/>
    <x v="3"/>
    <d v="2024-10-23T00:00:00"/>
    <d v="2025-03-05T00:00:00"/>
    <n v="1800"/>
    <n v="23"/>
    <x v="1"/>
    <s v="Riya Dugal"/>
    <n v="4.4333333333333336"/>
    <s v="Referred"/>
    <n v="7980"/>
  </r>
  <r>
    <s v="M035"/>
    <s v="Oorja Sachar"/>
    <n v="27"/>
    <s v="Female"/>
    <x v="1"/>
    <d v="2024-01-21T00:00:00"/>
    <d v="2024-12-26T00:00:00"/>
    <n v="1200"/>
    <n v="27"/>
    <x v="1"/>
    <m/>
    <n v="11.333333333333334"/>
    <s v="Not Referred"/>
    <n v="13600"/>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x v="0"/>
    <n v="59"/>
    <s v="Male"/>
    <x v="0"/>
    <d v="2023-11-05T00:00:00"/>
    <d v="2024-05-13T00:00:00"/>
    <n v="800"/>
    <n v="25"/>
    <x v="0"/>
    <x v="0"/>
    <n v="6.333333333333333"/>
    <x v="0"/>
    <x v="0"/>
  </r>
  <r>
    <s v="M002"/>
    <x v="1"/>
    <n v="27"/>
    <s v="Male"/>
    <x v="0"/>
    <d v="2025-02-26T00:00:00"/>
    <d v="2025-03-24T00:00:00"/>
    <n v="800"/>
    <n v="20"/>
    <x v="1"/>
    <x v="1"/>
    <n v="0.8666666666666667"/>
    <x v="0"/>
    <x v="1"/>
  </r>
  <r>
    <s v="M003"/>
    <x v="2"/>
    <n v="24"/>
    <s v="Male"/>
    <x v="1"/>
    <d v="2023-09-22T00:00:00"/>
    <d v="2024-03-20T00:00:00"/>
    <n v="1200"/>
    <n v="18"/>
    <x v="2"/>
    <x v="2"/>
    <n v="6"/>
    <x v="0"/>
    <x v="2"/>
  </r>
  <r>
    <s v="M004"/>
    <x v="3"/>
    <n v="31"/>
    <s v="Female"/>
    <x v="1"/>
    <d v="2024-07-06T00:00:00"/>
    <d v="2024-10-22T00:00:00"/>
    <n v="1200"/>
    <n v="16"/>
    <x v="2"/>
    <x v="3"/>
    <n v="3.6"/>
    <x v="0"/>
    <x v="3"/>
  </r>
  <r>
    <s v="M005"/>
    <x v="4"/>
    <n v="19"/>
    <s v="Male"/>
    <x v="2"/>
    <d v="2023-12-26T00:00:00"/>
    <d v="2024-07-28T00:00:00"/>
    <n v="2500"/>
    <n v="12"/>
    <x v="0"/>
    <x v="4"/>
    <n v="7.166666666666667"/>
    <x v="0"/>
    <x v="4"/>
  </r>
  <r>
    <s v="M006"/>
    <x v="5"/>
    <n v="40"/>
    <s v="Male"/>
    <x v="0"/>
    <d v="2024-01-26T00:00:00"/>
    <d v="2024-04-10T00:00:00"/>
    <n v="800"/>
    <n v="14"/>
    <x v="3"/>
    <x v="5"/>
    <n v="2.5"/>
    <x v="0"/>
    <x v="5"/>
  </r>
  <r>
    <s v="M007"/>
    <x v="6"/>
    <n v="41"/>
    <s v="Female"/>
    <x v="0"/>
    <d v="2024-10-23T00:00:00"/>
    <d v="2025-01-20T00:00:00"/>
    <n v="800"/>
    <n v="25"/>
    <x v="1"/>
    <x v="6"/>
    <n v="2.9666666666666668"/>
    <x v="1"/>
    <x v="6"/>
  </r>
  <r>
    <s v="M008"/>
    <x v="7"/>
    <n v="43"/>
    <s v="Male"/>
    <x v="3"/>
    <d v="2024-06-07T00:00:00"/>
    <d v="2024-09-28T00:00:00"/>
    <n v="1800"/>
    <n v="28"/>
    <x v="4"/>
    <x v="6"/>
    <n v="3.7666666666666666"/>
    <x v="1"/>
    <x v="7"/>
  </r>
  <r>
    <s v="M009"/>
    <x v="8"/>
    <n v="42"/>
    <s v="Male"/>
    <x v="0"/>
    <d v="2024-10-04T00:00:00"/>
    <d v="2024-10-17T00:00:00"/>
    <n v="800"/>
    <n v="3"/>
    <x v="4"/>
    <x v="7"/>
    <n v="0.43333333333333335"/>
    <x v="0"/>
    <x v="8"/>
  </r>
  <r>
    <s v="M010"/>
    <x v="9"/>
    <n v="37"/>
    <s v="Male"/>
    <x v="1"/>
    <d v="2023-10-03T00:00:00"/>
    <d v="2023-12-20T00:00:00"/>
    <n v="1200"/>
    <n v="29"/>
    <x v="3"/>
    <x v="8"/>
    <n v="2.6"/>
    <x v="0"/>
    <x v="9"/>
  </r>
  <r>
    <s v="M011"/>
    <x v="10"/>
    <n v="48"/>
    <s v="Female"/>
    <x v="1"/>
    <d v="2024-01-06T00:00:00"/>
    <d v="2024-06-16T00:00:00"/>
    <n v="1200"/>
    <n v="13"/>
    <x v="0"/>
    <x v="9"/>
    <n v="5.4"/>
    <x v="0"/>
    <x v="10"/>
  </r>
  <r>
    <s v="M012"/>
    <x v="11"/>
    <n v="36"/>
    <s v="Male"/>
    <x v="1"/>
    <d v="2023-08-16T00:00:00"/>
    <d v="2024-10-03T00:00:00"/>
    <n v="1200"/>
    <n v="19"/>
    <x v="4"/>
    <x v="10"/>
    <n v="13.8"/>
    <x v="0"/>
    <x v="11"/>
  </r>
  <r>
    <s v="M013"/>
    <x v="12"/>
    <n v="48"/>
    <s v="Female"/>
    <x v="3"/>
    <d v="2024-09-21T00:00:00"/>
    <d v="2024-12-15T00:00:00"/>
    <n v="1800"/>
    <n v="22"/>
    <x v="4"/>
    <x v="6"/>
    <n v="2.8333333333333335"/>
    <x v="1"/>
    <x v="12"/>
  </r>
  <r>
    <s v="M014"/>
    <x v="13"/>
    <n v="39"/>
    <s v="Male"/>
    <x v="1"/>
    <d v="2023-05-19T00:00:00"/>
    <d v="2023-11-12T00:00:00"/>
    <n v="1200"/>
    <n v="28"/>
    <x v="3"/>
    <x v="6"/>
    <n v="5.9"/>
    <x v="1"/>
    <x v="13"/>
  </r>
  <r>
    <s v="M015"/>
    <x v="14"/>
    <n v="44"/>
    <s v="Female"/>
    <x v="0"/>
    <d v="2024-02-11T00:00:00"/>
    <d v="2024-09-05T00:00:00"/>
    <n v="800"/>
    <n v="8"/>
    <x v="2"/>
    <x v="6"/>
    <n v="6.9"/>
    <x v="1"/>
    <x v="14"/>
  </r>
  <r>
    <s v="M016"/>
    <x v="15"/>
    <n v="39"/>
    <s v="Male"/>
    <x v="2"/>
    <d v="2025-02-14T00:00:00"/>
    <d v="2025-03-16T00:00:00"/>
    <n v="2500"/>
    <n v="14"/>
    <x v="4"/>
    <x v="6"/>
    <n v="1"/>
    <x v="1"/>
    <x v="15"/>
  </r>
  <r>
    <s v="M017"/>
    <x v="16"/>
    <n v="35"/>
    <s v="Male"/>
    <x v="1"/>
    <d v="2024-02-07T00:00:00"/>
    <d v="2025-01-28T00:00:00"/>
    <n v="1200"/>
    <n v="25"/>
    <x v="2"/>
    <x v="6"/>
    <n v="11.866666666666667"/>
    <x v="1"/>
    <x v="16"/>
  </r>
  <r>
    <s v="M018"/>
    <x v="17"/>
    <n v="56"/>
    <s v="Female"/>
    <x v="2"/>
    <d v="2023-10-14T00:00:00"/>
    <d v="2024-12-23T00:00:00"/>
    <n v="2500"/>
    <n v="13"/>
    <x v="5"/>
    <x v="6"/>
    <n v="14.533333333333333"/>
    <x v="1"/>
    <x v="17"/>
  </r>
  <r>
    <s v="M019"/>
    <x v="18"/>
    <n v="27"/>
    <s v="Female"/>
    <x v="0"/>
    <d v="2024-03-03T00:00:00"/>
    <d v="2025-01-07T00:00:00"/>
    <n v="800"/>
    <n v="26"/>
    <x v="3"/>
    <x v="6"/>
    <n v="10.333333333333334"/>
    <x v="1"/>
    <x v="18"/>
  </r>
  <r>
    <s v="M020"/>
    <x v="19"/>
    <n v="28"/>
    <s v="Male"/>
    <x v="2"/>
    <d v="2024-05-05T00:00:00"/>
    <d v="2024-11-12T00:00:00"/>
    <n v="2500"/>
    <n v="21"/>
    <x v="3"/>
    <x v="11"/>
    <n v="6.3666666666666663"/>
    <x v="0"/>
    <x v="19"/>
  </r>
  <r>
    <s v="M021"/>
    <x v="20"/>
    <n v="57"/>
    <s v="Female"/>
    <x v="3"/>
    <d v="2023-08-08T00:00:00"/>
    <d v="2025-01-17T00:00:00"/>
    <n v="1800"/>
    <n v="19"/>
    <x v="3"/>
    <x v="6"/>
    <n v="17.600000000000001"/>
    <x v="1"/>
    <x v="20"/>
  </r>
  <r>
    <s v="M022"/>
    <x v="21"/>
    <n v="26"/>
    <s v="Female"/>
    <x v="3"/>
    <d v="2024-01-29T00:00:00"/>
    <d v="2024-11-20T00:00:00"/>
    <n v="1800"/>
    <n v="5"/>
    <x v="0"/>
    <x v="6"/>
    <n v="9.8666666666666671"/>
    <x v="1"/>
    <x v="21"/>
  </r>
  <r>
    <s v="M023"/>
    <x v="22"/>
    <n v="48"/>
    <s v="Male"/>
    <x v="3"/>
    <d v="2024-06-08T00:00:00"/>
    <d v="2024-06-12T00:00:00"/>
    <n v="1800"/>
    <n v="18"/>
    <x v="5"/>
    <x v="6"/>
    <n v="0.13333333333333333"/>
    <x v="1"/>
    <x v="22"/>
  </r>
  <r>
    <s v="M024"/>
    <x v="23"/>
    <n v="25"/>
    <s v="Female"/>
    <x v="1"/>
    <d v="2024-05-27T00:00:00"/>
    <d v="2025-03-14T00:00:00"/>
    <n v="1200"/>
    <n v="6"/>
    <x v="0"/>
    <x v="6"/>
    <n v="9.6999999999999993"/>
    <x v="1"/>
    <x v="23"/>
  </r>
  <r>
    <s v="M025"/>
    <x v="24"/>
    <n v="53"/>
    <s v="Male"/>
    <x v="3"/>
    <d v="2023-12-26T00:00:00"/>
    <d v="2024-03-21T00:00:00"/>
    <n v="1800"/>
    <n v="17"/>
    <x v="3"/>
    <x v="12"/>
    <n v="2.8666666666666667"/>
    <x v="0"/>
    <x v="24"/>
  </r>
  <r>
    <s v="M026"/>
    <x v="25"/>
    <n v="42"/>
    <s v="Female"/>
    <x v="1"/>
    <d v="2025-02-14T00:00:00"/>
    <d v="2025-03-11T00:00:00"/>
    <n v="1200"/>
    <n v="3"/>
    <x v="5"/>
    <x v="6"/>
    <n v="0.83333333333333337"/>
    <x v="1"/>
    <x v="25"/>
  </r>
  <r>
    <s v="M027"/>
    <x v="26"/>
    <n v="24"/>
    <s v="Male"/>
    <x v="2"/>
    <d v="2025-02-10T00:00:00"/>
    <d v="2025-03-10T00:00:00"/>
    <n v="2500"/>
    <n v="28"/>
    <x v="3"/>
    <x v="6"/>
    <n v="0.93333333333333335"/>
    <x v="1"/>
    <x v="26"/>
  </r>
  <r>
    <s v="M028"/>
    <x v="27"/>
    <n v="53"/>
    <s v="Male"/>
    <x v="1"/>
    <d v="2024-11-18T00:00:00"/>
    <d v="2024-12-19T00:00:00"/>
    <n v="1200"/>
    <n v="23"/>
    <x v="1"/>
    <x v="6"/>
    <n v="1.0333333333333334"/>
    <x v="1"/>
    <x v="27"/>
  </r>
  <r>
    <s v="M029"/>
    <x v="28"/>
    <n v="29"/>
    <s v="Female"/>
    <x v="2"/>
    <d v="2024-04-19T00:00:00"/>
    <d v="2024-04-26T00:00:00"/>
    <n v="2500"/>
    <n v="8"/>
    <x v="2"/>
    <x v="6"/>
    <n v="0.23333333333333334"/>
    <x v="1"/>
    <x v="28"/>
  </r>
  <r>
    <s v="M030"/>
    <x v="29"/>
    <n v="31"/>
    <s v="Female"/>
    <x v="2"/>
    <d v="2025-01-10T00:00:00"/>
    <d v="2025-03-29T00:00:00"/>
    <n v="2500"/>
    <n v="23"/>
    <x v="4"/>
    <x v="13"/>
    <n v="2.6"/>
    <x v="0"/>
    <x v="29"/>
  </r>
  <r>
    <s v="M031"/>
    <x v="30"/>
    <n v="52"/>
    <s v="Female"/>
    <x v="0"/>
    <d v="2023-06-11T00:00:00"/>
    <d v="2024-12-30T00:00:00"/>
    <n v="800"/>
    <n v="9"/>
    <x v="5"/>
    <x v="14"/>
    <n v="18.933333333333334"/>
    <x v="0"/>
    <x v="30"/>
  </r>
  <r>
    <s v="M032"/>
    <x v="31"/>
    <n v="20"/>
    <s v="Male"/>
    <x v="1"/>
    <d v="2024-04-09T00:00:00"/>
    <d v="2024-11-08T00:00:00"/>
    <n v="1200"/>
    <n v="2"/>
    <x v="3"/>
    <x v="6"/>
    <n v="7.1"/>
    <x v="1"/>
    <x v="31"/>
  </r>
  <r>
    <s v="M033"/>
    <x v="32"/>
    <n v="22"/>
    <s v="Male"/>
    <x v="0"/>
    <d v="2025-02-11T00:00:00"/>
    <d v="2025-03-24T00:00:00"/>
    <n v="800"/>
    <n v="30"/>
    <x v="3"/>
    <x v="6"/>
    <n v="1.3666666666666667"/>
    <x v="1"/>
    <x v="32"/>
  </r>
  <r>
    <s v="M034"/>
    <x v="33"/>
    <n v="23"/>
    <s v="Male"/>
    <x v="3"/>
    <d v="2024-10-23T00:00:00"/>
    <d v="2025-03-05T00:00:00"/>
    <n v="1800"/>
    <n v="23"/>
    <x v="1"/>
    <x v="15"/>
    <n v="4.4333333333333336"/>
    <x v="0"/>
    <x v="33"/>
  </r>
  <r>
    <s v="M035"/>
    <x v="34"/>
    <n v="27"/>
    <s v="Female"/>
    <x v="1"/>
    <d v="2024-01-21T00:00:00"/>
    <d v="2024-12-26T00:00:00"/>
    <n v="1200"/>
    <n v="27"/>
    <x v="1"/>
    <x v="6"/>
    <n v="11.333333333333334"/>
    <x v="1"/>
    <x v="3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5">
  <r>
    <s v="M001"/>
    <s v="Anay Shanker"/>
    <n v="59"/>
    <x v="0"/>
    <s v="Basic"/>
    <d v="2023-11-05T00:00:00"/>
    <d v="2024-05-13T00:00:00"/>
    <n v="800"/>
    <n v="25"/>
    <x v="0"/>
    <s v="Hiran Shan"/>
    <n v="6.333333333333333"/>
    <s v="Referred"/>
    <n v="5067"/>
    <x v="0"/>
  </r>
  <r>
    <s v="M002"/>
    <s v="Parinaaz Shanker"/>
    <n v="27"/>
    <x v="0"/>
    <s v="Basic"/>
    <d v="2025-02-26T00:00:00"/>
    <d v="2025-03-24T00:00:00"/>
    <n v="800"/>
    <n v="20"/>
    <x v="1"/>
    <s v="Kiara Kakar"/>
    <n v="0.8666666666666667"/>
    <s v="Referred"/>
    <n v="693"/>
    <x v="1"/>
  </r>
  <r>
    <s v="M003"/>
    <s v="Aniruddh Batra"/>
    <n v="24"/>
    <x v="0"/>
    <s v="Standard"/>
    <d v="2023-09-22T00:00:00"/>
    <d v="2024-03-20T00:00:00"/>
    <n v="1200"/>
    <n v="18"/>
    <x v="2"/>
    <s v="Jhanvi Chaudhary"/>
    <n v="6"/>
    <s v="Referred"/>
    <n v="7200"/>
    <x v="1"/>
  </r>
  <r>
    <s v="M004"/>
    <s v="Madhup Kapur"/>
    <n v="31"/>
    <x v="1"/>
    <s v="Standard"/>
    <d v="2024-07-06T00:00:00"/>
    <d v="2024-10-22T00:00:00"/>
    <n v="1200"/>
    <n v="16"/>
    <x v="2"/>
    <s v="Tara Swaminathan"/>
    <n v="3.6"/>
    <s v="Referred"/>
    <n v="4320"/>
    <x v="2"/>
  </r>
  <r>
    <s v="M005"/>
    <s v="Rasha Kakar"/>
    <n v="19"/>
    <x v="0"/>
    <s v="Family"/>
    <d v="2023-12-26T00:00:00"/>
    <d v="2024-07-28T00:00:00"/>
    <n v="2500"/>
    <n v="12"/>
    <x v="0"/>
    <s v="Madhav Singh"/>
    <n v="7.166666666666667"/>
    <s v="Referred"/>
    <n v="17917"/>
    <x v="1"/>
  </r>
  <r>
    <s v="M006"/>
    <s v="Ehsaan Batra"/>
    <n v="40"/>
    <x v="0"/>
    <s v="Basic"/>
    <d v="2024-01-26T00:00:00"/>
    <d v="2024-04-10T00:00:00"/>
    <n v="800"/>
    <n v="14"/>
    <x v="3"/>
    <s v="Shray Ramakrishnan"/>
    <n v="2.5"/>
    <s v="Referred"/>
    <n v="2000"/>
    <x v="2"/>
  </r>
  <r>
    <s v="M007"/>
    <s v="Zara Bains"/>
    <n v="41"/>
    <x v="1"/>
    <s v="Basic"/>
    <d v="2024-10-23T00:00:00"/>
    <d v="2025-01-20T00:00:00"/>
    <n v="800"/>
    <n v="25"/>
    <x v="1"/>
    <m/>
    <n v="2.9666666666666668"/>
    <s v="Not Referred"/>
    <n v="2373"/>
    <x v="2"/>
  </r>
  <r>
    <s v="M008"/>
    <s v="Uthkarsh Baral"/>
    <n v="43"/>
    <x v="0"/>
    <s v="Premium"/>
    <d v="2024-06-07T00:00:00"/>
    <d v="2024-09-28T00:00:00"/>
    <n v="1800"/>
    <n v="28"/>
    <x v="4"/>
    <m/>
    <n v="3.7666666666666666"/>
    <s v="Not Referred"/>
    <n v="6780"/>
    <x v="2"/>
  </r>
  <r>
    <s v="M009"/>
    <s v="Kashvi Char"/>
    <n v="42"/>
    <x v="0"/>
    <s v="Basic"/>
    <d v="2024-10-04T00:00:00"/>
    <d v="2024-10-17T00:00:00"/>
    <n v="800"/>
    <n v="3"/>
    <x v="4"/>
    <s v="Nitara Comar"/>
    <n v="0.43333333333333335"/>
    <s v="Referred"/>
    <n v="347"/>
    <x v="2"/>
  </r>
  <r>
    <s v="M010"/>
    <s v="Dhanush Varma"/>
    <n v="37"/>
    <x v="0"/>
    <s v="Standard"/>
    <d v="2023-10-03T00:00:00"/>
    <d v="2023-12-20T00:00:00"/>
    <n v="1200"/>
    <n v="29"/>
    <x v="3"/>
    <s v="Ranbir Karan"/>
    <n v="2.6"/>
    <s v="Referred"/>
    <n v="3120"/>
    <x v="2"/>
  </r>
  <r>
    <s v="M011"/>
    <s v="Ishaan Goyal"/>
    <n v="48"/>
    <x v="1"/>
    <s v="Standard"/>
    <d v="2024-01-06T00:00:00"/>
    <d v="2024-06-16T00:00:00"/>
    <n v="1200"/>
    <n v="13"/>
    <x v="0"/>
    <s v="Rati Sanghvi"/>
    <n v="5.4"/>
    <s v="Referred"/>
    <n v="6480"/>
    <x v="0"/>
  </r>
  <r>
    <s v="M012"/>
    <s v="Mahika Ravi"/>
    <n v="36"/>
    <x v="0"/>
    <s v="Standard"/>
    <d v="2023-08-16T00:00:00"/>
    <d v="2024-10-03T00:00:00"/>
    <n v="1200"/>
    <n v="19"/>
    <x v="4"/>
    <s v="Ishaan Kashyap"/>
    <n v="13.8"/>
    <s v="Referred"/>
    <n v="16560"/>
    <x v="2"/>
  </r>
  <r>
    <s v="M013"/>
    <s v="Purab Reddy"/>
    <n v="48"/>
    <x v="1"/>
    <s v="Premium"/>
    <d v="2024-09-21T00:00:00"/>
    <d v="2024-12-15T00:00:00"/>
    <n v="1800"/>
    <n v="22"/>
    <x v="4"/>
    <m/>
    <n v="2.8333333333333335"/>
    <s v="Not Referred"/>
    <n v="5100"/>
    <x v="0"/>
  </r>
  <r>
    <s v="M014"/>
    <s v="Tiya Soni"/>
    <n v="39"/>
    <x v="0"/>
    <s v="Standard"/>
    <d v="2023-05-19T00:00:00"/>
    <d v="2023-11-12T00:00:00"/>
    <n v="1200"/>
    <n v="28"/>
    <x v="3"/>
    <m/>
    <n v="5.9"/>
    <s v="Not Referred"/>
    <n v="7080"/>
    <x v="2"/>
  </r>
  <r>
    <s v="M015"/>
    <s v="Zara Dugar"/>
    <n v="44"/>
    <x v="1"/>
    <s v="Basic"/>
    <d v="2024-02-11T00:00:00"/>
    <d v="2024-09-05T00:00:00"/>
    <n v="800"/>
    <n v="8"/>
    <x v="2"/>
    <m/>
    <n v="6.9"/>
    <s v="Not Referred"/>
    <n v="5520"/>
    <x v="2"/>
  </r>
  <r>
    <s v="M016"/>
    <s v="Lakshit Mander"/>
    <n v="39"/>
    <x v="0"/>
    <s v="Family"/>
    <d v="2025-02-14T00:00:00"/>
    <d v="2025-03-16T00:00:00"/>
    <n v="2500"/>
    <n v="14"/>
    <x v="4"/>
    <m/>
    <n v="1"/>
    <s v="Not Referred"/>
    <n v="2500"/>
    <x v="2"/>
  </r>
  <r>
    <s v="M017"/>
    <s v="Neysa Krish"/>
    <n v="35"/>
    <x v="0"/>
    <s v="Standard"/>
    <d v="2024-02-07T00:00:00"/>
    <d v="2025-01-28T00:00:00"/>
    <n v="1200"/>
    <n v="25"/>
    <x v="2"/>
    <m/>
    <n v="11.866666666666667"/>
    <s v="Not Referred"/>
    <n v="14240"/>
    <x v="2"/>
  </r>
  <r>
    <s v="M018"/>
    <s v="Prerak Boase"/>
    <n v="56"/>
    <x v="1"/>
    <s v="Family"/>
    <d v="2023-10-14T00:00:00"/>
    <d v="2024-12-23T00:00:00"/>
    <n v="2500"/>
    <n v="13"/>
    <x v="5"/>
    <m/>
    <n v="14.533333333333333"/>
    <s v="Not Referred"/>
    <n v="36333"/>
    <x v="0"/>
  </r>
  <r>
    <s v="M019"/>
    <s v="Siya Master"/>
    <n v="27"/>
    <x v="1"/>
    <s v="Basic"/>
    <d v="2024-03-03T00:00:00"/>
    <d v="2025-01-07T00:00:00"/>
    <n v="800"/>
    <n v="26"/>
    <x v="3"/>
    <m/>
    <n v="10.333333333333334"/>
    <s v="Not Referred"/>
    <n v="8267"/>
    <x v="1"/>
  </r>
  <r>
    <s v="M020"/>
    <s v="Madhup Biswas"/>
    <n v="28"/>
    <x v="0"/>
    <s v="Family"/>
    <d v="2024-05-05T00:00:00"/>
    <d v="2024-11-12T00:00:00"/>
    <n v="2500"/>
    <n v="21"/>
    <x v="3"/>
    <s v="Tanya Bajwa"/>
    <n v="6.3666666666666663"/>
    <s v="Referred"/>
    <n v="15917"/>
    <x v="1"/>
  </r>
  <r>
    <s v="M021"/>
    <s v="Indrans Ratti"/>
    <n v="57"/>
    <x v="1"/>
    <s v="Premium"/>
    <d v="2023-08-08T00:00:00"/>
    <d v="2025-01-17T00:00:00"/>
    <n v="1800"/>
    <n v="19"/>
    <x v="3"/>
    <m/>
    <n v="17.600000000000001"/>
    <s v="Not Referred"/>
    <n v="31680"/>
    <x v="0"/>
  </r>
  <r>
    <s v="M022"/>
    <s v="Kimaya Balay"/>
    <n v="26"/>
    <x v="1"/>
    <s v="Premium"/>
    <d v="2024-01-29T00:00:00"/>
    <d v="2024-11-20T00:00:00"/>
    <n v="1800"/>
    <n v="5"/>
    <x v="0"/>
    <m/>
    <n v="9.8666666666666671"/>
    <s v="Not Referred"/>
    <n v="17760"/>
    <x v="1"/>
  </r>
  <r>
    <s v="M023"/>
    <s v="Eva Dass"/>
    <n v="48"/>
    <x v="0"/>
    <s v="Premium"/>
    <d v="2024-06-08T00:00:00"/>
    <d v="2024-06-12T00:00:00"/>
    <n v="1800"/>
    <n v="18"/>
    <x v="5"/>
    <m/>
    <n v="0.13333333333333333"/>
    <s v="Not Referred"/>
    <n v="240"/>
    <x v="0"/>
  </r>
  <r>
    <s v="M024"/>
    <s v="Pihu Wali"/>
    <n v="25"/>
    <x v="1"/>
    <s v="Standard"/>
    <d v="2024-05-27T00:00:00"/>
    <d v="2025-03-14T00:00:00"/>
    <n v="1200"/>
    <n v="6"/>
    <x v="0"/>
    <m/>
    <n v="9.6999999999999993"/>
    <s v="Not Referred"/>
    <n v="11640"/>
    <x v="1"/>
  </r>
  <r>
    <s v="M025"/>
    <s v="Tiya Rege"/>
    <n v="53"/>
    <x v="0"/>
    <s v="Premium"/>
    <d v="2023-12-26T00:00:00"/>
    <d v="2024-03-21T00:00:00"/>
    <n v="1800"/>
    <n v="17"/>
    <x v="3"/>
    <s v="Adira Brar"/>
    <n v="2.8666666666666667"/>
    <s v="Referred"/>
    <n v="5160"/>
    <x v="0"/>
  </r>
  <r>
    <s v="M026"/>
    <s v="Aarav Sen"/>
    <n v="42"/>
    <x v="1"/>
    <s v="Standard"/>
    <d v="2025-02-14T00:00:00"/>
    <d v="2025-03-11T00:00:00"/>
    <n v="1200"/>
    <n v="3"/>
    <x v="5"/>
    <m/>
    <n v="0.83333333333333337"/>
    <s v="Not Referred"/>
    <n v="1000"/>
    <x v="2"/>
  </r>
  <r>
    <s v="M027"/>
    <s v="Dishani Bera"/>
    <n v="24"/>
    <x v="0"/>
    <s v="Family"/>
    <d v="2025-02-10T00:00:00"/>
    <d v="2025-03-10T00:00:00"/>
    <n v="2500"/>
    <n v="28"/>
    <x v="3"/>
    <m/>
    <n v="0.93333333333333335"/>
    <s v="Not Referred"/>
    <n v="2333"/>
    <x v="1"/>
  </r>
  <r>
    <s v="M028"/>
    <s v="Indrans Grover"/>
    <n v="53"/>
    <x v="0"/>
    <s v="Standard"/>
    <d v="2024-11-18T00:00:00"/>
    <d v="2024-12-19T00:00:00"/>
    <n v="1200"/>
    <n v="23"/>
    <x v="1"/>
    <m/>
    <n v="1.0333333333333334"/>
    <s v="Not Referred"/>
    <n v="1240"/>
    <x v="0"/>
  </r>
  <r>
    <s v="M029"/>
    <s v="Kismat Edwin"/>
    <n v="29"/>
    <x v="1"/>
    <s v="Family"/>
    <d v="2024-04-19T00:00:00"/>
    <d v="2024-04-26T00:00:00"/>
    <n v="2500"/>
    <n v="8"/>
    <x v="2"/>
    <m/>
    <n v="0.23333333333333334"/>
    <s v="Not Referred"/>
    <n v="583"/>
    <x v="1"/>
  </r>
  <r>
    <s v="M030"/>
    <s v="Taran Vyas"/>
    <n v="31"/>
    <x v="1"/>
    <s v="Family"/>
    <d v="2025-01-10T00:00:00"/>
    <d v="2025-03-29T00:00:00"/>
    <n v="2500"/>
    <n v="23"/>
    <x v="4"/>
    <s v="Nakul Balakrishnan"/>
    <n v="2.6"/>
    <s v="Referred"/>
    <n v="6500"/>
    <x v="2"/>
  </r>
  <r>
    <s v="M031"/>
    <s v="Jiya Baral"/>
    <n v="52"/>
    <x v="1"/>
    <s v="Basic"/>
    <d v="2023-06-11T00:00:00"/>
    <d v="2024-12-30T00:00:00"/>
    <n v="800"/>
    <n v="9"/>
    <x v="5"/>
    <s v="Darshit Sidhu"/>
    <n v="18.933333333333334"/>
    <s v="Referred"/>
    <n v="15147"/>
    <x v="0"/>
  </r>
  <r>
    <s v="M032"/>
    <s v="Gokul Sahni"/>
    <n v="20"/>
    <x v="0"/>
    <s v="Standard"/>
    <d v="2024-04-09T00:00:00"/>
    <d v="2024-11-08T00:00:00"/>
    <n v="1200"/>
    <n v="2"/>
    <x v="3"/>
    <m/>
    <n v="7.1"/>
    <s v="Not Referred"/>
    <n v="8520"/>
    <x v="1"/>
  </r>
  <r>
    <s v="M033"/>
    <s v="Prerak Lalla"/>
    <n v="22"/>
    <x v="0"/>
    <s v="Basic"/>
    <d v="2025-02-11T00:00:00"/>
    <d v="2025-03-24T00:00:00"/>
    <n v="800"/>
    <n v="30"/>
    <x v="3"/>
    <m/>
    <n v="1.3666666666666667"/>
    <s v="Not Referred"/>
    <n v="1093"/>
    <x v="1"/>
  </r>
  <r>
    <s v="M034"/>
    <s v="Hrishita Shroff"/>
    <n v="23"/>
    <x v="0"/>
    <s v="Premium"/>
    <d v="2024-10-23T00:00:00"/>
    <d v="2025-03-05T00:00:00"/>
    <n v="1800"/>
    <n v="23"/>
    <x v="1"/>
    <s v="Riya Dugal"/>
    <n v="4.4333333333333336"/>
    <s v="Referred"/>
    <n v="7980"/>
    <x v="1"/>
  </r>
  <r>
    <s v="M035"/>
    <s v="Oorja Sachar"/>
    <n v="27"/>
    <x v="1"/>
    <s v="Standard"/>
    <d v="2024-01-21T00:00:00"/>
    <d v="2024-12-26T00:00:00"/>
    <n v="1200"/>
    <n v="27"/>
    <x v="1"/>
    <m/>
    <n v="11.333333333333334"/>
    <s v="Not Referred"/>
    <n v="1360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3F87A5-075D-4760-AC39-A1B69D62B169}"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O3:P6" firstHeaderRow="1" firstDataRow="1" firstDataCol="1"/>
  <pivotFields count="13">
    <pivotField showAll="0"/>
    <pivotField showAll="0"/>
    <pivotField showAll="0"/>
    <pivotField showAll="0"/>
    <pivotField showAll="0"/>
    <pivotField numFmtId="164" showAll="0"/>
    <pivotField numFmtId="164" showAll="0"/>
    <pivotField dataField="1" showAll="0" avgSubtotal="1">
      <items count="5">
        <item x="0"/>
        <item x="1"/>
        <item x="3"/>
        <item x="2"/>
        <item t="avg"/>
      </items>
    </pivotField>
    <pivotField showAll="0"/>
    <pivotField showAll="0"/>
    <pivotField showAll="0"/>
    <pivotField numFmtId="170" showAll="0"/>
    <pivotField axis="axisRow" showAll="0">
      <items count="3">
        <item x="1"/>
        <item x="0"/>
        <item t="default"/>
      </items>
    </pivotField>
  </pivotFields>
  <rowFields count="1">
    <field x="12"/>
  </rowFields>
  <rowItems count="3">
    <i>
      <x/>
    </i>
    <i>
      <x v="1"/>
    </i>
    <i t="grand">
      <x/>
    </i>
  </rowItems>
  <colItems count="1">
    <i/>
  </colItems>
  <dataFields count="1">
    <dataField name="Average of Monthly_Fee" fld="7" subtotal="average" baseField="12" baseItem="1"/>
  </dataFields>
  <formats count="1">
    <format dxfId="51">
      <pivotArea collapsedLevelsAreSubtotals="1" fieldPosition="0">
        <references count="1">
          <reference field="12"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B4E926-6301-4333-9AB2-2D5952C7AE36}"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P1:Q28" firstHeaderRow="1"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pivotField numFmtId="170" showAll="0"/>
    <pivotField showAll="0"/>
    <pivotField dataField="1" showAll="0"/>
  </pivotFields>
  <rowFields count="2">
    <field x="4"/>
    <field x="9"/>
  </rowFields>
  <rowItems count="27">
    <i>
      <x/>
    </i>
    <i r="1">
      <x/>
    </i>
    <i r="1">
      <x v="1"/>
    </i>
    <i r="1">
      <x v="2"/>
    </i>
    <i r="1">
      <x v="3"/>
    </i>
    <i r="1">
      <x v="4"/>
    </i>
    <i r="1">
      <x v="5"/>
    </i>
    <i>
      <x v="1"/>
    </i>
    <i r="1">
      <x/>
    </i>
    <i r="1">
      <x v="1"/>
    </i>
    <i r="1">
      <x v="2"/>
    </i>
    <i r="1">
      <x v="3"/>
    </i>
    <i r="1">
      <x v="4"/>
    </i>
    <i>
      <x v="2"/>
    </i>
    <i r="1">
      <x/>
    </i>
    <i r="1">
      <x v="1"/>
    </i>
    <i r="1">
      <x v="3"/>
    </i>
    <i r="1">
      <x v="4"/>
    </i>
    <i r="1">
      <x v="5"/>
    </i>
    <i>
      <x v="3"/>
    </i>
    <i r="1">
      <x/>
    </i>
    <i r="1">
      <x v="1"/>
    </i>
    <i r="1">
      <x v="2"/>
    </i>
    <i r="1">
      <x v="3"/>
    </i>
    <i r="1">
      <x v="4"/>
    </i>
    <i r="1">
      <x v="5"/>
    </i>
    <i t="grand">
      <x/>
    </i>
  </rowItems>
  <colItems count="1">
    <i/>
  </colItems>
  <dataFields count="1">
    <dataField name="Sum of Total Revenue" fld="13"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8C3DB85-0A0E-4827-AD8F-3A8407987CD2}" name="PivotTable6"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Y3:Z16" firstHeaderRow="1" firstDataRow="1" firstDataCol="1"/>
  <pivotFields count="14">
    <pivotField showAll="0"/>
    <pivotField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numFmtId="170" showAll="0"/>
    <pivotField axis="axisRow" showAll="0">
      <items count="3">
        <item x="1"/>
        <item x="0"/>
        <item t="default"/>
      </items>
    </pivotField>
    <pivotField dataField="1" showAll="0">
      <items count="36">
        <item x="22"/>
        <item x="8"/>
        <item x="28"/>
        <item x="1"/>
        <item x="25"/>
        <item x="32"/>
        <item x="27"/>
        <item x="5"/>
        <item x="26"/>
        <item x="6"/>
        <item x="15"/>
        <item x="9"/>
        <item x="3"/>
        <item x="0"/>
        <item x="12"/>
        <item x="24"/>
        <item x="14"/>
        <item x="10"/>
        <item x="29"/>
        <item x="7"/>
        <item x="13"/>
        <item x="2"/>
        <item x="33"/>
        <item x="18"/>
        <item x="31"/>
        <item x="23"/>
        <item x="34"/>
        <item x="16"/>
        <item x="30"/>
        <item x="19"/>
        <item x="11"/>
        <item x="21"/>
        <item x="4"/>
        <item x="20"/>
        <item x="17"/>
        <item t="default"/>
      </items>
    </pivotField>
  </pivotFields>
  <rowFields count="2">
    <field x="4"/>
    <field x="12"/>
  </rowFields>
  <rowItems count="13">
    <i>
      <x/>
    </i>
    <i r="1">
      <x/>
    </i>
    <i r="1">
      <x v="1"/>
    </i>
    <i>
      <x v="1"/>
    </i>
    <i r="1">
      <x/>
    </i>
    <i r="1">
      <x v="1"/>
    </i>
    <i>
      <x v="2"/>
    </i>
    <i r="1">
      <x/>
    </i>
    <i r="1">
      <x v="1"/>
    </i>
    <i>
      <x v="3"/>
    </i>
    <i r="1">
      <x/>
    </i>
    <i r="1">
      <x v="1"/>
    </i>
    <i t="grand">
      <x/>
    </i>
  </rowItems>
  <colItems count="1">
    <i/>
  </colItems>
  <dataFields count="1">
    <dataField name="Average of Total Revenue" fld="13" subtotal="average" baseField="12" baseItem="0" numFmtId="1"/>
  </dataFields>
  <formats count="3">
    <format dxfId="36">
      <pivotArea field="4" type="button" dataOnly="0" labelOnly="1" outline="0" axis="axisRow" fieldPosition="0"/>
    </format>
    <format dxfId="2">
      <pivotArea outline="0" collapsedLevelsAreSubtotals="1" fieldPosition="0"/>
    </format>
    <format dxfId="0">
      <pivotArea outline="0" collapsedLevelsAreSubtotals="1" fieldPosition="0"/>
    </format>
  </formats>
  <chartFormats count="2">
    <chartFormat chart="4" format="0" series="1">
      <pivotArea type="data" outline="0" fieldPosition="0">
        <references count="1">
          <reference field="4294967294" count="1" selected="0">
            <x v="0"/>
          </reference>
        </references>
      </pivotArea>
    </chartFormat>
    <chartFormat chart="7"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8F0FF11-3F8F-4263-8041-D20129EE545E}" name="PivotTable5"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R3:T8" firstHeaderRow="0" firstDataRow="1" firstDataCol="1"/>
  <pivotFields count="14">
    <pivotField showAll="0"/>
    <pivotField dataField="1" showAll="0">
      <items count="36">
        <item x="25"/>
        <item x="0"/>
        <item x="2"/>
        <item x="9"/>
        <item x="26"/>
        <item x="5"/>
        <item x="22"/>
        <item x="31"/>
        <item x="33"/>
        <item x="27"/>
        <item x="20"/>
        <item x="10"/>
        <item x="30"/>
        <item x="8"/>
        <item x="21"/>
        <item x="28"/>
        <item x="15"/>
        <item x="19"/>
        <item x="3"/>
        <item x="11"/>
        <item x="16"/>
        <item x="34"/>
        <item x="1"/>
        <item x="23"/>
        <item x="17"/>
        <item x="32"/>
        <item x="12"/>
        <item x="4"/>
        <item x="18"/>
        <item x="29"/>
        <item x="24"/>
        <item x="13"/>
        <item x="7"/>
        <item x="6"/>
        <item x="14"/>
        <item t="default"/>
      </items>
    </pivotField>
    <pivotField showAll="0"/>
    <pivotField showAll="0"/>
    <pivotField axis="axisRow" showAll="0">
      <items count="5">
        <item x="0"/>
        <item x="2"/>
        <item x="3"/>
        <item x="1"/>
        <item t="default"/>
      </items>
    </pivotField>
    <pivotField numFmtId="164" showAll="0"/>
    <pivotField numFmtId="164" showAll="0"/>
    <pivotField showAll="0"/>
    <pivotField showAll="0"/>
    <pivotField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numFmtId="170" showAll="0"/>
    <pivotField showAll="0">
      <items count="3">
        <item x="1"/>
        <item x="0"/>
        <item t="default"/>
      </items>
    </pivotField>
    <pivotField dataField="1" showAll="0">
      <items count="36">
        <item x="22"/>
        <item x="8"/>
        <item x="28"/>
        <item x="1"/>
        <item x="25"/>
        <item x="32"/>
        <item x="27"/>
        <item x="5"/>
        <item x="26"/>
        <item x="6"/>
        <item x="15"/>
        <item x="9"/>
        <item x="3"/>
        <item x="0"/>
        <item x="12"/>
        <item x="24"/>
        <item x="14"/>
        <item x="10"/>
        <item x="29"/>
        <item x="7"/>
        <item x="13"/>
        <item x="2"/>
        <item x="33"/>
        <item x="18"/>
        <item x="31"/>
        <item x="23"/>
        <item x="34"/>
        <item x="16"/>
        <item x="30"/>
        <item x="19"/>
        <item x="11"/>
        <item x="21"/>
        <item x="4"/>
        <item x="20"/>
        <item x="17"/>
        <item t="default"/>
      </items>
    </pivotField>
  </pivotFields>
  <rowFields count="1">
    <field x="4"/>
  </rowFields>
  <rowItems count="5">
    <i>
      <x/>
    </i>
    <i>
      <x v="1"/>
    </i>
    <i>
      <x v="2"/>
    </i>
    <i>
      <x v="3"/>
    </i>
    <i t="grand">
      <x/>
    </i>
  </rowItems>
  <colFields count="1">
    <field x="-2"/>
  </colFields>
  <colItems count="2">
    <i>
      <x/>
    </i>
    <i i="1">
      <x v="1"/>
    </i>
  </colItems>
  <dataFields count="2">
    <dataField name="Average of Total Revenue" fld="13" subtotal="average" baseField="1" baseItem="0"/>
    <dataField name="Count of Full_Name" fld="1" subtotal="count" baseField="0" baseItem="0"/>
  </dataFields>
  <formats count="4">
    <format dxfId="41">
      <pivotArea collapsedLevelsAreSubtotals="1" fieldPosition="0">
        <references count="1">
          <reference field="4" count="0"/>
        </references>
      </pivotArea>
    </format>
    <format dxfId="39">
      <pivotArea collapsedLevelsAreSubtotals="1" fieldPosition="0">
        <references count="1">
          <reference field="4" count="0"/>
        </references>
      </pivotArea>
    </format>
    <format dxfId="38">
      <pivotArea field="4" type="button" dataOnly="0" labelOnly="1" outline="0" axis="axisRow" fieldPosition="0"/>
    </format>
    <format dxfId="37">
      <pivotArea dataOnly="0" labelOnly="1" outline="0" fieldPosition="0">
        <references count="1">
          <reference field="4294967294" count="2">
            <x v="0"/>
            <x v="1"/>
          </reference>
        </references>
      </pivotArea>
    </format>
  </format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6EB6711-EC57-43D1-919D-10C423F9B34C}" name="PivotTable4" cacheId="1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B62" firstHeaderRow="1" firstDataRow="1" firstDataCol="1"/>
  <pivotFields count="14">
    <pivotField showAll="0"/>
    <pivotField showAll="0"/>
    <pivotField showAll="0"/>
    <pivotField showAll="0"/>
    <pivotField axis="axisRow" showAll="0">
      <items count="5">
        <item x="0"/>
        <item x="2"/>
        <item x="3"/>
        <item x="1"/>
        <item t="default"/>
      </items>
    </pivotField>
    <pivotField numFmtId="164" showAll="0"/>
    <pivotField numFmtId="164" showAll="0"/>
    <pivotField showAll="0"/>
    <pivotField showAll="0"/>
    <pivotField axis="axisRow" showAll="0">
      <items count="7">
        <item x="0"/>
        <item x="5"/>
        <item x="2"/>
        <item x="4"/>
        <item x="3"/>
        <item x="1"/>
        <item t="default"/>
      </items>
    </pivotField>
    <pivotField showAll="0">
      <items count="17">
        <item x="12"/>
        <item x="14"/>
        <item x="0"/>
        <item x="10"/>
        <item x="2"/>
        <item x="1"/>
        <item x="4"/>
        <item x="13"/>
        <item x="7"/>
        <item x="8"/>
        <item x="9"/>
        <item x="15"/>
        <item x="5"/>
        <item x="11"/>
        <item x="3"/>
        <item x="6"/>
        <item t="default"/>
      </items>
    </pivotField>
    <pivotField numFmtId="170" showAll="0"/>
    <pivotField axis="axisRow" showAll="0">
      <items count="3">
        <item x="1"/>
        <item x="0"/>
        <item t="default"/>
      </items>
    </pivotField>
    <pivotField dataField="1" showAll="0">
      <items count="36">
        <item x="22"/>
        <item x="8"/>
        <item x="28"/>
        <item x="1"/>
        <item x="25"/>
        <item x="32"/>
        <item x="27"/>
        <item x="5"/>
        <item x="26"/>
        <item x="6"/>
        <item x="15"/>
        <item x="9"/>
        <item x="3"/>
        <item x="0"/>
        <item x="12"/>
        <item x="24"/>
        <item x="14"/>
        <item x="10"/>
        <item x="29"/>
        <item x="7"/>
        <item x="13"/>
        <item x="2"/>
        <item x="33"/>
        <item x="18"/>
        <item x="31"/>
        <item x="23"/>
        <item x="34"/>
        <item x="16"/>
        <item x="30"/>
        <item x="19"/>
        <item x="11"/>
        <item x="21"/>
        <item x="4"/>
        <item x="20"/>
        <item x="17"/>
        <item t="default"/>
      </items>
    </pivotField>
  </pivotFields>
  <rowFields count="3">
    <field x="9"/>
    <field x="4"/>
    <field x="12"/>
  </rowFields>
  <rowItems count="59">
    <i>
      <x/>
    </i>
    <i r="1">
      <x/>
    </i>
    <i r="2">
      <x v="1"/>
    </i>
    <i r="1">
      <x v="1"/>
    </i>
    <i r="2">
      <x v="1"/>
    </i>
    <i r="1">
      <x v="2"/>
    </i>
    <i r="2">
      <x/>
    </i>
    <i r="1">
      <x v="3"/>
    </i>
    <i r="2">
      <x/>
    </i>
    <i r="2">
      <x v="1"/>
    </i>
    <i>
      <x v="1"/>
    </i>
    <i r="1">
      <x/>
    </i>
    <i r="2">
      <x v="1"/>
    </i>
    <i r="1">
      <x v="1"/>
    </i>
    <i r="2">
      <x/>
    </i>
    <i r="1">
      <x v="2"/>
    </i>
    <i r="2">
      <x/>
    </i>
    <i r="1">
      <x v="3"/>
    </i>
    <i r="2">
      <x/>
    </i>
    <i>
      <x v="2"/>
    </i>
    <i r="1">
      <x/>
    </i>
    <i r="2">
      <x/>
    </i>
    <i r="1">
      <x v="1"/>
    </i>
    <i r="2">
      <x/>
    </i>
    <i r="1">
      <x v="3"/>
    </i>
    <i r="2">
      <x/>
    </i>
    <i r="2">
      <x v="1"/>
    </i>
    <i>
      <x v="3"/>
    </i>
    <i r="1">
      <x/>
    </i>
    <i r="2">
      <x v="1"/>
    </i>
    <i r="1">
      <x v="1"/>
    </i>
    <i r="2">
      <x/>
    </i>
    <i r="2">
      <x v="1"/>
    </i>
    <i r="1">
      <x v="2"/>
    </i>
    <i r="2">
      <x/>
    </i>
    <i r="1">
      <x v="3"/>
    </i>
    <i r="2">
      <x v="1"/>
    </i>
    <i>
      <x v="4"/>
    </i>
    <i r="1">
      <x/>
    </i>
    <i r="2">
      <x/>
    </i>
    <i r="2">
      <x v="1"/>
    </i>
    <i r="1">
      <x v="1"/>
    </i>
    <i r="2">
      <x/>
    </i>
    <i r="2">
      <x v="1"/>
    </i>
    <i r="1">
      <x v="2"/>
    </i>
    <i r="2">
      <x/>
    </i>
    <i r="2">
      <x v="1"/>
    </i>
    <i r="1">
      <x v="3"/>
    </i>
    <i r="2">
      <x/>
    </i>
    <i r="2">
      <x v="1"/>
    </i>
    <i>
      <x v="5"/>
    </i>
    <i r="1">
      <x/>
    </i>
    <i r="2">
      <x/>
    </i>
    <i r="2">
      <x v="1"/>
    </i>
    <i r="1">
      <x v="2"/>
    </i>
    <i r="2">
      <x v="1"/>
    </i>
    <i r="1">
      <x v="3"/>
    </i>
    <i r="2">
      <x/>
    </i>
    <i t="grand">
      <x/>
    </i>
  </rowItems>
  <colItems count="1">
    <i/>
  </colItems>
  <dataFields count="1">
    <dataField name="Sum of Total Revenue" fld="13"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31B6C22-B20E-47A3-863F-144A1F8B499D}" name="PivotTable8"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V1:W19" firstHeaderRow="1" firstDataRow="1" firstDataCol="1"/>
  <pivotFields count="15">
    <pivotField showAll="0"/>
    <pivotField showAll="0"/>
    <pivotField showAll="0"/>
    <pivotField dataField="1"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numFmtId="170" showAll="0"/>
    <pivotField showAll="0"/>
    <pivotField showAll="0"/>
    <pivotField axis="axisRow" showAll="0">
      <items count="4">
        <item x="2"/>
        <item x="0"/>
        <item x="1"/>
        <item t="default"/>
      </items>
    </pivotField>
  </pivotFields>
  <rowFields count="2">
    <field x="14"/>
    <field x="9"/>
  </rowFields>
  <rowItems count="18">
    <i>
      <x/>
    </i>
    <i r="1">
      <x v="1"/>
    </i>
    <i r="1">
      <x v="2"/>
    </i>
    <i r="1">
      <x v="3"/>
    </i>
    <i r="1">
      <x v="4"/>
    </i>
    <i r="1">
      <x v="5"/>
    </i>
    <i>
      <x v="1"/>
    </i>
    <i r="1">
      <x/>
    </i>
    <i r="1">
      <x v="1"/>
    </i>
    <i r="1">
      <x v="3"/>
    </i>
    <i r="1">
      <x v="4"/>
    </i>
    <i r="1">
      <x v="5"/>
    </i>
    <i>
      <x v="2"/>
    </i>
    <i r="1">
      <x/>
    </i>
    <i r="1">
      <x v="2"/>
    </i>
    <i r="1">
      <x v="4"/>
    </i>
    <i r="1">
      <x v="5"/>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83EABCE-A4E8-4261-910F-565E84566360}" name="PivotTable7" cacheId="2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R1:S16" firstHeaderRow="1" firstDataRow="1" firstDataCol="1"/>
  <pivotFields count="15">
    <pivotField showAll="0"/>
    <pivotField showAll="0"/>
    <pivotField showAll="0"/>
    <pivotField axis="axisRow" dataField="1" showAll="0">
      <items count="3">
        <item x="1"/>
        <item x="0"/>
        <item t="default"/>
      </items>
    </pivotField>
    <pivotField showAll="0"/>
    <pivotField numFmtId="164" showAll="0"/>
    <pivotField numFmtId="164" showAll="0"/>
    <pivotField showAll="0"/>
    <pivotField showAll="0"/>
    <pivotField axis="axisRow" showAll="0">
      <items count="7">
        <item x="0"/>
        <item x="5"/>
        <item x="2"/>
        <item x="4"/>
        <item x="3"/>
        <item x="1"/>
        <item t="default"/>
      </items>
    </pivotField>
    <pivotField showAll="0"/>
    <pivotField numFmtId="170" showAll="0"/>
    <pivotField showAll="0"/>
    <pivotField showAll="0"/>
    <pivotField showAll="0"/>
  </pivotFields>
  <rowFields count="2">
    <field x="3"/>
    <field x="9"/>
  </rowFields>
  <rowItems count="15">
    <i>
      <x/>
    </i>
    <i r="1">
      <x/>
    </i>
    <i r="1">
      <x v="1"/>
    </i>
    <i r="1">
      <x v="2"/>
    </i>
    <i r="1">
      <x v="3"/>
    </i>
    <i r="1">
      <x v="4"/>
    </i>
    <i r="1">
      <x v="5"/>
    </i>
    <i>
      <x v="1"/>
    </i>
    <i r="1">
      <x/>
    </i>
    <i r="1">
      <x v="1"/>
    </i>
    <i r="1">
      <x v="2"/>
    </i>
    <i r="1">
      <x v="3"/>
    </i>
    <i r="1">
      <x v="4"/>
    </i>
    <i r="1">
      <x v="5"/>
    </i>
    <i t="grand">
      <x/>
    </i>
  </rowItems>
  <colItems count="1">
    <i/>
  </colItems>
  <dataFields count="1">
    <dataField name="Count of Gender" fld="3"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mbership_Type" xr10:uid="{DAFFE021-73D2-4A38-A34F-E8B97C25D6AC}" sourceName="Membership_Type">
  <pivotTables>
    <pivotTable tabId="6" name="PivotTable4"/>
    <pivotTable tabId="6" name="PivotTable5"/>
    <pivotTable tabId="6" name="PivotTable6"/>
  </pivotTables>
  <data>
    <tabular pivotCacheId="214246652">
      <items count="4">
        <i x="0" s="1"/>
        <i x="2" s="1"/>
        <i x="3"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AF83D32-B8CE-4E3F-88F2-EB7B0F3040D0}" sourceName="City">
  <pivotTables>
    <pivotTable tabId="6" name="PivotTable4"/>
    <pivotTable tabId="6" name="PivotTable5"/>
    <pivotTable tabId="6" name="PivotTable6"/>
  </pivotTables>
  <data>
    <tabular pivotCacheId="214246652">
      <items count="6">
        <i x="0" s="1"/>
        <i x="5" s="1"/>
        <i x="2" s="1"/>
        <i x="4" s="1"/>
        <i x="3"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red_By" xr10:uid="{DC946E87-505A-4F4F-95D0-5E5CAF6E32C5}" sourceName="Referred_By">
  <pivotTables>
    <pivotTable tabId="6" name="PivotTable4"/>
    <pivotTable tabId="6" name="PivotTable5"/>
    <pivotTable tabId="6" name="PivotTable6"/>
  </pivotTables>
  <data>
    <tabular pivotCacheId="214246652">
      <items count="16">
        <i x="12" s="1"/>
        <i x="14" s="1"/>
        <i x="0" s="1"/>
        <i x="10" s="1"/>
        <i x="2" s="1"/>
        <i x="1" s="1"/>
        <i x="4" s="1"/>
        <i x="13" s="1"/>
        <i x="7" s="1"/>
        <i x="8" s="1"/>
        <i x="9" s="1"/>
        <i x="15" s="1"/>
        <i x="5" s="1"/>
        <i x="11" s="1"/>
        <i x="3" s="1"/>
        <i x="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otal_Revenue" xr10:uid="{73AE8765-FC7B-4F09-AE2B-29D075D55DED}" sourceName="Total Revenue">
  <pivotTables>
    <pivotTable tabId="6" name="PivotTable4"/>
    <pivotTable tabId="6" name="PivotTable5"/>
    <pivotTable tabId="6" name="PivotTable6"/>
  </pivotTables>
  <data>
    <tabular pivotCacheId="214246652">
      <items count="35">
        <i x="22" s="1"/>
        <i x="8" s="1"/>
        <i x="28" s="1"/>
        <i x="1" s="1"/>
        <i x="25" s="1"/>
        <i x="32" s="1"/>
        <i x="27" s="1"/>
        <i x="5" s="1"/>
        <i x="26" s="1"/>
        <i x="6" s="1"/>
        <i x="15" s="1"/>
        <i x="9" s="1"/>
        <i x="3" s="1"/>
        <i x="0" s="1"/>
        <i x="12" s="1"/>
        <i x="24" s="1"/>
        <i x="14" s="1"/>
        <i x="10" s="1"/>
        <i x="29" s="1"/>
        <i x="7" s="1"/>
        <i x="13" s="1"/>
        <i x="2" s="1"/>
        <i x="33" s="1"/>
        <i x="18" s="1"/>
        <i x="31" s="1"/>
        <i x="23" s="1"/>
        <i x="34" s="1"/>
        <i x="16" s="1"/>
        <i x="30" s="1"/>
        <i x="19" s="1"/>
        <i x="11" s="1"/>
        <i x="21" s="1"/>
        <i x="4" s="1"/>
        <i x="20"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mbership_Type" xr10:uid="{7589287C-1C7C-43F1-B3C3-245D5C4841A6}" cache="Slicer_Membership_Type" caption="Membership_Type" rowHeight="241300"/>
  <slicer name="City" xr10:uid="{19121093-0CEA-4B1D-A04C-207301A21C7F}" cache="Slicer_City" caption="City" rowHeight="241300"/>
  <slicer name="Referred_By" xr10:uid="{EDC13543-4969-4DBA-A5E2-4A292F96271C}" cache="Slicer_Referred_By" caption="Referred_By" rowHeight="241300"/>
  <slicer name="Total Revenue" xr10:uid="{3D887C34-E5A8-4848-B21A-342BC5D1482C}" cache="Slicer_Total_Revenue" caption="Total Revenue" rowHeight="24130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5.xml"/><Relationship Id="rId2" Type="http://schemas.openxmlformats.org/officeDocument/2006/relationships/pivotTable" Target="../pivotTables/pivotTable4.xml"/><Relationship Id="rId1" Type="http://schemas.openxmlformats.org/officeDocument/2006/relationships/pivotTable" Target="../pivotTables/pivotTable3.xml"/><Relationship Id="rId5" Type="http://schemas.microsoft.com/office/2007/relationships/slicer" Target="../slicers/slicer1.xml"/><Relationship Id="rId4"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0"/>
  <sheetViews>
    <sheetView tabSelected="1" zoomScale="70" zoomScaleNormal="70" workbookViewId="0"/>
  </sheetViews>
  <sheetFormatPr defaultColWidth="14.453125" defaultRowHeight="15" customHeight="1" x14ac:dyDescent="0.35"/>
  <cols>
    <col min="1" max="1" width="7.81640625" customWidth="1"/>
    <col min="2" max="2" width="13.6328125" customWidth="1"/>
    <col min="3" max="3" width="7" customWidth="1"/>
    <col min="4" max="4" width="7.36328125" customWidth="1"/>
    <col min="5" max="5" width="11.26953125" customWidth="1"/>
    <col min="6" max="6" width="10.08984375" bestFit="1" customWidth="1"/>
    <col min="7" max="7" width="12.6328125" customWidth="1"/>
    <col min="8" max="8" width="8.26953125" customWidth="1"/>
    <col min="9" max="9" width="8.08984375" customWidth="1"/>
    <col min="10" max="10" width="10" bestFit="1" customWidth="1"/>
    <col min="11" max="11" width="18" customWidth="1"/>
    <col min="12" max="12" width="13.7265625" customWidth="1"/>
    <col min="13" max="13" width="16.36328125" style="8" customWidth="1"/>
    <col min="14" max="14" width="8.7265625" customWidth="1"/>
    <col min="15" max="15" width="13.08984375" bestFit="1" customWidth="1"/>
    <col min="16" max="16" width="21.453125" bestFit="1" customWidth="1"/>
    <col min="17" max="26" width="8.7265625" customWidth="1"/>
  </cols>
  <sheetData>
    <row r="1" spans="1:17" s="5" customFormat="1" ht="43.5" x14ac:dyDescent="0.35">
      <c r="A1" s="4" t="s">
        <v>109</v>
      </c>
      <c r="B1" s="4" t="s">
        <v>0</v>
      </c>
      <c r="C1" s="4" t="s">
        <v>1</v>
      </c>
      <c r="D1" s="4" t="s">
        <v>2</v>
      </c>
      <c r="E1" s="4" t="s">
        <v>3</v>
      </c>
      <c r="F1" s="4" t="s">
        <v>4</v>
      </c>
      <c r="G1" s="4" t="s">
        <v>5</v>
      </c>
      <c r="H1" s="4" t="s">
        <v>6</v>
      </c>
      <c r="I1" s="4" t="s">
        <v>7</v>
      </c>
      <c r="J1" s="4" t="s">
        <v>8</v>
      </c>
      <c r="K1" s="4" t="s">
        <v>9</v>
      </c>
      <c r="L1" s="4" t="s">
        <v>107</v>
      </c>
      <c r="M1" s="4" t="s">
        <v>108</v>
      </c>
      <c r="O1"/>
      <c r="P1"/>
      <c r="Q1"/>
    </row>
    <row r="2" spans="1:17" ht="14.5" x14ac:dyDescent="0.35">
      <c r="A2" s="1" t="s">
        <v>10</v>
      </c>
      <c r="B2" s="1" t="s">
        <v>11</v>
      </c>
      <c r="C2" s="1">
        <v>59</v>
      </c>
      <c r="D2" s="1" t="s">
        <v>12</v>
      </c>
      <c r="E2" s="1" t="s">
        <v>13</v>
      </c>
      <c r="F2" s="2">
        <v>45235</v>
      </c>
      <c r="G2" s="2">
        <v>45425</v>
      </c>
      <c r="H2" s="1">
        <v>800</v>
      </c>
      <c r="I2" s="1">
        <v>25</v>
      </c>
      <c r="J2" s="1" t="s">
        <v>14</v>
      </c>
      <c r="K2" s="1" t="s">
        <v>15</v>
      </c>
      <c r="L2" s="6">
        <f>(G2-F2)/30</f>
        <v>6.333333333333333</v>
      </c>
      <c r="M2" s="7" t="str">
        <f>IF(K2="","Not Referred","Referred")</f>
        <v>Referred</v>
      </c>
    </row>
    <row r="3" spans="1:17" ht="14.5" x14ac:dyDescent="0.35">
      <c r="A3" s="1" t="s">
        <v>16</v>
      </c>
      <c r="B3" s="1" t="s">
        <v>17</v>
      </c>
      <c r="C3" s="1">
        <v>27</v>
      </c>
      <c r="D3" s="1" t="s">
        <v>12</v>
      </c>
      <c r="E3" s="1" t="s">
        <v>13</v>
      </c>
      <c r="F3" s="2">
        <v>45714</v>
      </c>
      <c r="G3" s="2">
        <v>45740</v>
      </c>
      <c r="H3" s="1">
        <v>800</v>
      </c>
      <c r="I3" s="1">
        <v>20</v>
      </c>
      <c r="J3" s="1" t="s">
        <v>18</v>
      </c>
      <c r="K3" s="1" t="s">
        <v>19</v>
      </c>
      <c r="L3" s="6">
        <f t="shared" ref="L3:L36" si="0">(G3-F3)/30</f>
        <v>0.8666666666666667</v>
      </c>
      <c r="M3" s="7" t="str">
        <f t="shared" ref="M3:M36" si="1">IF(K3="","Not Referred","Referred")</f>
        <v>Referred</v>
      </c>
      <c r="O3" s="9" t="s">
        <v>110</v>
      </c>
      <c r="P3" t="s">
        <v>113</v>
      </c>
    </row>
    <row r="4" spans="1:17" ht="14.5" x14ac:dyDescent="0.35">
      <c r="A4" s="1" t="s">
        <v>20</v>
      </c>
      <c r="B4" s="1" t="s">
        <v>21</v>
      </c>
      <c r="C4" s="1">
        <v>24</v>
      </c>
      <c r="D4" s="1" t="s">
        <v>12</v>
      </c>
      <c r="E4" s="1" t="s">
        <v>22</v>
      </c>
      <c r="F4" s="2">
        <v>45191</v>
      </c>
      <c r="G4" s="2">
        <v>45371</v>
      </c>
      <c r="H4" s="1">
        <v>1200</v>
      </c>
      <c r="I4" s="1">
        <v>18</v>
      </c>
      <c r="J4" s="1" t="s">
        <v>23</v>
      </c>
      <c r="K4" s="1" t="s">
        <v>24</v>
      </c>
      <c r="L4" s="6">
        <f t="shared" si="0"/>
        <v>6</v>
      </c>
      <c r="M4" s="7" t="str">
        <f t="shared" si="1"/>
        <v>Referred</v>
      </c>
      <c r="O4" s="10" t="s">
        <v>112</v>
      </c>
      <c r="P4" s="11">
        <v>1530</v>
      </c>
    </row>
    <row r="5" spans="1:17" ht="14.5" x14ac:dyDescent="0.35">
      <c r="A5" s="1" t="s">
        <v>25</v>
      </c>
      <c r="B5" s="1" t="s">
        <v>26</v>
      </c>
      <c r="C5" s="1">
        <v>31</v>
      </c>
      <c r="D5" s="1" t="s">
        <v>27</v>
      </c>
      <c r="E5" s="1" t="s">
        <v>22</v>
      </c>
      <c r="F5" s="2">
        <v>45479</v>
      </c>
      <c r="G5" s="2">
        <v>45587</v>
      </c>
      <c r="H5" s="1">
        <v>1200</v>
      </c>
      <c r="I5" s="1">
        <v>16</v>
      </c>
      <c r="J5" s="1" t="s">
        <v>23</v>
      </c>
      <c r="K5" s="1" t="s">
        <v>28</v>
      </c>
      <c r="L5" s="6">
        <f t="shared" si="0"/>
        <v>3.6</v>
      </c>
      <c r="M5" s="7" t="str">
        <f t="shared" si="1"/>
        <v>Referred</v>
      </c>
      <c r="O5" s="10" t="s">
        <v>108</v>
      </c>
      <c r="P5" s="12">
        <v>1406.6666666666667</v>
      </c>
    </row>
    <row r="6" spans="1:17" ht="14.5" x14ac:dyDescent="0.35">
      <c r="A6" s="1" t="s">
        <v>29</v>
      </c>
      <c r="B6" s="1" t="s">
        <v>30</v>
      </c>
      <c r="C6" s="1">
        <v>19</v>
      </c>
      <c r="D6" s="1" t="s">
        <v>12</v>
      </c>
      <c r="E6" s="1" t="s">
        <v>31</v>
      </c>
      <c r="F6" s="2">
        <v>45286</v>
      </c>
      <c r="G6" s="2">
        <v>45501</v>
      </c>
      <c r="H6" s="1">
        <v>2500</v>
      </c>
      <c r="I6" s="1">
        <v>12</v>
      </c>
      <c r="J6" s="1" t="s">
        <v>14</v>
      </c>
      <c r="K6" s="1" t="s">
        <v>32</v>
      </c>
      <c r="L6" s="6">
        <f t="shared" si="0"/>
        <v>7.166666666666667</v>
      </c>
      <c r="M6" s="7" t="str">
        <f t="shared" si="1"/>
        <v>Referred</v>
      </c>
      <c r="O6" s="10" t="s">
        <v>111</v>
      </c>
      <c r="P6" s="11">
        <v>1477.1428571428571</v>
      </c>
    </row>
    <row r="7" spans="1:17" ht="14.5" x14ac:dyDescent="0.35">
      <c r="A7" s="1" t="s">
        <v>33</v>
      </c>
      <c r="B7" s="1" t="s">
        <v>34</v>
      </c>
      <c r="C7" s="1">
        <v>40</v>
      </c>
      <c r="D7" s="1" t="s">
        <v>12</v>
      </c>
      <c r="E7" s="1" t="s">
        <v>13</v>
      </c>
      <c r="F7" s="2">
        <v>45317</v>
      </c>
      <c r="G7" s="2">
        <v>45392</v>
      </c>
      <c r="H7" s="1">
        <v>800</v>
      </c>
      <c r="I7" s="1">
        <v>14</v>
      </c>
      <c r="J7" s="1" t="s">
        <v>35</v>
      </c>
      <c r="K7" s="1" t="s">
        <v>36</v>
      </c>
      <c r="L7" s="6">
        <f t="shared" si="0"/>
        <v>2.5</v>
      </c>
      <c r="M7" s="7" t="str">
        <f t="shared" si="1"/>
        <v>Referred</v>
      </c>
    </row>
    <row r="8" spans="1:17" ht="14.5" x14ac:dyDescent="0.35">
      <c r="A8" s="1" t="s">
        <v>37</v>
      </c>
      <c r="B8" s="1" t="s">
        <v>38</v>
      </c>
      <c r="C8" s="1">
        <v>41</v>
      </c>
      <c r="D8" s="1" t="s">
        <v>27</v>
      </c>
      <c r="E8" s="1" t="s">
        <v>13</v>
      </c>
      <c r="F8" s="2">
        <v>45588</v>
      </c>
      <c r="G8" s="2">
        <v>45677</v>
      </c>
      <c r="H8" s="1">
        <v>800</v>
      </c>
      <c r="I8" s="1">
        <v>25</v>
      </c>
      <c r="J8" s="1" t="s">
        <v>18</v>
      </c>
      <c r="L8" s="6">
        <f t="shared" si="0"/>
        <v>2.9666666666666668</v>
      </c>
      <c r="M8" s="8" t="str">
        <f t="shared" si="1"/>
        <v>Not Referred</v>
      </c>
    </row>
    <row r="9" spans="1:17" ht="14.5" x14ac:dyDescent="0.35">
      <c r="A9" s="1" t="s">
        <v>39</v>
      </c>
      <c r="B9" s="1" t="s">
        <v>40</v>
      </c>
      <c r="C9" s="1">
        <v>43</v>
      </c>
      <c r="D9" s="1" t="s">
        <v>12</v>
      </c>
      <c r="E9" s="1" t="s">
        <v>41</v>
      </c>
      <c r="F9" s="2">
        <v>45450</v>
      </c>
      <c r="G9" s="2">
        <v>45563</v>
      </c>
      <c r="H9" s="1">
        <v>1800</v>
      </c>
      <c r="I9" s="1">
        <v>28</v>
      </c>
      <c r="J9" s="1" t="s">
        <v>42</v>
      </c>
      <c r="L9" s="6">
        <f t="shared" si="0"/>
        <v>3.7666666666666666</v>
      </c>
      <c r="M9" s="8" t="str">
        <f t="shared" si="1"/>
        <v>Not Referred</v>
      </c>
    </row>
    <row r="10" spans="1:17" ht="14.5" x14ac:dyDescent="0.35">
      <c r="A10" s="1" t="s">
        <v>43</v>
      </c>
      <c r="B10" s="1" t="s">
        <v>44</v>
      </c>
      <c r="C10" s="1">
        <v>42</v>
      </c>
      <c r="D10" s="1" t="s">
        <v>12</v>
      </c>
      <c r="E10" s="1" t="s">
        <v>13</v>
      </c>
      <c r="F10" s="2">
        <v>45569</v>
      </c>
      <c r="G10" s="2">
        <v>45582</v>
      </c>
      <c r="H10" s="1">
        <v>800</v>
      </c>
      <c r="I10" s="1">
        <v>3</v>
      </c>
      <c r="J10" s="1" t="s">
        <v>42</v>
      </c>
      <c r="K10" s="1" t="s">
        <v>45</v>
      </c>
      <c r="L10" s="6">
        <f t="shared" si="0"/>
        <v>0.43333333333333335</v>
      </c>
      <c r="M10" s="7" t="str">
        <f t="shared" si="1"/>
        <v>Referred</v>
      </c>
    </row>
    <row r="11" spans="1:17" ht="14.5" x14ac:dyDescent="0.35">
      <c r="A11" s="1" t="s">
        <v>46</v>
      </c>
      <c r="B11" s="1" t="s">
        <v>47</v>
      </c>
      <c r="C11" s="1">
        <v>37</v>
      </c>
      <c r="D11" s="1" t="s">
        <v>12</v>
      </c>
      <c r="E11" s="1" t="s">
        <v>22</v>
      </c>
      <c r="F11" s="2">
        <v>45202</v>
      </c>
      <c r="G11" s="2">
        <v>45280</v>
      </c>
      <c r="H11" s="1">
        <v>1200</v>
      </c>
      <c r="I11" s="1">
        <v>29</v>
      </c>
      <c r="J11" s="1" t="s">
        <v>35</v>
      </c>
      <c r="K11" s="1" t="s">
        <v>48</v>
      </c>
      <c r="L11" s="6">
        <f t="shared" si="0"/>
        <v>2.6</v>
      </c>
      <c r="M11" s="7" t="str">
        <f t="shared" si="1"/>
        <v>Referred</v>
      </c>
    </row>
    <row r="12" spans="1:17" ht="14.5" x14ac:dyDescent="0.35">
      <c r="A12" s="1" t="s">
        <v>49</v>
      </c>
      <c r="B12" s="1" t="s">
        <v>50</v>
      </c>
      <c r="C12" s="1">
        <v>48</v>
      </c>
      <c r="D12" s="1" t="s">
        <v>27</v>
      </c>
      <c r="E12" s="1" t="s">
        <v>22</v>
      </c>
      <c r="F12" s="2">
        <v>45297</v>
      </c>
      <c r="G12" s="2">
        <v>45459</v>
      </c>
      <c r="H12" s="1">
        <v>1200</v>
      </c>
      <c r="I12" s="1">
        <v>13</v>
      </c>
      <c r="J12" s="1" t="s">
        <v>14</v>
      </c>
      <c r="K12" s="1" t="s">
        <v>51</v>
      </c>
      <c r="L12" s="6">
        <f t="shared" si="0"/>
        <v>5.4</v>
      </c>
      <c r="M12" s="7" t="str">
        <f t="shared" si="1"/>
        <v>Referred</v>
      </c>
    </row>
    <row r="13" spans="1:17" ht="14.5" x14ac:dyDescent="0.35">
      <c r="A13" s="1" t="s">
        <v>52</v>
      </c>
      <c r="B13" s="1" t="s">
        <v>53</v>
      </c>
      <c r="C13" s="1">
        <v>36</v>
      </c>
      <c r="D13" s="1" t="s">
        <v>12</v>
      </c>
      <c r="E13" s="1" t="s">
        <v>22</v>
      </c>
      <c r="F13" s="2">
        <v>45154</v>
      </c>
      <c r="G13" s="2">
        <v>45568</v>
      </c>
      <c r="H13" s="1">
        <v>1200</v>
      </c>
      <c r="I13" s="1">
        <v>19</v>
      </c>
      <c r="J13" s="1" t="s">
        <v>42</v>
      </c>
      <c r="K13" s="1" t="s">
        <v>54</v>
      </c>
      <c r="L13" s="6">
        <f t="shared" si="0"/>
        <v>13.8</v>
      </c>
      <c r="M13" s="7" t="str">
        <f t="shared" si="1"/>
        <v>Referred</v>
      </c>
    </row>
    <row r="14" spans="1:17" ht="14.5" x14ac:dyDescent="0.35">
      <c r="A14" s="1" t="s">
        <v>55</v>
      </c>
      <c r="B14" s="1" t="s">
        <v>56</v>
      </c>
      <c r="C14" s="1">
        <v>48</v>
      </c>
      <c r="D14" s="1" t="s">
        <v>27</v>
      </c>
      <c r="E14" s="1" t="s">
        <v>41</v>
      </c>
      <c r="F14" s="2">
        <v>45556</v>
      </c>
      <c r="G14" s="2">
        <v>45641</v>
      </c>
      <c r="H14" s="1">
        <v>1800</v>
      </c>
      <c r="I14" s="1">
        <v>22</v>
      </c>
      <c r="J14" s="1" t="s">
        <v>42</v>
      </c>
      <c r="L14" s="6">
        <f t="shared" si="0"/>
        <v>2.8333333333333335</v>
      </c>
      <c r="M14" s="8" t="str">
        <f t="shared" si="1"/>
        <v>Not Referred</v>
      </c>
    </row>
    <row r="15" spans="1:17" ht="14.5" x14ac:dyDescent="0.35">
      <c r="A15" s="1" t="s">
        <v>57</v>
      </c>
      <c r="B15" s="1" t="s">
        <v>58</v>
      </c>
      <c r="C15" s="1">
        <v>39</v>
      </c>
      <c r="D15" s="1" t="s">
        <v>12</v>
      </c>
      <c r="E15" s="1" t="s">
        <v>22</v>
      </c>
      <c r="F15" s="2">
        <v>45065</v>
      </c>
      <c r="G15" s="2">
        <v>45242</v>
      </c>
      <c r="H15" s="1">
        <v>1200</v>
      </c>
      <c r="I15" s="1">
        <v>28</v>
      </c>
      <c r="J15" s="1" t="s">
        <v>35</v>
      </c>
      <c r="L15" s="6">
        <f t="shared" si="0"/>
        <v>5.9</v>
      </c>
      <c r="M15" s="8" t="str">
        <f t="shared" si="1"/>
        <v>Not Referred</v>
      </c>
    </row>
    <row r="16" spans="1:17" ht="14.5" x14ac:dyDescent="0.35">
      <c r="A16" s="1" t="s">
        <v>59</v>
      </c>
      <c r="B16" s="1" t="s">
        <v>60</v>
      </c>
      <c r="C16" s="1">
        <v>44</v>
      </c>
      <c r="D16" s="1" t="s">
        <v>27</v>
      </c>
      <c r="E16" s="1" t="s">
        <v>13</v>
      </c>
      <c r="F16" s="2">
        <v>45333</v>
      </c>
      <c r="G16" s="2">
        <v>45540</v>
      </c>
      <c r="H16" s="1">
        <v>800</v>
      </c>
      <c r="I16" s="1">
        <v>8</v>
      </c>
      <c r="J16" s="1" t="s">
        <v>23</v>
      </c>
      <c r="L16" s="6">
        <f t="shared" si="0"/>
        <v>6.9</v>
      </c>
      <c r="M16" s="8" t="str">
        <f t="shared" si="1"/>
        <v>Not Referred</v>
      </c>
    </row>
    <row r="17" spans="1:13" ht="14.5" x14ac:dyDescent="0.35">
      <c r="A17" s="1" t="s">
        <v>61</v>
      </c>
      <c r="B17" s="1" t="s">
        <v>62</v>
      </c>
      <c r="C17" s="1">
        <v>39</v>
      </c>
      <c r="D17" s="1" t="s">
        <v>12</v>
      </c>
      <c r="E17" s="1" t="s">
        <v>31</v>
      </c>
      <c r="F17" s="2">
        <v>45702</v>
      </c>
      <c r="G17" s="2">
        <v>45732</v>
      </c>
      <c r="H17" s="1">
        <v>2500</v>
      </c>
      <c r="I17" s="1">
        <v>14</v>
      </c>
      <c r="J17" s="1" t="s">
        <v>42</v>
      </c>
      <c r="L17" s="6">
        <f t="shared" si="0"/>
        <v>1</v>
      </c>
      <c r="M17" s="8" t="str">
        <f t="shared" si="1"/>
        <v>Not Referred</v>
      </c>
    </row>
    <row r="18" spans="1:13" ht="14.5" x14ac:dyDescent="0.35">
      <c r="A18" s="1" t="s">
        <v>63</v>
      </c>
      <c r="B18" s="1" t="s">
        <v>64</v>
      </c>
      <c r="C18" s="1">
        <v>35</v>
      </c>
      <c r="D18" s="1" t="s">
        <v>12</v>
      </c>
      <c r="E18" s="1" t="s">
        <v>22</v>
      </c>
      <c r="F18" s="2">
        <v>45329</v>
      </c>
      <c r="G18" s="2">
        <v>45685</v>
      </c>
      <c r="H18" s="1">
        <v>1200</v>
      </c>
      <c r="I18" s="1">
        <v>25</v>
      </c>
      <c r="J18" s="1" t="s">
        <v>23</v>
      </c>
      <c r="L18" s="6">
        <f t="shared" si="0"/>
        <v>11.866666666666667</v>
      </c>
      <c r="M18" s="8" t="str">
        <f t="shared" si="1"/>
        <v>Not Referred</v>
      </c>
    </row>
    <row r="19" spans="1:13" ht="14.5" x14ac:dyDescent="0.35">
      <c r="A19" s="1" t="s">
        <v>65</v>
      </c>
      <c r="B19" s="1" t="s">
        <v>66</v>
      </c>
      <c r="C19" s="1">
        <v>56</v>
      </c>
      <c r="D19" s="1" t="s">
        <v>27</v>
      </c>
      <c r="E19" s="1" t="s">
        <v>31</v>
      </c>
      <c r="F19" s="2">
        <v>45213</v>
      </c>
      <c r="G19" s="2">
        <v>45649</v>
      </c>
      <c r="H19" s="1">
        <v>2500</v>
      </c>
      <c r="I19" s="1">
        <v>13</v>
      </c>
      <c r="J19" s="1" t="s">
        <v>67</v>
      </c>
      <c r="L19" s="6">
        <f t="shared" si="0"/>
        <v>14.533333333333333</v>
      </c>
      <c r="M19" s="8" t="str">
        <f t="shared" si="1"/>
        <v>Not Referred</v>
      </c>
    </row>
    <row r="20" spans="1:13" ht="14.5" x14ac:dyDescent="0.35">
      <c r="A20" s="1" t="s">
        <v>68</v>
      </c>
      <c r="B20" s="1" t="s">
        <v>69</v>
      </c>
      <c r="C20" s="1">
        <v>27</v>
      </c>
      <c r="D20" s="1" t="s">
        <v>27</v>
      </c>
      <c r="E20" s="1" t="s">
        <v>13</v>
      </c>
      <c r="F20" s="2">
        <v>45354</v>
      </c>
      <c r="G20" s="2">
        <v>45664</v>
      </c>
      <c r="H20" s="1">
        <v>800</v>
      </c>
      <c r="I20" s="1">
        <v>26</v>
      </c>
      <c r="J20" s="1" t="s">
        <v>35</v>
      </c>
      <c r="L20" s="6">
        <f t="shared" si="0"/>
        <v>10.333333333333334</v>
      </c>
      <c r="M20" s="8" t="str">
        <f t="shared" si="1"/>
        <v>Not Referred</v>
      </c>
    </row>
    <row r="21" spans="1:13" ht="15.75" customHeight="1" x14ac:dyDescent="0.35">
      <c r="A21" s="1" t="s">
        <v>70</v>
      </c>
      <c r="B21" s="1" t="s">
        <v>71</v>
      </c>
      <c r="C21" s="1">
        <v>28</v>
      </c>
      <c r="D21" s="1" t="s">
        <v>12</v>
      </c>
      <c r="E21" s="1" t="s">
        <v>31</v>
      </c>
      <c r="F21" s="2">
        <v>45417</v>
      </c>
      <c r="G21" s="2">
        <v>45608</v>
      </c>
      <c r="H21" s="1">
        <v>2500</v>
      </c>
      <c r="I21" s="1">
        <v>21</v>
      </c>
      <c r="J21" s="1" t="s">
        <v>35</v>
      </c>
      <c r="K21" s="1" t="s">
        <v>72</v>
      </c>
      <c r="L21" s="6">
        <f t="shared" si="0"/>
        <v>6.3666666666666663</v>
      </c>
      <c r="M21" s="7" t="str">
        <f t="shared" si="1"/>
        <v>Referred</v>
      </c>
    </row>
    <row r="22" spans="1:13" ht="15.75" customHeight="1" x14ac:dyDescent="0.35">
      <c r="A22" s="1" t="s">
        <v>73</v>
      </c>
      <c r="B22" s="1" t="s">
        <v>74</v>
      </c>
      <c r="C22" s="1">
        <v>57</v>
      </c>
      <c r="D22" s="1" t="s">
        <v>27</v>
      </c>
      <c r="E22" s="1" t="s">
        <v>41</v>
      </c>
      <c r="F22" s="2">
        <v>45146</v>
      </c>
      <c r="G22" s="2">
        <v>45674</v>
      </c>
      <c r="H22" s="1">
        <v>1800</v>
      </c>
      <c r="I22" s="1">
        <v>19</v>
      </c>
      <c r="J22" s="1" t="s">
        <v>35</v>
      </c>
      <c r="L22" s="6">
        <f t="shared" si="0"/>
        <v>17.600000000000001</v>
      </c>
      <c r="M22" s="8" t="str">
        <f t="shared" si="1"/>
        <v>Not Referred</v>
      </c>
    </row>
    <row r="23" spans="1:13" ht="15.75" customHeight="1" x14ac:dyDescent="0.35">
      <c r="A23" s="1" t="s">
        <v>75</v>
      </c>
      <c r="B23" s="1" t="s">
        <v>76</v>
      </c>
      <c r="C23" s="1">
        <v>26</v>
      </c>
      <c r="D23" s="1" t="s">
        <v>27</v>
      </c>
      <c r="E23" s="1" t="s">
        <v>41</v>
      </c>
      <c r="F23" s="2">
        <v>45320</v>
      </c>
      <c r="G23" s="2">
        <v>45616</v>
      </c>
      <c r="H23" s="1">
        <v>1800</v>
      </c>
      <c r="I23" s="1">
        <v>5</v>
      </c>
      <c r="J23" s="1" t="s">
        <v>14</v>
      </c>
      <c r="L23" s="6">
        <f t="shared" si="0"/>
        <v>9.8666666666666671</v>
      </c>
      <c r="M23" s="8" t="str">
        <f t="shared" si="1"/>
        <v>Not Referred</v>
      </c>
    </row>
    <row r="24" spans="1:13" ht="15.75" customHeight="1" x14ac:dyDescent="0.35">
      <c r="A24" s="1" t="s">
        <v>77</v>
      </c>
      <c r="B24" s="1" t="s">
        <v>78</v>
      </c>
      <c r="C24" s="1">
        <v>48</v>
      </c>
      <c r="D24" s="1" t="s">
        <v>12</v>
      </c>
      <c r="E24" s="1" t="s">
        <v>41</v>
      </c>
      <c r="F24" s="2">
        <v>45451</v>
      </c>
      <c r="G24" s="2">
        <v>45455</v>
      </c>
      <c r="H24" s="1">
        <v>1800</v>
      </c>
      <c r="I24" s="1">
        <v>18</v>
      </c>
      <c r="J24" s="1" t="s">
        <v>67</v>
      </c>
      <c r="L24" s="6">
        <f t="shared" si="0"/>
        <v>0.13333333333333333</v>
      </c>
      <c r="M24" s="8" t="str">
        <f t="shared" si="1"/>
        <v>Not Referred</v>
      </c>
    </row>
    <row r="25" spans="1:13" ht="15.75" customHeight="1" x14ac:dyDescent="0.35">
      <c r="A25" s="1" t="s">
        <v>79</v>
      </c>
      <c r="B25" s="1" t="s">
        <v>80</v>
      </c>
      <c r="C25" s="1">
        <v>25</v>
      </c>
      <c r="D25" s="1" t="s">
        <v>27</v>
      </c>
      <c r="E25" s="1" t="s">
        <v>22</v>
      </c>
      <c r="F25" s="2">
        <v>45439</v>
      </c>
      <c r="G25" s="2">
        <v>45730</v>
      </c>
      <c r="H25" s="1">
        <v>1200</v>
      </c>
      <c r="I25" s="1">
        <v>6</v>
      </c>
      <c r="J25" s="1" t="s">
        <v>14</v>
      </c>
      <c r="L25" s="6">
        <f t="shared" si="0"/>
        <v>9.6999999999999993</v>
      </c>
      <c r="M25" s="8" t="str">
        <f t="shared" si="1"/>
        <v>Not Referred</v>
      </c>
    </row>
    <row r="26" spans="1:13" ht="15.75" customHeight="1" x14ac:dyDescent="0.35">
      <c r="A26" s="1" t="s">
        <v>81</v>
      </c>
      <c r="B26" s="1" t="s">
        <v>82</v>
      </c>
      <c r="C26" s="1">
        <v>53</v>
      </c>
      <c r="D26" s="1" t="s">
        <v>12</v>
      </c>
      <c r="E26" s="1" t="s">
        <v>41</v>
      </c>
      <c r="F26" s="2">
        <v>45286</v>
      </c>
      <c r="G26" s="2">
        <v>45372</v>
      </c>
      <c r="H26" s="1">
        <v>1800</v>
      </c>
      <c r="I26" s="1">
        <v>17</v>
      </c>
      <c r="J26" s="1" t="s">
        <v>35</v>
      </c>
      <c r="K26" s="1" t="s">
        <v>83</v>
      </c>
      <c r="L26" s="6">
        <f t="shared" si="0"/>
        <v>2.8666666666666667</v>
      </c>
      <c r="M26" s="7" t="str">
        <f t="shared" si="1"/>
        <v>Referred</v>
      </c>
    </row>
    <row r="27" spans="1:13" ht="15.75" customHeight="1" x14ac:dyDescent="0.35">
      <c r="A27" s="1" t="s">
        <v>84</v>
      </c>
      <c r="B27" s="1" t="s">
        <v>85</v>
      </c>
      <c r="C27" s="1">
        <v>42</v>
      </c>
      <c r="D27" s="1" t="s">
        <v>27</v>
      </c>
      <c r="E27" s="1" t="s">
        <v>22</v>
      </c>
      <c r="F27" s="2">
        <v>45702</v>
      </c>
      <c r="G27" s="2">
        <v>45727</v>
      </c>
      <c r="H27" s="1">
        <v>1200</v>
      </c>
      <c r="I27" s="1">
        <v>3</v>
      </c>
      <c r="J27" s="1" t="s">
        <v>67</v>
      </c>
      <c r="L27" s="6">
        <f t="shared" si="0"/>
        <v>0.83333333333333337</v>
      </c>
      <c r="M27" s="8" t="str">
        <f t="shared" si="1"/>
        <v>Not Referred</v>
      </c>
    </row>
    <row r="28" spans="1:13" ht="15.75" customHeight="1" x14ac:dyDescent="0.35">
      <c r="A28" s="1" t="s">
        <v>86</v>
      </c>
      <c r="B28" s="1" t="s">
        <v>87</v>
      </c>
      <c r="C28" s="1">
        <v>24</v>
      </c>
      <c r="D28" s="1" t="s">
        <v>12</v>
      </c>
      <c r="E28" s="1" t="s">
        <v>31</v>
      </c>
      <c r="F28" s="2">
        <v>45698</v>
      </c>
      <c r="G28" s="2">
        <v>45726</v>
      </c>
      <c r="H28" s="1">
        <v>2500</v>
      </c>
      <c r="I28" s="1">
        <v>28</v>
      </c>
      <c r="J28" s="1" t="s">
        <v>35</v>
      </c>
      <c r="L28" s="6">
        <f t="shared" si="0"/>
        <v>0.93333333333333335</v>
      </c>
      <c r="M28" s="8" t="str">
        <f t="shared" si="1"/>
        <v>Not Referred</v>
      </c>
    </row>
    <row r="29" spans="1:13" ht="15.75" customHeight="1" x14ac:dyDescent="0.35">
      <c r="A29" s="1" t="s">
        <v>88</v>
      </c>
      <c r="B29" s="1" t="s">
        <v>89</v>
      </c>
      <c r="C29" s="1">
        <v>53</v>
      </c>
      <c r="D29" s="1" t="s">
        <v>12</v>
      </c>
      <c r="E29" s="1" t="s">
        <v>22</v>
      </c>
      <c r="F29" s="2">
        <v>45614</v>
      </c>
      <c r="G29" s="2">
        <v>45645</v>
      </c>
      <c r="H29" s="1">
        <v>1200</v>
      </c>
      <c r="I29" s="1">
        <v>23</v>
      </c>
      <c r="J29" s="1" t="s">
        <v>18</v>
      </c>
      <c r="L29" s="6">
        <f t="shared" si="0"/>
        <v>1.0333333333333334</v>
      </c>
      <c r="M29" s="8" t="str">
        <f t="shared" si="1"/>
        <v>Not Referred</v>
      </c>
    </row>
    <row r="30" spans="1:13" ht="15.75" customHeight="1" x14ac:dyDescent="0.35">
      <c r="A30" s="1" t="s">
        <v>90</v>
      </c>
      <c r="B30" s="1" t="s">
        <v>91</v>
      </c>
      <c r="C30" s="1">
        <v>29</v>
      </c>
      <c r="D30" s="1" t="s">
        <v>27</v>
      </c>
      <c r="E30" s="1" t="s">
        <v>31</v>
      </c>
      <c r="F30" s="2">
        <v>45401</v>
      </c>
      <c r="G30" s="2">
        <v>45408</v>
      </c>
      <c r="H30" s="1">
        <v>2500</v>
      </c>
      <c r="I30" s="1">
        <v>8</v>
      </c>
      <c r="J30" s="1" t="s">
        <v>23</v>
      </c>
      <c r="L30" s="6">
        <f t="shared" si="0"/>
        <v>0.23333333333333334</v>
      </c>
      <c r="M30" s="8" t="str">
        <f t="shared" si="1"/>
        <v>Not Referred</v>
      </c>
    </row>
    <row r="31" spans="1:13" ht="15.75" customHeight="1" x14ac:dyDescent="0.35">
      <c r="A31" s="1" t="s">
        <v>92</v>
      </c>
      <c r="B31" s="1" t="s">
        <v>93</v>
      </c>
      <c r="C31" s="1">
        <v>31</v>
      </c>
      <c r="D31" s="1" t="s">
        <v>27</v>
      </c>
      <c r="E31" s="1" t="s">
        <v>31</v>
      </c>
      <c r="F31" s="2">
        <v>45667</v>
      </c>
      <c r="G31" s="2">
        <v>45745</v>
      </c>
      <c r="H31" s="1">
        <v>2500</v>
      </c>
      <c r="I31" s="1">
        <v>23</v>
      </c>
      <c r="J31" s="1" t="s">
        <v>42</v>
      </c>
      <c r="K31" s="1" t="s">
        <v>94</v>
      </c>
      <c r="L31" s="6">
        <f t="shared" si="0"/>
        <v>2.6</v>
      </c>
      <c r="M31" s="7" t="str">
        <f t="shared" si="1"/>
        <v>Referred</v>
      </c>
    </row>
    <row r="32" spans="1:13" ht="15.75" customHeight="1" x14ac:dyDescent="0.35">
      <c r="A32" s="1" t="s">
        <v>95</v>
      </c>
      <c r="B32" s="1" t="s">
        <v>96</v>
      </c>
      <c r="C32" s="1">
        <v>52</v>
      </c>
      <c r="D32" s="1" t="s">
        <v>27</v>
      </c>
      <c r="E32" s="1" t="s">
        <v>13</v>
      </c>
      <c r="F32" s="2">
        <v>45088</v>
      </c>
      <c r="G32" s="2">
        <v>45656</v>
      </c>
      <c r="H32" s="1">
        <v>800</v>
      </c>
      <c r="I32" s="1">
        <v>9</v>
      </c>
      <c r="J32" s="1" t="s">
        <v>67</v>
      </c>
      <c r="K32" s="1" t="s">
        <v>97</v>
      </c>
      <c r="L32" s="6">
        <f t="shared" si="0"/>
        <v>18.933333333333334</v>
      </c>
      <c r="M32" s="7" t="str">
        <f t="shared" si="1"/>
        <v>Referred</v>
      </c>
    </row>
    <row r="33" spans="1:13" ht="15.75" customHeight="1" x14ac:dyDescent="0.35">
      <c r="A33" s="1" t="s">
        <v>98</v>
      </c>
      <c r="B33" s="1" t="s">
        <v>99</v>
      </c>
      <c r="C33" s="1">
        <v>20</v>
      </c>
      <c r="D33" s="1" t="s">
        <v>12</v>
      </c>
      <c r="E33" s="1" t="s">
        <v>22</v>
      </c>
      <c r="F33" s="2">
        <v>45391</v>
      </c>
      <c r="G33" s="2">
        <v>45604</v>
      </c>
      <c r="H33" s="1">
        <v>1200</v>
      </c>
      <c r="I33" s="1">
        <v>2</v>
      </c>
      <c r="J33" s="1" t="s">
        <v>35</v>
      </c>
      <c r="L33" s="6">
        <f t="shared" si="0"/>
        <v>7.1</v>
      </c>
      <c r="M33" s="8" t="str">
        <f t="shared" si="1"/>
        <v>Not Referred</v>
      </c>
    </row>
    <row r="34" spans="1:13" ht="15.75" customHeight="1" x14ac:dyDescent="0.35">
      <c r="A34" s="1" t="s">
        <v>100</v>
      </c>
      <c r="B34" s="1" t="s">
        <v>101</v>
      </c>
      <c r="C34" s="1">
        <v>22</v>
      </c>
      <c r="D34" s="1" t="s">
        <v>12</v>
      </c>
      <c r="E34" s="1" t="s">
        <v>13</v>
      </c>
      <c r="F34" s="2">
        <v>45699</v>
      </c>
      <c r="G34" s="2">
        <v>45740</v>
      </c>
      <c r="H34" s="1">
        <v>800</v>
      </c>
      <c r="I34" s="1">
        <v>30</v>
      </c>
      <c r="J34" s="1" t="s">
        <v>35</v>
      </c>
      <c r="L34" s="6">
        <f t="shared" si="0"/>
        <v>1.3666666666666667</v>
      </c>
      <c r="M34" s="8" t="str">
        <f t="shared" si="1"/>
        <v>Not Referred</v>
      </c>
    </row>
    <row r="35" spans="1:13" ht="15.75" customHeight="1" x14ac:dyDescent="0.35">
      <c r="A35" s="1" t="s">
        <v>102</v>
      </c>
      <c r="B35" s="1" t="s">
        <v>103</v>
      </c>
      <c r="C35" s="1">
        <v>23</v>
      </c>
      <c r="D35" s="1" t="s">
        <v>12</v>
      </c>
      <c r="E35" s="1" t="s">
        <v>41</v>
      </c>
      <c r="F35" s="2">
        <v>45588</v>
      </c>
      <c r="G35" s="2">
        <v>45721</v>
      </c>
      <c r="H35" s="1">
        <v>1800</v>
      </c>
      <c r="I35" s="1">
        <v>23</v>
      </c>
      <c r="J35" s="1" t="s">
        <v>18</v>
      </c>
      <c r="K35" s="1" t="s">
        <v>104</v>
      </c>
      <c r="L35" s="6">
        <f t="shared" si="0"/>
        <v>4.4333333333333336</v>
      </c>
      <c r="M35" s="7" t="str">
        <f t="shared" si="1"/>
        <v>Referred</v>
      </c>
    </row>
    <row r="36" spans="1:13" ht="15.75" customHeight="1" x14ac:dyDescent="0.35">
      <c r="A36" s="1" t="s">
        <v>105</v>
      </c>
      <c r="B36" s="1" t="s">
        <v>106</v>
      </c>
      <c r="C36" s="1">
        <v>27</v>
      </c>
      <c r="D36" s="1" t="s">
        <v>27</v>
      </c>
      <c r="E36" s="1" t="s">
        <v>22</v>
      </c>
      <c r="F36" s="2">
        <v>45312</v>
      </c>
      <c r="G36" s="2">
        <v>45652</v>
      </c>
      <c r="H36" s="1">
        <v>1200</v>
      </c>
      <c r="I36" s="1">
        <v>27</v>
      </c>
      <c r="J36" s="1" t="s">
        <v>18</v>
      </c>
      <c r="L36" s="6">
        <f t="shared" si="0"/>
        <v>11.333333333333334</v>
      </c>
      <c r="M36" s="8" t="str">
        <f t="shared" si="1"/>
        <v>Not Referred</v>
      </c>
    </row>
    <row r="37" spans="1:13" ht="15.75" customHeight="1" x14ac:dyDescent="0.35"/>
    <row r="38" spans="1:13" ht="15.75" customHeight="1" x14ac:dyDescent="0.35"/>
    <row r="39" spans="1:13" ht="15.75" customHeight="1" x14ac:dyDescent="0.35"/>
    <row r="40" spans="1:13" ht="15.75" customHeight="1" x14ac:dyDescent="0.35"/>
    <row r="41" spans="1:13" ht="15.75" customHeight="1" x14ac:dyDescent="0.35"/>
    <row r="42" spans="1:13" ht="15.75" customHeight="1" x14ac:dyDescent="0.35"/>
    <row r="43" spans="1:13" ht="15.75" customHeight="1" x14ac:dyDescent="0.35"/>
    <row r="44" spans="1:13" ht="15.75" customHeight="1" x14ac:dyDescent="0.35"/>
    <row r="45" spans="1:13" ht="15.75" customHeight="1" x14ac:dyDescent="0.35"/>
    <row r="46" spans="1:13" ht="15.75" customHeight="1" x14ac:dyDescent="0.35"/>
    <row r="47" spans="1:13" ht="15.75" customHeight="1" x14ac:dyDescent="0.35"/>
    <row r="48" spans="1:13" ht="15.75" customHeight="1" x14ac:dyDescent="0.35"/>
    <row r="49" ht="15.75" customHeight="1" x14ac:dyDescent="0.35"/>
    <row r="50" ht="15.75" customHeight="1" x14ac:dyDescent="0.35"/>
    <row r="51" ht="15.75" customHeight="1" x14ac:dyDescent="0.35"/>
    <row r="52" ht="15.75" customHeight="1" x14ac:dyDescent="0.35"/>
    <row r="53" ht="15.75" customHeight="1" x14ac:dyDescent="0.35"/>
    <row r="54" ht="15.75" customHeight="1" x14ac:dyDescent="0.35"/>
    <row r="55" ht="15.75" customHeight="1" x14ac:dyDescent="0.35"/>
    <row r="56" ht="15.75" customHeight="1" x14ac:dyDescent="0.35"/>
    <row r="57" ht="15.75" customHeight="1" x14ac:dyDescent="0.35"/>
    <row r="58" ht="15.75" customHeight="1" x14ac:dyDescent="0.35"/>
    <row r="59" ht="15.75" customHeight="1" x14ac:dyDescent="0.35"/>
    <row r="60" ht="15.75" customHeight="1" x14ac:dyDescent="0.35"/>
    <row r="61" ht="15.75" customHeight="1" x14ac:dyDescent="0.35"/>
    <row r="62" ht="15.75" customHeight="1" x14ac:dyDescent="0.35"/>
    <row r="63" ht="15.75" customHeight="1" x14ac:dyDescent="0.35"/>
    <row r="64" ht="15.75" customHeight="1" x14ac:dyDescent="0.35"/>
    <row r="65" ht="15.75" customHeight="1" x14ac:dyDescent="0.35"/>
    <row r="66" ht="15.75" customHeight="1" x14ac:dyDescent="0.35"/>
    <row r="67" ht="15.75" customHeight="1" x14ac:dyDescent="0.35"/>
    <row r="68" ht="15.75" customHeight="1" x14ac:dyDescent="0.35"/>
    <row r="69" ht="15.75" customHeight="1" x14ac:dyDescent="0.35"/>
    <row r="70" ht="15.75" customHeight="1" x14ac:dyDescent="0.35"/>
    <row r="71" ht="15.75" customHeight="1" x14ac:dyDescent="0.35"/>
    <row r="72" ht="15.75" customHeight="1" x14ac:dyDescent="0.35"/>
    <row r="73" ht="15.75" customHeight="1" x14ac:dyDescent="0.35"/>
    <row r="74" ht="15.75" customHeight="1" x14ac:dyDescent="0.35"/>
    <row r="75" ht="15.75" customHeight="1" x14ac:dyDescent="0.35"/>
    <row r="76" ht="15.75" customHeight="1" x14ac:dyDescent="0.35"/>
    <row r="77" ht="15.75" customHeight="1" x14ac:dyDescent="0.35"/>
    <row r="78" ht="15.75" customHeight="1" x14ac:dyDescent="0.35"/>
    <row r="79" ht="15.75" customHeight="1" x14ac:dyDescent="0.35"/>
    <row r="80" ht="15.75" customHeight="1" x14ac:dyDescent="0.35"/>
    <row r="81" ht="15.75" customHeight="1" x14ac:dyDescent="0.35"/>
    <row r="82" ht="15.75" customHeight="1" x14ac:dyDescent="0.35"/>
    <row r="83" ht="15.75" customHeight="1" x14ac:dyDescent="0.35"/>
    <row r="84" ht="15.75" customHeight="1" x14ac:dyDescent="0.35"/>
    <row r="85" ht="15.75" customHeight="1" x14ac:dyDescent="0.35"/>
    <row r="86" ht="15.75" customHeight="1" x14ac:dyDescent="0.35"/>
    <row r="87" ht="15.75" customHeight="1" x14ac:dyDescent="0.35"/>
    <row r="88" ht="15.75" customHeight="1" x14ac:dyDescent="0.35"/>
    <row r="89" ht="15.75" customHeight="1" x14ac:dyDescent="0.35"/>
    <row r="90" ht="15.75" customHeight="1" x14ac:dyDescent="0.35"/>
    <row r="91" ht="15.75" customHeight="1" x14ac:dyDescent="0.35"/>
    <row r="92" ht="15.75" customHeight="1" x14ac:dyDescent="0.35"/>
    <row r="93" ht="15.75" customHeight="1" x14ac:dyDescent="0.35"/>
    <row r="94" ht="15.75" customHeight="1" x14ac:dyDescent="0.35"/>
    <row r="95" ht="15.75" customHeight="1" x14ac:dyDescent="0.35"/>
    <row r="96" ht="15.75" customHeight="1" x14ac:dyDescent="0.35"/>
    <row r="97" ht="15.75" customHeight="1" x14ac:dyDescent="0.35"/>
    <row r="98" ht="15.75" customHeight="1" x14ac:dyDescent="0.35"/>
    <row r="99" ht="15.75" customHeight="1" x14ac:dyDescent="0.35"/>
    <row r="100" ht="15.75" customHeight="1" x14ac:dyDescent="0.35"/>
    <row r="101" ht="15.75" customHeight="1" x14ac:dyDescent="0.35"/>
    <row r="102" ht="15.75" customHeight="1" x14ac:dyDescent="0.35"/>
    <row r="103" ht="15.75" customHeight="1" x14ac:dyDescent="0.35"/>
    <row r="104" ht="15.75" customHeight="1" x14ac:dyDescent="0.35"/>
    <row r="105" ht="15.75" customHeight="1" x14ac:dyDescent="0.35"/>
    <row r="106" ht="15.75" customHeight="1" x14ac:dyDescent="0.35"/>
    <row r="107" ht="15.75" customHeight="1" x14ac:dyDescent="0.35"/>
    <row r="108" ht="15.75" customHeight="1" x14ac:dyDescent="0.35"/>
    <row r="109" ht="15.75" customHeight="1" x14ac:dyDescent="0.35"/>
    <row r="110" ht="15.75" customHeight="1" x14ac:dyDescent="0.35"/>
    <row r="111" ht="15.75" customHeight="1" x14ac:dyDescent="0.35"/>
    <row r="112" ht="15.75" customHeight="1" x14ac:dyDescent="0.35"/>
    <row r="113" ht="15.75" customHeight="1" x14ac:dyDescent="0.35"/>
    <row r="114" ht="15.75" customHeight="1" x14ac:dyDescent="0.35"/>
    <row r="115" ht="15.75" customHeight="1" x14ac:dyDescent="0.35"/>
    <row r="116" ht="15.75" customHeight="1" x14ac:dyDescent="0.35"/>
    <row r="117" ht="15.75" customHeight="1" x14ac:dyDescent="0.35"/>
    <row r="118" ht="15.75" customHeight="1" x14ac:dyDescent="0.35"/>
    <row r="119" ht="15.75" customHeight="1" x14ac:dyDescent="0.35"/>
    <row r="120" ht="15.75" customHeight="1" x14ac:dyDescent="0.35"/>
    <row r="121" ht="15.75" customHeight="1" x14ac:dyDescent="0.35"/>
    <row r="122" ht="15.75" customHeight="1" x14ac:dyDescent="0.35"/>
    <row r="123" ht="15.75" customHeight="1" x14ac:dyDescent="0.35"/>
    <row r="124" ht="15.75" customHeight="1" x14ac:dyDescent="0.35"/>
    <row r="125" ht="15.75" customHeight="1" x14ac:dyDescent="0.35"/>
    <row r="126" ht="15.75" customHeight="1" x14ac:dyDescent="0.35"/>
    <row r="127" ht="15.75" customHeight="1" x14ac:dyDescent="0.35"/>
    <row r="128" ht="15.75" customHeight="1" x14ac:dyDescent="0.35"/>
    <row r="129" ht="15.75" customHeight="1" x14ac:dyDescent="0.35"/>
    <row r="130" ht="15.75" customHeight="1" x14ac:dyDescent="0.35"/>
    <row r="131" ht="15.75" customHeight="1" x14ac:dyDescent="0.35"/>
    <row r="132" ht="15.75" customHeight="1" x14ac:dyDescent="0.35"/>
    <row r="133" ht="15.75" customHeight="1" x14ac:dyDescent="0.35"/>
    <row r="134" ht="15.75" customHeight="1" x14ac:dyDescent="0.35"/>
    <row r="135" ht="15.75" customHeight="1" x14ac:dyDescent="0.35"/>
    <row r="136" ht="15.75" customHeight="1" x14ac:dyDescent="0.35"/>
    <row r="137" ht="15.75" customHeight="1" x14ac:dyDescent="0.35"/>
    <row r="138" ht="15.75" customHeight="1" x14ac:dyDescent="0.35"/>
    <row r="139" ht="15.75" customHeight="1" x14ac:dyDescent="0.35"/>
    <row r="140" ht="15.75" customHeight="1" x14ac:dyDescent="0.35"/>
    <row r="141" ht="15.75" customHeight="1" x14ac:dyDescent="0.35"/>
    <row r="142" ht="15.75" customHeight="1" x14ac:dyDescent="0.35"/>
    <row r="143" ht="15.75" customHeight="1" x14ac:dyDescent="0.35"/>
    <row r="144" ht="15.75" customHeight="1" x14ac:dyDescent="0.35"/>
    <row r="145" ht="15.75" customHeight="1" x14ac:dyDescent="0.35"/>
    <row r="146" ht="15.75" customHeight="1" x14ac:dyDescent="0.35"/>
    <row r="147" ht="15.75" customHeight="1" x14ac:dyDescent="0.35"/>
    <row r="148" ht="15.75" customHeight="1" x14ac:dyDescent="0.35"/>
    <row r="149" ht="15.75" customHeight="1" x14ac:dyDescent="0.35"/>
    <row r="150" ht="15.75" customHeight="1" x14ac:dyDescent="0.35"/>
    <row r="151" ht="15.75" customHeight="1" x14ac:dyDescent="0.35"/>
    <row r="152" ht="15.75" customHeight="1" x14ac:dyDescent="0.35"/>
    <row r="153" ht="15.75" customHeight="1" x14ac:dyDescent="0.35"/>
    <row r="154" ht="15.75" customHeight="1" x14ac:dyDescent="0.35"/>
    <row r="155" ht="15.75" customHeight="1" x14ac:dyDescent="0.35"/>
    <row r="156" ht="15.75" customHeight="1" x14ac:dyDescent="0.35"/>
    <row r="157" ht="15.75" customHeight="1" x14ac:dyDescent="0.35"/>
    <row r="158" ht="15.75" customHeight="1" x14ac:dyDescent="0.35"/>
    <row r="159" ht="15.75" customHeight="1" x14ac:dyDescent="0.35"/>
    <row r="160" ht="15.75" customHeight="1" x14ac:dyDescent="0.35"/>
    <row r="161" ht="15.75" customHeight="1" x14ac:dyDescent="0.35"/>
    <row r="162" ht="15.75" customHeight="1" x14ac:dyDescent="0.35"/>
    <row r="163" ht="15.75" customHeight="1" x14ac:dyDescent="0.35"/>
    <row r="164" ht="15.75" customHeight="1" x14ac:dyDescent="0.35"/>
    <row r="165" ht="15.75" customHeight="1" x14ac:dyDescent="0.35"/>
    <row r="166" ht="15.75" customHeight="1" x14ac:dyDescent="0.35"/>
    <row r="167" ht="15.75" customHeight="1" x14ac:dyDescent="0.35"/>
    <row r="168" ht="15.75" customHeight="1" x14ac:dyDescent="0.35"/>
    <row r="169" ht="15.75" customHeight="1" x14ac:dyDescent="0.35"/>
    <row r="170" ht="15.75" customHeight="1" x14ac:dyDescent="0.35"/>
    <row r="171" ht="15.75" customHeight="1" x14ac:dyDescent="0.35"/>
    <row r="172" ht="15.75" customHeight="1" x14ac:dyDescent="0.35"/>
    <row r="173" ht="15.75" customHeight="1" x14ac:dyDescent="0.35"/>
    <row r="174" ht="15.75" customHeight="1" x14ac:dyDescent="0.35"/>
    <row r="175" ht="15.75" customHeight="1" x14ac:dyDescent="0.35"/>
    <row r="176" ht="15.75" customHeight="1" x14ac:dyDescent="0.35"/>
    <row r="177" ht="15.75" customHeight="1" x14ac:dyDescent="0.35"/>
    <row r="178" ht="15.75" customHeight="1" x14ac:dyDescent="0.35"/>
    <row r="179" ht="15.75" customHeight="1" x14ac:dyDescent="0.35"/>
    <row r="180" ht="15.75" customHeight="1" x14ac:dyDescent="0.35"/>
    <row r="181" ht="15.75" customHeight="1" x14ac:dyDescent="0.35"/>
    <row r="182" ht="15.75" customHeight="1" x14ac:dyDescent="0.35"/>
    <row r="183" ht="15.75" customHeight="1" x14ac:dyDescent="0.35"/>
    <row r="184" ht="15.75" customHeight="1" x14ac:dyDescent="0.35"/>
    <row r="185" ht="15.75" customHeight="1" x14ac:dyDescent="0.35"/>
    <row r="186" ht="15.75" customHeight="1" x14ac:dyDescent="0.35"/>
    <row r="187" ht="15.75" customHeight="1" x14ac:dyDescent="0.35"/>
    <row r="188" ht="15.75" customHeight="1" x14ac:dyDescent="0.35"/>
    <row r="189" ht="15.75" customHeight="1" x14ac:dyDescent="0.35"/>
    <row r="190" ht="15.75" customHeight="1" x14ac:dyDescent="0.35"/>
    <row r="191" ht="15.75" customHeight="1" x14ac:dyDescent="0.35"/>
    <row r="192" ht="15.75" customHeight="1" x14ac:dyDescent="0.35"/>
    <row r="193" ht="15.75" customHeight="1" x14ac:dyDescent="0.35"/>
    <row r="194" ht="15.75" customHeight="1" x14ac:dyDescent="0.35"/>
    <row r="195" ht="15.75" customHeight="1" x14ac:dyDescent="0.35"/>
    <row r="196" ht="15.75" customHeight="1" x14ac:dyDescent="0.35"/>
    <row r="197" ht="15.75" customHeight="1" x14ac:dyDescent="0.35"/>
    <row r="198" ht="15.75" customHeight="1" x14ac:dyDescent="0.35"/>
    <row r="199" ht="15.75" customHeight="1" x14ac:dyDescent="0.35"/>
    <row r="200" ht="15.75" customHeight="1" x14ac:dyDescent="0.35"/>
    <row r="201" ht="15.75" customHeight="1" x14ac:dyDescent="0.35"/>
    <row r="202" ht="15.75" customHeight="1" x14ac:dyDescent="0.35"/>
    <row r="203" ht="15.75" customHeight="1" x14ac:dyDescent="0.35"/>
    <row r="204" ht="15.75" customHeight="1" x14ac:dyDescent="0.35"/>
    <row r="205" ht="15.75" customHeight="1" x14ac:dyDescent="0.35"/>
    <row r="206" ht="15.75" customHeight="1" x14ac:dyDescent="0.35"/>
    <row r="207" ht="15.75" customHeight="1" x14ac:dyDescent="0.35"/>
    <row r="208" ht="15.75" customHeight="1" x14ac:dyDescent="0.35"/>
    <row r="209" ht="15.75" customHeight="1" x14ac:dyDescent="0.35"/>
    <row r="210" ht="15.75" customHeight="1" x14ac:dyDescent="0.35"/>
    <row r="211" ht="15.75" customHeight="1" x14ac:dyDescent="0.35"/>
    <row r="212" ht="15.75" customHeight="1" x14ac:dyDescent="0.35"/>
    <row r="213" ht="15.75" customHeight="1" x14ac:dyDescent="0.35"/>
    <row r="214" ht="15.75" customHeight="1" x14ac:dyDescent="0.35"/>
    <row r="215" ht="15.75" customHeight="1" x14ac:dyDescent="0.35"/>
    <row r="216" ht="15.75" customHeight="1" x14ac:dyDescent="0.35"/>
    <row r="217" ht="15.75" customHeight="1" x14ac:dyDescent="0.35"/>
    <row r="218" ht="15.75" customHeight="1" x14ac:dyDescent="0.35"/>
    <row r="219" ht="15.75" customHeight="1" x14ac:dyDescent="0.35"/>
    <row r="220" ht="15.75" customHeight="1" x14ac:dyDescent="0.35"/>
    <row r="221" ht="15.75" customHeight="1" x14ac:dyDescent="0.35"/>
    <row r="222" ht="15.75" customHeight="1" x14ac:dyDescent="0.35"/>
    <row r="223" ht="15.75" customHeight="1" x14ac:dyDescent="0.35"/>
    <row r="224" ht="15.75" customHeight="1" x14ac:dyDescent="0.35"/>
    <row r="225" ht="15.75" customHeight="1" x14ac:dyDescent="0.35"/>
    <row r="226" ht="15.75" customHeight="1" x14ac:dyDescent="0.35"/>
    <row r="227" ht="15.75" customHeight="1" x14ac:dyDescent="0.35"/>
    <row r="228" ht="15.75" customHeight="1" x14ac:dyDescent="0.35"/>
    <row r="229" ht="15.75" customHeight="1" x14ac:dyDescent="0.35"/>
    <row r="230" ht="15.75" customHeight="1" x14ac:dyDescent="0.35"/>
    <row r="231" ht="15.75" customHeight="1" x14ac:dyDescent="0.35"/>
    <row r="232" ht="15.75" customHeight="1" x14ac:dyDescent="0.35"/>
    <row r="233" ht="15.75" customHeight="1" x14ac:dyDescent="0.35"/>
    <row r="234" ht="15.75" customHeight="1" x14ac:dyDescent="0.35"/>
    <row r="235" ht="15.75" customHeight="1" x14ac:dyDescent="0.35"/>
    <row r="236" ht="15.75" customHeight="1" x14ac:dyDescent="0.35"/>
    <row r="237" ht="15.75" customHeight="1" x14ac:dyDescent="0.35"/>
    <row r="238" ht="15.75" customHeight="1" x14ac:dyDescent="0.35"/>
    <row r="239" ht="15.75" customHeight="1" x14ac:dyDescent="0.35"/>
    <row r="240" ht="15.75" customHeight="1" x14ac:dyDescent="0.35"/>
    <row r="241" ht="15.75" customHeight="1" x14ac:dyDescent="0.35"/>
    <row r="242" ht="15.75" customHeight="1" x14ac:dyDescent="0.35"/>
    <row r="243" ht="15.75" customHeight="1" x14ac:dyDescent="0.35"/>
    <row r="244" ht="15.75" customHeight="1" x14ac:dyDescent="0.35"/>
    <row r="245" ht="15.75" customHeight="1" x14ac:dyDescent="0.35"/>
    <row r="246" ht="15.75" customHeight="1" x14ac:dyDescent="0.35"/>
    <row r="247" ht="15.75" customHeight="1" x14ac:dyDescent="0.35"/>
    <row r="248" ht="15.75" customHeight="1" x14ac:dyDescent="0.35"/>
    <row r="249" ht="15.75" customHeight="1" x14ac:dyDescent="0.35"/>
    <row r="250" ht="15.75" customHeight="1" x14ac:dyDescent="0.35"/>
    <row r="251" ht="15.75" customHeight="1" x14ac:dyDescent="0.35"/>
    <row r="252" ht="15.75" customHeight="1" x14ac:dyDescent="0.35"/>
    <row r="253" ht="15.75" customHeight="1" x14ac:dyDescent="0.35"/>
    <row r="254" ht="15.75" customHeight="1" x14ac:dyDescent="0.35"/>
    <row r="255" ht="15.75" customHeight="1" x14ac:dyDescent="0.35"/>
    <row r="256" ht="15.75" customHeight="1" x14ac:dyDescent="0.35"/>
    <row r="257" ht="15.75" customHeight="1" x14ac:dyDescent="0.35"/>
    <row r="258" ht="15.75" customHeight="1" x14ac:dyDescent="0.35"/>
    <row r="259" ht="15.75" customHeight="1" x14ac:dyDescent="0.35"/>
    <row r="260" ht="15.75" customHeight="1" x14ac:dyDescent="0.35"/>
    <row r="261" ht="15.75" customHeight="1" x14ac:dyDescent="0.35"/>
    <row r="262" ht="15.75" customHeight="1" x14ac:dyDescent="0.35"/>
    <row r="263" ht="15.75" customHeight="1" x14ac:dyDescent="0.35"/>
    <row r="264" ht="15.75" customHeight="1" x14ac:dyDescent="0.35"/>
    <row r="265" ht="15.75" customHeight="1" x14ac:dyDescent="0.35"/>
    <row r="266" ht="15.75" customHeight="1" x14ac:dyDescent="0.35"/>
    <row r="267" ht="15.75" customHeight="1" x14ac:dyDescent="0.35"/>
    <row r="268" ht="15.75" customHeight="1" x14ac:dyDescent="0.35"/>
    <row r="269" ht="15.75" customHeight="1" x14ac:dyDescent="0.35"/>
    <row r="270" ht="15.75" customHeight="1" x14ac:dyDescent="0.35"/>
    <row r="271" ht="15.75" customHeight="1" x14ac:dyDescent="0.35"/>
    <row r="272" ht="15.75" customHeight="1" x14ac:dyDescent="0.35"/>
    <row r="273" ht="15.75" customHeight="1" x14ac:dyDescent="0.35"/>
    <row r="274" ht="15.75" customHeight="1" x14ac:dyDescent="0.35"/>
    <row r="275" ht="15.75" customHeight="1" x14ac:dyDescent="0.35"/>
    <row r="276" ht="15.75" customHeight="1" x14ac:dyDescent="0.35"/>
    <row r="277" ht="15.75" customHeight="1" x14ac:dyDescent="0.35"/>
    <row r="278" ht="15.75" customHeight="1" x14ac:dyDescent="0.35"/>
    <row r="279" ht="15.75" customHeight="1" x14ac:dyDescent="0.35"/>
    <row r="280" ht="15.75" customHeight="1" x14ac:dyDescent="0.35"/>
    <row r="281" ht="15.75" customHeight="1" x14ac:dyDescent="0.35"/>
    <row r="282" ht="15.75" customHeight="1" x14ac:dyDescent="0.35"/>
    <row r="283" ht="15.75" customHeight="1" x14ac:dyDescent="0.35"/>
    <row r="284" ht="15.75" customHeight="1" x14ac:dyDescent="0.35"/>
    <row r="285" ht="15.75" customHeight="1" x14ac:dyDescent="0.35"/>
    <row r="286" ht="15.75" customHeight="1" x14ac:dyDescent="0.35"/>
    <row r="287" ht="15.75" customHeight="1" x14ac:dyDescent="0.35"/>
    <row r="288" ht="15.75" customHeight="1" x14ac:dyDescent="0.35"/>
    <row r="289" ht="15.75" customHeight="1" x14ac:dyDescent="0.35"/>
    <row r="290" ht="15.75" customHeight="1" x14ac:dyDescent="0.35"/>
    <row r="291" ht="15.75" customHeight="1" x14ac:dyDescent="0.35"/>
    <row r="292" ht="15.75" customHeight="1" x14ac:dyDescent="0.35"/>
    <row r="293" ht="15.75" customHeight="1" x14ac:dyDescent="0.35"/>
    <row r="294" ht="15.75" customHeight="1" x14ac:dyDescent="0.35"/>
    <row r="295" ht="15.75" customHeight="1" x14ac:dyDescent="0.35"/>
    <row r="296" ht="15.75" customHeight="1" x14ac:dyDescent="0.35"/>
    <row r="297" ht="15.75" customHeight="1" x14ac:dyDescent="0.35"/>
    <row r="298" ht="15.75" customHeight="1" x14ac:dyDescent="0.35"/>
    <row r="299" ht="15.75" customHeight="1" x14ac:dyDescent="0.35"/>
    <row r="300" ht="15.75" customHeight="1" x14ac:dyDescent="0.35"/>
    <row r="301" ht="15.75" customHeight="1" x14ac:dyDescent="0.35"/>
    <row r="302" ht="15.75" customHeight="1" x14ac:dyDescent="0.35"/>
    <row r="303" ht="15.75" customHeight="1" x14ac:dyDescent="0.35"/>
    <row r="304" ht="15.75" customHeight="1" x14ac:dyDescent="0.35"/>
    <row r="305" ht="15.75" customHeight="1" x14ac:dyDescent="0.35"/>
    <row r="306" ht="15.75" customHeight="1" x14ac:dyDescent="0.35"/>
    <row r="307" ht="15.75" customHeight="1" x14ac:dyDescent="0.35"/>
    <row r="308" ht="15.75" customHeight="1" x14ac:dyDescent="0.35"/>
    <row r="309" ht="15.75" customHeight="1" x14ac:dyDescent="0.35"/>
    <row r="310" ht="15.75" customHeight="1" x14ac:dyDescent="0.35"/>
    <row r="311" ht="15.75" customHeight="1" x14ac:dyDescent="0.35"/>
    <row r="312" ht="15.75" customHeight="1" x14ac:dyDescent="0.35"/>
    <row r="313" ht="15.75" customHeight="1" x14ac:dyDescent="0.35"/>
    <row r="314" ht="15.75" customHeight="1" x14ac:dyDescent="0.35"/>
    <row r="315" ht="15.75" customHeight="1" x14ac:dyDescent="0.35"/>
    <row r="316" ht="15.75" customHeight="1" x14ac:dyDescent="0.35"/>
    <row r="317" ht="15.75" customHeight="1" x14ac:dyDescent="0.35"/>
    <row r="318" ht="15.75" customHeight="1" x14ac:dyDescent="0.35"/>
    <row r="319" ht="15.75" customHeight="1" x14ac:dyDescent="0.35"/>
    <row r="320" ht="15.75" customHeight="1" x14ac:dyDescent="0.35"/>
    <row r="321" ht="15.75" customHeight="1" x14ac:dyDescent="0.35"/>
    <row r="322" ht="15.75" customHeight="1" x14ac:dyDescent="0.35"/>
    <row r="323" ht="15.75" customHeight="1" x14ac:dyDescent="0.35"/>
    <row r="324" ht="15.75" customHeight="1" x14ac:dyDescent="0.35"/>
    <row r="325" ht="15.75" customHeight="1" x14ac:dyDescent="0.35"/>
    <row r="326" ht="15.75" customHeight="1" x14ac:dyDescent="0.35"/>
    <row r="327" ht="15.75" customHeight="1" x14ac:dyDescent="0.35"/>
    <row r="328" ht="15.75" customHeight="1" x14ac:dyDescent="0.35"/>
    <row r="329" ht="15.75" customHeight="1" x14ac:dyDescent="0.35"/>
    <row r="330" ht="15.75" customHeight="1" x14ac:dyDescent="0.35"/>
    <row r="331" ht="15.75" customHeight="1" x14ac:dyDescent="0.35"/>
    <row r="332" ht="15.75" customHeight="1" x14ac:dyDescent="0.35"/>
    <row r="333" ht="15.75" customHeight="1" x14ac:dyDescent="0.35"/>
    <row r="334" ht="15.75" customHeight="1" x14ac:dyDescent="0.35"/>
    <row r="335" ht="15.75" customHeight="1" x14ac:dyDescent="0.35"/>
    <row r="336" ht="15.75" customHeight="1" x14ac:dyDescent="0.35"/>
    <row r="337" ht="15.75" customHeight="1" x14ac:dyDescent="0.35"/>
    <row r="338" ht="15.75" customHeight="1" x14ac:dyDescent="0.35"/>
    <row r="339" ht="15.75" customHeight="1" x14ac:dyDescent="0.35"/>
    <row r="340" ht="15.75" customHeight="1" x14ac:dyDescent="0.35"/>
    <row r="341" ht="15.75" customHeight="1" x14ac:dyDescent="0.35"/>
    <row r="342" ht="15.75" customHeight="1" x14ac:dyDescent="0.35"/>
    <row r="343" ht="15.75" customHeight="1" x14ac:dyDescent="0.35"/>
    <row r="344" ht="15.75" customHeight="1" x14ac:dyDescent="0.35"/>
    <row r="345" ht="15.75" customHeight="1" x14ac:dyDescent="0.35"/>
    <row r="346" ht="15.75" customHeight="1" x14ac:dyDescent="0.35"/>
    <row r="347" ht="15.75" customHeight="1" x14ac:dyDescent="0.35"/>
    <row r="348" ht="15.75" customHeight="1" x14ac:dyDescent="0.35"/>
    <row r="349" ht="15.75" customHeight="1" x14ac:dyDescent="0.35"/>
    <row r="350" ht="15.75" customHeight="1" x14ac:dyDescent="0.35"/>
    <row r="351" ht="15.75" customHeight="1" x14ac:dyDescent="0.35"/>
    <row r="352" ht="15.75" customHeight="1" x14ac:dyDescent="0.35"/>
    <row r="353" ht="15.75" customHeight="1" x14ac:dyDescent="0.35"/>
    <row r="354" ht="15.75" customHeight="1" x14ac:dyDescent="0.35"/>
    <row r="355" ht="15.75" customHeight="1" x14ac:dyDescent="0.35"/>
    <row r="356" ht="15.75" customHeight="1" x14ac:dyDescent="0.35"/>
    <row r="357" ht="15.75" customHeight="1" x14ac:dyDescent="0.35"/>
    <row r="358" ht="15.75" customHeight="1" x14ac:dyDescent="0.35"/>
    <row r="359" ht="15.75" customHeight="1" x14ac:dyDescent="0.35"/>
    <row r="360" ht="15.75" customHeight="1" x14ac:dyDescent="0.35"/>
    <row r="361" ht="15.75" customHeight="1" x14ac:dyDescent="0.35"/>
    <row r="362" ht="15.75" customHeight="1" x14ac:dyDescent="0.35"/>
    <row r="363" ht="15.75" customHeight="1" x14ac:dyDescent="0.35"/>
    <row r="364" ht="15.75" customHeight="1" x14ac:dyDescent="0.35"/>
    <row r="365" ht="15.75" customHeight="1" x14ac:dyDescent="0.35"/>
    <row r="366" ht="15.75" customHeight="1" x14ac:dyDescent="0.35"/>
    <row r="367" ht="15.75" customHeight="1" x14ac:dyDescent="0.35"/>
    <row r="368" ht="15.75" customHeight="1" x14ac:dyDescent="0.35"/>
    <row r="369" ht="15.75" customHeight="1" x14ac:dyDescent="0.35"/>
    <row r="370" ht="15.75" customHeight="1" x14ac:dyDescent="0.35"/>
    <row r="371" ht="15.75" customHeight="1" x14ac:dyDescent="0.35"/>
    <row r="372" ht="15.75" customHeight="1" x14ac:dyDescent="0.35"/>
    <row r="373" ht="15.75" customHeight="1" x14ac:dyDescent="0.35"/>
    <row r="374" ht="15.75" customHeight="1" x14ac:dyDescent="0.35"/>
    <row r="375" ht="15.75" customHeight="1" x14ac:dyDescent="0.35"/>
    <row r="376" ht="15.75" customHeight="1" x14ac:dyDescent="0.35"/>
    <row r="377" ht="15.75" customHeight="1" x14ac:dyDescent="0.35"/>
    <row r="378" ht="15.75" customHeight="1" x14ac:dyDescent="0.35"/>
    <row r="379" ht="15.75" customHeight="1" x14ac:dyDescent="0.35"/>
    <row r="380" ht="15.75" customHeight="1" x14ac:dyDescent="0.35"/>
    <row r="381" ht="15.75" customHeight="1" x14ac:dyDescent="0.35"/>
    <row r="382" ht="15.75" customHeight="1" x14ac:dyDescent="0.35"/>
    <row r="383" ht="15.75" customHeight="1" x14ac:dyDescent="0.35"/>
    <row r="384" ht="15.75" customHeight="1" x14ac:dyDescent="0.35"/>
    <row r="385" ht="15.75" customHeight="1" x14ac:dyDescent="0.35"/>
    <row r="386" ht="15.75" customHeight="1" x14ac:dyDescent="0.35"/>
    <row r="387" ht="15.75" customHeight="1" x14ac:dyDescent="0.35"/>
    <row r="388" ht="15.75" customHeight="1" x14ac:dyDescent="0.35"/>
    <row r="389" ht="15.75" customHeight="1" x14ac:dyDescent="0.35"/>
    <row r="390" ht="15.75" customHeight="1" x14ac:dyDescent="0.35"/>
    <row r="391" ht="15.75" customHeight="1" x14ac:dyDescent="0.35"/>
    <row r="392" ht="15.75" customHeight="1" x14ac:dyDescent="0.35"/>
    <row r="393" ht="15.75" customHeight="1" x14ac:dyDescent="0.35"/>
    <row r="394" ht="15.75" customHeight="1" x14ac:dyDescent="0.35"/>
    <row r="395" ht="15.75" customHeight="1" x14ac:dyDescent="0.35"/>
    <row r="396" ht="15.75" customHeight="1" x14ac:dyDescent="0.35"/>
    <row r="397" ht="15.75" customHeight="1" x14ac:dyDescent="0.35"/>
    <row r="398" ht="15.75" customHeight="1" x14ac:dyDescent="0.35"/>
    <row r="399" ht="15.75" customHeight="1" x14ac:dyDescent="0.35"/>
    <row r="400" ht="15.75" customHeight="1" x14ac:dyDescent="0.35"/>
    <row r="401" ht="15.75" customHeight="1" x14ac:dyDescent="0.35"/>
    <row r="402" ht="15.75" customHeight="1" x14ac:dyDescent="0.35"/>
    <row r="403" ht="15.75" customHeight="1" x14ac:dyDescent="0.35"/>
    <row r="404" ht="15.75" customHeight="1" x14ac:dyDescent="0.35"/>
    <row r="405" ht="15.75" customHeight="1" x14ac:dyDescent="0.35"/>
    <row r="406" ht="15.75" customHeight="1" x14ac:dyDescent="0.35"/>
    <row r="407" ht="15.75" customHeight="1" x14ac:dyDescent="0.35"/>
    <row r="408" ht="15.75" customHeight="1" x14ac:dyDescent="0.35"/>
    <row r="409" ht="15.75" customHeight="1" x14ac:dyDescent="0.35"/>
    <row r="410" ht="15.75" customHeight="1" x14ac:dyDescent="0.35"/>
    <row r="411" ht="15.75" customHeight="1" x14ac:dyDescent="0.35"/>
    <row r="412" ht="15.75" customHeight="1" x14ac:dyDescent="0.35"/>
    <row r="413" ht="15.75" customHeight="1" x14ac:dyDescent="0.35"/>
    <row r="414" ht="15.75" customHeight="1" x14ac:dyDescent="0.35"/>
    <row r="415" ht="15.75" customHeight="1" x14ac:dyDescent="0.35"/>
    <row r="416" ht="15.75" customHeight="1" x14ac:dyDescent="0.35"/>
    <row r="417" ht="15.75" customHeight="1" x14ac:dyDescent="0.35"/>
    <row r="418" ht="15.75" customHeight="1" x14ac:dyDescent="0.35"/>
    <row r="419" ht="15.75" customHeight="1" x14ac:dyDescent="0.35"/>
    <row r="420" ht="15.75" customHeight="1" x14ac:dyDescent="0.35"/>
    <row r="421" ht="15.75" customHeight="1" x14ac:dyDescent="0.35"/>
    <row r="422" ht="15.75" customHeight="1" x14ac:dyDescent="0.35"/>
    <row r="423" ht="15.75" customHeight="1" x14ac:dyDescent="0.35"/>
    <row r="424" ht="15.75" customHeight="1" x14ac:dyDescent="0.35"/>
    <row r="425" ht="15.75" customHeight="1" x14ac:dyDescent="0.35"/>
    <row r="426" ht="15.75" customHeight="1" x14ac:dyDescent="0.35"/>
    <row r="427" ht="15.75" customHeight="1" x14ac:dyDescent="0.35"/>
    <row r="428" ht="15.75" customHeight="1" x14ac:dyDescent="0.35"/>
    <row r="429" ht="15.75" customHeight="1" x14ac:dyDescent="0.35"/>
    <row r="430" ht="15.75" customHeight="1" x14ac:dyDescent="0.35"/>
    <row r="431" ht="15.75" customHeight="1" x14ac:dyDescent="0.35"/>
    <row r="432" ht="15.75" customHeight="1" x14ac:dyDescent="0.35"/>
    <row r="433" ht="15.75" customHeight="1" x14ac:dyDescent="0.35"/>
    <row r="434" ht="15.75" customHeight="1" x14ac:dyDescent="0.35"/>
    <row r="435" ht="15.75" customHeight="1" x14ac:dyDescent="0.35"/>
    <row r="436" ht="15.75" customHeight="1" x14ac:dyDescent="0.35"/>
    <row r="437" ht="15.75" customHeight="1" x14ac:dyDescent="0.35"/>
    <row r="438" ht="15.75" customHeight="1" x14ac:dyDescent="0.35"/>
    <row r="439" ht="15.75" customHeight="1" x14ac:dyDescent="0.35"/>
    <row r="440" ht="15.75" customHeight="1" x14ac:dyDescent="0.35"/>
    <row r="441" ht="15.75" customHeight="1" x14ac:dyDescent="0.35"/>
    <row r="442" ht="15.75" customHeight="1" x14ac:dyDescent="0.35"/>
    <row r="443" ht="15.75" customHeight="1" x14ac:dyDescent="0.35"/>
    <row r="444" ht="15.75" customHeight="1" x14ac:dyDescent="0.35"/>
    <row r="445" ht="15.75" customHeight="1" x14ac:dyDescent="0.35"/>
    <row r="446" ht="15.75" customHeight="1" x14ac:dyDescent="0.35"/>
    <row r="447" ht="15.75" customHeight="1" x14ac:dyDescent="0.35"/>
    <row r="448" ht="15.75" customHeight="1" x14ac:dyDescent="0.35"/>
    <row r="449" ht="15.75" customHeight="1" x14ac:dyDescent="0.35"/>
    <row r="450" ht="15.75" customHeight="1" x14ac:dyDescent="0.35"/>
    <row r="451" ht="15.75" customHeight="1" x14ac:dyDescent="0.35"/>
    <row r="452" ht="15.75" customHeight="1" x14ac:dyDescent="0.35"/>
    <row r="453" ht="15.75" customHeight="1" x14ac:dyDescent="0.35"/>
    <row r="454" ht="15.75" customHeight="1" x14ac:dyDescent="0.35"/>
    <row r="455" ht="15.75" customHeight="1" x14ac:dyDescent="0.35"/>
    <row r="456" ht="15.75" customHeight="1" x14ac:dyDescent="0.35"/>
    <row r="457" ht="15.75" customHeight="1" x14ac:dyDescent="0.35"/>
    <row r="458" ht="15.75" customHeight="1" x14ac:dyDescent="0.35"/>
    <row r="459" ht="15.75" customHeight="1" x14ac:dyDescent="0.35"/>
    <row r="460" ht="15.75" customHeight="1" x14ac:dyDescent="0.35"/>
    <row r="461" ht="15.75" customHeight="1" x14ac:dyDescent="0.35"/>
    <row r="462" ht="15.75" customHeight="1" x14ac:dyDescent="0.35"/>
    <row r="463" ht="15.75" customHeight="1" x14ac:dyDescent="0.35"/>
    <row r="464" ht="15.75" customHeight="1" x14ac:dyDescent="0.35"/>
    <row r="465" ht="15.75" customHeight="1" x14ac:dyDescent="0.35"/>
    <row r="466" ht="15.75" customHeight="1" x14ac:dyDescent="0.35"/>
    <row r="467" ht="15.75" customHeight="1" x14ac:dyDescent="0.35"/>
    <row r="468" ht="15.75" customHeight="1" x14ac:dyDescent="0.35"/>
    <row r="469" ht="15.75" customHeight="1" x14ac:dyDescent="0.35"/>
    <row r="470" ht="15.75" customHeight="1" x14ac:dyDescent="0.35"/>
    <row r="471" ht="15.75" customHeight="1" x14ac:dyDescent="0.35"/>
    <row r="472" ht="15.75" customHeight="1" x14ac:dyDescent="0.35"/>
    <row r="473" ht="15.75" customHeight="1" x14ac:dyDescent="0.35"/>
    <row r="474" ht="15.75" customHeight="1" x14ac:dyDescent="0.35"/>
    <row r="475" ht="15.75" customHeight="1" x14ac:dyDescent="0.35"/>
    <row r="476" ht="15.75" customHeight="1" x14ac:dyDescent="0.35"/>
    <row r="477" ht="15.75" customHeight="1" x14ac:dyDescent="0.35"/>
    <row r="478" ht="15.75" customHeight="1" x14ac:dyDescent="0.35"/>
    <row r="479" ht="15.75" customHeight="1" x14ac:dyDescent="0.35"/>
    <row r="480" ht="15.75" customHeight="1" x14ac:dyDescent="0.35"/>
    <row r="481" ht="15.75" customHeight="1" x14ac:dyDescent="0.35"/>
    <row r="482" ht="15.75" customHeight="1" x14ac:dyDescent="0.35"/>
    <row r="483" ht="15.75" customHeight="1" x14ac:dyDescent="0.35"/>
    <row r="484" ht="15.75" customHeight="1" x14ac:dyDescent="0.35"/>
    <row r="485" ht="15.75" customHeight="1" x14ac:dyDescent="0.35"/>
    <row r="486" ht="15.75" customHeight="1" x14ac:dyDescent="0.35"/>
    <row r="487" ht="15.75" customHeight="1" x14ac:dyDescent="0.35"/>
    <row r="488" ht="15.75" customHeight="1" x14ac:dyDescent="0.35"/>
    <row r="489" ht="15.75" customHeight="1" x14ac:dyDescent="0.35"/>
    <row r="490" ht="15.75" customHeight="1" x14ac:dyDescent="0.35"/>
    <row r="491" ht="15.75" customHeight="1" x14ac:dyDescent="0.35"/>
    <row r="492" ht="15.75" customHeight="1" x14ac:dyDescent="0.35"/>
    <row r="493" ht="15.75" customHeight="1" x14ac:dyDescent="0.35"/>
    <row r="494" ht="15.75" customHeight="1" x14ac:dyDescent="0.35"/>
    <row r="495" ht="15.75" customHeight="1" x14ac:dyDescent="0.35"/>
    <row r="496" ht="15.75" customHeight="1" x14ac:dyDescent="0.35"/>
    <row r="497" ht="15.75" customHeight="1" x14ac:dyDescent="0.35"/>
    <row r="498" ht="15.75" customHeight="1" x14ac:dyDescent="0.35"/>
    <row r="499" ht="15.75" customHeight="1" x14ac:dyDescent="0.35"/>
    <row r="500" ht="15.75" customHeight="1" x14ac:dyDescent="0.35"/>
    <row r="501" ht="15.75" customHeight="1" x14ac:dyDescent="0.35"/>
    <row r="502" ht="15.75" customHeight="1" x14ac:dyDescent="0.35"/>
    <row r="503" ht="15.75" customHeight="1" x14ac:dyDescent="0.35"/>
    <row r="504" ht="15.75" customHeight="1" x14ac:dyDescent="0.35"/>
    <row r="505" ht="15.75" customHeight="1" x14ac:dyDescent="0.35"/>
    <row r="506" ht="15.75" customHeight="1" x14ac:dyDescent="0.35"/>
    <row r="507" ht="15.75" customHeight="1" x14ac:dyDescent="0.35"/>
    <row r="508" ht="15.75" customHeight="1" x14ac:dyDescent="0.35"/>
    <row r="509" ht="15.75" customHeight="1" x14ac:dyDescent="0.35"/>
    <row r="510" ht="15.75" customHeight="1" x14ac:dyDescent="0.35"/>
    <row r="511" ht="15.75" customHeight="1" x14ac:dyDescent="0.35"/>
    <row r="512" ht="15.75" customHeight="1" x14ac:dyDescent="0.35"/>
    <row r="513" ht="15.75" customHeight="1" x14ac:dyDescent="0.35"/>
    <row r="514" ht="15.75" customHeight="1" x14ac:dyDescent="0.35"/>
    <row r="515" ht="15.75" customHeight="1" x14ac:dyDescent="0.35"/>
    <row r="516" ht="15.75" customHeight="1" x14ac:dyDescent="0.35"/>
    <row r="517" ht="15.75" customHeight="1" x14ac:dyDescent="0.35"/>
    <row r="518" ht="15.75" customHeight="1" x14ac:dyDescent="0.35"/>
    <row r="519" ht="15.75" customHeight="1" x14ac:dyDescent="0.35"/>
    <row r="520" ht="15.75" customHeight="1" x14ac:dyDescent="0.35"/>
    <row r="521" ht="15.75" customHeight="1" x14ac:dyDescent="0.35"/>
    <row r="522" ht="15.75" customHeight="1" x14ac:dyDescent="0.35"/>
    <row r="523" ht="15.75" customHeight="1" x14ac:dyDescent="0.35"/>
    <row r="524" ht="15.75" customHeight="1" x14ac:dyDescent="0.35"/>
    <row r="525" ht="15.75" customHeight="1" x14ac:dyDescent="0.35"/>
    <row r="526" ht="15.75" customHeight="1" x14ac:dyDescent="0.35"/>
    <row r="527" ht="15.75" customHeight="1" x14ac:dyDescent="0.35"/>
    <row r="528" ht="15.75" customHeight="1" x14ac:dyDescent="0.35"/>
    <row r="529" ht="15.75" customHeight="1" x14ac:dyDescent="0.35"/>
    <row r="530" ht="15.75" customHeight="1" x14ac:dyDescent="0.35"/>
    <row r="531" ht="15.75" customHeight="1" x14ac:dyDescent="0.35"/>
    <row r="532" ht="15.75" customHeight="1" x14ac:dyDescent="0.35"/>
    <row r="533" ht="15.75" customHeight="1" x14ac:dyDescent="0.35"/>
    <row r="534" ht="15.75" customHeight="1" x14ac:dyDescent="0.35"/>
    <row r="535" ht="15.75" customHeight="1" x14ac:dyDescent="0.35"/>
    <row r="536" ht="15.75" customHeight="1" x14ac:dyDescent="0.35"/>
    <row r="537" ht="15.75" customHeight="1" x14ac:dyDescent="0.35"/>
    <row r="538" ht="15.75" customHeight="1" x14ac:dyDescent="0.35"/>
    <row r="539" ht="15.75" customHeight="1" x14ac:dyDescent="0.35"/>
    <row r="540" ht="15.75" customHeight="1" x14ac:dyDescent="0.35"/>
    <row r="541" ht="15.75" customHeight="1" x14ac:dyDescent="0.35"/>
    <row r="542" ht="15.75" customHeight="1" x14ac:dyDescent="0.35"/>
    <row r="543" ht="15.75" customHeight="1" x14ac:dyDescent="0.35"/>
    <row r="544" ht="15.75" customHeight="1" x14ac:dyDescent="0.35"/>
    <row r="545" ht="15.75" customHeight="1" x14ac:dyDescent="0.35"/>
    <row r="546" ht="15.75" customHeight="1" x14ac:dyDescent="0.35"/>
    <row r="547" ht="15.75" customHeight="1" x14ac:dyDescent="0.35"/>
    <row r="548" ht="15.75" customHeight="1" x14ac:dyDescent="0.35"/>
    <row r="549" ht="15.75" customHeight="1" x14ac:dyDescent="0.35"/>
    <row r="550" ht="15.75" customHeight="1" x14ac:dyDescent="0.35"/>
    <row r="551" ht="15.75" customHeight="1" x14ac:dyDescent="0.35"/>
    <row r="552" ht="15.75" customHeight="1" x14ac:dyDescent="0.35"/>
    <row r="553" ht="15.75" customHeight="1" x14ac:dyDescent="0.35"/>
    <row r="554" ht="15.75" customHeight="1" x14ac:dyDescent="0.35"/>
    <row r="555" ht="15.75" customHeight="1" x14ac:dyDescent="0.35"/>
    <row r="556" ht="15.75" customHeight="1" x14ac:dyDescent="0.35"/>
    <row r="557" ht="15.75" customHeight="1" x14ac:dyDescent="0.35"/>
    <row r="558" ht="15.75" customHeight="1" x14ac:dyDescent="0.35"/>
    <row r="559" ht="15.75" customHeight="1" x14ac:dyDescent="0.35"/>
    <row r="560" ht="15.75" customHeight="1" x14ac:dyDescent="0.35"/>
    <row r="561" ht="15.75" customHeight="1" x14ac:dyDescent="0.35"/>
    <row r="562" ht="15.75" customHeight="1" x14ac:dyDescent="0.35"/>
    <row r="563" ht="15.75" customHeight="1" x14ac:dyDescent="0.35"/>
    <row r="564" ht="15.75" customHeight="1" x14ac:dyDescent="0.35"/>
    <row r="565" ht="15.75" customHeight="1" x14ac:dyDescent="0.35"/>
    <row r="566" ht="15.75" customHeight="1" x14ac:dyDescent="0.35"/>
    <row r="567" ht="15.75" customHeight="1" x14ac:dyDescent="0.35"/>
    <row r="568" ht="15.75" customHeight="1" x14ac:dyDescent="0.35"/>
    <row r="569" ht="15.75" customHeight="1" x14ac:dyDescent="0.35"/>
    <row r="570" ht="15.75" customHeight="1" x14ac:dyDescent="0.35"/>
    <row r="571" ht="15.75" customHeight="1" x14ac:dyDescent="0.35"/>
    <row r="572" ht="15.75" customHeight="1" x14ac:dyDescent="0.35"/>
    <row r="573" ht="15.75" customHeight="1" x14ac:dyDescent="0.35"/>
    <row r="574" ht="15.75" customHeight="1" x14ac:dyDescent="0.35"/>
    <row r="575" ht="15.75" customHeight="1" x14ac:dyDescent="0.35"/>
    <row r="576" ht="15.75" customHeight="1" x14ac:dyDescent="0.35"/>
    <row r="577" ht="15.75" customHeight="1" x14ac:dyDescent="0.35"/>
    <row r="578" ht="15.75" customHeight="1" x14ac:dyDescent="0.35"/>
    <row r="579" ht="15.75" customHeight="1" x14ac:dyDescent="0.35"/>
    <row r="580" ht="15.75" customHeight="1" x14ac:dyDescent="0.35"/>
    <row r="581" ht="15.75" customHeight="1" x14ac:dyDescent="0.35"/>
    <row r="582" ht="15.75" customHeight="1" x14ac:dyDescent="0.35"/>
    <row r="583" ht="15.75" customHeight="1" x14ac:dyDescent="0.35"/>
    <row r="584" ht="15.75" customHeight="1" x14ac:dyDescent="0.35"/>
    <row r="585" ht="15.75" customHeight="1" x14ac:dyDescent="0.35"/>
    <row r="586" ht="15.75" customHeight="1" x14ac:dyDescent="0.35"/>
    <row r="587" ht="15.75" customHeight="1" x14ac:dyDescent="0.35"/>
    <row r="588" ht="15.75" customHeight="1" x14ac:dyDescent="0.35"/>
    <row r="589" ht="15.75" customHeight="1" x14ac:dyDescent="0.35"/>
    <row r="590" ht="15.75" customHeight="1" x14ac:dyDescent="0.35"/>
    <row r="591" ht="15.75" customHeight="1" x14ac:dyDescent="0.35"/>
    <row r="592" ht="15.75" customHeight="1" x14ac:dyDescent="0.35"/>
    <row r="593" ht="15.75" customHeight="1" x14ac:dyDescent="0.35"/>
    <row r="594" ht="15.75" customHeight="1" x14ac:dyDescent="0.35"/>
    <row r="595" ht="15.75" customHeight="1" x14ac:dyDescent="0.35"/>
    <row r="596" ht="15.75" customHeight="1" x14ac:dyDescent="0.35"/>
    <row r="597" ht="15.75" customHeight="1" x14ac:dyDescent="0.35"/>
    <row r="598" ht="15.75" customHeight="1" x14ac:dyDescent="0.35"/>
    <row r="599" ht="15.75" customHeight="1" x14ac:dyDescent="0.35"/>
    <row r="600" ht="15.75" customHeight="1" x14ac:dyDescent="0.35"/>
    <row r="601" ht="15.75" customHeight="1" x14ac:dyDescent="0.35"/>
    <row r="602" ht="15.75" customHeight="1" x14ac:dyDescent="0.35"/>
    <row r="603" ht="15.75" customHeight="1" x14ac:dyDescent="0.35"/>
    <row r="604" ht="15.75" customHeight="1" x14ac:dyDescent="0.35"/>
    <row r="605" ht="15.75" customHeight="1" x14ac:dyDescent="0.35"/>
    <row r="606" ht="15.75" customHeight="1" x14ac:dyDescent="0.35"/>
    <row r="607" ht="15.75" customHeight="1" x14ac:dyDescent="0.35"/>
    <row r="608" ht="15.75" customHeight="1" x14ac:dyDescent="0.35"/>
    <row r="609" ht="15.75" customHeight="1" x14ac:dyDescent="0.35"/>
    <row r="610" ht="15.75" customHeight="1" x14ac:dyDescent="0.35"/>
    <row r="611" ht="15.75" customHeight="1" x14ac:dyDescent="0.35"/>
    <row r="612" ht="15.75" customHeight="1" x14ac:dyDescent="0.35"/>
    <row r="613" ht="15.75" customHeight="1" x14ac:dyDescent="0.35"/>
    <row r="614" ht="15.75" customHeight="1" x14ac:dyDescent="0.35"/>
    <row r="615" ht="15.75" customHeight="1" x14ac:dyDescent="0.35"/>
    <row r="616" ht="15.75" customHeight="1" x14ac:dyDescent="0.35"/>
    <row r="617" ht="15.75" customHeight="1" x14ac:dyDescent="0.35"/>
    <row r="618" ht="15.75" customHeight="1" x14ac:dyDescent="0.35"/>
    <row r="619" ht="15.75" customHeight="1" x14ac:dyDescent="0.35"/>
    <row r="620" ht="15.75" customHeight="1" x14ac:dyDescent="0.35"/>
    <row r="621" ht="15.75" customHeight="1" x14ac:dyDescent="0.35"/>
    <row r="622" ht="15.75" customHeight="1" x14ac:dyDescent="0.35"/>
    <row r="623" ht="15.75" customHeight="1" x14ac:dyDescent="0.35"/>
    <row r="624" ht="15.75" customHeight="1" x14ac:dyDescent="0.35"/>
    <row r="625" ht="15.75" customHeight="1" x14ac:dyDescent="0.35"/>
    <row r="626" ht="15.75" customHeight="1" x14ac:dyDescent="0.35"/>
    <row r="627" ht="15.75" customHeight="1" x14ac:dyDescent="0.35"/>
    <row r="628" ht="15.75" customHeight="1" x14ac:dyDescent="0.35"/>
    <row r="629" ht="15.75" customHeight="1" x14ac:dyDescent="0.35"/>
    <row r="630" ht="15.75" customHeight="1" x14ac:dyDescent="0.35"/>
    <row r="631" ht="15.75" customHeight="1" x14ac:dyDescent="0.35"/>
    <row r="632" ht="15.75" customHeight="1" x14ac:dyDescent="0.35"/>
    <row r="633" ht="15.75" customHeight="1" x14ac:dyDescent="0.35"/>
    <row r="634" ht="15.75" customHeight="1" x14ac:dyDescent="0.35"/>
    <row r="635" ht="15.75" customHeight="1" x14ac:dyDescent="0.35"/>
    <row r="636" ht="15.75" customHeight="1" x14ac:dyDescent="0.35"/>
    <row r="637" ht="15.75" customHeight="1" x14ac:dyDescent="0.35"/>
    <row r="638" ht="15.75" customHeight="1" x14ac:dyDescent="0.35"/>
    <row r="639" ht="15.75" customHeight="1" x14ac:dyDescent="0.35"/>
    <row r="640" ht="15.75" customHeight="1" x14ac:dyDescent="0.35"/>
    <row r="641" ht="15.75" customHeight="1" x14ac:dyDescent="0.35"/>
    <row r="642" ht="15.75" customHeight="1" x14ac:dyDescent="0.35"/>
    <row r="643" ht="15.75" customHeight="1" x14ac:dyDescent="0.35"/>
    <row r="644" ht="15.75" customHeight="1" x14ac:dyDescent="0.35"/>
    <row r="645" ht="15.75" customHeight="1" x14ac:dyDescent="0.35"/>
    <row r="646" ht="15.75" customHeight="1" x14ac:dyDescent="0.35"/>
    <row r="647" ht="15.75" customHeight="1" x14ac:dyDescent="0.35"/>
    <row r="648" ht="15.75" customHeight="1" x14ac:dyDescent="0.35"/>
    <row r="649" ht="15.75" customHeight="1" x14ac:dyDescent="0.35"/>
    <row r="650" ht="15.75" customHeight="1" x14ac:dyDescent="0.35"/>
    <row r="651" ht="15.75" customHeight="1" x14ac:dyDescent="0.35"/>
    <row r="652" ht="15.75" customHeight="1" x14ac:dyDescent="0.35"/>
    <row r="653" ht="15.75" customHeight="1" x14ac:dyDescent="0.35"/>
    <row r="654" ht="15.75" customHeight="1" x14ac:dyDescent="0.35"/>
    <row r="655" ht="15.75" customHeight="1" x14ac:dyDescent="0.35"/>
    <row r="656" ht="15.75" customHeight="1" x14ac:dyDescent="0.35"/>
    <row r="657" ht="15.75" customHeight="1" x14ac:dyDescent="0.35"/>
    <row r="658" ht="15.75" customHeight="1" x14ac:dyDescent="0.35"/>
    <row r="659" ht="15.75" customHeight="1" x14ac:dyDescent="0.35"/>
    <row r="660" ht="15.75" customHeight="1" x14ac:dyDescent="0.35"/>
    <row r="661" ht="15.75" customHeight="1" x14ac:dyDescent="0.35"/>
    <row r="662" ht="15.75" customHeight="1" x14ac:dyDescent="0.35"/>
    <row r="663" ht="15.75" customHeight="1" x14ac:dyDescent="0.35"/>
    <row r="664" ht="15.75" customHeight="1" x14ac:dyDescent="0.35"/>
    <row r="665" ht="15.75" customHeight="1" x14ac:dyDescent="0.35"/>
    <row r="666" ht="15.75" customHeight="1" x14ac:dyDescent="0.35"/>
    <row r="667" ht="15.75" customHeight="1" x14ac:dyDescent="0.35"/>
    <row r="668" ht="15.75" customHeight="1" x14ac:dyDescent="0.35"/>
    <row r="669" ht="15.75" customHeight="1" x14ac:dyDescent="0.35"/>
    <row r="670" ht="15.75" customHeight="1" x14ac:dyDescent="0.35"/>
    <row r="671" ht="15.75" customHeight="1" x14ac:dyDescent="0.35"/>
    <row r="672" ht="15.75" customHeight="1" x14ac:dyDescent="0.35"/>
    <row r="673" ht="15.75" customHeight="1" x14ac:dyDescent="0.35"/>
    <row r="674" ht="15.75" customHeight="1" x14ac:dyDescent="0.35"/>
    <row r="675" ht="15.75" customHeight="1" x14ac:dyDescent="0.35"/>
    <row r="676" ht="15.75" customHeight="1" x14ac:dyDescent="0.35"/>
    <row r="677" ht="15.75" customHeight="1" x14ac:dyDescent="0.35"/>
    <row r="678" ht="15.75" customHeight="1" x14ac:dyDescent="0.35"/>
    <row r="679" ht="15.75" customHeight="1" x14ac:dyDescent="0.35"/>
    <row r="680" ht="15.75" customHeight="1" x14ac:dyDescent="0.35"/>
    <row r="681" ht="15.75" customHeight="1" x14ac:dyDescent="0.35"/>
    <row r="682" ht="15.75" customHeight="1" x14ac:dyDescent="0.35"/>
    <row r="683" ht="15.75" customHeight="1" x14ac:dyDescent="0.35"/>
    <row r="684" ht="15.75" customHeight="1" x14ac:dyDescent="0.35"/>
    <row r="685" ht="15.75" customHeight="1" x14ac:dyDescent="0.35"/>
    <row r="686" ht="15.75" customHeight="1" x14ac:dyDescent="0.35"/>
    <row r="687" ht="15.75" customHeight="1" x14ac:dyDescent="0.35"/>
    <row r="688" ht="15.75" customHeight="1" x14ac:dyDescent="0.35"/>
    <row r="689" ht="15.75" customHeight="1" x14ac:dyDescent="0.35"/>
    <row r="690" ht="15.75" customHeight="1" x14ac:dyDescent="0.35"/>
    <row r="691" ht="15.75" customHeight="1" x14ac:dyDescent="0.35"/>
    <row r="692" ht="15.75" customHeight="1" x14ac:dyDescent="0.35"/>
    <row r="693" ht="15.75" customHeight="1" x14ac:dyDescent="0.35"/>
    <row r="694" ht="15.75" customHeight="1" x14ac:dyDescent="0.35"/>
    <row r="695" ht="15.75" customHeight="1" x14ac:dyDescent="0.35"/>
    <row r="696" ht="15.75" customHeight="1" x14ac:dyDescent="0.35"/>
    <row r="697" ht="15.75" customHeight="1" x14ac:dyDescent="0.35"/>
    <row r="698" ht="15.75" customHeight="1" x14ac:dyDescent="0.35"/>
    <row r="699" ht="15.75" customHeight="1" x14ac:dyDescent="0.35"/>
    <row r="700" ht="15.75" customHeight="1" x14ac:dyDescent="0.35"/>
    <row r="701" ht="15.75" customHeight="1" x14ac:dyDescent="0.35"/>
    <row r="702" ht="15.75" customHeight="1" x14ac:dyDescent="0.35"/>
    <row r="703" ht="15.75" customHeight="1" x14ac:dyDescent="0.35"/>
    <row r="704" ht="15.75" customHeight="1" x14ac:dyDescent="0.35"/>
    <row r="705" ht="15.75" customHeight="1" x14ac:dyDescent="0.35"/>
    <row r="706" ht="15.75" customHeight="1" x14ac:dyDescent="0.35"/>
    <row r="707" ht="15.75" customHeight="1" x14ac:dyDescent="0.35"/>
    <row r="708" ht="15.75" customHeight="1" x14ac:dyDescent="0.35"/>
    <row r="709" ht="15.75" customHeight="1" x14ac:dyDescent="0.35"/>
    <row r="710" ht="15.75" customHeight="1" x14ac:dyDescent="0.35"/>
    <row r="711" ht="15.75" customHeight="1" x14ac:dyDescent="0.35"/>
    <row r="712" ht="15.75" customHeight="1" x14ac:dyDescent="0.35"/>
    <row r="713" ht="15.75" customHeight="1" x14ac:dyDescent="0.35"/>
    <row r="714" ht="15.75" customHeight="1" x14ac:dyDescent="0.35"/>
    <row r="715" ht="15.75" customHeight="1" x14ac:dyDescent="0.35"/>
    <row r="716" ht="15.75" customHeight="1" x14ac:dyDescent="0.35"/>
    <row r="717" ht="15.75" customHeight="1" x14ac:dyDescent="0.35"/>
    <row r="718" ht="15.75" customHeight="1" x14ac:dyDescent="0.35"/>
    <row r="719" ht="15.75" customHeight="1" x14ac:dyDescent="0.35"/>
    <row r="720" ht="15.75" customHeight="1" x14ac:dyDescent="0.35"/>
    <row r="721" ht="15.75" customHeight="1" x14ac:dyDescent="0.35"/>
    <row r="722" ht="15.75" customHeight="1" x14ac:dyDescent="0.35"/>
    <row r="723" ht="15.75" customHeight="1" x14ac:dyDescent="0.35"/>
    <row r="724" ht="15.75" customHeight="1" x14ac:dyDescent="0.35"/>
    <row r="725" ht="15.75" customHeight="1" x14ac:dyDescent="0.35"/>
    <row r="726" ht="15.75" customHeight="1" x14ac:dyDescent="0.35"/>
    <row r="727" ht="15.75" customHeight="1" x14ac:dyDescent="0.35"/>
    <row r="728" ht="15.75" customHeight="1" x14ac:dyDescent="0.35"/>
    <row r="729" ht="15.75" customHeight="1" x14ac:dyDescent="0.35"/>
    <row r="730" ht="15.75" customHeight="1" x14ac:dyDescent="0.35"/>
    <row r="731" ht="15.75" customHeight="1" x14ac:dyDescent="0.35"/>
    <row r="732" ht="15.75" customHeight="1" x14ac:dyDescent="0.35"/>
    <row r="733" ht="15.75" customHeight="1" x14ac:dyDescent="0.35"/>
    <row r="734" ht="15.75" customHeight="1" x14ac:dyDescent="0.35"/>
    <row r="735" ht="15.75" customHeight="1" x14ac:dyDescent="0.35"/>
    <row r="736" ht="15.75" customHeight="1" x14ac:dyDescent="0.35"/>
    <row r="737" ht="15.75" customHeight="1" x14ac:dyDescent="0.35"/>
    <row r="738" ht="15.75" customHeight="1" x14ac:dyDescent="0.35"/>
    <row r="739" ht="15.75" customHeight="1" x14ac:dyDescent="0.35"/>
    <row r="740" ht="15.75" customHeight="1" x14ac:dyDescent="0.35"/>
    <row r="741" ht="15.75" customHeight="1" x14ac:dyDescent="0.35"/>
    <row r="742" ht="15.75" customHeight="1" x14ac:dyDescent="0.35"/>
    <row r="743" ht="15.75" customHeight="1" x14ac:dyDescent="0.35"/>
    <row r="744" ht="15.75" customHeight="1" x14ac:dyDescent="0.35"/>
    <row r="745" ht="15.75" customHeight="1" x14ac:dyDescent="0.35"/>
    <row r="746" ht="15.75" customHeight="1" x14ac:dyDescent="0.35"/>
    <row r="747" ht="15.75" customHeight="1" x14ac:dyDescent="0.35"/>
    <row r="748" ht="15.75" customHeight="1" x14ac:dyDescent="0.35"/>
    <row r="749" ht="15.75" customHeight="1" x14ac:dyDescent="0.35"/>
    <row r="750" ht="15.75" customHeight="1" x14ac:dyDescent="0.35"/>
    <row r="751" ht="15.75" customHeight="1" x14ac:dyDescent="0.35"/>
    <row r="752" ht="15.75" customHeight="1" x14ac:dyDescent="0.35"/>
    <row r="753" ht="15.75" customHeight="1" x14ac:dyDescent="0.35"/>
    <row r="754" ht="15.75" customHeight="1" x14ac:dyDescent="0.35"/>
    <row r="755" ht="15.75" customHeight="1" x14ac:dyDescent="0.35"/>
    <row r="756" ht="15.75" customHeight="1" x14ac:dyDescent="0.35"/>
    <row r="757" ht="15.75" customHeight="1" x14ac:dyDescent="0.35"/>
    <row r="758" ht="15.75" customHeight="1" x14ac:dyDescent="0.35"/>
    <row r="759" ht="15.75" customHeight="1" x14ac:dyDescent="0.35"/>
    <row r="760" ht="15.75" customHeight="1" x14ac:dyDescent="0.35"/>
    <row r="761" ht="15.75" customHeight="1" x14ac:dyDescent="0.35"/>
    <row r="762" ht="15.75" customHeight="1" x14ac:dyDescent="0.35"/>
    <row r="763" ht="15.75" customHeight="1" x14ac:dyDescent="0.35"/>
    <row r="764" ht="15.75" customHeight="1" x14ac:dyDescent="0.35"/>
    <row r="765" ht="15.75" customHeight="1" x14ac:dyDescent="0.35"/>
    <row r="766" ht="15.75" customHeight="1" x14ac:dyDescent="0.35"/>
    <row r="767" ht="15.75" customHeight="1" x14ac:dyDescent="0.35"/>
    <row r="768" ht="15.75" customHeight="1" x14ac:dyDescent="0.35"/>
    <row r="769" ht="15.75" customHeight="1" x14ac:dyDescent="0.35"/>
    <row r="770" ht="15.75" customHeight="1" x14ac:dyDescent="0.35"/>
    <row r="771" ht="15.75" customHeight="1" x14ac:dyDescent="0.35"/>
    <row r="772" ht="15.75" customHeight="1" x14ac:dyDescent="0.35"/>
    <row r="773" ht="15.75" customHeight="1" x14ac:dyDescent="0.35"/>
    <row r="774" ht="15.75" customHeight="1" x14ac:dyDescent="0.35"/>
    <row r="775" ht="15.75" customHeight="1" x14ac:dyDescent="0.35"/>
    <row r="776" ht="15.75" customHeight="1" x14ac:dyDescent="0.35"/>
    <row r="777" ht="15.75" customHeight="1" x14ac:dyDescent="0.35"/>
    <row r="778" ht="15.75" customHeight="1" x14ac:dyDescent="0.35"/>
    <row r="779" ht="15.75" customHeight="1" x14ac:dyDescent="0.35"/>
    <row r="780" ht="15.75" customHeight="1" x14ac:dyDescent="0.35"/>
    <row r="781" ht="15.75" customHeight="1" x14ac:dyDescent="0.35"/>
    <row r="782" ht="15.75" customHeight="1" x14ac:dyDescent="0.35"/>
    <row r="783" ht="15.75" customHeight="1" x14ac:dyDescent="0.35"/>
    <row r="784" ht="15.75" customHeight="1" x14ac:dyDescent="0.35"/>
    <row r="785" ht="15.75" customHeight="1" x14ac:dyDescent="0.35"/>
    <row r="786" ht="15.75" customHeight="1" x14ac:dyDescent="0.35"/>
    <row r="787" ht="15.75" customHeight="1" x14ac:dyDescent="0.35"/>
    <row r="788" ht="15.75" customHeight="1" x14ac:dyDescent="0.35"/>
    <row r="789" ht="15.75" customHeight="1" x14ac:dyDescent="0.35"/>
    <row r="790" ht="15.75" customHeight="1" x14ac:dyDescent="0.35"/>
    <row r="791" ht="15.75" customHeight="1" x14ac:dyDescent="0.35"/>
    <row r="792" ht="15.75" customHeight="1" x14ac:dyDescent="0.35"/>
    <row r="793" ht="15.75" customHeight="1" x14ac:dyDescent="0.35"/>
    <row r="794" ht="15.75" customHeight="1" x14ac:dyDescent="0.35"/>
    <row r="795" ht="15.75" customHeight="1" x14ac:dyDescent="0.35"/>
    <row r="796" ht="15.75" customHeight="1" x14ac:dyDescent="0.35"/>
    <row r="797" ht="15.75" customHeight="1" x14ac:dyDescent="0.35"/>
    <row r="798" ht="15.75" customHeight="1" x14ac:dyDescent="0.35"/>
    <row r="799" ht="15.75" customHeight="1" x14ac:dyDescent="0.35"/>
    <row r="800" ht="15.75" customHeight="1" x14ac:dyDescent="0.35"/>
    <row r="801" ht="15.75" customHeight="1" x14ac:dyDescent="0.35"/>
    <row r="802" ht="15.75" customHeight="1" x14ac:dyDescent="0.35"/>
    <row r="803" ht="15.75" customHeight="1" x14ac:dyDescent="0.35"/>
    <row r="804" ht="15.75" customHeight="1" x14ac:dyDescent="0.35"/>
    <row r="805" ht="15.75" customHeight="1" x14ac:dyDescent="0.35"/>
    <row r="806" ht="15.75" customHeight="1" x14ac:dyDescent="0.35"/>
    <row r="807" ht="15.75" customHeight="1" x14ac:dyDescent="0.35"/>
    <row r="808" ht="15.75" customHeight="1" x14ac:dyDescent="0.35"/>
    <row r="809" ht="15.75" customHeight="1" x14ac:dyDescent="0.35"/>
    <row r="810" ht="15.75" customHeight="1" x14ac:dyDescent="0.35"/>
    <row r="811" ht="15.75" customHeight="1" x14ac:dyDescent="0.35"/>
    <row r="812" ht="15.75" customHeight="1" x14ac:dyDescent="0.35"/>
    <row r="813" ht="15.75" customHeight="1" x14ac:dyDescent="0.35"/>
    <row r="814" ht="15.75" customHeight="1" x14ac:dyDescent="0.35"/>
    <row r="815" ht="15.75" customHeight="1" x14ac:dyDescent="0.35"/>
    <row r="816" ht="15.75" customHeight="1" x14ac:dyDescent="0.35"/>
    <row r="817" ht="15.75" customHeight="1" x14ac:dyDescent="0.35"/>
    <row r="818" ht="15.75" customHeight="1" x14ac:dyDescent="0.35"/>
    <row r="819" ht="15.75" customHeight="1" x14ac:dyDescent="0.35"/>
    <row r="820" ht="15.75" customHeight="1" x14ac:dyDescent="0.35"/>
    <row r="821" ht="15.75" customHeight="1" x14ac:dyDescent="0.35"/>
    <row r="822" ht="15.75" customHeight="1" x14ac:dyDescent="0.35"/>
    <row r="823" ht="15.75" customHeight="1" x14ac:dyDescent="0.35"/>
    <row r="824" ht="15.75" customHeight="1" x14ac:dyDescent="0.35"/>
    <row r="825" ht="15.75" customHeight="1" x14ac:dyDescent="0.35"/>
    <row r="826" ht="15.75" customHeight="1" x14ac:dyDescent="0.35"/>
    <row r="827" ht="15.75" customHeight="1" x14ac:dyDescent="0.35"/>
    <row r="828" ht="15.75" customHeight="1" x14ac:dyDescent="0.35"/>
    <row r="829" ht="15.75" customHeight="1" x14ac:dyDescent="0.35"/>
    <row r="830" ht="15.75" customHeight="1" x14ac:dyDescent="0.35"/>
    <row r="831" ht="15.75" customHeight="1" x14ac:dyDescent="0.35"/>
    <row r="832" ht="15.75" customHeight="1" x14ac:dyDescent="0.35"/>
    <row r="833" ht="15.75" customHeight="1" x14ac:dyDescent="0.35"/>
    <row r="834" ht="15.75" customHeight="1" x14ac:dyDescent="0.35"/>
    <row r="835" ht="15.75" customHeight="1" x14ac:dyDescent="0.35"/>
    <row r="836" ht="15.75" customHeight="1" x14ac:dyDescent="0.35"/>
    <row r="837" ht="15.75" customHeight="1" x14ac:dyDescent="0.35"/>
    <row r="838" ht="15.75" customHeight="1" x14ac:dyDescent="0.35"/>
    <row r="839" ht="15.75" customHeight="1" x14ac:dyDescent="0.35"/>
    <row r="840" ht="15.75" customHeight="1" x14ac:dyDescent="0.35"/>
    <row r="841" ht="15.75" customHeight="1" x14ac:dyDescent="0.35"/>
    <row r="842" ht="15.75" customHeight="1" x14ac:dyDescent="0.35"/>
    <row r="843" ht="15.75" customHeight="1" x14ac:dyDescent="0.35"/>
    <row r="844" ht="15.75" customHeight="1" x14ac:dyDescent="0.35"/>
    <row r="845" ht="15.75" customHeight="1" x14ac:dyDescent="0.35"/>
    <row r="846" ht="15.75" customHeight="1" x14ac:dyDescent="0.35"/>
    <row r="847" ht="15.75" customHeight="1" x14ac:dyDescent="0.35"/>
    <row r="848" ht="15.75" customHeight="1" x14ac:dyDescent="0.35"/>
    <row r="849" ht="15.75" customHeight="1" x14ac:dyDescent="0.35"/>
    <row r="850" ht="15.75" customHeight="1" x14ac:dyDescent="0.35"/>
    <row r="851" ht="15.75" customHeight="1" x14ac:dyDescent="0.35"/>
    <row r="852" ht="15.75" customHeight="1" x14ac:dyDescent="0.35"/>
    <row r="853" ht="15.75" customHeight="1" x14ac:dyDescent="0.35"/>
    <row r="854" ht="15.75" customHeight="1" x14ac:dyDescent="0.35"/>
    <row r="855" ht="15.75" customHeight="1" x14ac:dyDescent="0.35"/>
    <row r="856" ht="15.75" customHeight="1" x14ac:dyDescent="0.35"/>
    <row r="857" ht="15.75" customHeight="1" x14ac:dyDescent="0.35"/>
    <row r="858" ht="15.75" customHeight="1" x14ac:dyDescent="0.35"/>
    <row r="859" ht="15.75" customHeight="1" x14ac:dyDescent="0.35"/>
    <row r="860" ht="15.75" customHeight="1" x14ac:dyDescent="0.35"/>
    <row r="861" ht="15.75" customHeight="1" x14ac:dyDescent="0.35"/>
    <row r="862" ht="15.75" customHeight="1" x14ac:dyDescent="0.35"/>
    <row r="863" ht="15.75" customHeight="1" x14ac:dyDescent="0.35"/>
    <row r="864" ht="15.75" customHeight="1" x14ac:dyDescent="0.35"/>
    <row r="865" ht="15.75" customHeight="1" x14ac:dyDescent="0.35"/>
    <row r="866" ht="15.75" customHeight="1" x14ac:dyDescent="0.35"/>
    <row r="867" ht="15.75" customHeight="1" x14ac:dyDescent="0.35"/>
    <row r="868" ht="15.75" customHeight="1" x14ac:dyDescent="0.35"/>
    <row r="869" ht="15.75" customHeight="1" x14ac:dyDescent="0.35"/>
    <row r="870" ht="15.75" customHeight="1" x14ac:dyDescent="0.35"/>
    <row r="871" ht="15.75" customHeight="1" x14ac:dyDescent="0.35"/>
    <row r="872" ht="15.75" customHeight="1" x14ac:dyDescent="0.35"/>
    <row r="873" ht="15.75" customHeight="1" x14ac:dyDescent="0.35"/>
    <row r="874" ht="15.75" customHeight="1" x14ac:dyDescent="0.35"/>
    <row r="875" ht="15.75" customHeight="1" x14ac:dyDescent="0.35"/>
    <row r="876" ht="15.75" customHeight="1" x14ac:dyDescent="0.35"/>
    <row r="877" ht="15.75" customHeight="1" x14ac:dyDescent="0.35"/>
    <row r="878" ht="15.75" customHeight="1" x14ac:dyDescent="0.35"/>
    <row r="879" ht="15.75" customHeight="1" x14ac:dyDescent="0.35"/>
    <row r="880" ht="15.75" customHeight="1" x14ac:dyDescent="0.35"/>
    <row r="881" ht="15.75" customHeight="1" x14ac:dyDescent="0.35"/>
    <row r="882" ht="15.75" customHeight="1" x14ac:dyDescent="0.35"/>
    <row r="883" ht="15.75" customHeight="1" x14ac:dyDescent="0.35"/>
    <row r="884" ht="15.75" customHeight="1" x14ac:dyDescent="0.35"/>
    <row r="885" ht="15.75" customHeight="1" x14ac:dyDescent="0.35"/>
    <row r="886" ht="15.75" customHeight="1" x14ac:dyDescent="0.35"/>
    <row r="887" ht="15.75" customHeight="1" x14ac:dyDescent="0.35"/>
    <row r="888" ht="15.75" customHeight="1" x14ac:dyDescent="0.35"/>
    <row r="889" ht="15.75" customHeight="1" x14ac:dyDescent="0.35"/>
    <row r="890" ht="15.75" customHeight="1" x14ac:dyDescent="0.35"/>
    <row r="891" ht="15.75" customHeight="1" x14ac:dyDescent="0.35"/>
    <row r="892" ht="15.75" customHeight="1" x14ac:dyDescent="0.35"/>
    <row r="893" ht="15.75" customHeight="1" x14ac:dyDescent="0.35"/>
    <row r="894" ht="15.75" customHeight="1" x14ac:dyDescent="0.35"/>
    <row r="895" ht="15.75" customHeight="1" x14ac:dyDescent="0.35"/>
    <row r="896" ht="15.75" customHeight="1" x14ac:dyDescent="0.35"/>
    <row r="897" ht="15.75" customHeight="1" x14ac:dyDescent="0.35"/>
    <row r="898" ht="15.75" customHeight="1" x14ac:dyDescent="0.35"/>
    <row r="899" ht="15.75" customHeight="1" x14ac:dyDescent="0.35"/>
    <row r="900" ht="15.75" customHeight="1" x14ac:dyDescent="0.35"/>
    <row r="901" ht="15.75" customHeight="1" x14ac:dyDescent="0.35"/>
    <row r="902" ht="15.75" customHeight="1" x14ac:dyDescent="0.35"/>
    <row r="903" ht="15.75" customHeight="1" x14ac:dyDescent="0.35"/>
    <row r="904" ht="15.75" customHeight="1" x14ac:dyDescent="0.35"/>
    <row r="905" ht="15.75" customHeight="1" x14ac:dyDescent="0.35"/>
    <row r="906" ht="15.75" customHeight="1" x14ac:dyDescent="0.35"/>
    <row r="907" ht="15.75" customHeight="1" x14ac:dyDescent="0.35"/>
    <row r="908" ht="15.75" customHeight="1" x14ac:dyDescent="0.35"/>
    <row r="909" ht="15.75" customHeight="1" x14ac:dyDescent="0.35"/>
    <row r="910" ht="15.75" customHeight="1" x14ac:dyDescent="0.35"/>
    <row r="911" ht="15.75" customHeight="1" x14ac:dyDescent="0.35"/>
    <row r="912" ht="15.75" customHeight="1" x14ac:dyDescent="0.35"/>
    <row r="913" ht="15.75" customHeight="1" x14ac:dyDescent="0.35"/>
    <row r="914" ht="15.75" customHeight="1" x14ac:dyDescent="0.35"/>
    <row r="915" ht="15.75" customHeight="1" x14ac:dyDescent="0.35"/>
    <row r="916" ht="15.75" customHeight="1" x14ac:dyDescent="0.35"/>
    <row r="917" ht="15.75" customHeight="1" x14ac:dyDescent="0.35"/>
    <row r="918" ht="15.75" customHeight="1" x14ac:dyDescent="0.35"/>
    <row r="919" ht="15.75" customHeight="1" x14ac:dyDescent="0.35"/>
    <row r="920" ht="15.75" customHeight="1" x14ac:dyDescent="0.35"/>
    <row r="921" ht="15.75" customHeight="1" x14ac:dyDescent="0.35"/>
    <row r="922" ht="15.75" customHeight="1" x14ac:dyDescent="0.35"/>
    <row r="923" ht="15.75" customHeight="1" x14ac:dyDescent="0.35"/>
    <row r="924" ht="15.75" customHeight="1" x14ac:dyDescent="0.35"/>
    <row r="925" ht="15.75" customHeight="1" x14ac:dyDescent="0.35"/>
    <row r="926" ht="15.75" customHeight="1" x14ac:dyDescent="0.35"/>
    <row r="927" ht="15.75" customHeight="1" x14ac:dyDescent="0.35"/>
    <row r="928" ht="15.75" customHeight="1" x14ac:dyDescent="0.35"/>
    <row r="929" ht="15.75" customHeight="1" x14ac:dyDescent="0.35"/>
    <row r="930" ht="15.75" customHeight="1" x14ac:dyDescent="0.35"/>
    <row r="931" ht="15.75" customHeight="1" x14ac:dyDescent="0.35"/>
    <row r="932" ht="15.75" customHeight="1" x14ac:dyDescent="0.35"/>
    <row r="933" ht="15.75" customHeight="1" x14ac:dyDescent="0.35"/>
    <row r="934" ht="15.75" customHeight="1" x14ac:dyDescent="0.35"/>
    <row r="935" ht="15.75" customHeight="1" x14ac:dyDescent="0.35"/>
    <row r="936" ht="15.75" customHeight="1" x14ac:dyDescent="0.35"/>
    <row r="937" ht="15.75" customHeight="1" x14ac:dyDescent="0.35"/>
    <row r="938" ht="15.75" customHeight="1" x14ac:dyDescent="0.35"/>
    <row r="939" ht="15.75" customHeight="1" x14ac:dyDescent="0.35"/>
    <row r="940" ht="15.75" customHeight="1" x14ac:dyDescent="0.35"/>
    <row r="941" ht="15.75" customHeight="1" x14ac:dyDescent="0.35"/>
    <row r="942" ht="15.75" customHeight="1" x14ac:dyDescent="0.35"/>
    <row r="943" ht="15.75" customHeight="1" x14ac:dyDescent="0.35"/>
    <row r="944" ht="15.75" customHeight="1" x14ac:dyDescent="0.35"/>
    <row r="945" ht="15.75" customHeight="1" x14ac:dyDescent="0.35"/>
    <row r="946" ht="15.75" customHeight="1" x14ac:dyDescent="0.35"/>
    <row r="947" ht="15.75" customHeight="1" x14ac:dyDescent="0.35"/>
    <row r="948" ht="15.75" customHeight="1" x14ac:dyDescent="0.35"/>
    <row r="949" ht="15.75" customHeight="1" x14ac:dyDescent="0.35"/>
    <row r="950" ht="15.75" customHeight="1" x14ac:dyDescent="0.35"/>
    <row r="951" ht="15.75" customHeight="1" x14ac:dyDescent="0.35"/>
    <row r="952" ht="15.75" customHeight="1" x14ac:dyDescent="0.35"/>
    <row r="953" ht="15.75" customHeight="1" x14ac:dyDescent="0.35"/>
    <row r="954" ht="15.75" customHeight="1" x14ac:dyDescent="0.35"/>
    <row r="955" ht="15.75" customHeight="1" x14ac:dyDescent="0.35"/>
    <row r="956" ht="15.75" customHeight="1" x14ac:dyDescent="0.35"/>
    <row r="957" ht="15.75" customHeight="1" x14ac:dyDescent="0.35"/>
    <row r="958" ht="15.75" customHeight="1" x14ac:dyDescent="0.35"/>
    <row r="959" ht="15.75" customHeight="1" x14ac:dyDescent="0.35"/>
    <row r="960" ht="15.75" customHeight="1" x14ac:dyDescent="0.35"/>
    <row r="961" ht="15.75" customHeight="1" x14ac:dyDescent="0.35"/>
    <row r="962" ht="15.75" customHeight="1" x14ac:dyDescent="0.35"/>
    <row r="963" ht="15.75" customHeight="1" x14ac:dyDescent="0.35"/>
    <row r="964" ht="15.75" customHeight="1" x14ac:dyDescent="0.35"/>
    <row r="965" ht="15.75" customHeight="1" x14ac:dyDescent="0.35"/>
    <row r="966" ht="15.75" customHeight="1" x14ac:dyDescent="0.35"/>
    <row r="967" ht="15.75" customHeight="1" x14ac:dyDescent="0.35"/>
    <row r="968" ht="15.75" customHeight="1" x14ac:dyDescent="0.35"/>
    <row r="969" ht="15.75" customHeight="1" x14ac:dyDescent="0.35"/>
    <row r="970" ht="15.75" customHeight="1" x14ac:dyDescent="0.35"/>
    <row r="971" ht="15.75" customHeight="1" x14ac:dyDescent="0.35"/>
    <row r="972" ht="15.75" customHeight="1" x14ac:dyDescent="0.35"/>
    <row r="973" ht="15.75" customHeight="1" x14ac:dyDescent="0.35"/>
    <row r="974" ht="15.75" customHeight="1" x14ac:dyDescent="0.35"/>
    <row r="975" ht="15.75" customHeight="1" x14ac:dyDescent="0.35"/>
    <row r="976" ht="15.75" customHeight="1" x14ac:dyDescent="0.35"/>
    <row r="977" ht="15.75" customHeight="1" x14ac:dyDescent="0.35"/>
    <row r="978" ht="15.75" customHeight="1" x14ac:dyDescent="0.35"/>
    <row r="979" ht="15.75" customHeight="1" x14ac:dyDescent="0.35"/>
    <row r="980" ht="15.75" customHeight="1" x14ac:dyDescent="0.35"/>
    <row r="981" ht="15.75" customHeight="1" x14ac:dyDescent="0.35"/>
    <row r="982" ht="15.75" customHeight="1" x14ac:dyDescent="0.35"/>
    <row r="983" ht="15.75" customHeight="1" x14ac:dyDescent="0.35"/>
    <row r="984" ht="15.75" customHeight="1" x14ac:dyDescent="0.35"/>
    <row r="985" ht="15.75" customHeight="1" x14ac:dyDescent="0.35"/>
    <row r="986" ht="15.75" customHeight="1" x14ac:dyDescent="0.35"/>
    <row r="987" ht="15.75" customHeight="1" x14ac:dyDescent="0.35"/>
    <row r="988" ht="15.75" customHeight="1" x14ac:dyDescent="0.35"/>
    <row r="989" ht="15.75" customHeight="1" x14ac:dyDescent="0.35"/>
    <row r="990" ht="15.75" customHeight="1" x14ac:dyDescent="0.35"/>
    <row r="991" ht="15.75" customHeight="1" x14ac:dyDescent="0.35"/>
    <row r="992" ht="15.75" customHeight="1" x14ac:dyDescent="0.35"/>
    <row r="993" ht="15.75" customHeight="1" x14ac:dyDescent="0.35"/>
    <row r="994" ht="15.75" customHeight="1" x14ac:dyDescent="0.35"/>
    <row r="995" ht="15.75" customHeight="1" x14ac:dyDescent="0.35"/>
    <row r="996" ht="15.75" customHeight="1" x14ac:dyDescent="0.35"/>
    <row r="997" ht="15.75" customHeight="1" x14ac:dyDescent="0.35"/>
    <row r="998" ht="15.75" customHeight="1" x14ac:dyDescent="0.35"/>
    <row r="999" ht="15.75" customHeight="1" x14ac:dyDescent="0.35"/>
    <row r="1000" ht="15.75" customHeight="1" x14ac:dyDescent="0.35"/>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C588A9-9569-4D29-943F-5199441F9228}">
  <dimension ref="A1:Q36"/>
  <sheetViews>
    <sheetView zoomScale="70" zoomScaleNormal="70" workbookViewId="0"/>
  </sheetViews>
  <sheetFormatPr defaultRowHeight="14.5" x14ac:dyDescent="0.35"/>
  <cols>
    <col min="1" max="1" width="7.81640625" customWidth="1"/>
    <col min="2" max="2" width="13.6328125" customWidth="1"/>
    <col min="3" max="3" width="7" customWidth="1"/>
    <col min="4" max="4" width="7.36328125" customWidth="1"/>
    <col min="5" max="5" width="11.26953125" customWidth="1"/>
    <col min="6" max="6" width="10.08984375" bestFit="1" customWidth="1"/>
    <col min="7" max="7" width="12.6328125" customWidth="1"/>
    <col min="8" max="8" width="8.26953125" customWidth="1"/>
    <col min="9" max="9" width="8.08984375" customWidth="1"/>
    <col min="10" max="10" width="10" bestFit="1" customWidth="1"/>
    <col min="11" max="11" width="18" customWidth="1"/>
    <col min="12" max="12" width="13.7265625" customWidth="1"/>
    <col min="13" max="14" width="16.36328125" style="8" customWidth="1"/>
    <col min="16" max="16" width="18.453125" customWidth="1"/>
    <col min="17" max="17" width="19.1796875" bestFit="1" customWidth="1"/>
    <col min="18" max="18" width="11.7265625" bestFit="1" customWidth="1"/>
  </cols>
  <sheetData>
    <row r="1" spans="1:17" ht="43.5" x14ac:dyDescent="0.35">
      <c r="A1" s="4" t="s">
        <v>109</v>
      </c>
      <c r="B1" s="4" t="s">
        <v>0</v>
      </c>
      <c r="C1" s="4" t="s">
        <v>1</v>
      </c>
      <c r="D1" s="4" t="s">
        <v>2</v>
      </c>
      <c r="E1" s="4" t="s">
        <v>3</v>
      </c>
      <c r="F1" s="4" t="s">
        <v>4</v>
      </c>
      <c r="G1" s="4" t="s">
        <v>5</v>
      </c>
      <c r="H1" s="4" t="s">
        <v>6</v>
      </c>
      <c r="I1" s="4" t="s">
        <v>7</v>
      </c>
      <c r="J1" s="4" t="s">
        <v>8</v>
      </c>
      <c r="K1" s="4" t="s">
        <v>9</v>
      </c>
      <c r="L1" s="4" t="s">
        <v>107</v>
      </c>
      <c r="M1" s="4" t="s">
        <v>108</v>
      </c>
      <c r="N1" s="4" t="s">
        <v>114</v>
      </c>
      <c r="P1" s="9" t="s">
        <v>110</v>
      </c>
      <c r="Q1" t="s">
        <v>115</v>
      </c>
    </row>
    <row r="2" spans="1:17" x14ac:dyDescent="0.35">
      <c r="A2" s="1" t="s">
        <v>10</v>
      </c>
      <c r="B2" s="1" t="s">
        <v>11</v>
      </c>
      <c r="C2" s="1">
        <v>59</v>
      </c>
      <c r="D2" s="1" t="s">
        <v>12</v>
      </c>
      <c r="E2" s="1" t="s">
        <v>13</v>
      </c>
      <c r="F2" s="2">
        <v>45235</v>
      </c>
      <c r="G2" s="2">
        <v>45425</v>
      </c>
      <c r="H2" s="1">
        <v>800</v>
      </c>
      <c r="I2" s="1">
        <v>25</v>
      </c>
      <c r="J2" s="1" t="s">
        <v>14</v>
      </c>
      <c r="K2" s="1" t="s">
        <v>15</v>
      </c>
      <c r="L2" s="6">
        <f>(G2-F2)/30</f>
        <v>6.333333333333333</v>
      </c>
      <c r="M2" s="7" t="str">
        <f>IF(K2="","Not Referred","Referred")</f>
        <v>Referred</v>
      </c>
      <c r="N2" s="7">
        <f>ROUND(H2*L2,0)</f>
        <v>5067</v>
      </c>
      <c r="P2" s="10" t="s">
        <v>13</v>
      </c>
      <c r="Q2" s="11">
        <v>40507</v>
      </c>
    </row>
    <row r="3" spans="1:17" x14ac:dyDescent="0.35">
      <c r="A3" s="1" t="s">
        <v>16</v>
      </c>
      <c r="B3" s="1" t="s">
        <v>17</v>
      </c>
      <c r="C3" s="1">
        <v>27</v>
      </c>
      <c r="D3" s="1" t="s">
        <v>12</v>
      </c>
      <c r="E3" s="1" t="s">
        <v>13</v>
      </c>
      <c r="F3" s="2">
        <v>45714</v>
      </c>
      <c r="G3" s="2">
        <v>45740</v>
      </c>
      <c r="H3" s="1">
        <v>800</v>
      </c>
      <c r="I3" s="1">
        <v>20</v>
      </c>
      <c r="J3" s="1" t="s">
        <v>18</v>
      </c>
      <c r="K3" s="1" t="s">
        <v>19</v>
      </c>
      <c r="L3" s="6">
        <f t="shared" ref="L3:L36" si="0">(G3-F3)/30</f>
        <v>0.8666666666666667</v>
      </c>
      <c r="M3" s="7" t="str">
        <f t="shared" ref="M3:M36" si="1">IF(K3="","Not Referred","Referred")</f>
        <v>Referred</v>
      </c>
      <c r="N3" s="7">
        <f t="shared" ref="N3:N36" si="2">ROUND(H3*L3,0)</f>
        <v>693</v>
      </c>
      <c r="P3" s="13" t="s">
        <v>14</v>
      </c>
      <c r="Q3" s="11">
        <v>5067</v>
      </c>
    </row>
    <row r="4" spans="1:17" x14ac:dyDescent="0.35">
      <c r="A4" s="1" t="s">
        <v>20</v>
      </c>
      <c r="B4" s="1" t="s">
        <v>21</v>
      </c>
      <c r="C4" s="1">
        <v>24</v>
      </c>
      <c r="D4" s="1" t="s">
        <v>12</v>
      </c>
      <c r="E4" s="1" t="s">
        <v>22</v>
      </c>
      <c r="F4" s="2">
        <v>45191</v>
      </c>
      <c r="G4" s="2">
        <v>45371</v>
      </c>
      <c r="H4" s="1">
        <v>1200</v>
      </c>
      <c r="I4" s="1">
        <v>18</v>
      </c>
      <c r="J4" s="1" t="s">
        <v>23</v>
      </c>
      <c r="K4" s="1" t="s">
        <v>24</v>
      </c>
      <c r="L4" s="6">
        <f t="shared" si="0"/>
        <v>6</v>
      </c>
      <c r="M4" s="7" t="str">
        <f t="shared" si="1"/>
        <v>Referred</v>
      </c>
      <c r="N4" s="7">
        <f t="shared" si="2"/>
        <v>7200</v>
      </c>
      <c r="P4" s="13" t="s">
        <v>67</v>
      </c>
      <c r="Q4" s="11">
        <v>15147</v>
      </c>
    </row>
    <row r="5" spans="1:17" x14ac:dyDescent="0.35">
      <c r="A5" s="1" t="s">
        <v>25</v>
      </c>
      <c r="B5" s="1" t="s">
        <v>26</v>
      </c>
      <c r="C5" s="1">
        <v>31</v>
      </c>
      <c r="D5" s="1" t="s">
        <v>27</v>
      </c>
      <c r="E5" s="1" t="s">
        <v>22</v>
      </c>
      <c r="F5" s="2">
        <v>45479</v>
      </c>
      <c r="G5" s="2">
        <v>45587</v>
      </c>
      <c r="H5" s="1">
        <v>1200</v>
      </c>
      <c r="I5" s="1">
        <v>16</v>
      </c>
      <c r="J5" s="1" t="s">
        <v>23</v>
      </c>
      <c r="K5" s="1" t="s">
        <v>28</v>
      </c>
      <c r="L5" s="6">
        <f t="shared" si="0"/>
        <v>3.6</v>
      </c>
      <c r="M5" s="7" t="str">
        <f t="shared" si="1"/>
        <v>Referred</v>
      </c>
      <c r="N5" s="7">
        <f t="shared" si="2"/>
        <v>4320</v>
      </c>
      <c r="P5" s="13" t="s">
        <v>23</v>
      </c>
      <c r="Q5" s="11">
        <v>5520</v>
      </c>
    </row>
    <row r="6" spans="1:17" x14ac:dyDescent="0.35">
      <c r="A6" s="1" t="s">
        <v>29</v>
      </c>
      <c r="B6" s="1" t="s">
        <v>30</v>
      </c>
      <c r="C6" s="1">
        <v>19</v>
      </c>
      <c r="D6" s="1" t="s">
        <v>12</v>
      </c>
      <c r="E6" s="1" t="s">
        <v>31</v>
      </c>
      <c r="F6" s="2">
        <v>45286</v>
      </c>
      <c r="G6" s="2">
        <v>45501</v>
      </c>
      <c r="H6" s="1">
        <v>2500</v>
      </c>
      <c r="I6" s="1">
        <v>12</v>
      </c>
      <c r="J6" s="1" t="s">
        <v>14</v>
      </c>
      <c r="K6" s="1" t="s">
        <v>32</v>
      </c>
      <c r="L6" s="6">
        <f t="shared" si="0"/>
        <v>7.166666666666667</v>
      </c>
      <c r="M6" s="7" t="str">
        <f t="shared" si="1"/>
        <v>Referred</v>
      </c>
      <c r="N6" s="7">
        <f t="shared" si="2"/>
        <v>17917</v>
      </c>
      <c r="P6" s="13" t="s">
        <v>42</v>
      </c>
      <c r="Q6" s="11">
        <v>347</v>
      </c>
    </row>
    <row r="7" spans="1:17" x14ac:dyDescent="0.35">
      <c r="A7" s="1" t="s">
        <v>33</v>
      </c>
      <c r="B7" s="1" t="s">
        <v>34</v>
      </c>
      <c r="C7" s="1">
        <v>40</v>
      </c>
      <c r="D7" s="1" t="s">
        <v>12</v>
      </c>
      <c r="E7" s="1" t="s">
        <v>13</v>
      </c>
      <c r="F7" s="2">
        <v>45317</v>
      </c>
      <c r="G7" s="2">
        <v>45392</v>
      </c>
      <c r="H7" s="1">
        <v>800</v>
      </c>
      <c r="I7" s="1">
        <v>14</v>
      </c>
      <c r="J7" s="1" t="s">
        <v>35</v>
      </c>
      <c r="K7" s="1" t="s">
        <v>36</v>
      </c>
      <c r="L7" s="6">
        <f t="shared" si="0"/>
        <v>2.5</v>
      </c>
      <c r="M7" s="7" t="str">
        <f t="shared" si="1"/>
        <v>Referred</v>
      </c>
      <c r="N7" s="7">
        <f t="shared" si="2"/>
        <v>2000</v>
      </c>
      <c r="P7" s="13" t="s">
        <v>35</v>
      </c>
      <c r="Q7" s="11">
        <v>11360</v>
      </c>
    </row>
    <row r="8" spans="1:17" x14ac:dyDescent="0.35">
      <c r="A8" s="1" t="s">
        <v>37</v>
      </c>
      <c r="B8" s="1" t="s">
        <v>38</v>
      </c>
      <c r="C8" s="1">
        <v>41</v>
      </c>
      <c r="D8" s="1" t="s">
        <v>27</v>
      </c>
      <c r="E8" s="1" t="s">
        <v>13</v>
      </c>
      <c r="F8" s="2">
        <v>45588</v>
      </c>
      <c r="G8" s="2">
        <v>45677</v>
      </c>
      <c r="H8" s="1">
        <v>800</v>
      </c>
      <c r="I8" s="1">
        <v>25</v>
      </c>
      <c r="J8" s="1" t="s">
        <v>18</v>
      </c>
      <c r="L8" s="6">
        <f t="shared" si="0"/>
        <v>2.9666666666666668</v>
      </c>
      <c r="M8" s="8" t="str">
        <f t="shared" si="1"/>
        <v>Not Referred</v>
      </c>
      <c r="N8" s="8">
        <f t="shared" si="2"/>
        <v>2373</v>
      </c>
      <c r="P8" s="13" t="s">
        <v>18</v>
      </c>
      <c r="Q8" s="11">
        <v>3066</v>
      </c>
    </row>
    <row r="9" spans="1:17" x14ac:dyDescent="0.35">
      <c r="A9" s="1" t="s">
        <v>39</v>
      </c>
      <c r="B9" s="1" t="s">
        <v>40</v>
      </c>
      <c r="C9" s="1">
        <v>43</v>
      </c>
      <c r="D9" s="1" t="s">
        <v>12</v>
      </c>
      <c r="E9" s="1" t="s">
        <v>41</v>
      </c>
      <c r="F9" s="2">
        <v>45450</v>
      </c>
      <c r="G9" s="2">
        <v>45563</v>
      </c>
      <c r="H9" s="1">
        <v>1800</v>
      </c>
      <c r="I9" s="1">
        <v>28</v>
      </c>
      <c r="J9" s="1" t="s">
        <v>42</v>
      </c>
      <c r="L9" s="6">
        <f t="shared" si="0"/>
        <v>3.7666666666666666</v>
      </c>
      <c r="M9" s="8" t="str">
        <f t="shared" si="1"/>
        <v>Not Referred</v>
      </c>
      <c r="N9" s="8">
        <f t="shared" si="2"/>
        <v>6780</v>
      </c>
      <c r="P9" s="10" t="s">
        <v>31</v>
      </c>
      <c r="Q9" s="11">
        <v>82083</v>
      </c>
    </row>
    <row r="10" spans="1:17" x14ac:dyDescent="0.35">
      <c r="A10" s="1" t="s">
        <v>43</v>
      </c>
      <c r="B10" s="1" t="s">
        <v>44</v>
      </c>
      <c r="C10" s="1">
        <v>42</v>
      </c>
      <c r="D10" s="1" t="s">
        <v>12</v>
      </c>
      <c r="E10" s="1" t="s">
        <v>13</v>
      </c>
      <c r="F10" s="2">
        <v>45569</v>
      </c>
      <c r="G10" s="2">
        <v>45582</v>
      </c>
      <c r="H10" s="1">
        <v>800</v>
      </c>
      <c r="I10" s="1">
        <v>3</v>
      </c>
      <c r="J10" s="1" t="s">
        <v>42</v>
      </c>
      <c r="K10" s="1" t="s">
        <v>45</v>
      </c>
      <c r="L10" s="6">
        <f t="shared" si="0"/>
        <v>0.43333333333333335</v>
      </c>
      <c r="M10" s="7" t="str">
        <f t="shared" si="1"/>
        <v>Referred</v>
      </c>
      <c r="N10" s="7">
        <f t="shared" si="2"/>
        <v>347</v>
      </c>
      <c r="P10" s="13" t="s">
        <v>14</v>
      </c>
      <c r="Q10" s="11">
        <v>17917</v>
      </c>
    </row>
    <row r="11" spans="1:17" x14ac:dyDescent="0.35">
      <c r="A11" s="1" t="s">
        <v>46</v>
      </c>
      <c r="B11" s="1" t="s">
        <v>47</v>
      </c>
      <c r="C11" s="1">
        <v>37</v>
      </c>
      <c r="D11" s="1" t="s">
        <v>12</v>
      </c>
      <c r="E11" s="1" t="s">
        <v>22</v>
      </c>
      <c r="F11" s="2">
        <v>45202</v>
      </c>
      <c r="G11" s="2">
        <v>45280</v>
      </c>
      <c r="H11" s="1">
        <v>1200</v>
      </c>
      <c r="I11" s="1">
        <v>29</v>
      </c>
      <c r="J11" s="1" t="s">
        <v>35</v>
      </c>
      <c r="K11" s="1" t="s">
        <v>48</v>
      </c>
      <c r="L11" s="6">
        <f t="shared" si="0"/>
        <v>2.6</v>
      </c>
      <c r="M11" s="7" t="str">
        <f t="shared" si="1"/>
        <v>Referred</v>
      </c>
      <c r="N11" s="7">
        <f t="shared" si="2"/>
        <v>3120</v>
      </c>
      <c r="P11" s="13" t="s">
        <v>67</v>
      </c>
      <c r="Q11" s="11">
        <v>36333</v>
      </c>
    </row>
    <row r="12" spans="1:17" x14ac:dyDescent="0.35">
      <c r="A12" s="1" t="s">
        <v>49</v>
      </c>
      <c r="B12" s="1" t="s">
        <v>50</v>
      </c>
      <c r="C12" s="1">
        <v>48</v>
      </c>
      <c r="D12" s="1" t="s">
        <v>27</v>
      </c>
      <c r="E12" s="1" t="s">
        <v>22</v>
      </c>
      <c r="F12" s="2">
        <v>45297</v>
      </c>
      <c r="G12" s="2">
        <v>45459</v>
      </c>
      <c r="H12" s="1">
        <v>1200</v>
      </c>
      <c r="I12" s="1">
        <v>13</v>
      </c>
      <c r="J12" s="1" t="s">
        <v>14</v>
      </c>
      <c r="K12" s="1" t="s">
        <v>51</v>
      </c>
      <c r="L12" s="6">
        <f t="shared" si="0"/>
        <v>5.4</v>
      </c>
      <c r="M12" s="7" t="str">
        <f t="shared" si="1"/>
        <v>Referred</v>
      </c>
      <c r="N12" s="7">
        <f t="shared" si="2"/>
        <v>6480</v>
      </c>
      <c r="P12" s="13" t="s">
        <v>23</v>
      </c>
      <c r="Q12" s="11">
        <v>583</v>
      </c>
    </row>
    <row r="13" spans="1:17" x14ac:dyDescent="0.35">
      <c r="A13" s="1" t="s">
        <v>52</v>
      </c>
      <c r="B13" s="1" t="s">
        <v>53</v>
      </c>
      <c r="C13" s="1">
        <v>36</v>
      </c>
      <c r="D13" s="1" t="s">
        <v>12</v>
      </c>
      <c r="E13" s="1" t="s">
        <v>22</v>
      </c>
      <c r="F13" s="2">
        <v>45154</v>
      </c>
      <c r="G13" s="2">
        <v>45568</v>
      </c>
      <c r="H13" s="1">
        <v>1200</v>
      </c>
      <c r="I13" s="1">
        <v>19</v>
      </c>
      <c r="J13" s="1" t="s">
        <v>42</v>
      </c>
      <c r="K13" s="1" t="s">
        <v>54</v>
      </c>
      <c r="L13" s="6">
        <f t="shared" si="0"/>
        <v>13.8</v>
      </c>
      <c r="M13" s="7" t="str">
        <f t="shared" si="1"/>
        <v>Referred</v>
      </c>
      <c r="N13" s="7">
        <f t="shared" si="2"/>
        <v>16560</v>
      </c>
      <c r="P13" s="13" t="s">
        <v>42</v>
      </c>
      <c r="Q13" s="11">
        <v>9000</v>
      </c>
    </row>
    <row r="14" spans="1:17" x14ac:dyDescent="0.35">
      <c r="A14" s="1" t="s">
        <v>55</v>
      </c>
      <c r="B14" s="1" t="s">
        <v>56</v>
      </c>
      <c r="C14" s="1">
        <v>48</v>
      </c>
      <c r="D14" s="1" t="s">
        <v>27</v>
      </c>
      <c r="E14" s="1" t="s">
        <v>41</v>
      </c>
      <c r="F14" s="2">
        <v>45556</v>
      </c>
      <c r="G14" s="2">
        <v>45641</v>
      </c>
      <c r="H14" s="1">
        <v>1800</v>
      </c>
      <c r="I14" s="1">
        <v>22</v>
      </c>
      <c r="J14" s="1" t="s">
        <v>42</v>
      </c>
      <c r="L14" s="6">
        <f t="shared" si="0"/>
        <v>2.8333333333333335</v>
      </c>
      <c r="M14" s="8" t="str">
        <f t="shared" si="1"/>
        <v>Not Referred</v>
      </c>
      <c r="N14" s="8">
        <f t="shared" si="2"/>
        <v>5100</v>
      </c>
      <c r="P14" s="13" t="s">
        <v>35</v>
      </c>
      <c r="Q14" s="11">
        <v>18250</v>
      </c>
    </row>
    <row r="15" spans="1:17" x14ac:dyDescent="0.35">
      <c r="A15" s="1" t="s">
        <v>57</v>
      </c>
      <c r="B15" s="1" t="s">
        <v>58</v>
      </c>
      <c r="C15" s="1">
        <v>39</v>
      </c>
      <c r="D15" s="1" t="s">
        <v>12</v>
      </c>
      <c r="E15" s="1" t="s">
        <v>22</v>
      </c>
      <c r="F15" s="2">
        <v>45065</v>
      </c>
      <c r="G15" s="2">
        <v>45242</v>
      </c>
      <c r="H15" s="1">
        <v>1200</v>
      </c>
      <c r="I15" s="1">
        <v>28</v>
      </c>
      <c r="J15" s="1" t="s">
        <v>35</v>
      </c>
      <c r="L15" s="6">
        <f t="shared" si="0"/>
        <v>5.9</v>
      </c>
      <c r="M15" s="8" t="str">
        <f t="shared" si="1"/>
        <v>Not Referred</v>
      </c>
      <c r="N15" s="8">
        <f t="shared" si="2"/>
        <v>7080</v>
      </c>
      <c r="P15" s="10" t="s">
        <v>41</v>
      </c>
      <c r="Q15" s="11">
        <v>74700</v>
      </c>
    </row>
    <row r="16" spans="1:17" x14ac:dyDescent="0.35">
      <c r="A16" s="1" t="s">
        <v>59</v>
      </c>
      <c r="B16" s="1" t="s">
        <v>60</v>
      </c>
      <c r="C16" s="1">
        <v>44</v>
      </c>
      <c r="D16" s="1" t="s">
        <v>27</v>
      </c>
      <c r="E16" s="1" t="s">
        <v>13</v>
      </c>
      <c r="F16" s="2">
        <v>45333</v>
      </c>
      <c r="G16" s="2">
        <v>45540</v>
      </c>
      <c r="H16" s="1">
        <v>800</v>
      </c>
      <c r="I16" s="1">
        <v>8</v>
      </c>
      <c r="J16" s="1" t="s">
        <v>23</v>
      </c>
      <c r="L16" s="6">
        <f t="shared" si="0"/>
        <v>6.9</v>
      </c>
      <c r="M16" s="8" t="str">
        <f t="shared" si="1"/>
        <v>Not Referred</v>
      </c>
      <c r="N16" s="8">
        <f t="shared" si="2"/>
        <v>5520</v>
      </c>
      <c r="P16" s="13" t="s">
        <v>14</v>
      </c>
      <c r="Q16" s="11">
        <v>17760</v>
      </c>
    </row>
    <row r="17" spans="1:17" x14ac:dyDescent="0.35">
      <c r="A17" s="1" t="s">
        <v>61</v>
      </c>
      <c r="B17" s="1" t="s">
        <v>62</v>
      </c>
      <c r="C17" s="1">
        <v>39</v>
      </c>
      <c r="D17" s="1" t="s">
        <v>12</v>
      </c>
      <c r="E17" s="1" t="s">
        <v>31</v>
      </c>
      <c r="F17" s="2">
        <v>45702</v>
      </c>
      <c r="G17" s="2">
        <v>45732</v>
      </c>
      <c r="H17" s="1">
        <v>2500</v>
      </c>
      <c r="I17" s="1">
        <v>14</v>
      </c>
      <c r="J17" s="1" t="s">
        <v>42</v>
      </c>
      <c r="L17" s="6">
        <f t="shared" si="0"/>
        <v>1</v>
      </c>
      <c r="M17" s="8" t="str">
        <f t="shared" si="1"/>
        <v>Not Referred</v>
      </c>
      <c r="N17" s="8">
        <f t="shared" si="2"/>
        <v>2500</v>
      </c>
      <c r="P17" s="13" t="s">
        <v>67</v>
      </c>
      <c r="Q17" s="11">
        <v>240</v>
      </c>
    </row>
    <row r="18" spans="1:17" x14ac:dyDescent="0.35">
      <c r="A18" s="1" t="s">
        <v>63</v>
      </c>
      <c r="B18" s="1" t="s">
        <v>64</v>
      </c>
      <c r="C18" s="1">
        <v>35</v>
      </c>
      <c r="D18" s="1" t="s">
        <v>12</v>
      </c>
      <c r="E18" s="1" t="s">
        <v>22</v>
      </c>
      <c r="F18" s="2">
        <v>45329</v>
      </c>
      <c r="G18" s="2">
        <v>45685</v>
      </c>
      <c r="H18" s="1">
        <v>1200</v>
      </c>
      <c r="I18" s="1">
        <v>25</v>
      </c>
      <c r="J18" s="1" t="s">
        <v>23</v>
      </c>
      <c r="L18" s="6">
        <f t="shared" si="0"/>
        <v>11.866666666666667</v>
      </c>
      <c r="M18" s="8" t="str">
        <f t="shared" si="1"/>
        <v>Not Referred</v>
      </c>
      <c r="N18" s="8">
        <f t="shared" si="2"/>
        <v>14240</v>
      </c>
      <c r="P18" s="13" t="s">
        <v>42</v>
      </c>
      <c r="Q18" s="11">
        <v>11880</v>
      </c>
    </row>
    <row r="19" spans="1:17" x14ac:dyDescent="0.35">
      <c r="A19" s="1" t="s">
        <v>65</v>
      </c>
      <c r="B19" s="1" t="s">
        <v>66</v>
      </c>
      <c r="C19" s="1">
        <v>56</v>
      </c>
      <c r="D19" s="1" t="s">
        <v>27</v>
      </c>
      <c r="E19" s="1" t="s">
        <v>31</v>
      </c>
      <c r="F19" s="2">
        <v>45213</v>
      </c>
      <c r="G19" s="2">
        <v>45649</v>
      </c>
      <c r="H19" s="1">
        <v>2500</v>
      </c>
      <c r="I19" s="1">
        <v>13</v>
      </c>
      <c r="J19" s="1" t="s">
        <v>67</v>
      </c>
      <c r="L19" s="6">
        <f t="shared" si="0"/>
        <v>14.533333333333333</v>
      </c>
      <c r="M19" s="8" t="str">
        <f t="shared" si="1"/>
        <v>Not Referred</v>
      </c>
      <c r="N19" s="8">
        <f t="shared" si="2"/>
        <v>36333</v>
      </c>
      <c r="P19" s="13" t="s">
        <v>35</v>
      </c>
      <c r="Q19" s="11">
        <v>36840</v>
      </c>
    </row>
    <row r="20" spans="1:17" x14ac:dyDescent="0.35">
      <c r="A20" s="1" t="s">
        <v>68</v>
      </c>
      <c r="B20" s="1" t="s">
        <v>69</v>
      </c>
      <c r="C20" s="1">
        <v>27</v>
      </c>
      <c r="D20" s="1" t="s">
        <v>27</v>
      </c>
      <c r="E20" s="1" t="s">
        <v>13</v>
      </c>
      <c r="F20" s="2">
        <v>45354</v>
      </c>
      <c r="G20" s="2">
        <v>45664</v>
      </c>
      <c r="H20" s="1">
        <v>800</v>
      </c>
      <c r="I20" s="1">
        <v>26</v>
      </c>
      <c r="J20" s="1" t="s">
        <v>35</v>
      </c>
      <c r="L20" s="6">
        <f t="shared" si="0"/>
        <v>10.333333333333334</v>
      </c>
      <c r="M20" s="8" t="str">
        <f t="shared" si="1"/>
        <v>Not Referred</v>
      </c>
      <c r="N20" s="8">
        <f t="shared" si="2"/>
        <v>8267</v>
      </c>
      <c r="P20" s="13" t="s">
        <v>18</v>
      </c>
      <c r="Q20" s="11">
        <v>7980</v>
      </c>
    </row>
    <row r="21" spans="1:17" x14ac:dyDescent="0.35">
      <c r="A21" s="1" t="s">
        <v>70</v>
      </c>
      <c r="B21" s="1" t="s">
        <v>71</v>
      </c>
      <c r="C21" s="1">
        <v>28</v>
      </c>
      <c r="D21" s="1" t="s">
        <v>12</v>
      </c>
      <c r="E21" s="1" t="s">
        <v>31</v>
      </c>
      <c r="F21" s="2">
        <v>45417</v>
      </c>
      <c r="G21" s="2">
        <v>45608</v>
      </c>
      <c r="H21" s="1">
        <v>2500</v>
      </c>
      <c r="I21" s="1">
        <v>21</v>
      </c>
      <c r="J21" s="1" t="s">
        <v>35</v>
      </c>
      <c r="K21" s="1" t="s">
        <v>72</v>
      </c>
      <c r="L21" s="6">
        <f t="shared" si="0"/>
        <v>6.3666666666666663</v>
      </c>
      <c r="M21" s="7" t="str">
        <f t="shared" si="1"/>
        <v>Referred</v>
      </c>
      <c r="N21" s="7">
        <f t="shared" si="2"/>
        <v>15917</v>
      </c>
      <c r="P21" s="10" t="s">
        <v>22</v>
      </c>
      <c r="Q21" s="11">
        <v>95000</v>
      </c>
    </row>
    <row r="22" spans="1:17" x14ac:dyDescent="0.35">
      <c r="A22" s="1" t="s">
        <v>73</v>
      </c>
      <c r="B22" s="1" t="s">
        <v>74</v>
      </c>
      <c r="C22" s="1">
        <v>57</v>
      </c>
      <c r="D22" s="1" t="s">
        <v>27</v>
      </c>
      <c r="E22" s="1" t="s">
        <v>41</v>
      </c>
      <c r="F22" s="2">
        <v>45146</v>
      </c>
      <c r="G22" s="2">
        <v>45674</v>
      </c>
      <c r="H22" s="1">
        <v>1800</v>
      </c>
      <c r="I22" s="1">
        <v>19</v>
      </c>
      <c r="J22" s="1" t="s">
        <v>35</v>
      </c>
      <c r="L22" s="6">
        <f t="shared" si="0"/>
        <v>17.600000000000001</v>
      </c>
      <c r="M22" s="8" t="str">
        <f t="shared" si="1"/>
        <v>Not Referred</v>
      </c>
      <c r="N22" s="8">
        <f t="shared" si="2"/>
        <v>31680</v>
      </c>
      <c r="P22" s="13" t="s">
        <v>14</v>
      </c>
      <c r="Q22" s="11">
        <v>18120</v>
      </c>
    </row>
    <row r="23" spans="1:17" x14ac:dyDescent="0.35">
      <c r="A23" s="1" t="s">
        <v>75</v>
      </c>
      <c r="B23" s="1" t="s">
        <v>76</v>
      </c>
      <c r="C23" s="1">
        <v>26</v>
      </c>
      <c r="D23" s="1" t="s">
        <v>27</v>
      </c>
      <c r="E23" s="1" t="s">
        <v>41</v>
      </c>
      <c r="F23" s="2">
        <v>45320</v>
      </c>
      <c r="G23" s="2">
        <v>45616</v>
      </c>
      <c r="H23" s="1">
        <v>1800</v>
      </c>
      <c r="I23" s="1">
        <v>5</v>
      </c>
      <c r="J23" s="1" t="s">
        <v>14</v>
      </c>
      <c r="L23" s="6">
        <f t="shared" si="0"/>
        <v>9.8666666666666671</v>
      </c>
      <c r="M23" s="8" t="str">
        <f t="shared" si="1"/>
        <v>Not Referred</v>
      </c>
      <c r="N23" s="8">
        <f t="shared" si="2"/>
        <v>17760</v>
      </c>
      <c r="P23" s="13" t="s">
        <v>67</v>
      </c>
      <c r="Q23" s="11">
        <v>1000</v>
      </c>
    </row>
    <row r="24" spans="1:17" x14ac:dyDescent="0.35">
      <c r="A24" s="1" t="s">
        <v>77</v>
      </c>
      <c r="B24" s="1" t="s">
        <v>78</v>
      </c>
      <c r="C24" s="1">
        <v>48</v>
      </c>
      <c r="D24" s="1" t="s">
        <v>12</v>
      </c>
      <c r="E24" s="1" t="s">
        <v>41</v>
      </c>
      <c r="F24" s="2">
        <v>45451</v>
      </c>
      <c r="G24" s="2">
        <v>45455</v>
      </c>
      <c r="H24" s="1">
        <v>1800</v>
      </c>
      <c r="I24" s="1">
        <v>18</v>
      </c>
      <c r="J24" s="1" t="s">
        <v>67</v>
      </c>
      <c r="L24" s="6">
        <f t="shared" si="0"/>
        <v>0.13333333333333333</v>
      </c>
      <c r="M24" s="8" t="str">
        <f t="shared" si="1"/>
        <v>Not Referred</v>
      </c>
      <c r="N24" s="8">
        <f t="shared" si="2"/>
        <v>240</v>
      </c>
      <c r="P24" s="13" t="s">
        <v>23</v>
      </c>
      <c r="Q24" s="11">
        <v>25760</v>
      </c>
    </row>
    <row r="25" spans="1:17" x14ac:dyDescent="0.35">
      <c r="A25" s="1" t="s">
        <v>79</v>
      </c>
      <c r="B25" s="1" t="s">
        <v>80</v>
      </c>
      <c r="C25" s="1">
        <v>25</v>
      </c>
      <c r="D25" s="1" t="s">
        <v>27</v>
      </c>
      <c r="E25" s="1" t="s">
        <v>22</v>
      </c>
      <c r="F25" s="2">
        <v>45439</v>
      </c>
      <c r="G25" s="2">
        <v>45730</v>
      </c>
      <c r="H25" s="1">
        <v>1200</v>
      </c>
      <c r="I25" s="1">
        <v>6</v>
      </c>
      <c r="J25" s="1" t="s">
        <v>14</v>
      </c>
      <c r="L25" s="6">
        <f t="shared" si="0"/>
        <v>9.6999999999999993</v>
      </c>
      <c r="M25" s="8" t="str">
        <f t="shared" si="1"/>
        <v>Not Referred</v>
      </c>
      <c r="N25" s="8">
        <f t="shared" si="2"/>
        <v>11640</v>
      </c>
      <c r="P25" s="13" t="s">
        <v>42</v>
      </c>
      <c r="Q25" s="11">
        <v>16560</v>
      </c>
    </row>
    <row r="26" spans="1:17" x14ac:dyDescent="0.35">
      <c r="A26" s="1" t="s">
        <v>81</v>
      </c>
      <c r="B26" s="1" t="s">
        <v>82</v>
      </c>
      <c r="C26" s="1">
        <v>53</v>
      </c>
      <c r="D26" s="1" t="s">
        <v>12</v>
      </c>
      <c r="E26" s="1" t="s">
        <v>41</v>
      </c>
      <c r="F26" s="2">
        <v>45286</v>
      </c>
      <c r="G26" s="2">
        <v>45372</v>
      </c>
      <c r="H26" s="1">
        <v>1800</v>
      </c>
      <c r="I26" s="1">
        <v>17</v>
      </c>
      <c r="J26" s="1" t="s">
        <v>35</v>
      </c>
      <c r="K26" s="1" t="s">
        <v>83</v>
      </c>
      <c r="L26" s="6">
        <f t="shared" si="0"/>
        <v>2.8666666666666667</v>
      </c>
      <c r="M26" s="7" t="str">
        <f t="shared" si="1"/>
        <v>Referred</v>
      </c>
      <c r="N26" s="7">
        <f t="shared" si="2"/>
        <v>5160</v>
      </c>
      <c r="P26" s="13" t="s">
        <v>35</v>
      </c>
      <c r="Q26" s="11">
        <v>18720</v>
      </c>
    </row>
    <row r="27" spans="1:17" x14ac:dyDescent="0.35">
      <c r="A27" s="1" t="s">
        <v>84</v>
      </c>
      <c r="B27" s="1" t="s">
        <v>85</v>
      </c>
      <c r="C27" s="1">
        <v>42</v>
      </c>
      <c r="D27" s="1" t="s">
        <v>27</v>
      </c>
      <c r="E27" s="1" t="s">
        <v>22</v>
      </c>
      <c r="F27" s="2">
        <v>45702</v>
      </c>
      <c r="G27" s="2">
        <v>45727</v>
      </c>
      <c r="H27" s="1">
        <v>1200</v>
      </c>
      <c r="I27" s="1">
        <v>3</v>
      </c>
      <c r="J27" s="1" t="s">
        <v>67</v>
      </c>
      <c r="L27" s="6">
        <f t="shared" si="0"/>
        <v>0.83333333333333337</v>
      </c>
      <c r="M27" s="8" t="str">
        <f t="shared" si="1"/>
        <v>Not Referred</v>
      </c>
      <c r="N27" s="8">
        <f t="shared" si="2"/>
        <v>1000</v>
      </c>
      <c r="P27" s="13" t="s">
        <v>18</v>
      </c>
      <c r="Q27" s="11">
        <v>14840</v>
      </c>
    </row>
    <row r="28" spans="1:17" x14ac:dyDescent="0.35">
      <c r="A28" s="1" t="s">
        <v>86</v>
      </c>
      <c r="B28" s="1" t="s">
        <v>87</v>
      </c>
      <c r="C28" s="1">
        <v>24</v>
      </c>
      <c r="D28" s="1" t="s">
        <v>12</v>
      </c>
      <c r="E28" s="1" t="s">
        <v>31</v>
      </c>
      <c r="F28" s="2">
        <v>45698</v>
      </c>
      <c r="G28" s="2">
        <v>45726</v>
      </c>
      <c r="H28" s="1">
        <v>2500</v>
      </c>
      <c r="I28" s="1">
        <v>28</v>
      </c>
      <c r="J28" s="1" t="s">
        <v>35</v>
      </c>
      <c r="L28" s="6">
        <f t="shared" si="0"/>
        <v>0.93333333333333335</v>
      </c>
      <c r="M28" s="8" t="str">
        <f t="shared" si="1"/>
        <v>Not Referred</v>
      </c>
      <c r="N28" s="8">
        <f t="shared" si="2"/>
        <v>2333</v>
      </c>
      <c r="P28" s="10" t="s">
        <v>111</v>
      </c>
      <c r="Q28" s="11">
        <v>292290</v>
      </c>
    </row>
    <row r="29" spans="1:17" x14ac:dyDescent="0.35">
      <c r="A29" s="1" t="s">
        <v>88</v>
      </c>
      <c r="B29" s="1" t="s">
        <v>89</v>
      </c>
      <c r="C29" s="1">
        <v>53</v>
      </c>
      <c r="D29" s="1" t="s">
        <v>12</v>
      </c>
      <c r="E29" s="1" t="s">
        <v>22</v>
      </c>
      <c r="F29" s="2">
        <v>45614</v>
      </c>
      <c r="G29" s="2">
        <v>45645</v>
      </c>
      <c r="H29" s="1">
        <v>1200</v>
      </c>
      <c r="I29" s="1">
        <v>23</v>
      </c>
      <c r="J29" s="1" t="s">
        <v>18</v>
      </c>
      <c r="L29" s="6">
        <f t="shared" si="0"/>
        <v>1.0333333333333334</v>
      </c>
      <c r="M29" s="8" t="str">
        <f t="shared" si="1"/>
        <v>Not Referred</v>
      </c>
      <c r="N29" s="8">
        <f t="shared" si="2"/>
        <v>1240</v>
      </c>
    </row>
    <row r="30" spans="1:17" x14ac:dyDescent="0.35">
      <c r="A30" s="1" t="s">
        <v>90</v>
      </c>
      <c r="B30" s="1" t="s">
        <v>91</v>
      </c>
      <c r="C30" s="1">
        <v>29</v>
      </c>
      <c r="D30" s="1" t="s">
        <v>27</v>
      </c>
      <c r="E30" s="1" t="s">
        <v>31</v>
      </c>
      <c r="F30" s="2">
        <v>45401</v>
      </c>
      <c r="G30" s="2">
        <v>45408</v>
      </c>
      <c r="H30" s="1">
        <v>2500</v>
      </c>
      <c r="I30" s="1">
        <v>8</v>
      </c>
      <c r="J30" s="1" t="s">
        <v>23</v>
      </c>
      <c r="L30" s="6">
        <f t="shared" si="0"/>
        <v>0.23333333333333334</v>
      </c>
      <c r="M30" s="8" t="str">
        <f t="shared" si="1"/>
        <v>Not Referred</v>
      </c>
      <c r="N30" s="8">
        <f t="shared" si="2"/>
        <v>583</v>
      </c>
    </row>
    <row r="31" spans="1:17" x14ac:dyDescent="0.35">
      <c r="A31" s="1" t="s">
        <v>92</v>
      </c>
      <c r="B31" s="1" t="s">
        <v>93</v>
      </c>
      <c r="C31" s="1">
        <v>31</v>
      </c>
      <c r="D31" s="1" t="s">
        <v>27</v>
      </c>
      <c r="E31" s="1" t="s">
        <v>31</v>
      </c>
      <c r="F31" s="2">
        <v>45667</v>
      </c>
      <c r="G31" s="2">
        <v>45745</v>
      </c>
      <c r="H31" s="1">
        <v>2500</v>
      </c>
      <c r="I31" s="1">
        <v>23</v>
      </c>
      <c r="J31" s="1" t="s">
        <v>42</v>
      </c>
      <c r="K31" s="1" t="s">
        <v>94</v>
      </c>
      <c r="L31" s="6">
        <f t="shared" si="0"/>
        <v>2.6</v>
      </c>
      <c r="M31" s="7" t="str">
        <f t="shared" si="1"/>
        <v>Referred</v>
      </c>
      <c r="N31" s="7">
        <f t="shared" si="2"/>
        <v>6500</v>
      </c>
    </row>
    <row r="32" spans="1:17" x14ac:dyDescent="0.35">
      <c r="A32" s="1" t="s">
        <v>95</v>
      </c>
      <c r="B32" s="1" t="s">
        <v>96</v>
      </c>
      <c r="C32" s="1">
        <v>52</v>
      </c>
      <c r="D32" s="1" t="s">
        <v>27</v>
      </c>
      <c r="E32" s="1" t="s">
        <v>13</v>
      </c>
      <c r="F32" s="2">
        <v>45088</v>
      </c>
      <c r="G32" s="2">
        <v>45656</v>
      </c>
      <c r="H32" s="1">
        <v>800</v>
      </c>
      <c r="I32" s="1">
        <v>9</v>
      </c>
      <c r="J32" s="1" t="s">
        <v>67</v>
      </c>
      <c r="K32" s="1" t="s">
        <v>97</v>
      </c>
      <c r="L32" s="6">
        <f t="shared" si="0"/>
        <v>18.933333333333334</v>
      </c>
      <c r="M32" s="7" t="str">
        <f t="shared" si="1"/>
        <v>Referred</v>
      </c>
      <c r="N32" s="7">
        <f t="shared" si="2"/>
        <v>15147</v>
      </c>
    </row>
    <row r="33" spans="1:14" x14ac:dyDescent="0.35">
      <c r="A33" s="1" t="s">
        <v>98</v>
      </c>
      <c r="B33" s="1" t="s">
        <v>99</v>
      </c>
      <c r="C33" s="1">
        <v>20</v>
      </c>
      <c r="D33" s="1" t="s">
        <v>12</v>
      </c>
      <c r="E33" s="1" t="s">
        <v>22</v>
      </c>
      <c r="F33" s="2">
        <v>45391</v>
      </c>
      <c r="G33" s="2">
        <v>45604</v>
      </c>
      <c r="H33" s="1">
        <v>1200</v>
      </c>
      <c r="I33" s="1">
        <v>2</v>
      </c>
      <c r="J33" s="1" t="s">
        <v>35</v>
      </c>
      <c r="L33" s="6">
        <f t="shared" si="0"/>
        <v>7.1</v>
      </c>
      <c r="M33" s="8" t="str">
        <f t="shared" si="1"/>
        <v>Not Referred</v>
      </c>
      <c r="N33" s="8">
        <f t="shared" si="2"/>
        <v>8520</v>
      </c>
    </row>
    <row r="34" spans="1:14" x14ac:dyDescent="0.35">
      <c r="A34" s="1" t="s">
        <v>100</v>
      </c>
      <c r="B34" s="1" t="s">
        <v>101</v>
      </c>
      <c r="C34" s="1">
        <v>22</v>
      </c>
      <c r="D34" s="1" t="s">
        <v>12</v>
      </c>
      <c r="E34" s="1" t="s">
        <v>13</v>
      </c>
      <c r="F34" s="2">
        <v>45699</v>
      </c>
      <c r="G34" s="2">
        <v>45740</v>
      </c>
      <c r="H34" s="1">
        <v>800</v>
      </c>
      <c r="I34" s="1">
        <v>30</v>
      </c>
      <c r="J34" s="1" t="s">
        <v>35</v>
      </c>
      <c r="L34" s="6">
        <f t="shared" si="0"/>
        <v>1.3666666666666667</v>
      </c>
      <c r="M34" s="8" t="str">
        <f t="shared" si="1"/>
        <v>Not Referred</v>
      </c>
      <c r="N34" s="8">
        <f t="shared" si="2"/>
        <v>1093</v>
      </c>
    </row>
    <row r="35" spans="1:14" x14ac:dyDescent="0.35">
      <c r="A35" s="1" t="s">
        <v>102</v>
      </c>
      <c r="B35" s="1" t="s">
        <v>103</v>
      </c>
      <c r="C35" s="1">
        <v>23</v>
      </c>
      <c r="D35" s="1" t="s">
        <v>12</v>
      </c>
      <c r="E35" s="1" t="s">
        <v>41</v>
      </c>
      <c r="F35" s="2">
        <v>45588</v>
      </c>
      <c r="G35" s="2">
        <v>45721</v>
      </c>
      <c r="H35" s="1">
        <v>1800</v>
      </c>
      <c r="I35" s="1">
        <v>23</v>
      </c>
      <c r="J35" s="1" t="s">
        <v>18</v>
      </c>
      <c r="K35" s="1" t="s">
        <v>104</v>
      </c>
      <c r="L35" s="6">
        <f t="shared" si="0"/>
        <v>4.4333333333333336</v>
      </c>
      <c r="M35" s="7" t="str">
        <f t="shared" si="1"/>
        <v>Referred</v>
      </c>
      <c r="N35" s="7">
        <f t="shared" si="2"/>
        <v>7980</v>
      </c>
    </row>
    <row r="36" spans="1:14" x14ac:dyDescent="0.35">
      <c r="A36" s="1" t="s">
        <v>105</v>
      </c>
      <c r="B36" s="1" t="s">
        <v>106</v>
      </c>
      <c r="C36" s="1">
        <v>27</v>
      </c>
      <c r="D36" s="1" t="s">
        <v>27</v>
      </c>
      <c r="E36" s="1" t="s">
        <v>22</v>
      </c>
      <c r="F36" s="2">
        <v>45312</v>
      </c>
      <c r="G36" s="2">
        <v>45652</v>
      </c>
      <c r="H36" s="1">
        <v>1200</v>
      </c>
      <c r="I36" s="1">
        <v>27</v>
      </c>
      <c r="J36" s="1" t="s">
        <v>18</v>
      </c>
      <c r="L36" s="6">
        <f t="shared" si="0"/>
        <v>11.333333333333334</v>
      </c>
      <c r="M36" s="8" t="str">
        <f t="shared" si="1"/>
        <v>Not Referred</v>
      </c>
      <c r="N36" s="8">
        <f t="shared" si="2"/>
        <v>13600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B882DC-01CB-48E2-A37B-E4045DB6EBCB}">
  <dimension ref="A1:N36"/>
  <sheetViews>
    <sheetView zoomScale="70" zoomScaleNormal="70" workbookViewId="0"/>
  </sheetViews>
  <sheetFormatPr defaultRowHeight="14.5" x14ac:dyDescent="0.35"/>
  <cols>
    <col min="1" max="1" width="7.81640625" customWidth="1"/>
    <col min="2" max="2" width="13.6328125" customWidth="1"/>
    <col min="3" max="3" width="7" customWidth="1"/>
    <col min="4" max="4" width="7.36328125" customWidth="1"/>
    <col min="5" max="5" width="11.26953125" customWidth="1"/>
    <col min="6" max="6" width="10.08984375" bestFit="1" customWidth="1"/>
    <col min="7" max="7" width="12.6328125" customWidth="1"/>
    <col min="8" max="8" width="8.26953125" customWidth="1"/>
    <col min="9" max="9" width="17.26953125" customWidth="1"/>
    <col min="10" max="10" width="10" bestFit="1" customWidth="1"/>
    <col min="11" max="11" width="18" customWidth="1"/>
    <col min="12" max="12" width="17.26953125" customWidth="1"/>
    <col min="13" max="14" width="16.36328125" style="8" customWidth="1"/>
  </cols>
  <sheetData>
    <row r="1" spans="1:14" ht="43.5" x14ac:dyDescent="0.35">
      <c r="A1" s="4" t="s">
        <v>109</v>
      </c>
      <c r="B1" s="4" t="s">
        <v>0</v>
      </c>
      <c r="C1" s="4" t="s">
        <v>1</v>
      </c>
      <c r="D1" s="4" t="s">
        <v>2</v>
      </c>
      <c r="E1" s="4" t="s">
        <v>3</v>
      </c>
      <c r="F1" s="4" t="s">
        <v>4</v>
      </c>
      <c r="G1" s="4" t="s">
        <v>5</v>
      </c>
      <c r="H1" s="4" t="s">
        <v>6</v>
      </c>
      <c r="I1" s="4" t="s">
        <v>7</v>
      </c>
      <c r="J1" s="4" t="s">
        <v>8</v>
      </c>
      <c r="K1" s="4" t="s">
        <v>9</v>
      </c>
      <c r="L1" s="4" t="s">
        <v>107</v>
      </c>
      <c r="M1" s="4" t="s">
        <v>108</v>
      </c>
      <c r="N1" s="4" t="s">
        <v>114</v>
      </c>
    </row>
    <row r="2" spans="1:14" x14ac:dyDescent="0.35">
      <c r="A2" s="1" t="s">
        <v>10</v>
      </c>
      <c r="B2" s="1" t="s">
        <v>11</v>
      </c>
      <c r="C2" s="1">
        <v>59</v>
      </c>
      <c r="D2" s="1" t="s">
        <v>12</v>
      </c>
      <c r="E2" s="1" t="s">
        <v>13</v>
      </c>
      <c r="F2" s="2">
        <v>45235</v>
      </c>
      <c r="G2" s="2">
        <v>45425</v>
      </c>
      <c r="H2" s="1">
        <v>800</v>
      </c>
      <c r="I2" s="1">
        <v>25</v>
      </c>
      <c r="J2" s="1" t="s">
        <v>14</v>
      </c>
      <c r="K2" s="1" t="s">
        <v>15</v>
      </c>
      <c r="L2" s="6">
        <f>(G2-F2)/30</f>
        <v>6.333333333333333</v>
      </c>
      <c r="M2" s="7" t="str">
        <f>IF(K2="","Not Referred","Referred")</f>
        <v>Referred</v>
      </c>
      <c r="N2" s="7">
        <f>ROUND(H2*L2,0)</f>
        <v>5067</v>
      </c>
    </row>
    <row r="3" spans="1:14" x14ac:dyDescent="0.35">
      <c r="A3" s="1" t="s">
        <v>16</v>
      </c>
      <c r="B3" s="1" t="s">
        <v>17</v>
      </c>
      <c r="C3" s="1">
        <v>27</v>
      </c>
      <c r="D3" s="1" t="s">
        <v>12</v>
      </c>
      <c r="E3" s="1" t="s">
        <v>13</v>
      </c>
      <c r="F3" s="2">
        <v>45714</v>
      </c>
      <c r="G3" s="2">
        <v>45740</v>
      </c>
      <c r="H3" s="1">
        <v>800</v>
      </c>
      <c r="I3" s="1">
        <v>20</v>
      </c>
      <c r="J3" s="1" t="s">
        <v>18</v>
      </c>
      <c r="K3" s="1" t="s">
        <v>19</v>
      </c>
      <c r="L3" s="6">
        <f t="shared" ref="L3:L36" si="0">(G3-F3)/30</f>
        <v>0.8666666666666667</v>
      </c>
      <c r="M3" s="7" t="str">
        <f t="shared" ref="M3:M36" si="1">IF(K3="","Not Referred","Referred")</f>
        <v>Referred</v>
      </c>
      <c r="N3" s="7">
        <f t="shared" ref="N3:N36" si="2">ROUND(H3*L3,0)</f>
        <v>693</v>
      </c>
    </row>
    <row r="4" spans="1:14" x14ac:dyDescent="0.35">
      <c r="A4" s="1" t="s">
        <v>20</v>
      </c>
      <c r="B4" s="1" t="s">
        <v>21</v>
      </c>
      <c r="C4" s="1">
        <v>24</v>
      </c>
      <c r="D4" s="1" t="s">
        <v>12</v>
      </c>
      <c r="E4" s="1" t="s">
        <v>22</v>
      </c>
      <c r="F4" s="2">
        <v>45191</v>
      </c>
      <c r="G4" s="2">
        <v>45371</v>
      </c>
      <c r="H4" s="1">
        <v>1200</v>
      </c>
      <c r="I4" s="1">
        <v>18</v>
      </c>
      <c r="J4" s="1" t="s">
        <v>23</v>
      </c>
      <c r="K4" s="1" t="s">
        <v>24</v>
      </c>
      <c r="L4" s="6">
        <f t="shared" si="0"/>
        <v>6</v>
      </c>
      <c r="M4" s="7" t="str">
        <f t="shared" si="1"/>
        <v>Referred</v>
      </c>
      <c r="N4" s="7">
        <f t="shared" si="2"/>
        <v>7200</v>
      </c>
    </row>
    <row r="5" spans="1:14" x14ac:dyDescent="0.35">
      <c r="A5" s="1" t="s">
        <v>25</v>
      </c>
      <c r="B5" s="1" t="s">
        <v>26</v>
      </c>
      <c r="C5" s="1">
        <v>31</v>
      </c>
      <c r="D5" s="1" t="s">
        <v>27</v>
      </c>
      <c r="E5" s="1" t="s">
        <v>22</v>
      </c>
      <c r="F5" s="2">
        <v>45479</v>
      </c>
      <c r="G5" s="2">
        <v>45587</v>
      </c>
      <c r="H5" s="1">
        <v>1200</v>
      </c>
      <c r="I5" s="1">
        <v>16</v>
      </c>
      <c r="J5" s="1" t="s">
        <v>23</v>
      </c>
      <c r="K5" s="1" t="s">
        <v>28</v>
      </c>
      <c r="L5" s="6">
        <f t="shared" si="0"/>
        <v>3.6</v>
      </c>
      <c r="M5" s="7" t="str">
        <f t="shared" si="1"/>
        <v>Referred</v>
      </c>
      <c r="N5" s="7">
        <f t="shared" si="2"/>
        <v>4320</v>
      </c>
    </row>
    <row r="6" spans="1:14" x14ac:dyDescent="0.35">
      <c r="A6" s="1" t="s">
        <v>29</v>
      </c>
      <c r="B6" s="1" t="s">
        <v>30</v>
      </c>
      <c r="C6" s="1">
        <v>19</v>
      </c>
      <c r="D6" s="1" t="s">
        <v>12</v>
      </c>
      <c r="E6" s="1" t="s">
        <v>31</v>
      </c>
      <c r="F6" s="2">
        <v>45286</v>
      </c>
      <c r="G6" s="2">
        <v>45501</v>
      </c>
      <c r="H6" s="1">
        <v>2500</v>
      </c>
      <c r="I6" s="1">
        <v>12</v>
      </c>
      <c r="J6" s="1" t="s">
        <v>14</v>
      </c>
      <c r="K6" s="1" t="s">
        <v>32</v>
      </c>
      <c r="L6" s="6">
        <f t="shared" si="0"/>
        <v>7.166666666666667</v>
      </c>
      <c r="M6" s="7" t="str">
        <f t="shared" si="1"/>
        <v>Referred</v>
      </c>
      <c r="N6" s="7">
        <f t="shared" si="2"/>
        <v>17917</v>
      </c>
    </row>
    <row r="7" spans="1:14" x14ac:dyDescent="0.35">
      <c r="A7" s="1" t="s">
        <v>33</v>
      </c>
      <c r="B7" s="1" t="s">
        <v>34</v>
      </c>
      <c r="C7" s="1">
        <v>40</v>
      </c>
      <c r="D7" s="1" t="s">
        <v>12</v>
      </c>
      <c r="E7" s="1" t="s">
        <v>13</v>
      </c>
      <c r="F7" s="2">
        <v>45317</v>
      </c>
      <c r="G7" s="2">
        <v>45392</v>
      </c>
      <c r="H7" s="1">
        <v>800</v>
      </c>
      <c r="I7" s="1">
        <v>14</v>
      </c>
      <c r="J7" s="1" t="s">
        <v>35</v>
      </c>
      <c r="K7" s="1" t="s">
        <v>36</v>
      </c>
      <c r="L7" s="6">
        <f t="shared" si="0"/>
        <v>2.5</v>
      </c>
      <c r="M7" s="7" t="str">
        <f t="shared" si="1"/>
        <v>Referred</v>
      </c>
      <c r="N7" s="7">
        <f t="shared" si="2"/>
        <v>2000</v>
      </c>
    </row>
    <row r="8" spans="1:14" x14ac:dyDescent="0.35">
      <c r="A8" s="1" t="s">
        <v>37</v>
      </c>
      <c r="B8" s="1" t="s">
        <v>38</v>
      </c>
      <c r="C8" s="1">
        <v>41</v>
      </c>
      <c r="D8" s="1" t="s">
        <v>27</v>
      </c>
      <c r="E8" s="1" t="s">
        <v>13</v>
      </c>
      <c r="F8" s="2">
        <v>45588</v>
      </c>
      <c r="G8" s="2">
        <v>45677</v>
      </c>
      <c r="H8" s="1">
        <v>800</v>
      </c>
      <c r="I8" s="1">
        <v>25</v>
      </c>
      <c r="J8" s="1" t="s">
        <v>18</v>
      </c>
      <c r="L8" s="6">
        <f t="shared" si="0"/>
        <v>2.9666666666666668</v>
      </c>
      <c r="M8" s="8" t="str">
        <f t="shared" si="1"/>
        <v>Not Referred</v>
      </c>
      <c r="N8" s="8">
        <f t="shared" si="2"/>
        <v>2373</v>
      </c>
    </row>
    <row r="9" spans="1:14" x14ac:dyDescent="0.35">
      <c r="A9" s="1" t="s">
        <v>39</v>
      </c>
      <c r="B9" s="1" t="s">
        <v>40</v>
      </c>
      <c r="C9" s="1">
        <v>43</v>
      </c>
      <c r="D9" s="1" t="s">
        <v>12</v>
      </c>
      <c r="E9" s="1" t="s">
        <v>41</v>
      </c>
      <c r="F9" s="2">
        <v>45450</v>
      </c>
      <c r="G9" s="2">
        <v>45563</v>
      </c>
      <c r="H9" s="1">
        <v>1800</v>
      </c>
      <c r="I9" s="1">
        <v>28</v>
      </c>
      <c r="J9" s="1" t="s">
        <v>42</v>
      </c>
      <c r="L9" s="6">
        <f t="shared" si="0"/>
        <v>3.7666666666666666</v>
      </c>
      <c r="M9" s="8" t="str">
        <f t="shared" si="1"/>
        <v>Not Referred</v>
      </c>
      <c r="N9" s="8">
        <f t="shared" si="2"/>
        <v>6780</v>
      </c>
    </row>
    <row r="10" spans="1:14" x14ac:dyDescent="0.35">
      <c r="A10" s="1" t="s">
        <v>43</v>
      </c>
      <c r="B10" s="1" t="s">
        <v>44</v>
      </c>
      <c r="C10" s="1">
        <v>42</v>
      </c>
      <c r="D10" s="1" t="s">
        <v>12</v>
      </c>
      <c r="E10" s="1" t="s">
        <v>13</v>
      </c>
      <c r="F10" s="2">
        <v>45569</v>
      </c>
      <c r="G10" s="2">
        <v>45582</v>
      </c>
      <c r="H10" s="1">
        <v>800</v>
      </c>
      <c r="I10" s="1">
        <v>3</v>
      </c>
      <c r="J10" s="1" t="s">
        <v>42</v>
      </c>
      <c r="K10" s="1" t="s">
        <v>45</v>
      </c>
      <c r="L10" s="6">
        <f t="shared" si="0"/>
        <v>0.43333333333333335</v>
      </c>
      <c r="M10" s="7" t="str">
        <f t="shared" si="1"/>
        <v>Referred</v>
      </c>
      <c r="N10" s="7">
        <f t="shared" si="2"/>
        <v>347</v>
      </c>
    </row>
    <row r="11" spans="1:14" x14ac:dyDescent="0.35">
      <c r="A11" s="1" t="s">
        <v>46</v>
      </c>
      <c r="B11" s="1" t="s">
        <v>47</v>
      </c>
      <c r="C11" s="1">
        <v>37</v>
      </c>
      <c r="D11" s="1" t="s">
        <v>12</v>
      </c>
      <c r="E11" s="1" t="s">
        <v>22</v>
      </c>
      <c r="F11" s="2">
        <v>45202</v>
      </c>
      <c r="G11" s="2">
        <v>45280</v>
      </c>
      <c r="H11" s="1">
        <v>1200</v>
      </c>
      <c r="I11" s="1">
        <v>29</v>
      </c>
      <c r="J11" s="1" t="s">
        <v>35</v>
      </c>
      <c r="K11" s="1" t="s">
        <v>48</v>
      </c>
      <c r="L11" s="6">
        <f t="shared" si="0"/>
        <v>2.6</v>
      </c>
      <c r="M11" s="7" t="str">
        <f t="shared" si="1"/>
        <v>Referred</v>
      </c>
      <c r="N11" s="7">
        <f t="shared" si="2"/>
        <v>3120</v>
      </c>
    </row>
    <row r="12" spans="1:14" x14ac:dyDescent="0.35">
      <c r="A12" s="1" t="s">
        <v>49</v>
      </c>
      <c r="B12" s="1" t="s">
        <v>50</v>
      </c>
      <c r="C12" s="1">
        <v>48</v>
      </c>
      <c r="D12" s="1" t="s">
        <v>27</v>
      </c>
      <c r="E12" s="1" t="s">
        <v>22</v>
      </c>
      <c r="F12" s="2">
        <v>45297</v>
      </c>
      <c r="G12" s="2">
        <v>45459</v>
      </c>
      <c r="H12" s="1">
        <v>1200</v>
      </c>
      <c r="I12" s="1">
        <v>13</v>
      </c>
      <c r="J12" s="1" t="s">
        <v>14</v>
      </c>
      <c r="K12" s="1" t="s">
        <v>51</v>
      </c>
      <c r="L12" s="6">
        <f t="shared" si="0"/>
        <v>5.4</v>
      </c>
      <c r="M12" s="7" t="str">
        <f t="shared" si="1"/>
        <v>Referred</v>
      </c>
      <c r="N12" s="7">
        <f t="shared" si="2"/>
        <v>6480</v>
      </c>
    </row>
    <row r="13" spans="1:14" x14ac:dyDescent="0.35">
      <c r="A13" s="1" t="s">
        <v>52</v>
      </c>
      <c r="B13" s="1" t="s">
        <v>53</v>
      </c>
      <c r="C13" s="1">
        <v>36</v>
      </c>
      <c r="D13" s="1" t="s">
        <v>12</v>
      </c>
      <c r="E13" s="1" t="s">
        <v>22</v>
      </c>
      <c r="F13" s="2">
        <v>45154</v>
      </c>
      <c r="G13" s="2">
        <v>45568</v>
      </c>
      <c r="H13" s="1">
        <v>1200</v>
      </c>
      <c r="I13" s="1">
        <v>19</v>
      </c>
      <c r="J13" s="1" t="s">
        <v>42</v>
      </c>
      <c r="K13" s="1" t="s">
        <v>54</v>
      </c>
      <c r="L13" s="6">
        <f t="shared" si="0"/>
        <v>13.8</v>
      </c>
      <c r="M13" s="7" t="str">
        <f t="shared" si="1"/>
        <v>Referred</v>
      </c>
      <c r="N13" s="7">
        <f t="shared" si="2"/>
        <v>16560</v>
      </c>
    </row>
    <row r="14" spans="1:14" x14ac:dyDescent="0.35">
      <c r="A14" s="1" t="s">
        <v>55</v>
      </c>
      <c r="B14" s="1" t="s">
        <v>56</v>
      </c>
      <c r="C14" s="1">
        <v>48</v>
      </c>
      <c r="D14" s="1" t="s">
        <v>27</v>
      </c>
      <c r="E14" s="1" t="s">
        <v>41</v>
      </c>
      <c r="F14" s="2">
        <v>45556</v>
      </c>
      <c r="G14" s="2">
        <v>45641</v>
      </c>
      <c r="H14" s="1">
        <v>1800</v>
      </c>
      <c r="I14" s="1">
        <v>22</v>
      </c>
      <c r="J14" s="1" t="s">
        <v>42</v>
      </c>
      <c r="L14" s="6">
        <f t="shared" si="0"/>
        <v>2.8333333333333335</v>
      </c>
      <c r="M14" s="8" t="str">
        <f t="shared" si="1"/>
        <v>Not Referred</v>
      </c>
      <c r="N14" s="8">
        <f t="shared" si="2"/>
        <v>5100</v>
      </c>
    </row>
    <row r="15" spans="1:14" x14ac:dyDescent="0.35">
      <c r="A15" s="1" t="s">
        <v>57</v>
      </c>
      <c r="B15" s="1" t="s">
        <v>58</v>
      </c>
      <c r="C15" s="1">
        <v>39</v>
      </c>
      <c r="D15" s="1" t="s">
        <v>12</v>
      </c>
      <c r="E15" s="1" t="s">
        <v>22</v>
      </c>
      <c r="F15" s="2">
        <v>45065</v>
      </c>
      <c r="G15" s="2">
        <v>45242</v>
      </c>
      <c r="H15" s="1">
        <v>1200</v>
      </c>
      <c r="I15" s="1">
        <v>28</v>
      </c>
      <c r="J15" s="1" t="s">
        <v>35</v>
      </c>
      <c r="L15" s="6">
        <f t="shared" si="0"/>
        <v>5.9</v>
      </c>
      <c r="M15" s="8" t="str">
        <f t="shared" si="1"/>
        <v>Not Referred</v>
      </c>
      <c r="N15" s="8">
        <f t="shared" si="2"/>
        <v>7080</v>
      </c>
    </row>
    <row r="16" spans="1:14" x14ac:dyDescent="0.35">
      <c r="A16" s="1" t="s">
        <v>59</v>
      </c>
      <c r="B16" s="1" t="s">
        <v>60</v>
      </c>
      <c r="C16" s="1">
        <v>44</v>
      </c>
      <c r="D16" s="1" t="s">
        <v>27</v>
      </c>
      <c r="E16" s="1" t="s">
        <v>13</v>
      </c>
      <c r="F16" s="2">
        <v>45333</v>
      </c>
      <c r="G16" s="2">
        <v>45540</v>
      </c>
      <c r="H16" s="1">
        <v>800</v>
      </c>
      <c r="I16" s="1">
        <v>8</v>
      </c>
      <c r="J16" s="1" t="s">
        <v>23</v>
      </c>
      <c r="L16" s="6">
        <f t="shared" si="0"/>
        <v>6.9</v>
      </c>
      <c r="M16" s="8" t="str">
        <f t="shared" si="1"/>
        <v>Not Referred</v>
      </c>
      <c r="N16" s="8">
        <f t="shared" si="2"/>
        <v>5520</v>
      </c>
    </row>
    <row r="17" spans="1:14" x14ac:dyDescent="0.35">
      <c r="A17" s="1" t="s">
        <v>61</v>
      </c>
      <c r="B17" s="1" t="s">
        <v>62</v>
      </c>
      <c r="C17" s="1">
        <v>39</v>
      </c>
      <c r="D17" s="1" t="s">
        <v>12</v>
      </c>
      <c r="E17" s="1" t="s">
        <v>31</v>
      </c>
      <c r="F17" s="2">
        <v>45702</v>
      </c>
      <c r="G17" s="2">
        <v>45732</v>
      </c>
      <c r="H17" s="1">
        <v>2500</v>
      </c>
      <c r="I17" s="1">
        <v>14</v>
      </c>
      <c r="J17" s="1" t="s">
        <v>42</v>
      </c>
      <c r="L17" s="6">
        <f t="shared" si="0"/>
        <v>1</v>
      </c>
      <c r="M17" s="8" t="str">
        <f t="shared" si="1"/>
        <v>Not Referred</v>
      </c>
      <c r="N17" s="8">
        <f t="shared" si="2"/>
        <v>2500</v>
      </c>
    </row>
    <row r="18" spans="1:14" x14ac:dyDescent="0.35">
      <c r="A18" s="1" t="s">
        <v>63</v>
      </c>
      <c r="B18" s="1" t="s">
        <v>64</v>
      </c>
      <c r="C18" s="1">
        <v>35</v>
      </c>
      <c r="D18" s="1" t="s">
        <v>12</v>
      </c>
      <c r="E18" s="1" t="s">
        <v>22</v>
      </c>
      <c r="F18" s="2">
        <v>45329</v>
      </c>
      <c r="G18" s="2">
        <v>45685</v>
      </c>
      <c r="H18" s="1">
        <v>1200</v>
      </c>
      <c r="I18" s="1">
        <v>25</v>
      </c>
      <c r="J18" s="1" t="s">
        <v>23</v>
      </c>
      <c r="L18" s="6">
        <f t="shared" si="0"/>
        <v>11.866666666666667</v>
      </c>
      <c r="M18" s="8" t="str">
        <f t="shared" si="1"/>
        <v>Not Referred</v>
      </c>
      <c r="N18" s="8">
        <f t="shared" si="2"/>
        <v>14240</v>
      </c>
    </row>
    <row r="19" spans="1:14" x14ac:dyDescent="0.35">
      <c r="A19" s="1" t="s">
        <v>65</v>
      </c>
      <c r="B19" s="1" t="s">
        <v>66</v>
      </c>
      <c r="C19" s="1">
        <v>56</v>
      </c>
      <c r="D19" s="1" t="s">
        <v>27</v>
      </c>
      <c r="E19" s="1" t="s">
        <v>31</v>
      </c>
      <c r="F19" s="2">
        <v>45213</v>
      </c>
      <c r="G19" s="2">
        <v>45649</v>
      </c>
      <c r="H19" s="1">
        <v>2500</v>
      </c>
      <c r="I19" s="1">
        <v>13</v>
      </c>
      <c r="J19" s="1" t="s">
        <v>67</v>
      </c>
      <c r="L19" s="6">
        <f t="shared" si="0"/>
        <v>14.533333333333333</v>
      </c>
      <c r="M19" s="8" t="str">
        <f t="shared" si="1"/>
        <v>Not Referred</v>
      </c>
      <c r="N19" s="8">
        <f t="shared" si="2"/>
        <v>36333</v>
      </c>
    </row>
    <row r="20" spans="1:14" x14ac:dyDescent="0.35">
      <c r="A20" s="1" t="s">
        <v>68</v>
      </c>
      <c r="B20" s="1" t="s">
        <v>69</v>
      </c>
      <c r="C20" s="1">
        <v>27</v>
      </c>
      <c r="D20" s="1" t="s">
        <v>27</v>
      </c>
      <c r="E20" s="1" t="s">
        <v>13</v>
      </c>
      <c r="F20" s="2">
        <v>45354</v>
      </c>
      <c r="G20" s="2">
        <v>45664</v>
      </c>
      <c r="H20" s="1">
        <v>800</v>
      </c>
      <c r="I20" s="1">
        <v>26</v>
      </c>
      <c r="J20" s="1" t="s">
        <v>35</v>
      </c>
      <c r="L20" s="6">
        <f t="shared" si="0"/>
        <v>10.333333333333334</v>
      </c>
      <c r="M20" s="8" t="str">
        <f t="shared" si="1"/>
        <v>Not Referred</v>
      </c>
      <c r="N20" s="8">
        <f t="shared" si="2"/>
        <v>8267</v>
      </c>
    </row>
    <row r="21" spans="1:14" x14ac:dyDescent="0.35">
      <c r="A21" s="1" t="s">
        <v>70</v>
      </c>
      <c r="B21" s="1" t="s">
        <v>71</v>
      </c>
      <c r="C21" s="1">
        <v>28</v>
      </c>
      <c r="D21" s="1" t="s">
        <v>12</v>
      </c>
      <c r="E21" s="1" t="s">
        <v>31</v>
      </c>
      <c r="F21" s="2">
        <v>45417</v>
      </c>
      <c r="G21" s="2">
        <v>45608</v>
      </c>
      <c r="H21" s="1">
        <v>2500</v>
      </c>
      <c r="I21" s="1">
        <v>21</v>
      </c>
      <c r="J21" s="1" t="s">
        <v>35</v>
      </c>
      <c r="K21" s="1" t="s">
        <v>72</v>
      </c>
      <c r="L21" s="6">
        <f t="shared" si="0"/>
        <v>6.3666666666666663</v>
      </c>
      <c r="M21" s="7" t="str">
        <f t="shared" si="1"/>
        <v>Referred</v>
      </c>
      <c r="N21" s="7">
        <f t="shared" si="2"/>
        <v>15917</v>
      </c>
    </row>
    <row r="22" spans="1:14" x14ac:dyDescent="0.35">
      <c r="A22" s="1" t="s">
        <v>73</v>
      </c>
      <c r="B22" s="1" t="s">
        <v>74</v>
      </c>
      <c r="C22" s="1">
        <v>57</v>
      </c>
      <c r="D22" s="1" t="s">
        <v>27</v>
      </c>
      <c r="E22" s="1" t="s">
        <v>41</v>
      </c>
      <c r="F22" s="2">
        <v>45146</v>
      </c>
      <c r="G22" s="2">
        <v>45674</v>
      </c>
      <c r="H22" s="1">
        <v>1800</v>
      </c>
      <c r="I22" s="1">
        <v>19</v>
      </c>
      <c r="J22" s="1" t="s">
        <v>35</v>
      </c>
      <c r="L22" s="6">
        <f t="shared" si="0"/>
        <v>17.600000000000001</v>
      </c>
      <c r="M22" s="8" t="str">
        <f t="shared" si="1"/>
        <v>Not Referred</v>
      </c>
      <c r="N22" s="8">
        <f t="shared" si="2"/>
        <v>31680</v>
      </c>
    </row>
    <row r="23" spans="1:14" x14ac:dyDescent="0.35">
      <c r="A23" s="1" t="s">
        <v>75</v>
      </c>
      <c r="B23" s="1" t="s">
        <v>76</v>
      </c>
      <c r="C23" s="1">
        <v>26</v>
      </c>
      <c r="D23" s="1" t="s">
        <v>27</v>
      </c>
      <c r="E23" s="1" t="s">
        <v>41</v>
      </c>
      <c r="F23" s="2">
        <v>45320</v>
      </c>
      <c r="G23" s="2">
        <v>45616</v>
      </c>
      <c r="H23" s="1">
        <v>1800</v>
      </c>
      <c r="I23" s="1">
        <v>5</v>
      </c>
      <c r="J23" s="1" t="s">
        <v>14</v>
      </c>
      <c r="L23" s="6">
        <f t="shared" si="0"/>
        <v>9.8666666666666671</v>
      </c>
      <c r="M23" s="8" t="str">
        <f t="shared" si="1"/>
        <v>Not Referred</v>
      </c>
      <c r="N23" s="8">
        <f t="shared" si="2"/>
        <v>17760</v>
      </c>
    </row>
    <row r="24" spans="1:14" x14ac:dyDescent="0.35">
      <c r="A24" s="1" t="s">
        <v>77</v>
      </c>
      <c r="B24" s="1" t="s">
        <v>78</v>
      </c>
      <c r="C24" s="1">
        <v>48</v>
      </c>
      <c r="D24" s="1" t="s">
        <v>12</v>
      </c>
      <c r="E24" s="1" t="s">
        <v>41</v>
      </c>
      <c r="F24" s="2">
        <v>45451</v>
      </c>
      <c r="G24" s="2">
        <v>45455</v>
      </c>
      <c r="H24" s="1">
        <v>1800</v>
      </c>
      <c r="I24" s="1">
        <v>18</v>
      </c>
      <c r="J24" s="1" t="s">
        <v>67</v>
      </c>
      <c r="L24" s="6">
        <f t="shared" si="0"/>
        <v>0.13333333333333333</v>
      </c>
      <c r="M24" s="8" t="str">
        <f t="shared" si="1"/>
        <v>Not Referred</v>
      </c>
      <c r="N24" s="8">
        <f t="shared" si="2"/>
        <v>240</v>
      </c>
    </row>
    <row r="25" spans="1:14" x14ac:dyDescent="0.35">
      <c r="A25" s="1" t="s">
        <v>79</v>
      </c>
      <c r="B25" s="1" t="s">
        <v>80</v>
      </c>
      <c r="C25" s="1">
        <v>25</v>
      </c>
      <c r="D25" s="1" t="s">
        <v>27</v>
      </c>
      <c r="E25" s="1" t="s">
        <v>22</v>
      </c>
      <c r="F25" s="2">
        <v>45439</v>
      </c>
      <c r="G25" s="2">
        <v>45730</v>
      </c>
      <c r="H25" s="1">
        <v>1200</v>
      </c>
      <c r="I25" s="1">
        <v>6</v>
      </c>
      <c r="J25" s="1" t="s">
        <v>14</v>
      </c>
      <c r="L25" s="6">
        <f t="shared" si="0"/>
        <v>9.6999999999999993</v>
      </c>
      <c r="M25" s="8" t="str">
        <f t="shared" si="1"/>
        <v>Not Referred</v>
      </c>
      <c r="N25" s="8">
        <f t="shared" si="2"/>
        <v>11640</v>
      </c>
    </row>
    <row r="26" spans="1:14" x14ac:dyDescent="0.35">
      <c r="A26" s="1" t="s">
        <v>81</v>
      </c>
      <c r="B26" s="1" t="s">
        <v>82</v>
      </c>
      <c r="C26" s="1">
        <v>53</v>
      </c>
      <c r="D26" s="1" t="s">
        <v>12</v>
      </c>
      <c r="E26" s="1" t="s">
        <v>41</v>
      </c>
      <c r="F26" s="2">
        <v>45286</v>
      </c>
      <c r="G26" s="2">
        <v>45372</v>
      </c>
      <c r="H26" s="1">
        <v>1800</v>
      </c>
      <c r="I26" s="1">
        <v>17</v>
      </c>
      <c r="J26" s="1" t="s">
        <v>35</v>
      </c>
      <c r="K26" s="1" t="s">
        <v>83</v>
      </c>
      <c r="L26" s="6">
        <f t="shared" si="0"/>
        <v>2.8666666666666667</v>
      </c>
      <c r="M26" s="7" t="str">
        <f t="shared" si="1"/>
        <v>Referred</v>
      </c>
      <c r="N26" s="7">
        <f t="shared" si="2"/>
        <v>5160</v>
      </c>
    </row>
    <row r="27" spans="1:14" x14ac:dyDescent="0.35">
      <c r="A27" s="1" t="s">
        <v>84</v>
      </c>
      <c r="B27" s="1" t="s">
        <v>85</v>
      </c>
      <c r="C27" s="1">
        <v>42</v>
      </c>
      <c r="D27" s="1" t="s">
        <v>27</v>
      </c>
      <c r="E27" s="1" t="s">
        <v>22</v>
      </c>
      <c r="F27" s="2">
        <v>45702</v>
      </c>
      <c r="G27" s="2">
        <v>45727</v>
      </c>
      <c r="H27" s="1">
        <v>1200</v>
      </c>
      <c r="I27" s="1">
        <v>3</v>
      </c>
      <c r="J27" s="1" t="s">
        <v>67</v>
      </c>
      <c r="L27" s="6">
        <f t="shared" si="0"/>
        <v>0.83333333333333337</v>
      </c>
      <c r="M27" s="8" t="str">
        <f t="shared" si="1"/>
        <v>Not Referred</v>
      </c>
      <c r="N27" s="8">
        <f t="shared" si="2"/>
        <v>1000</v>
      </c>
    </row>
    <row r="28" spans="1:14" x14ac:dyDescent="0.35">
      <c r="A28" s="1" t="s">
        <v>86</v>
      </c>
      <c r="B28" s="1" t="s">
        <v>87</v>
      </c>
      <c r="C28" s="1">
        <v>24</v>
      </c>
      <c r="D28" s="1" t="s">
        <v>12</v>
      </c>
      <c r="E28" s="1" t="s">
        <v>31</v>
      </c>
      <c r="F28" s="2">
        <v>45698</v>
      </c>
      <c r="G28" s="2">
        <v>45726</v>
      </c>
      <c r="H28" s="1">
        <v>2500</v>
      </c>
      <c r="I28" s="1">
        <v>28</v>
      </c>
      <c r="J28" s="1" t="s">
        <v>35</v>
      </c>
      <c r="L28" s="6">
        <f t="shared" si="0"/>
        <v>0.93333333333333335</v>
      </c>
      <c r="M28" s="8" t="str">
        <f t="shared" si="1"/>
        <v>Not Referred</v>
      </c>
      <c r="N28" s="8">
        <f t="shared" si="2"/>
        <v>2333</v>
      </c>
    </row>
    <row r="29" spans="1:14" x14ac:dyDescent="0.35">
      <c r="A29" s="1" t="s">
        <v>88</v>
      </c>
      <c r="B29" s="1" t="s">
        <v>89</v>
      </c>
      <c r="C29" s="1">
        <v>53</v>
      </c>
      <c r="D29" s="1" t="s">
        <v>12</v>
      </c>
      <c r="E29" s="1" t="s">
        <v>22</v>
      </c>
      <c r="F29" s="2">
        <v>45614</v>
      </c>
      <c r="G29" s="2">
        <v>45645</v>
      </c>
      <c r="H29" s="1">
        <v>1200</v>
      </c>
      <c r="I29" s="1">
        <v>23</v>
      </c>
      <c r="J29" s="1" t="s">
        <v>18</v>
      </c>
      <c r="L29" s="6">
        <f t="shared" si="0"/>
        <v>1.0333333333333334</v>
      </c>
      <c r="M29" s="8" t="str">
        <f t="shared" si="1"/>
        <v>Not Referred</v>
      </c>
      <c r="N29" s="8">
        <f t="shared" si="2"/>
        <v>1240</v>
      </c>
    </row>
    <row r="30" spans="1:14" x14ac:dyDescent="0.35">
      <c r="A30" s="1" t="s">
        <v>90</v>
      </c>
      <c r="B30" s="1" t="s">
        <v>91</v>
      </c>
      <c r="C30" s="1">
        <v>29</v>
      </c>
      <c r="D30" s="1" t="s">
        <v>27</v>
      </c>
      <c r="E30" s="1" t="s">
        <v>31</v>
      </c>
      <c r="F30" s="2">
        <v>45401</v>
      </c>
      <c r="G30" s="2">
        <v>45408</v>
      </c>
      <c r="H30" s="1">
        <v>2500</v>
      </c>
      <c r="I30" s="1">
        <v>8</v>
      </c>
      <c r="J30" s="1" t="s">
        <v>23</v>
      </c>
      <c r="L30" s="6">
        <f t="shared" si="0"/>
        <v>0.23333333333333334</v>
      </c>
      <c r="M30" s="8" t="str">
        <f t="shared" si="1"/>
        <v>Not Referred</v>
      </c>
      <c r="N30" s="8">
        <f t="shared" si="2"/>
        <v>583</v>
      </c>
    </row>
    <row r="31" spans="1:14" x14ac:dyDescent="0.35">
      <c r="A31" s="1" t="s">
        <v>92</v>
      </c>
      <c r="B31" s="1" t="s">
        <v>93</v>
      </c>
      <c r="C31" s="1">
        <v>31</v>
      </c>
      <c r="D31" s="1" t="s">
        <v>27</v>
      </c>
      <c r="E31" s="1" t="s">
        <v>31</v>
      </c>
      <c r="F31" s="2">
        <v>45667</v>
      </c>
      <c r="G31" s="2">
        <v>45745</v>
      </c>
      <c r="H31" s="1">
        <v>2500</v>
      </c>
      <c r="I31" s="1">
        <v>23</v>
      </c>
      <c r="J31" s="1" t="s">
        <v>42</v>
      </c>
      <c r="K31" s="1" t="s">
        <v>94</v>
      </c>
      <c r="L31" s="6">
        <f t="shared" si="0"/>
        <v>2.6</v>
      </c>
      <c r="M31" s="7" t="str">
        <f t="shared" si="1"/>
        <v>Referred</v>
      </c>
      <c r="N31" s="7">
        <f t="shared" si="2"/>
        <v>6500</v>
      </c>
    </row>
    <row r="32" spans="1:14" x14ac:dyDescent="0.35">
      <c r="A32" s="1" t="s">
        <v>95</v>
      </c>
      <c r="B32" s="1" t="s">
        <v>96</v>
      </c>
      <c r="C32" s="1">
        <v>52</v>
      </c>
      <c r="D32" s="1" t="s">
        <v>27</v>
      </c>
      <c r="E32" s="1" t="s">
        <v>13</v>
      </c>
      <c r="F32" s="2">
        <v>45088</v>
      </c>
      <c r="G32" s="2">
        <v>45656</v>
      </c>
      <c r="H32" s="1">
        <v>800</v>
      </c>
      <c r="I32" s="1">
        <v>9</v>
      </c>
      <c r="J32" s="1" t="s">
        <v>67</v>
      </c>
      <c r="K32" s="1" t="s">
        <v>97</v>
      </c>
      <c r="L32" s="6">
        <f t="shared" si="0"/>
        <v>18.933333333333334</v>
      </c>
      <c r="M32" s="7" t="str">
        <f t="shared" si="1"/>
        <v>Referred</v>
      </c>
      <c r="N32" s="7">
        <f t="shared" si="2"/>
        <v>15147</v>
      </c>
    </row>
    <row r="33" spans="1:14" x14ac:dyDescent="0.35">
      <c r="A33" s="1" t="s">
        <v>98</v>
      </c>
      <c r="B33" s="1" t="s">
        <v>99</v>
      </c>
      <c r="C33" s="1">
        <v>20</v>
      </c>
      <c r="D33" s="1" t="s">
        <v>12</v>
      </c>
      <c r="E33" s="1" t="s">
        <v>22</v>
      </c>
      <c r="F33" s="2">
        <v>45391</v>
      </c>
      <c r="G33" s="2">
        <v>45604</v>
      </c>
      <c r="H33" s="1">
        <v>1200</v>
      </c>
      <c r="I33" s="1">
        <v>2</v>
      </c>
      <c r="J33" s="1" t="s">
        <v>35</v>
      </c>
      <c r="L33" s="6">
        <f t="shared" si="0"/>
        <v>7.1</v>
      </c>
      <c r="M33" s="8" t="str">
        <f t="shared" si="1"/>
        <v>Not Referred</v>
      </c>
      <c r="N33" s="8">
        <f t="shared" si="2"/>
        <v>8520</v>
      </c>
    </row>
    <row r="34" spans="1:14" x14ac:dyDescent="0.35">
      <c r="A34" s="1" t="s">
        <v>100</v>
      </c>
      <c r="B34" s="1" t="s">
        <v>101</v>
      </c>
      <c r="C34" s="1">
        <v>22</v>
      </c>
      <c r="D34" s="1" t="s">
        <v>12</v>
      </c>
      <c r="E34" s="1" t="s">
        <v>13</v>
      </c>
      <c r="F34" s="2">
        <v>45699</v>
      </c>
      <c r="G34" s="2">
        <v>45740</v>
      </c>
      <c r="H34" s="1">
        <v>800</v>
      </c>
      <c r="I34" s="1">
        <v>30</v>
      </c>
      <c r="J34" s="1" t="s">
        <v>35</v>
      </c>
      <c r="L34" s="6">
        <f t="shared" si="0"/>
        <v>1.3666666666666667</v>
      </c>
      <c r="M34" s="8" t="str">
        <f t="shared" si="1"/>
        <v>Not Referred</v>
      </c>
      <c r="N34" s="8">
        <f t="shared" si="2"/>
        <v>1093</v>
      </c>
    </row>
    <row r="35" spans="1:14" x14ac:dyDescent="0.35">
      <c r="A35" s="1" t="s">
        <v>102</v>
      </c>
      <c r="B35" s="1" t="s">
        <v>103</v>
      </c>
      <c r="C35" s="1">
        <v>23</v>
      </c>
      <c r="D35" s="1" t="s">
        <v>12</v>
      </c>
      <c r="E35" s="1" t="s">
        <v>41</v>
      </c>
      <c r="F35" s="2">
        <v>45588</v>
      </c>
      <c r="G35" s="2">
        <v>45721</v>
      </c>
      <c r="H35" s="1">
        <v>1800</v>
      </c>
      <c r="I35" s="1">
        <v>23</v>
      </c>
      <c r="J35" s="1" t="s">
        <v>18</v>
      </c>
      <c r="K35" s="1" t="s">
        <v>104</v>
      </c>
      <c r="L35" s="6">
        <f t="shared" si="0"/>
        <v>4.4333333333333336</v>
      </c>
      <c r="M35" s="7" t="str">
        <f t="shared" si="1"/>
        <v>Referred</v>
      </c>
      <c r="N35" s="7">
        <f t="shared" si="2"/>
        <v>7980</v>
      </c>
    </row>
    <row r="36" spans="1:14" x14ac:dyDescent="0.35">
      <c r="A36" s="1" t="s">
        <v>105</v>
      </c>
      <c r="B36" s="1" t="s">
        <v>106</v>
      </c>
      <c r="C36" s="1">
        <v>27</v>
      </c>
      <c r="D36" s="1" t="s">
        <v>27</v>
      </c>
      <c r="E36" s="1" t="s">
        <v>22</v>
      </c>
      <c r="F36" s="2">
        <v>45312</v>
      </c>
      <c r="G36" s="2">
        <v>45652</v>
      </c>
      <c r="H36" s="1">
        <v>1200</v>
      </c>
      <c r="I36" s="1">
        <v>27</v>
      </c>
      <c r="J36" s="1" t="s">
        <v>18</v>
      </c>
      <c r="L36" s="6">
        <f t="shared" si="0"/>
        <v>11.333333333333334</v>
      </c>
      <c r="M36" s="8" t="str">
        <f t="shared" si="1"/>
        <v>Not Referred</v>
      </c>
      <c r="N36" s="8">
        <f t="shared" si="2"/>
        <v>13600</v>
      </c>
    </row>
  </sheetData>
  <conditionalFormatting sqref="I1:I1048576 L1:L1048576">
    <cfRule type="expression" dxfId="50" priority="1">
      <formula>AND($I2&lt;8, $L2&gt;=6)</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89B408-DE8B-4A40-B365-8224F69A8BD0}">
  <dimension ref="A3:Z62"/>
  <sheetViews>
    <sheetView zoomScale="25" zoomScaleNormal="25" workbookViewId="0">
      <selection activeCell="A2" sqref="A2"/>
    </sheetView>
  </sheetViews>
  <sheetFormatPr defaultRowHeight="14.5" x14ac:dyDescent="0.35"/>
  <cols>
    <col min="1" max="1" width="17.453125" bestFit="1" customWidth="1"/>
    <col min="2" max="2" width="19.1796875" bestFit="1" customWidth="1"/>
    <col min="18" max="18" width="14.453125" bestFit="1" customWidth="1"/>
    <col min="19" max="19" width="13.6328125" customWidth="1"/>
    <col min="20" max="20" width="17.6328125" bestFit="1" customWidth="1"/>
    <col min="25" max="25" width="25.7265625" customWidth="1"/>
    <col min="26" max="26" width="22.36328125" bestFit="1" customWidth="1"/>
    <col min="27" max="27" width="8.6328125" bestFit="1" customWidth="1"/>
  </cols>
  <sheetData>
    <row r="3" spans="1:26" ht="29" x14ac:dyDescent="0.35">
      <c r="A3" s="9" t="s">
        <v>110</v>
      </c>
      <c r="B3" t="s">
        <v>115</v>
      </c>
      <c r="R3" s="16" t="s">
        <v>110</v>
      </c>
      <c r="S3" s="3" t="s">
        <v>116</v>
      </c>
      <c r="T3" s="3" t="s">
        <v>117</v>
      </c>
      <c r="Y3" s="16" t="s">
        <v>110</v>
      </c>
      <c r="Z3" t="s">
        <v>116</v>
      </c>
    </row>
    <row r="4" spans="1:26" x14ac:dyDescent="0.35">
      <c r="A4" s="10" t="s">
        <v>14</v>
      </c>
      <c r="B4" s="11">
        <v>58864</v>
      </c>
      <c r="R4" s="10" t="s">
        <v>13</v>
      </c>
      <c r="S4" s="15">
        <v>4500.7777777777774</v>
      </c>
      <c r="T4" s="15">
        <v>9</v>
      </c>
      <c r="Y4" s="10" t="s">
        <v>13</v>
      </c>
      <c r="Z4" s="15">
        <v>4500.7777777777774</v>
      </c>
    </row>
    <row r="5" spans="1:26" x14ac:dyDescent="0.35">
      <c r="A5" s="13" t="s">
        <v>13</v>
      </c>
      <c r="B5" s="11">
        <v>5067</v>
      </c>
      <c r="R5" s="10" t="s">
        <v>31</v>
      </c>
      <c r="S5" s="15">
        <v>11726.142857142857</v>
      </c>
      <c r="T5" s="15">
        <v>7</v>
      </c>
      <c r="Y5" s="13" t="s">
        <v>112</v>
      </c>
      <c r="Z5" s="15">
        <v>4313.25</v>
      </c>
    </row>
    <row r="6" spans="1:26" x14ac:dyDescent="0.35">
      <c r="A6" s="14" t="s">
        <v>108</v>
      </c>
      <c r="B6" s="11">
        <v>5067</v>
      </c>
      <c r="R6" s="10" t="s">
        <v>41</v>
      </c>
      <c r="S6" s="15">
        <v>10671.428571428571</v>
      </c>
      <c r="T6" s="15">
        <v>7</v>
      </c>
      <c r="Y6" s="13" t="s">
        <v>108</v>
      </c>
      <c r="Z6" s="15">
        <v>4650.8</v>
      </c>
    </row>
    <row r="7" spans="1:26" x14ac:dyDescent="0.35">
      <c r="A7" s="13" t="s">
        <v>31</v>
      </c>
      <c r="B7" s="11">
        <v>17917</v>
      </c>
      <c r="R7" s="10" t="s">
        <v>22</v>
      </c>
      <c r="S7" s="15">
        <v>7916.666666666667</v>
      </c>
      <c r="T7" s="15">
        <v>12</v>
      </c>
      <c r="Y7" s="10" t="s">
        <v>31</v>
      </c>
      <c r="Z7" s="15">
        <v>11726.142857142857</v>
      </c>
    </row>
    <row r="8" spans="1:26" x14ac:dyDescent="0.35">
      <c r="A8" s="14" t="s">
        <v>108</v>
      </c>
      <c r="B8" s="11">
        <v>17917</v>
      </c>
      <c r="R8" s="10" t="s">
        <v>111</v>
      </c>
      <c r="S8" s="11">
        <v>8351.1428571428569</v>
      </c>
      <c r="T8" s="11">
        <v>35</v>
      </c>
      <c r="Y8" s="13" t="s">
        <v>112</v>
      </c>
      <c r="Z8" s="15">
        <v>10437.25</v>
      </c>
    </row>
    <row r="9" spans="1:26" x14ac:dyDescent="0.35">
      <c r="A9" s="13" t="s">
        <v>41</v>
      </c>
      <c r="B9" s="11">
        <v>17760</v>
      </c>
      <c r="Y9" s="13" t="s">
        <v>108</v>
      </c>
      <c r="Z9" s="15">
        <v>13444.666666666666</v>
      </c>
    </row>
    <row r="10" spans="1:26" x14ac:dyDescent="0.35">
      <c r="A10" s="14" t="s">
        <v>112</v>
      </c>
      <c r="B10" s="11">
        <v>17760</v>
      </c>
      <c r="Y10" s="10" t="s">
        <v>41</v>
      </c>
      <c r="Z10" s="15">
        <v>10671.428571428571</v>
      </c>
    </row>
    <row r="11" spans="1:26" x14ac:dyDescent="0.35">
      <c r="A11" s="13" t="s">
        <v>22</v>
      </c>
      <c r="B11" s="11">
        <v>18120</v>
      </c>
      <c r="Y11" s="13" t="s">
        <v>112</v>
      </c>
      <c r="Z11" s="15">
        <v>12312</v>
      </c>
    </row>
    <row r="12" spans="1:26" x14ac:dyDescent="0.35">
      <c r="A12" s="14" t="s">
        <v>112</v>
      </c>
      <c r="B12" s="11">
        <v>11640</v>
      </c>
      <c r="Y12" s="13" t="s">
        <v>108</v>
      </c>
      <c r="Z12" s="15">
        <v>6570</v>
      </c>
    </row>
    <row r="13" spans="1:26" x14ac:dyDescent="0.35">
      <c r="A13" s="14" t="s">
        <v>108</v>
      </c>
      <c r="B13" s="11">
        <v>6480</v>
      </c>
      <c r="Y13" s="10" t="s">
        <v>22</v>
      </c>
      <c r="Z13" s="15">
        <v>7916.666666666667</v>
      </c>
    </row>
    <row r="14" spans="1:26" x14ac:dyDescent="0.35">
      <c r="A14" s="10" t="s">
        <v>67</v>
      </c>
      <c r="B14" s="11">
        <v>52720</v>
      </c>
      <c r="Y14" s="13" t="s">
        <v>112</v>
      </c>
      <c r="Z14" s="15">
        <v>8188.5714285714284</v>
      </c>
    </row>
    <row r="15" spans="1:26" x14ac:dyDescent="0.35">
      <c r="A15" s="13" t="s">
        <v>13</v>
      </c>
      <c r="B15" s="11">
        <v>15147</v>
      </c>
      <c r="Y15" s="13" t="s">
        <v>108</v>
      </c>
      <c r="Z15" s="15">
        <v>7536</v>
      </c>
    </row>
    <row r="16" spans="1:26" x14ac:dyDescent="0.35">
      <c r="A16" s="14" t="s">
        <v>108</v>
      </c>
      <c r="B16" s="11">
        <v>15147</v>
      </c>
      <c r="Y16" s="10" t="s">
        <v>111</v>
      </c>
      <c r="Z16" s="15">
        <v>8351.1428571428569</v>
      </c>
    </row>
    <row r="17" spans="1:2" x14ac:dyDescent="0.35">
      <c r="A17" s="13" t="s">
        <v>31</v>
      </c>
      <c r="B17" s="11">
        <v>36333</v>
      </c>
    </row>
    <row r="18" spans="1:2" x14ac:dyDescent="0.35">
      <c r="A18" s="14" t="s">
        <v>112</v>
      </c>
      <c r="B18" s="11">
        <v>36333</v>
      </c>
    </row>
    <row r="19" spans="1:2" x14ac:dyDescent="0.35">
      <c r="A19" s="13" t="s">
        <v>41</v>
      </c>
      <c r="B19" s="11">
        <v>240</v>
      </c>
    </row>
    <row r="20" spans="1:2" x14ac:dyDescent="0.35">
      <c r="A20" s="14" t="s">
        <v>112</v>
      </c>
      <c r="B20" s="11">
        <v>240</v>
      </c>
    </row>
    <row r="21" spans="1:2" x14ac:dyDescent="0.35">
      <c r="A21" s="13" t="s">
        <v>22</v>
      </c>
      <c r="B21" s="11">
        <v>1000</v>
      </c>
    </row>
    <row r="22" spans="1:2" x14ac:dyDescent="0.35">
      <c r="A22" s="14" t="s">
        <v>112</v>
      </c>
      <c r="B22" s="11">
        <v>1000</v>
      </c>
    </row>
    <row r="23" spans="1:2" x14ac:dyDescent="0.35">
      <c r="A23" s="10" t="s">
        <v>23</v>
      </c>
      <c r="B23" s="11">
        <v>31863</v>
      </c>
    </row>
    <row r="24" spans="1:2" x14ac:dyDescent="0.35">
      <c r="A24" s="13" t="s">
        <v>13</v>
      </c>
      <c r="B24" s="11">
        <v>5520</v>
      </c>
    </row>
    <row r="25" spans="1:2" x14ac:dyDescent="0.35">
      <c r="A25" s="14" t="s">
        <v>112</v>
      </c>
      <c r="B25" s="11">
        <v>5520</v>
      </c>
    </row>
    <row r="26" spans="1:2" x14ac:dyDescent="0.35">
      <c r="A26" s="13" t="s">
        <v>31</v>
      </c>
      <c r="B26" s="11">
        <v>583</v>
      </c>
    </row>
    <row r="27" spans="1:2" x14ac:dyDescent="0.35">
      <c r="A27" s="14" t="s">
        <v>112</v>
      </c>
      <c r="B27" s="11">
        <v>583</v>
      </c>
    </row>
    <row r="28" spans="1:2" x14ac:dyDescent="0.35">
      <c r="A28" s="13" t="s">
        <v>22</v>
      </c>
      <c r="B28" s="11">
        <v>25760</v>
      </c>
    </row>
    <row r="29" spans="1:2" x14ac:dyDescent="0.35">
      <c r="A29" s="14" t="s">
        <v>112</v>
      </c>
      <c r="B29" s="11">
        <v>14240</v>
      </c>
    </row>
    <row r="30" spans="1:2" x14ac:dyDescent="0.35">
      <c r="A30" s="14" t="s">
        <v>108</v>
      </c>
      <c r="B30" s="11">
        <v>11520</v>
      </c>
    </row>
    <row r="31" spans="1:2" x14ac:dyDescent="0.35">
      <c r="A31" s="10" t="s">
        <v>42</v>
      </c>
      <c r="B31" s="11">
        <v>37787</v>
      </c>
    </row>
    <row r="32" spans="1:2" x14ac:dyDescent="0.35">
      <c r="A32" s="13" t="s">
        <v>13</v>
      </c>
      <c r="B32" s="11">
        <v>347</v>
      </c>
    </row>
    <row r="33" spans="1:2" x14ac:dyDescent="0.35">
      <c r="A33" s="14" t="s">
        <v>108</v>
      </c>
      <c r="B33" s="11">
        <v>347</v>
      </c>
    </row>
    <row r="34" spans="1:2" x14ac:dyDescent="0.35">
      <c r="A34" s="13" t="s">
        <v>31</v>
      </c>
      <c r="B34" s="11">
        <v>9000</v>
      </c>
    </row>
    <row r="35" spans="1:2" x14ac:dyDescent="0.35">
      <c r="A35" s="14" t="s">
        <v>112</v>
      </c>
      <c r="B35" s="11">
        <v>2500</v>
      </c>
    </row>
    <row r="36" spans="1:2" x14ac:dyDescent="0.35">
      <c r="A36" s="14" t="s">
        <v>108</v>
      </c>
      <c r="B36" s="11">
        <v>6500</v>
      </c>
    </row>
    <row r="37" spans="1:2" x14ac:dyDescent="0.35">
      <c r="A37" s="13" t="s">
        <v>41</v>
      </c>
      <c r="B37" s="11">
        <v>11880</v>
      </c>
    </row>
    <row r="38" spans="1:2" x14ac:dyDescent="0.35">
      <c r="A38" s="14" t="s">
        <v>112</v>
      </c>
      <c r="B38" s="11">
        <v>11880</v>
      </c>
    </row>
    <row r="39" spans="1:2" x14ac:dyDescent="0.35">
      <c r="A39" s="13" t="s">
        <v>22</v>
      </c>
      <c r="B39" s="11">
        <v>16560</v>
      </c>
    </row>
    <row r="40" spans="1:2" x14ac:dyDescent="0.35">
      <c r="A40" s="14" t="s">
        <v>108</v>
      </c>
      <c r="B40" s="11">
        <v>16560</v>
      </c>
    </row>
    <row r="41" spans="1:2" x14ac:dyDescent="0.35">
      <c r="A41" s="10" t="s">
        <v>35</v>
      </c>
      <c r="B41" s="11">
        <v>85170</v>
      </c>
    </row>
    <row r="42" spans="1:2" x14ac:dyDescent="0.35">
      <c r="A42" s="13" t="s">
        <v>13</v>
      </c>
      <c r="B42" s="11">
        <v>11360</v>
      </c>
    </row>
    <row r="43" spans="1:2" x14ac:dyDescent="0.35">
      <c r="A43" s="14" t="s">
        <v>112</v>
      </c>
      <c r="B43" s="11">
        <v>9360</v>
      </c>
    </row>
    <row r="44" spans="1:2" x14ac:dyDescent="0.35">
      <c r="A44" s="14" t="s">
        <v>108</v>
      </c>
      <c r="B44" s="11">
        <v>2000</v>
      </c>
    </row>
    <row r="45" spans="1:2" x14ac:dyDescent="0.35">
      <c r="A45" s="13" t="s">
        <v>31</v>
      </c>
      <c r="B45" s="11">
        <v>18250</v>
      </c>
    </row>
    <row r="46" spans="1:2" x14ac:dyDescent="0.35">
      <c r="A46" s="14" t="s">
        <v>112</v>
      </c>
      <c r="B46" s="11">
        <v>2333</v>
      </c>
    </row>
    <row r="47" spans="1:2" x14ac:dyDescent="0.35">
      <c r="A47" s="14" t="s">
        <v>108</v>
      </c>
      <c r="B47" s="11">
        <v>15917</v>
      </c>
    </row>
    <row r="48" spans="1:2" x14ac:dyDescent="0.35">
      <c r="A48" s="13" t="s">
        <v>41</v>
      </c>
      <c r="B48" s="11">
        <v>36840</v>
      </c>
    </row>
    <row r="49" spans="1:2" x14ac:dyDescent="0.35">
      <c r="A49" s="14" t="s">
        <v>112</v>
      </c>
      <c r="B49" s="11">
        <v>31680</v>
      </c>
    </row>
    <row r="50" spans="1:2" x14ac:dyDescent="0.35">
      <c r="A50" s="14" t="s">
        <v>108</v>
      </c>
      <c r="B50" s="11">
        <v>5160</v>
      </c>
    </row>
    <row r="51" spans="1:2" x14ac:dyDescent="0.35">
      <c r="A51" s="13" t="s">
        <v>22</v>
      </c>
      <c r="B51" s="11">
        <v>18720</v>
      </c>
    </row>
    <row r="52" spans="1:2" x14ac:dyDescent="0.35">
      <c r="A52" s="14" t="s">
        <v>112</v>
      </c>
      <c r="B52" s="11">
        <v>15600</v>
      </c>
    </row>
    <row r="53" spans="1:2" x14ac:dyDescent="0.35">
      <c r="A53" s="14" t="s">
        <v>108</v>
      </c>
      <c r="B53" s="11">
        <v>3120</v>
      </c>
    </row>
    <row r="54" spans="1:2" x14ac:dyDescent="0.35">
      <c r="A54" s="10" t="s">
        <v>18</v>
      </c>
      <c r="B54" s="11">
        <v>25886</v>
      </c>
    </row>
    <row r="55" spans="1:2" x14ac:dyDescent="0.35">
      <c r="A55" s="13" t="s">
        <v>13</v>
      </c>
      <c r="B55" s="11">
        <v>3066</v>
      </c>
    </row>
    <row r="56" spans="1:2" x14ac:dyDescent="0.35">
      <c r="A56" s="14" t="s">
        <v>112</v>
      </c>
      <c r="B56" s="11">
        <v>2373</v>
      </c>
    </row>
    <row r="57" spans="1:2" x14ac:dyDescent="0.35">
      <c r="A57" s="14" t="s">
        <v>108</v>
      </c>
      <c r="B57" s="11">
        <v>693</v>
      </c>
    </row>
    <row r="58" spans="1:2" x14ac:dyDescent="0.35">
      <c r="A58" s="13" t="s">
        <v>41</v>
      </c>
      <c r="B58" s="11">
        <v>7980</v>
      </c>
    </row>
    <row r="59" spans="1:2" x14ac:dyDescent="0.35">
      <c r="A59" s="14" t="s">
        <v>108</v>
      </c>
      <c r="B59" s="11">
        <v>7980</v>
      </c>
    </row>
    <row r="60" spans="1:2" x14ac:dyDescent="0.35">
      <c r="A60" s="13" t="s">
        <v>22</v>
      </c>
      <c r="B60" s="11">
        <v>14840</v>
      </c>
    </row>
    <row r="61" spans="1:2" x14ac:dyDescent="0.35">
      <c r="A61" s="14" t="s">
        <v>112</v>
      </c>
      <c r="B61" s="11">
        <v>14840</v>
      </c>
    </row>
    <row r="62" spans="1:2" x14ac:dyDescent="0.35">
      <c r="A62" s="10" t="s">
        <v>111</v>
      </c>
      <c r="B62" s="11">
        <v>292290</v>
      </c>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C62BB-A93A-4A06-8759-A102B2E5312F}">
  <dimension ref="A1:N36"/>
  <sheetViews>
    <sheetView zoomScale="70" zoomScaleNormal="70" workbookViewId="0"/>
  </sheetViews>
  <sheetFormatPr defaultRowHeight="14.5" x14ac:dyDescent="0.35"/>
  <cols>
    <col min="1" max="1" width="7.81640625" customWidth="1"/>
    <col min="2" max="2" width="13.6328125" customWidth="1"/>
    <col min="3" max="3" width="7" customWidth="1"/>
    <col min="4" max="4" width="7.36328125" customWidth="1"/>
    <col min="5" max="5" width="11.26953125" customWidth="1"/>
    <col min="6" max="6" width="10.08984375" bestFit="1" customWidth="1"/>
    <col min="7" max="7" width="12.6328125" customWidth="1"/>
    <col min="8" max="8" width="8.26953125" customWidth="1"/>
    <col min="9" max="9" width="17.26953125" customWidth="1"/>
    <col min="10" max="10" width="10" bestFit="1" customWidth="1"/>
    <col min="11" max="11" width="18" customWidth="1"/>
    <col min="12" max="12" width="17.26953125" customWidth="1"/>
    <col min="13" max="14" width="16.36328125" style="8" customWidth="1"/>
  </cols>
  <sheetData>
    <row r="1" spans="1:14" ht="43.5" x14ac:dyDescent="0.35">
      <c r="A1" s="4" t="s">
        <v>109</v>
      </c>
      <c r="B1" s="4" t="s">
        <v>0</v>
      </c>
      <c r="C1" s="4" t="s">
        <v>1</v>
      </c>
      <c r="D1" s="4" t="s">
        <v>2</v>
      </c>
      <c r="E1" s="4" t="s">
        <v>3</v>
      </c>
      <c r="F1" s="4" t="s">
        <v>4</v>
      </c>
      <c r="G1" s="4" t="s">
        <v>5</v>
      </c>
      <c r="H1" s="4" t="s">
        <v>6</v>
      </c>
      <c r="I1" s="4" t="s">
        <v>7</v>
      </c>
      <c r="J1" s="4" t="s">
        <v>8</v>
      </c>
      <c r="K1" s="4" t="s">
        <v>9</v>
      </c>
      <c r="L1" s="4" t="s">
        <v>107</v>
      </c>
      <c r="M1" s="4" t="s">
        <v>108</v>
      </c>
      <c r="N1" s="4" t="s">
        <v>114</v>
      </c>
    </row>
    <row r="2" spans="1:14" x14ac:dyDescent="0.35">
      <c r="A2" s="1" t="s">
        <v>10</v>
      </c>
      <c r="B2" s="1" t="s">
        <v>11</v>
      </c>
      <c r="C2" s="1">
        <v>59</v>
      </c>
      <c r="D2" s="1" t="s">
        <v>12</v>
      </c>
      <c r="E2" s="1" t="s">
        <v>13</v>
      </c>
      <c r="F2" s="2">
        <v>45235</v>
      </c>
      <c r="G2" s="2">
        <v>45425</v>
      </c>
      <c r="H2" s="1">
        <v>800</v>
      </c>
      <c r="I2" s="1">
        <v>25</v>
      </c>
      <c r="J2" s="1" t="s">
        <v>14</v>
      </c>
      <c r="K2" s="1" t="s">
        <v>15</v>
      </c>
      <c r="L2" s="6">
        <f>(G2-F2)/30</f>
        <v>6.333333333333333</v>
      </c>
      <c r="M2" s="7" t="str">
        <f>IF(K2="","Not Referred","Referred")</f>
        <v>Referred</v>
      </c>
      <c r="N2" s="7">
        <f>ROUND(H2*L2,0)</f>
        <v>5067</v>
      </c>
    </row>
    <row r="3" spans="1:14" x14ac:dyDescent="0.35">
      <c r="A3" s="1" t="s">
        <v>16</v>
      </c>
      <c r="B3" s="1" t="s">
        <v>17</v>
      </c>
      <c r="C3" s="1">
        <v>27</v>
      </c>
      <c r="D3" s="1" t="s">
        <v>12</v>
      </c>
      <c r="E3" s="1" t="s">
        <v>13</v>
      </c>
      <c r="F3" s="2">
        <v>45714</v>
      </c>
      <c r="G3" s="2">
        <v>45740</v>
      </c>
      <c r="H3" s="1">
        <v>800</v>
      </c>
      <c r="I3" s="1">
        <v>20</v>
      </c>
      <c r="J3" s="1" t="s">
        <v>18</v>
      </c>
      <c r="K3" s="1" t="s">
        <v>19</v>
      </c>
      <c r="L3" s="6">
        <f t="shared" ref="L3:L36" si="0">(G3-F3)/30</f>
        <v>0.8666666666666667</v>
      </c>
      <c r="M3" s="7" t="str">
        <f t="shared" ref="M3:M36" si="1">IF(K3="","Not Referred","Referred")</f>
        <v>Referred</v>
      </c>
      <c r="N3" s="7">
        <f t="shared" ref="N3:N36" si="2">ROUND(H3*L3,0)</f>
        <v>693</v>
      </c>
    </row>
    <row r="4" spans="1:14" x14ac:dyDescent="0.35">
      <c r="A4" s="1" t="s">
        <v>20</v>
      </c>
      <c r="B4" s="1" t="s">
        <v>21</v>
      </c>
      <c r="C4" s="1">
        <v>24</v>
      </c>
      <c r="D4" s="1" t="s">
        <v>12</v>
      </c>
      <c r="E4" s="1" t="s">
        <v>22</v>
      </c>
      <c r="F4" s="2">
        <v>45191</v>
      </c>
      <c r="G4" s="2">
        <v>45371</v>
      </c>
      <c r="H4" s="1">
        <v>1200</v>
      </c>
      <c r="I4" s="1">
        <v>18</v>
      </c>
      <c r="J4" s="1" t="s">
        <v>23</v>
      </c>
      <c r="K4" s="1" t="s">
        <v>24</v>
      </c>
      <c r="L4" s="6">
        <f t="shared" si="0"/>
        <v>6</v>
      </c>
      <c r="M4" s="7" t="str">
        <f t="shared" si="1"/>
        <v>Referred</v>
      </c>
      <c r="N4" s="7">
        <f t="shared" si="2"/>
        <v>7200</v>
      </c>
    </row>
    <row r="5" spans="1:14" x14ac:dyDescent="0.35">
      <c r="A5" s="1" t="s">
        <v>25</v>
      </c>
      <c r="B5" s="1" t="s">
        <v>26</v>
      </c>
      <c r="C5" s="1">
        <v>31</v>
      </c>
      <c r="D5" s="1" t="s">
        <v>27</v>
      </c>
      <c r="E5" s="1" t="s">
        <v>22</v>
      </c>
      <c r="F5" s="2">
        <v>45479</v>
      </c>
      <c r="G5" s="2">
        <v>45587</v>
      </c>
      <c r="H5" s="1">
        <v>1200</v>
      </c>
      <c r="I5" s="1">
        <v>16</v>
      </c>
      <c r="J5" s="1" t="s">
        <v>23</v>
      </c>
      <c r="K5" s="1" t="s">
        <v>28</v>
      </c>
      <c r="L5" s="6">
        <f t="shared" si="0"/>
        <v>3.6</v>
      </c>
      <c r="M5" s="7" t="str">
        <f t="shared" si="1"/>
        <v>Referred</v>
      </c>
      <c r="N5" s="7">
        <f t="shared" si="2"/>
        <v>4320</v>
      </c>
    </row>
    <row r="6" spans="1:14" x14ac:dyDescent="0.35">
      <c r="A6" s="1" t="s">
        <v>29</v>
      </c>
      <c r="B6" s="1" t="s">
        <v>30</v>
      </c>
      <c r="C6" s="1">
        <v>19</v>
      </c>
      <c r="D6" s="1" t="s">
        <v>12</v>
      </c>
      <c r="E6" s="1" t="s">
        <v>31</v>
      </c>
      <c r="F6" s="2">
        <v>45286</v>
      </c>
      <c r="G6" s="2">
        <v>45501</v>
      </c>
      <c r="H6" s="1">
        <v>2500</v>
      </c>
      <c r="I6" s="1">
        <v>12</v>
      </c>
      <c r="J6" s="1" t="s">
        <v>14</v>
      </c>
      <c r="K6" s="1" t="s">
        <v>32</v>
      </c>
      <c r="L6" s="6">
        <f t="shared" si="0"/>
        <v>7.166666666666667</v>
      </c>
      <c r="M6" s="7" t="str">
        <f t="shared" si="1"/>
        <v>Referred</v>
      </c>
      <c r="N6" s="7">
        <f t="shared" si="2"/>
        <v>17917</v>
      </c>
    </row>
    <row r="7" spans="1:14" x14ac:dyDescent="0.35">
      <c r="A7" s="1" t="s">
        <v>33</v>
      </c>
      <c r="B7" s="1" t="s">
        <v>34</v>
      </c>
      <c r="C7" s="1">
        <v>40</v>
      </c>
      <c r="D7" s="1" t="s">
        <v>12</v>
      </c>
      <c r="E7" s="1" t="s">
        <v>13</v>
      </c>
      <c r="F7" s="2">
        <v>45317</v>
      </c>
      <c r="G7" s="2">
        <v>45392</v>
      </c>
      <c r="H7" s="1">
        <v>800</v>
      </c>
      <c r="I7" s="1">
        <v>14</v>
      </c>
      <c r="J7" s="1" t="s">
        <v>35</v>
      </c>
      <c r="K7" s="1" t="s">
        <v>36</v>
      </c>
      <c r="L7" s="6">
        <f t="shared" si="0"/>
        <v>2.5</v>
      </c>
      <c r="M7" s="7" t="str">
        <f t="shared" si="1"/>
        <v>Referred</v>
      </c>
      <c r="N7" s="7">
        <f t="shared" si="2"/>
        <v>2000</v>
      </c>
    </row>
    <row r="8" spans="1:14" x14ac:dyDescent="0.35">
      <c r="A8" s="1" t="s">
        <v>37</v>
      </c>
      <c r="B8" s="1" t="s">
        <v>38</v>
      </c>
      <c r="C8" s="1">
        <v>41</v>
      </c>
      <c r="D8" s="1" t="s">
        <v>27</v>
      </c>
      <c r="E8" s="1" t="s">
        <v>13</v>
      </c>
      <c r="F8" s="2">
        <v>45588</v>
      </c>
      <c r="G8" s="2">
        <v>45677</v>
      </c>
      <c r="H8" s="1">
        <v>800</v>
      </c>
      <c r="I8" s="1">
        <v>25</v>
      </c>
      <c r="J8" s="1" t="s">
        <v>18</v>
      </c>
      <c r="L8" s="6">
        <f t="shared" si="0"/>
        <v>2.9666666666666668</v>
      </c>
      <c r="M8" s="8" t="str">
        <f t="shared" si="1"/>
        <v>Not Referred</v>
      </c>
      <c r="N8" s="8">
        <f t="shared" si="2"/>
        <v>2373</v>
      </c>
    </row>
    <row r="9" spans="1:14" x14ac:dyDescent="0.35">
      <c r="A9" s="1" t="s">
        <v>39</v>
      </c>
      <c r="B9" s="1" t="s">
        <v>40</v>
      </c>
      <c r="C9" s="1">
        <v>43</v>
      </c>
      <c r="D9" s="1" t="s">
        <v>12</v>
      </c>
      <c r="E9" s="1" t="s">
        <v>41</v>
      </c>
      <c r="F9" s="2">
        <v>45450</v>
      </c>
      <c r="G9" s="2">
        <v>45563</v>
      </c>
      <c r="H9" s="1">
        <v>1800</v>
      </c>
      <c r="I9" s="1">
        <v>28</v>
      </c>
      <c r="J9" s="1" t="s">
        <v>42</v>
      </c>
      <c r="L9" s="6">
        <f t="shared" si="0"/>
        <v>3.7666666666666666</v>
      </c>
      <c r="M9" s="8" t="str">
        <f t="shared" si="1"/>
        <v>Not Referred</v>
      </c>
      <c r="N9" s="8">
        <f t="shared" si="2"/>
        <v>6780</v>
      </c>
    </row>
    <row r="10" spans="1:14" x14ac:dyDescent="0.35">
      <c r="A10" s="1" t="s">
        <v>43</v>
      </c>
      <c r="B10" s="1" t="s">
        <v>44</v>
      </c>
      <c r="C10" s="1">
        <v>42</v>
      </c>
      <c r="D10" s="1" t="s">
        <v>12</v>
      </c>
      <c r="E10" s="1" t="s">
        <v>13</v>
      </c>
      <c r="F10" s="2">
        <v>45569</v>
      </c>
      <c r="G10" s="2">
        <v>45582</v>
      </c>
      <c r="H10" s="1">
        <v>800</v>
      </c>
      <c r="I10" s="1">
        <v>3</v>
      </c>
      <c r="J10" s="1" t="s">
        <v>42</v>
      </c>
      <c r="K10" s="1" t="s">
        <v>45</v>
      </c>
      <c r="L10" s="6">
        <f t="shared" si="0"/>
        <v>0.43333333333333335</v>
      </c>
      <c r="M10" s="7" t="str">
        <f t="shared" si="1"/>
        <v>Referred</v>
      </c>
      <c r="N10" s="7">
        <f t="shared" si="2"/>
        <v>347</v>
      </c>
    </row>
    <row r="11" spans="1:14" x14ac:dyDescent="0.35">
      <c r="A11" s="1" t="s">
        <v>46</v>
      </c>
      <c r="B11" s="1" t="s">
        <v>47</v>
      </c>
      <c r="C11" s="1">
        <v>37</v>
      </c>
      <c r="D11" s="1" t="s">
        <v>12</v>
      </c>
      <c r="E11" s="1" t="s">
        <v>22</v>
      </c>
      <c r="F11" s="2">
        <v>45202</v>
      </c>
      <c r="G11" s="2">
        <v>45280</v>
      </c>
      <c r="H11" s="1">
        <v>1200</v>
      </c>
      <c r="I11" s="1">
        <v>29</v>
      </c>
      <c r="J11" s="1" t="s">
        <v>35</v>
      </c>
      <c r="K11" s="1" t="s">
        <v>48</v>
      </c>
      <c r="L11" s="6">
        <f t="shared" si="0"/>
        <v>2.6</v>
      </c>
      <c r="M11" s="7" t="str">
        <f t="shared" si="1"/>
        <v>Referred</v>
      </c>
      <c r="N11" s="7">
        <f t="shared" si="2"/>
        <v>3120</v>
      </c>
    </row>
    <row r="12" spans="1:14" x14ac:dyDescent="0.35">
      <c r="A12" s="1" t="s">
        <v>49</v>
      </c>
      <c r="B12" s="1" t="s">
        <v>50</v>
      </c>
      <c r="C12" s="1">
        <v>48</v>
      </c>
      <c r="D12" s="1" t="s">
        <v>27</v>
      </c>
      <c r="E12" s="1" t="s">
        <v>22</v>
      </c>
      <c r="F12" s="2">
        <v>45297</v>
      </c>
      <c r="G12" s="2">
        <v>45459</v>
      </c>
      <c r="H12" s="1">
        <v>1200</v>
      </c>
      <c r="I12" s="1">
        <v>13</v>
      </c>
      <c r="J12" s="1" t="s">
        <v>14</v>
      </c>
      <c r="K12" s="1" t="s">
        <v>51</v>
      </c>
      <c r="L12" s="6">
        <f t="shared" si="0"/>
        <v>5.4</v>
      </c>
      <c r="M12" s="7" t="str">
        <f t="shared" si="1"/>
        <v>Referred</v>
      </c>
      <c r="N12" s="7">
        <f t="shared" si="2"/>
        <v>6480</v>
      </c>
    </row>
    <row r="13" spans="1:14" x14ac:dyDescent="0.35">
      <c r="A13" s="1" t="s">
        <v>52</v>
      </c>
      <c r="B13" s="1" t="s">
        <v>53</v>
      </c>
      <c r="C13" s="1">
        <v>36</v>
      </c>
      <c r="D13" s="1" t="s">
        <v>12</v>
      </c>
      <c r="E13" s="1" t="s">
        <v>22</v>
      </c>
      <c r="F13" s="2">
        <v>45154</v>
      </c>
      <c r="G13" s="2">
        <v>45568</v>
      </c>
      <c r="H13" s="1">
        <v>1200</v>
      </c>
      <c r="I13" s="1">
        <v>19</v>
      </c>
      <c r="J13" s="1" t="s">
        <v>42</v>
      </c>
      <c r="K13" s="1" t="s">
        <v>54</v>
      </c>
      <c r="L13" s="6">
        <f t="shared" si="0"/>
        <v>13.8</v>
      </c>
      <c r="M13" s="7" t="str">
        <f t="shared" si="1"/>
        <v>Referred</v>
      </c>
      <c r="N13" s="7">
        <f t="shared" si="2"/>
        <v>16560</v>
      </c>
    </row>
    <row r="14" spans="1:14" x14ac:dyDescent="0.35">
      <c r="A14" s="1" t="s">
        <v>55</v>
      </c>
      <c r="B14" s="1" t="s">
        <v>56</v>
      </c>
      <c r="C14" s="1">
        <v>48</v>
      </c>
      <c r="D14" s="1" t="s">
        <v>27</v>
      </c>
      <c r="E14" s="1" t="s">
        <v>41</v>
      </c>
      <c r="F14" s="2">
        <v>45556</v>
      </c>
      <c r="G14" s="2">
        <v>45641</v>
      </c>
      <c r="H14" s="1">
        <v>1800</v>
      </c>
      <c r="I14" s="1">
        <v>22</v>
      </c>
      <c r="J14" s="1" t="s">
        <v>42</v>
      </c>
      <c r="L14" s="6">
        <f t="shared" si="0"/>
        <v>2.8333333333333335</v>
      </c>
      <c r="M14" s="8" t="str">
        <f t="shared" si="1"/>
        <v>Not Referred</v>
      </c>
      <c r="N14" s="8">
        <f t="shared" si="2"/>
        <v>5100</v>
      </c>
    </row>
    <row r="15" spans="1:14" x14ac:dyDescent="0.35">
      <c r="A15" s="1" t="s">
        <v>57</v>
      </c>
      <c r="B15" s="1" t="s">
        <v>58</v>
      </c>
      <c r="C15" s="1">
        <v>39</v>
      </c>
      <c r="D15" s="1" t="s">
        <v>12</v>
      </c>
      <c r="E15" s="1" t="s">
        <v>22</v>
      </c>
      <c r="F15" s="2">
        <v>45065</v>
      </c>
      <c r="G15" s="2">
        <v>45242</v>
      </c>
      <c r="H15" s="1">
        <v>1200</v>
      </c>
      <c r="I15" s="1">
        <v>28</v>
      </c>
      <c r="J15" s="1" t="s">
        <v>35</v>
      </c>
      <c r="L15" s="6">
        <f t="shared" si="0"/>
        <v>5.9</v>
      </c>
      <c r="M15" s="8" t="str">
        <f t="shared" si="1"/>
        <v>Not Referred</v>
      </c>
      <c r="N15" s="8">
        <f t="shared" si="2"/>
        <v>7080</v>
      </c>
    </row>
    <row r="16" spans="1:14" x14ac:dyDescent="0.35">
      <c r="A16" s="1" t="s">
        <v>59</v>
      </c>
      <c r="B16" s="1" t="s">
        <v>60</v>
      </c>
      <c r="C16" s="1">
        <v>44</v>
      </c>
      <c r="D16" s="1" t="s">
        <v>27</v>
      </c>
      <c r="E16" s="1" t="s">
        <v>13</v>
      </c>
      <c r="F16" s="2">
        <v>45333</v>
      </c>
      <c r="G16" s="2">
        <v>45540</v>
      </c>
      <c r="H16" s="1">
        <v>800</v>
      </c>
      <c r="I16" s="1">
        <v>8</v>
      </c>
      <c r="J16" s="1" t="s">
        <v>23</v>
      </c>
      <c r="L16" s="6">
        <f t="shared" si="0"/>
        <v>6.9</v>
      </c>
      <c r="M16" s="8" t="str">
        <f t="shared" si="1"/>
        <v>Not Referred</v>
      </c>
      <c r="N16" s="8">
        <f t="shared" si="2"/>
        <v>5520</v>
      </c>
    </row>
    <row r="17" spans="1:14" x14ac:dyDescent="0.35">
      <c r="A17" s="1" t="s">
        <v>61</v>
      </c>
      <c r="B17" s="1" t="s">
        <v>62</v>
      </c>
      <c r="C17" s="1">
        <v>39</v>
      </c>
      <c r="D17" s="1" t="s">
        <v>12</v>
      </c>
      <c r="E17" s="1" t="s">
        <v>31</v>
      </c>
      <c r="F17" s="2">
        <v>45702</v>
      </c>
      <c r="G17" s="2">
        <v>45732</v>
      </c>
      <c r="H17" s="1">
        <v>2500</v>
      </c>
      <c r="I17" s="1">
        <v>14</v>
      </c>
      <c r="J17" s="1" t="s">
        <v>42</v>
      </c>
      <c r="L17" s="6">
        <f t="shared" si="0"/>
        <v>1</v>
      </c>
      <c r="M17" s="8" t="str">
        <f t="shared" si="1"/>
        <v>Not Referred</v>
      </c>
      <c r="N17" s="8">
        <f t="shared" si="2"/>
        <v>2500</v>
      </c>
    </row>
    <row r="18" spans="1:14" x14ac:dyDescent="0.35">
      <c r="A18" s="1" t="s">
        <v>63</v>
      </c>
      <c r="B18" s="1" t="s">
        <v>64</v>
      </c>
      <c r="C18" s="1">
        <v>35</v>
      </c>
      <c r="D18" s="1" t="s">
        <v>12</v>
      </c>
      <c r="E18" s="1" t="s">
        <v>22</v>
      </c>
      <c r="F18" s="2">
        <v>45329</v>
      </c>
      <c r="G18" s="2">
        <v>45685</v>
      </c>
      <c r="H18" s="1">
        <v>1200</v>
      </c>
      <c r="I18" s="1">
        <v>25</v>
      </c>
      <c r="J18" s="1" t="s">
        <v>23</v>
      </c>
      <c r="L18" s="6">
        <f t="shared" si="0"/>
        <v>11.866666666666667</v>
      </c>
      <c r="M18" s="8" t="str">
        <f t="shared" si="1"/>
        <v>Not Referred</v>
      </c>
      <c r="N18" s="8">
        <f t="shared" si="2"/>
        <v>14240</v>
      </c>
    </row>
    <row r="19" spans="1:14" x14ac:dyDescent="0.35">
      <c r="A19" s="1" t="s">
        <v>65</v>
      </c>
      <c r="B19" s="1" t="s">
        <v>66</v>
      </c>
      <c r="C19" s="1">
        <v>56</v>
      </c>
      <c r="D19" s="1" t="s">
        <v>27</v>
      </c>
      <c r="E19" s="1" t="s">
        <v>31</v>
      </c>
      <c r="F19" s="2">
        <v>45213</v>
      </c>
      <c r="G19" s="2">
        <v>45649</v>
      </c>
      <c r="H19" s="1">
        <v>2500</v>
      </c>
      <c r="I19" s="1">
        <v>13</v>
      </c>
      <c r="J19" s="1" t="s">
        <v>67</v>
      </c>
      <c r="L19" s="6">
        <f t="shared" si="0"/>
        <v>14.533333333333333</v>
      </c>
      <c r="M19" s="8" t="str">
        <f t="shared" si="1"/>
        <v>Not Referred</v>
      </c>
      <c r="N19" s="8">
        <f t="shared" si="2"/>
        <v>36333</v>
      </c>
    </row>
    <row r="20" spans="1:14" x14ac:dyDescent="0.35">
      <c r="A20" s="1" t="s">
        <v>68</v>
      </c>
      <c r="B20" s="1" t="s">
        <v>69</v>
      </c>
      <c r="C20" s="1">
        <v>27</v>
      </c>
      <c r="D20" s="1" t="s">
        <v>27</v>
      </c>
      <c r="E20" s="1" t="s">
        <v>13</v>
      </c>
      <c r="F20" s="2">
        <v>45354</v>
      </c>
      <c r="G20" s="2">
        <v>45664</v>
      </c>
      <c r="H20" s="1">
        <v>800</v>
      </c>
      <c r="I20" s="1">
        <v>26</v>
      </c>
      <c r="J20" s="1" t="s">
        <v>35</v>
      </c>
      <c r="L20" s="6">
        <f t="shared" si="0"/>
        <v>10.333333333333334</v>
      </c>
      <c r="M20" s="8" t="str">
        <f t="shared" si="1"/>
        <v>Not Referred</v>
      </c>
      <c r="N20" s="8">
        <f t="shared" si="2"/>
        <v>8267</v>
      </c>
    </row>
    <row r="21" spans="1:14" x14ac:dyDescent="0.35">
      <c r="A21" s="1" t="s">
        <v>70</v>
      </c>
      <c r="B21" s="1" t="s">
        <v>71</v>
      </c>
      <c r="C21" s="1">
        <v>28</v>
      </c>
      <c r="D21" s="1" t="s">
        <v>12</v>
      </c>
      <c r="E21" s="1" t="s">
        <v>31</v>
      </c>
      <c r="F21" s="2">
        <v>45417</v>
      </c>
      <c r="G21" s="2">
        <v>45608</v>
      </c>
      <c r="H21" s="1">
        <v>2500</v>
      </c>
      <c r="I21" s="1">
        <v>21</v>
      </c>
      <c r="J21" s="1" t="s">
        <v>35</v>
      </c>
      <c r="K21" s="1" t="s">
        <v>72</v>
      </c>
      <c r="L21" s="6">
        <f t="shared" si="0"/>
        <v>6.3666666666666663</v>
      </c>
      <c r="M21" s="7" t="str">
        <f t="shared" si="1"/>
        <v>Referred</v>
      </c>
      <c r="N21" s="7">
        <f t="shared" si="2"/>
        <v>15917</v>
      </c>
    </row>
    <row r="22" spans="1:14" x14ac:dyDescent="0.35">
      <c r="A22" s="1" t="s">
        <v>73</v>
      </c>
      <c r="B22" s="1" t="s">
        <v>74</v>
      </c>
      <c r="C22" s="1">
        <v>57</v>
      </c>
      <c r="D22" s="1" t="s">
        <v>27</v>
      </c>
      <c r="E22" s="1" t="s">
        <v>41</v>
      </c>
      <c r="F22" s="2">
        <v>45146</v>
      </c>
      <c r="G22" s="2">
        <v>45674</v>
      </c>
      <c r="H22" s="1">
        <v>1800</v>
      </c>
      <c r="I22" s="1">
        <v>19</v>
      </c>
      <c r="J22" s="1" t="s">
        <v>35</v>
      </c>
      <c r="L22" s="6">
        <f t="shared" si="0"/>
        <v>17.600000000000001</v>
      </c>
      <c r="M22" s="8" t="str">
        <f t="shared" si="1"/>
        <v>Not Referred</v>
      </c>
      <c r="N22" s="8">
        <f t="shared" si="2"/>
        <v>31680</v>
      </c>
    </row>
    <row r="23" spans="1:14" x14ac:dyDescent="0.35">
      <c r="A23" s="1" t="s">
        <v>75</v>
      </c>
      <c r="B23" s="1" t="s">
        <v>76</v>
      </c>
      <c r="C23" s="1">
        <v>26</v>
      </c>
      <c r="D23" s="1" t="s">
        <v>27</v>
      </c>
      <c r="E23" s="1" t="s">
        <v>41</v>
      </c>
      <c r="F23" s="2">
        <v>45320</v>
      </c>
      <c r="G23" s="2">
        <v>45616</v>
      </c>
      <c r="H23" s="1">
        <v>1800</v>
      </c>
      <c r="I23" s="1">
        <v>5</v>
      </c>
      <c r="J23" s="1" t="s">
        <v>14</v>
      </c>
      <c r="L23" s="6">
        <f t="shared" si="0"/>
        <v>9.8666666666666671</v>
      </c>
      <c r="M23" s="8" t="str">
        <f t="shared" si="1"/>
        <v>Not Referred</v>
      </c>
      <c r="N23" s="8">
        <f t="shared" si="2"/>
        <v>17760</v>
      </c>
    </row>
    <row r="24" spans="1:14" x14ac:dyDescent="0.35">
      <c r="A24" s="1" t="s">
        <v>77</v>
      </c>
      <c r="B24" s="1" t="s">
        <v>78</v>
      </c>
      <c r="C24" s="1">
        <v>48</v>
      </c>
      <c r="D24" s="1" t="s">
        <v>12</v>
      </c>
      <c r="E24" s="1" t="s">
        <v>41</v>
      </c>
      <c r="F24" s="2">
        <v>45451</v>
      </c>
      <c r="G24" s="2">
        <v>45455</v>
      </c>
      <c r="H24" s="1">
        <v>1800</v>
      </c>
      <c r="I24" s="1">
        <v>18</v>
      </c>
      <c r="J24" s="1" t="s">
        <v>67</v>
      </c>
      <c r="L24" s="6">
        <f t="shared" si="0"/>
        <v>0.13333333333333333</v>
      </c>
      <c r="M24" s="8" t="str">
        <f t="shared" si="1"/>
        <v>Not Referred</v>
      </c>
      <c r="N24" s="8">
        <f t="shared" si="2"/>
        <v>240</v>
      </c>
    </row>
    <row r="25" spans="1:14" x14ac:dyDescent="0.35">
      <c r="A25" s="1" t="s">
        <v>79</v>
      </c>
      <c r="B25" s="1" t="s">
        <v>80</v>
      </c>
      <c r="C25" s="1">
        <v>25</v>
      </c>
      <c r="D25" s="1" t="s">
        <v>27</v>
      </c>
      <c r="E25" s="1" t="s">
        <v>22</v>
      </c>
      <c r="F25" s="2">
        <v>45439</v>
      </c>
      <c r="G25" s="2">
        <v>45730</v>
      </c>
      <c r="H25" s="1">
        <v>1200</v>
      </c>
      <c r="I25" s="1">
        <v>6</v>
      </c>
      <c r="J25" s="1" t="s">
        <v>14</v>
      </c>
      <c r="L25" s="6">
        <f t="shared" si="0"/>
        <v>9.6999999999999993</v>
      </c>
      <c r="M25" s="8" t="str">
        <f t="shared" si="1"/>
        <v>Not Referred</v>
      </c>
      <c r="N25" s="8">
        <f t="shared" si="2"/>
        <v>11640</v>
      </c>
    </row>
    <row r="26" spans="1:14" x14ac:dyDescent="0.35">
      <c r="A26" s="1" t="s">
        <v>81</v>
      </c>
      <c r="B26" s="1" t="s">
        <v>82</v>
      </c>
      <c r="C26" s="1">
        <v>53</v>
      </c>
      <c r="D26" s="1" t="s">
        <v>12</v>
      </c>
      <c r="E26" s="1" t="s">
        <v>41</v>
      </c>
      <c r="F26" s="2">
        <v>45286</v>
      </c>
      <c r="G26" s="2">
        <v>45372</v>
      </c>
      <c r="H26" s="1">
        <v>1800</v>
      </c>
      <c r="I26" s="1">
        <v>17</v>
      </c>
      <c r="J26" s="1" t="s">
        <v>35</v>
      </c>
      <c r="K26" s="1" t="s">
        <v>83</v>
      </c>
      <c r="L26" s="6">
        <f t="shared" si="0"/>
        <v>2.8666666666666667</v>
      </c>
      <c r="M26" s="7" t="str">
        <f t="shared" si="1"/>
        <v>Referred</v>
      </c>
      <c r="N26" s="7">
        <f t="shared" si="2"/>
        <v>5160</v>
      </c>
    </row>
    <row r="27" spans="1:14" x14ac:dyDescent="0.35">
      <c r="A27" s="1" t="s">
        <v>84</v>
      </c>
      <c r="B27" s="1" t="s">
        <v>85</v>
      </c>
      <c r="C27" s="1">
        <v>42</v>
      </c>
      <c r="D27" s="1" t="s">
        <v>27</v>
      </c>
      <c r="E27" s="1" t="s">
        <v>22</v>
      </c>
      <c r="F27" s="2">
        <v>45702</v>
      </c>
      <c r="G27" s="2">
        <v>45727</v>
      </c>
      <c r="H27" s="1">
        <v>1200</v>
      </c>
      <c r="I27" s="1">
        <v>3</v>
      </c>
      <c r="J27" s="1" t="s">
        <v>67</v>
      </c>
      <c r="L27" s="6">
        <f t="shared" si="0"/>
        <v>0.83333333333333337</v>
      </c>
      <c r="M27" s="8" t="str">
        <f t="shared" si="1"/>
        <v>Not Referred</v>
      </c>
      <c r="N27" s="8">
        <f t="shared" si="2"/>
        <v>1000</v>
      </c>
    </row>
    <row r="28" spans="1:14" x14ac:dyDescent="0.35">
      <c r="A28" s="1" t="s">
        <v>86</v>
      </c>
      <c r="B28" s="1" t="s">
        <v>87</v>
      </c>
      <c r="C28" s="1">
        <v>24</v>
      </c>
      <c r="D28" s="1" t="s">
        <v>12</v>
      </c>
      <c r="E28" s="1" t="s">
        <v>31</v>
      </c>
      <c r="F28" s="2">
        <v>45698</v>
      </c>
      <c r="G28" s="2">
        <v>45726</v>
      </c>
      <c r="H28" s="1">
        <v>2500</v>
      </c>
      <c r="I28" s="1">
        <v>28</v>
      </c>
      <c r="J28" s="1" t="s">
        <v>35</v>
      </c>
      <c r="L28" s="6">
        <f t="shared" si="0"/>
        <v>0.93333333333333335</v>
      </c>
      <c r="M28" s="8" t="str">
        <f t="shared" si="1"/>
        <v>Not Referred</v>
      </c>
      <c r="N28" s="8">
        <f t="shared" si="2"/>
        <v>2333</v>
      </c>
    </row>
    <row r="29" spans="1:14" x14ac:dyDescent="0.35">
      <c r="A29" s="1" t="s">
        <v>88</v>
      </c>
      <c r="B29" s="1" t="s">
        <v>89</v>
      </c>
      <c r="C29" s="1">
        <v>53</v>
      </c>
      <c r="D29" s="1" t="s">
        <v>12</v>
      </c>
      <c r="E29" s="1" t="s">
        <v>22</v>
      </c>
      <c r="F29" s="2">
        <v>45614</v>
      </c>
      <c r="G29" s="2">
        <v>45645</v>
      </c>
      <c r="H29" s="1">
        <v>1200</v>
      </c>
      <c r="I29" s="1">
        <v>23</v>
      </c>
      <c r="J29" s="1" t="s">
        <v>18</v>
      </c>
      <c r="L29" s="6">
        <f t="shared" si="0"/>
        <v>1.0333333333333334</v>
      </c>
      <c r="M29" s="8" t="str">
        <f t="shared" si="1"/>
        <v>Not Referred</v>
      </c>
      <c r="N29" s="8">
        <f t="shared" si="2"/>
        <v>1240</v>
      </c>
    </row>
    <row r="30" spans="1:14" x14ac:dyDescent="0.35">
      <c r="A30" s="1" t="s">
        <v>90</v>
      </c>
      <c r="B30" s="1" t="s">
        <v>91</v>
      </c>
      <c r="C30" s="1">
        <v>29</v>
      </c>
      <c r="D30" s="1" t="s">
        <v>27</v>
      </c>
      <c r="E30" s="1" t="s">
        <v>31</v>
      </c>
      <c r="F30" s="2">
        <v>45401</v>
      </c>
      <c r="G30" s="2">
        <v>45408</v>
      </c>
      <c r="H30" s="1">
        <v>2500</v>
      </c>
      <c r="I30" s="1">
        <v>8</v>
      </c>
      <c r="J30" s="1" t="s">
        <v>23</v>
      </c>
      <c r="L30" s="6">
        <f t="shared" si="0"/>
        <v>0.23333333333333334</v>
      </c>
      <c r="M30" s="8" t="str">
        <f t="shared" si="1"/>
        <v>Not Referred</v>
      </c>
      <c r="N30" s="8">
        <f t="shared" si="2"/>
        <v>583</v>
      </c>
    </row>
    <row r="31" spans="1:14" x14ac:dyDescent="0.35">
      <c r="A31" s="1" t="s">
        <v>92</v>
      </c>
      <c r="B31" s="1" t="s">
        <v>93</v>
      </c>
      <c r="C31" s="1">
        <v>31</v>
      </c>
      <c r="D31" s="1" t="s">
        <v>27</v>
      </c>
      <c r="E31" s="1" t="s">
        <v>31</v>
      </c>
      <c r="F31" s="2">
        <v>45667</v>
      </c>
      <c r="G31" s="2">
        <v>45745</v>
      </c>
      <c r="H31" s="1">
        <v>2500</v>
      </c>
      <c r="I31" s="1">
        <v>23</v>
      </c>
      <c r="J31" s="1" t="s">
        <v>42</v>
      </c>
      <c r="K31" s="1" t="s">
        <v>94</v>
      </c>
      <c r="L31" s="6">
        <f t="shared" si="0"/>
        <v>2.6</v>
      </c>
      <c r="M31" s="7" t="str">
        <f t="shared" si="1"/>
        <v>Referred</v>
      </c>
      <c r="N31" s="7">
        <f t="shared" si="2"/>
        <v>6500</v>
      </c>
    </row>
    <row r="32" spans="1:14" x14ac:dyDescent="0.35">
      <c r="A32" s="1" t="s">
        <v>95</v>
      </c>
      <c r="B32" s="1" t="s">
        <v>96</v>
      </c>
      <c r="C32" s="1">
        <v>52</v>
      </c>
      <c r="D32" s="1" t="s">
        <v>27</v>
      </c>
      <c r="E32" s="1" t="s">
        <v>13</v>
      </c>
      <c r="F32" s="2">
        <v>45088</v>
      </c>
      <c r="G32" s="2">
        <v>45656</v>
      </c>
      <c r="H32" s="1">
        <v>800</v>
      </c>
      <c r="I32" s="1">
        <v>9</v>
      </c>
      <c r="J32" s="1" t="s">
        <v>67</v>
      </c>
      <c r="K32" s="1" t="s">
        <v>97</v>
      </c>
      <c r="L32" s="6">
        <f t="shared" si="0"/>
        <v>18.933333333333334</v>
      </c>
      <c r="M32" s="7" t="str">
        <f t="shared" si="1"/>
        <v>Referred</v>
      </c>
      <c r="N32" s="7">
        <f t="shared" si="2"/>
        <v>15147</v>
      </c>
    </row>
    <row r="33" spans="1:14" x14ac:dyDescent="0.35">
      <c r="A33" s="1" t="s">
        <v>98</v>
      </c>
      <c r="B33" s="1" t="s">
        <v>99</v>
      </c>
      <c r="C33" s="1">
        <v>20</v>
      </c>
      <c r="D33" s="1" t="s">
        <v>12</v>
      </c>
      <c r="E33" s="1" t="s">
        <v>22</v>
      </c>
      <c r="F33" s="2">
        <v>45391</v>
      </c>
      <c r="G33" s="2">
        <v>45604</v>
      </c>
      <c r="H33" s="1">
        <v>1200</v>
      </c>
      <c r="I33" s="1">
        <v>2</v>
      </c>
      <c r="J33" s="1" t="s">
        <v>35</v>
      </c>
      <c r="L33" s="6">
        <f t="shared" si="0"/>
        <v>7.1</v>
      </c>
      <c r="M33" s="8" t="str">
        <f t="shared" si="1"/>
        <v>Not Referred</v>
      </c>
      <c r="N33" s="8">
        <f t="shared" si="2"/>
        <v>8520</v>
      </c>
    </row>
    <row r="34" spans="1:14" x14ac:dyDescent="0.35">
      <c r="A34" s="1" t="s">
        <v>100</v>
      </c>
      <c r="B34" s="1" t="s">
        <v>101</v>
      </c>
      <c r="C34" s="1">
        <v>22</v>
      </c>
      <c r="D34" s="1" t="s">
        <v>12</v>
      </c>
      <c r="E34" s="1" t="s">
        <v>13</v>
      </c>
      <c r="F34" s="2">
        <v>45699</v>
      </c>
      <c r="G34" s="2">
        <v>45740</v>
      </c>
      <c r="H34" s="1">
        <v>800</v>
      </c>
      <c r="I34" s="1">
        <v>30</v>
      </c>
      <c r="J34" s="1" t="s">
        <v>35</v>
      </c>
      <c r="L34" s="6">
        <f t="shared" si="0"/>
        <v>1.3666666666666667</v>
      </c>
      <c r="M34" s="8" t="str">
        <f t="shared" si="1"/>
        <v>Not Referred</v>
      </c>
      <c r="N34" s="8">
        <f t="shared" si="2"/>
        <v>1093</v>
      </c>
    </row>
    <row r="35" spans="1:14" x14ac:dyDescent="0.35">
      <c r="A35" s="1" t="s">
        <v>102</v>
      </c>
      <c r="B35" s="1" t="s">
        <v>103</v>
      </c>
      <c r="C35" s="1">
        <v>23</v>
      </c>
      <c r="D35" s="1" t="s">
        <v>12</v>
      </c>
      <c r="E35" s="1" t="s">
        <v>41</v>
      </c>
      <c r="F35" s="2">
        <v>45588</v>
      </c>
      <c r="G35" s="2">
        <v>45721</v>
      </c>
      <c r="H35" s="1">
        <v>1800</v>
      </c>
      <c r="I35" s="1">
        <v>23</v>
      </c>
      <c r="J35" s="1" t="s">
        <v>18</v>
      </c>
      <c r="K35" s="1" t="s">
        <v>104</v>
      </c>
      <c r="L35" s="6">
        <f t="shared" si="0"/>
        <v>4.4333333333333336</v>
      </c>
      <c r="M35" s="7" t="str">
        <f t="shared" si="1"/>
        <v>Referred</v>
      </c>
      <c r="N35" s="7">
        <f t="shared" si="2"/>
        <v>7980</v>
      </c>
    </row>
    <row r="36" spans="1:14" x14ac:dyDescent="0.35">
      <c r="A36" s="1" t="s">
        <v>105</v>
      </c>
      <c r="B36" s="1" t="s">
        <v>106</v>
      </c>
      <c r="C36" s="1">
        <v>27</v>
      </c>
      <c r="D36" s="1" t="s">
        <v>27</v>
      </c>
      <c r="E36" s="1" t="s">
        <v>22</v>
      </c>
      <c r="F36" s="2">
        <v>45312</v>
      </c>
      <c r="G36" s="2">
        <v>45652</v>
      </c>
      <c r="H36" s="1">
        <v>1200</v>
      </c>
      <c r="I36" s="1">
        <v>27</v>
      </c>
      <c r="J36" s="1" t="s">
        <v>18</v>
      </c>
      <c r="L36" s="6">
        <f t="shared" si="0"/>
        <v>11.333333333333334</v>
      </c>
      <c r="M36" s="8" t="str">
        <f t="shared" si="1"/>
        <v>Not Referred</v>
      </c>
      <c r="N36" s="8">
        <f t="shared" si="2"/>
        <v>13600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4DAFC7-6BBD-4A42-9579-A4C6F2A1C530}">
  <dimension ref="A1:W36"/>
  <sheetViews>
    <sheetView topLeftCell="J1" zoomScale="70" zoomScaleNormal="70" workbookViewId="0">
      <selection activeCell="J1" sqref="J1"/>
    </sheetView>
  </sheetViews>
  <sheetFormatPr defaultRowHeight="14.5" x14ac:dyDescent="0.35"/>
  <cols>
    <col min="6" max="6" width="12.453125" customWidth="1"/>
    <col min="7" max="7" width="14.7265625" customWidth="1"/>
    <col min="12" max="12" width="15.453125" customWidth="1"/>
    <col min="14" max="14" width="14.26953125" customWidth="1"/>
    <col min="15" max="15" width="18.90625" customWidth="1"/>
    <col min="18" max="18" width="13.81640625" bestFit="1" customWidth="1"/>
    <col min="19" max="19" width="14.81640625" bestFit="1" customWidth="1"/>
    <col min="22" max="22" width="21.7265625" customWidth="1"/>
    <col min="23" max="23" width="17.26953125" customWidth="1"/>
  </cols>
  <sheetData>
    <row r="1" spans="1:23" ht="72.5" x14ac:dyDescent="0.35">
      <c r="A1" s="4" t="s">
        <v>109</v>
      </c>
      <c r="B1" s="4" t="s">
        <v>0</v>
      </c>
      <c r="C1" s="4" t="s">
        <v>1</v>
      </c>
      <c r="D1" s="4" t="s">
        <v>2</v>
      </c>
      <c r="E1" s="4" t="s">
        <v>3</v>
      </c>
      <c r="F1" s="4" t="s">
        <v>4</v>
      </c>
      <c r="G1" s="4" t="s">
        <v>5</v>
      </c>
      <c r="H1" s="4" t="s">
        <v>6</v>
      </c>
      <c r="I1" s="4" t="s">
        <v>7</v>
      </c>
      <c r="J1" s="4" t="s">
        <v>8</v>
      </c>
      <c r="K1" s="4" t="s">
        <v>9</v>
      </c>
      <c r="L1" s="4" t="s">
        <v>107</v>
      </c>
      <c r="M1" s="4" t="s">
        <v>108</v>
      </c>
      <c r="N1" s="4" t="s">
        <v>114</v>
      </c>
      <c r="O1" s="4" t="s">
        <v>118</v>
      </c>
      <c r="R1" s="9" t="s">
        <v>110</v>
      </c>
      <c r="S1" t="s">
        <v>119</v>
      </c>
      <c r="V1" s="9" t="s">
        <v>110</v>
      </c>
      <c r="W1" t="s">
        <v>119</v>
      </c>
    </row>
    <row r="2" spans="1:23" x14ac:dyDescent="0.35">
      <c r="A2" s="1" t="s">
        <v>10</v>
      </c>
      <c r="B2" s="1" t="s">
        <v>11</v>
      </c>
      <c r="C2" s="1">
        <v>59</v>
      </c>
      <c r="D2" s="1" t="s">
        <v>12</v>
      </c>
      <c r="E2" s="1" t="s">
        <v>13</v>
      </c>
      <c r="F2" s="2">
        <v>45235</v>
      </c>
      <c r="G2" s="2">
        <v>45425</v>
      </c>
      <c r="H2" s="1">
        <v>800</v>
      </c>
      <c r="I2" s="1">
        <v>25</v>
      </c>
      <c r="J2" s="1" t="s">
        <v>14</v>
      </c>
      <c r="K2" s="1" t="s">
        <v>15</v>
      </c>
      <c r="L2" s="6">
        <f>(G2-F2)/30</f>
        <v>6.333333333333333</v>
      </c>
      <c r="M2" s="7" t="str">
        <f>IF(K2="","Not Referred","Referred")</f>
        <v>Referred</v>
      </c>
      <c r="N2" s="7">
        <f>ROUND(H2*L2,0)</f>
        <v>5067</v>
      </c>
      <c r="O2" s="7" t="str">
        <f>IF(AND(C2&gt;=18,C2&lt;30),"Youth",IF(AND(C2&gt;=30,C2&lt;45),"Adault","Senior"))</f>
        <v>Senior</v>
      </c>
      <c r="R2" s="10" t="s">
        <v>27</v>
      </c>
      <c r="S2" s="11">
        <v>15</v>
      </c>
      <c r="V2" s="10" t="s">
        <v>122</v>
      </c>
      <c r="W2" s="11">
        <v>13</v>
      </c>
    </row>
    <row r="3" spans="1:23" x14ac:dyDescent="0.35">
      <c r="A3" s="1" t="s">
        <v>16</v>
      </c>
      <c r="B3" s="1" t="s">
        <v>17</v>
      </c>
      <c r="C3" s="1">
        <v>27</v>
      </c>
      <c r="D3" s="1" t="s">
        <v>12</v>
      </c>
      <c r="E3" s="1" t="s">
        <v>13</v>
      </c>
      <c r="F3" s="2">
        <v>45714</v>
      </c>
      <c r="G3" s="2">
        <v>45740</v>
      </c>
      <c r="H3" s="1">
        <v>800</v>
      </c>
      <c r="I3" s="1">
        <v>20</v>
      </c>
      <c r="J3" s="1" t="s">
        <v>18</v>
      </c>
      <c r="K3" s="1" t="s">
        <v>19</v>
      </c>
      <c r="L3" s="6">
        <f t="shared" ref="L3:L36" si="0">(G3-F3)/30</f>
        <v>0.8666666666666667</v>
      </c>
      <c r="M3" s="7" t="str">
        <f t="shared" ref="M3:M36" si="1">IF(K3="","Not Referred","Referred")</f>
        <v>Referred</v>
      </c>
      <c r="N3" s="7">
        <f t="shared" ref="N3:N36" si="2">ROUND(H3*L3,0)</f>
        <v>693</v>
      </c>
      <c r="O3" s="7" t="str">
        <f t="shared" ref="O3:O36" si="3">IF(AND(C3&gt;=18,C3&lt;30),"Youth",IF(AND(C3&gt;=30,C3&lt;45),"Adault","Senior"))</f>
        <v>Youth</v>
      </c>
      <c r="R3" s="13" t="s">
        <v>14</v>
      </c>
      <c r="S3" s="11">
        <v>3</v>
      </c>
      <c r="V3" s="13" t="s">
        <v>67</v>
      </c>
      <c r="W3" s="11">
        <v>1</v>
      </c>
    </row>
    <row r="4" spans="1:23" x14ac:dyDescent="0.35">
      <c r="A4" s="1" t="s">
        <v>20</v>
      </c>
      <c r="B4" s="1" t="s">
        <v>21</v>
      </c>
      <c r="C4" s="1">
        <v>24</v>
      </c>
      <c r="D4" s="1" t="s">
        <v>12</v>
      </c>
      <c r="E4" s="1" t="s">
        <v>22</v>
      </c>
      <c r="F4" s="2">
        <v>45191</v>
      </c>
      <c r="G4" s="2">
        <v>45371</v>
      </c>
      <c r="H4" s="1">
        <v>1200</v>
      </c>
      <c r="I4" s="1">
        <v>18</v>
      </c>
      <c r="J4" s="1" t="s">
        <v>23</v>
      </c>
      <c r="K4" s="1" t="s">
        <v>24</v>
      </c>
      <c r="L4" s="6">
        <f t="shared" si="0"/>
        <v>6</v>
      </c>
      <c r="M4" s="7" t="str">
        <f t="shared" si="1"/>
        <v>Referred</v>
      </c>
      <c r="N4" s="7">
        <f t="shared" si="2"/>
        <v>7200</v>
      </c>
      <c r="O4" s="7" t="str">
        <f t="shared" si="3"/>
        <v>Youth</v>
      </c>
      <c r="R4" s="13" t="s">
        <v>67</v>
      </c>
      <c r="S4" s="11">
        <v>3</v>
      </c>
      <c r="V4" s="13" t="s">
        <v>23</v>
      </c>
      <c r="W4" s="11">
        <v>3</v>
      </c>
    </row>
    <row r="5" spans="1:23" x14ac:dyDescent="0.35">
      <c r="A5" s="1" t="s">
        <v>25</v>
      </c>
      <c r="B5" s="1" t="s">
        <v>26</v>
      </c>
      <c r="C5" s="1">
        <v>31</v>
      </c>
      <c r="D5" s="1" t="s">
        <v>27</v>
      </c>
      <c r="E5" s="1" t="s">
        <v>22</v>
      </c>
      <c r="F5" s="2">
        <v>45479</v>
      </c>
      <c r="G5" s="2">
        <v>45587</v>
      </c>
      <c r="H5" s="1">
        <v>1200</v>
      </c>
      <c r="I5" s="1">
        <v>16</v>
      </c>
      <c r="J5" s="1" t="s">
        <v>23</v>
      </c>
      <c r="K5" s="1" t="s">
        <v>28</v>
      </c>
      <c r="L5" s="6">
        <f t="shared" si="0"/>
        <v>3.6</v>
      </c>
      <c r="M5" s="7" t="str">
        <f t="shared" si="1"/>
        <v>Referred</v>
      </c>
      <c r="N5" s="7">
        <f t="shared" si="2"/>
        <v>4320</v>
      </c>
      <c r="O5" s="7" t="str">
        <f t="shared" si="3"/>
        <v>Adault</v>
      </c>
      <c r="R5" s="13" t="s">
        <v>23</v>
      </c>
      <c r="S5" s="11">
        <v>3</v>
      </c>
      <c r="V5" s="13" t="s">
        <v>42</v>
      </c>
      <c r="W5" s="11">
        <v>5</v>
      </c>
    </row>
    <row r="6" spans="1:23" x14ac:dyDescent="0.35">
      <c r="A6" s="1" t="s">
        <v>29</v>
      </c>
      <c r="B6" s="1" t="s">
        <v>30</v>
      </c>
      <c r="C6" s="1">
        <v>19</v>
      </c>
      <c r="D6" s="1" t="s">
        <v>12</v>
      </c>
      <c r="E6" s="1" t="s">
        <v>31</v>
      </c>
      <c r="F6" s="2">
        <v>45286</v>
      </c>
      <c r="G6" s="2">
        <v>45501</v>
      </c>
      <c r="H6" s="1">
        <v>2500</v>
      </c>
      <c r="I6" s="1">
        <v>12</v>
      </c>
      <c r="J6" s="1" t="s">
        <v>14</v>
      </c>
      <c r="K6" s="1" t="s">
        <v>32</v>
      </c>
      <c r="L6" s="6">
        <f t="shared" si="0"/>
        <v>7.166666666666667</v>
      </c>
      <c r="M6" s="7" t="str">
        <f t="shared" si="1"/>
        <v>Referred</v>
      </c>
      <c r="N6" s="7">
        <f t="shared" si="2"/>
        <v>17917</v>
      </c>
      <c r="O6" s="7" t="str">
        <f t="shared" si="3"/>
        <v>Youth</v>
      </c>
      <c r="R6" s="13" t="s">
        <v>42</v>
      </c>
      <c r="S6" s="11">
        <v>2</v>
      </c>
      <c r="V6" s="13" t="s">
        <v>35</v>
      </c>
      <c r="W6" s="11">
        <v>3</v>
      </c>
    </row>
    <row r="7" spans="1:23" x14ac:dyDescent="0.35">
      <c r="A7" s="1" t="s">
        <v>33</v>
      </c>
      <c r="B7" s="1" t="s">
        <v>34</v>
      </c>
      <c r="C7" s="1">
        <v>40</v>
      </c>
      <c r="D7" s="1" t="s">
        <v>12</v>
      </c>
      <c r="E7" s="1" t="s">
        <v>13</v>
      </c>
      <c r="F7" s="2">
        <v>45317</v>
      </c>
      <c r="G7" s="2">
        <v>45392</v>
      </c>
      <c r="H7" s="1">
        <v>800</v>
      </c>
      <c r="I7" s="1">
        <v>14</v>
      </c>
      <c r="J7" s="1" t="s">
        <v>35</v>
      </c>
      <c r="K7" s="1" t="s">
        <v>36</v>
      </c>
      <c r="L7" s="6">
        <f t="shared" si="0"/>
        <v>2.5</v>
      </c>
      <c r="M7" s="7" t="str">
        <f t="shared" si="1"/>
        <v>Referred</v>
      </c>
      <c r="N7" s="7">
        <f t="shared" si="2"/>
        <v>2000</v>
      </c>
      <c r="O7" s="7" t="str">
        <f t="shared" si="3"/>
        <v>Adault</v>
      </c>
      <c r="R7" s="13" t="s">
        <v>35</v>
      </c>
      <c r="S7" s="11">
        <v>2</v>
      </c>
      <c r="V7" s="13" t="s">
        <v>18</v>
      </c>
      <c r="W7" s="11">
        <v>1</v>
      </c>
    </row>
    <row r="8" spans="1:23" x14ac:dyDescent="0.35">
      <c r="A8" s="1" t="s">
        <v>37</v>
      </c>
      <c r="B8" s="1" t="s">
        <v>38</v>
      </c>
      <c r="C8" s="1">
        <v>41</v>
      </c>
      <c r="D8" s="1" t="s">
        <v>27</v>
      </c>
      <c r="E8" s="1" t="s">
        <v>13</v>
      </c>
      <c r="F8" s="2">
        <v>45588</v>
      </c>
      <c r="G8" s="2">
        <v>45677</v>
      </c>
      <c r="H8" s="1">
        <v>800</v>
      </c>
      <c r="I8" s="1">
        <v>25</v>
      </c>
      <c r="J8" s="1" t="s">
        <v>18</v>
      </c>
      <c r="L8" s="6">
        <f t="shared" si="0"/>
        <v>2.9666666666666668</v>
      </c>
      <c r="M8" s="8" t="str">
        <f t="shared" si="1"/>
        <v>Not Referred</v>
      </c>
      <c r="N8" s="8">
        <f t="shared" si="2"/>
        <v>2373</v>
      </c>
      <c r="O8" s="8" t="str">
        <f t="shared" si="3"/>
        <v>Adault</v>
      </c>
      <c r="R8" s="13" t="s">
        <v>18</v>
      </c>
      <c r="S8" s="11">
        <v>2</v>
      </c>
      <c r="V8" s="10" t="s">
        <v>120</v>
      </c>
      <c r="W8" s="11">
        <v>9</v>
      </c>
    </row>
    <row r="9" spans="1:23" x14ac:dyDescent="0.35">
      <c r="A9" s="1" t="s">
        <v>39</v>
      </c>
      <c r="B9" s="1" t="s">
        <v>40</v>
      </c>
      <c r="C9" s="1">
        <v>43</v>
      </c>
      <c r="D9" s="1" t="s">
        <v>12</v>
      </c>
      <c r="E9" s="1" t="s">
        <v>41</v>
      </c>
      <c r="F9" s="2">
        <v>45450</v>
      </c>
      <c r="G9" s="2">
        <v>45563</v>
      </c>
      <c r="H9" s="1">
        <v>1800</v>
      </c>
      <c r="I9" s="1">
        <v>28</v>
      </c>
      <c r="J9" s="1" t="s">
        <v>42</v>
      </c>
      <c r="L9" s="6">
        <f t="shared" si="0"/>
        <v>3.7666666666666666</v>
      </c>
      <c r="M9" s="8" t="str">
        <f t="shared" si="1"/>
        <v>Not Referred</v>
      </c>
      <c r="N9" s="8">
        <f t="shared" si="2"/>
        <v>6780</v>
      </c>
      <c r="O9" s="8" t="str">
        <f t="shared" si="3"/>
        <v>Adault</v>
      </c>
      <c r="R9" s="10" t="s">
        <v>12</v>
      </c>
      <c r="S9" s="11">
        <v>20</v>
      </c>
      <c r="V9" s="13" t="s">
        <v>14</v>
      </c>
      <c r="W9" s="11">
        <v>2</v>
      </c>
    </row>
    <row r="10" spans="1:23" x14ac:dyDescent="0.35">
      <c r="A10" s="1" t="s">
        <v>43</v>
      </c>
      <c r="B10" s="1" t="s">
        <v>44</v>
      </c>
      <c r="C10" s="1">
        <v>42</v>
      </c>
      <c r="D10" s="1" t="s">
        <v>12</v>
      </c>
      <c r="E10" s="1" t="s">
        <v>13</v>
      </c>
      <c r="F10" s="2">
        <v>45569</v>
      </c>
      <c r="G10" s="2">
        <v>45582</v>
      </c>
      <c r="H10" s="1">
        <v>800</v>
      </c>
      <c r="I10" s="1">
        <v>3</v>
      </c>
      <c r="J10" s="1" t="s">
        <v>42</v>
      </c>
      <c r="K10" s="1" t="s">
        <v>45</v>
      </c>
      <c r="L10" s="6">
        <f t="shared" si="0"/>
        <v>0.43333333333333335</v>
      </c>
      <c r="M10" s="7" t="str">
        <f t="shared" si="1"/>
        <v>Referred</v>
      </c>
      <c r="N10" s="7">
        <f t="shared" si="2"/>
        <v>347</v>
      </c>
      <c r="O10" s="7" t="str">
        <f t="shared" si="3"/>
        <v>Adault</v>
      </c>
      <c r="R10" s="13" t="s">
        <v>14</v>
      </c>
      <c r="S10" s="11">
        <v>2</v>
      </c>
      <c r="V10" s="13" t="s">
        <v>67</v>
      </c>
      <c r="W10" s="11">
        <v>3</v>
      </c>
    </row>
    <row r="11" spans="1:23" x14ac:dyDescent="0.35">
      <c r="A11" s="1" t="s">
        <v>46</v>
      </c>
      <c r="B11" s="1" t="s">
        <v>47</v>
      </c>
      <c r="C11" s="1">
        <v>37</v>
      </c>
      <c r="D11" s="1" t="s">
        <v>12</v>
      </c>
      <c r="E11" s="1" t="s">
        <v>22</v>
      </c>
      <c r="F11" s="2">
        <v>45202</v>
      </c>
      <c r="G11" s="2">
        <v>45280</v>
      </c>
      <c r="H11" s="1">
        <v>1200</v>
      </c>
      <c r="I11" s="1">
        <v>29</v>
      </c>
      <c r="J11" s="1" t="s">
        <v>35</v>
      </c>
      <c r="K11" s="1" t="s">
        <v>48</v>
      </c>
      <c r="L11" s="6">
        <f t="shared" si="0"/>
        <v>2.6</v>
      </c>
      <c r="M11" s="7" t="str">
        <f t="shared" si="1"/>
        <v>Referred</v>
      </c>
      <c r="N11" s="7">
        <f t="shared" si="2"/>
        <v>3120</v>
      </c>
      <c r="O11" s="7" t="str">
        <f t="shared" si="3"/>
        <v>Adault</v>
      </c>
      <c r="R11" s="13" t="s">
        <v>67</v>
      </c>
      <c r="S11" s="11">
        <v>1</v>
      </c>
      <c r="V11" s="13" t="s">
        <v>42</v>
      </c>
      <c r="W11" s="11">
        <v>1</v>
      </c>
    </row>
    <row r="12" spans="1:23" x14ac:dyDescent="0.35">
      <c r="A12" s="1" t="s">
        <v>49</v>
      </c>
      <c r="B12" s="1" t="s">
        <v>50</v>
      </c>
      <c r="C12" s="1">
        <v>48</v>
      </c>
      <c r="D12" s="1" t="s">
        <v>27</v>
      </c>
      <c r="E12" s="1" t="s">
        <v>22</v>
      </c>
      <c r="F12" s="2">
        <v>45297</v>
      </c>
      <c r="G12" s="2">
        <v>45459</v>
      </c>
      <c r="H12" s="1">
        <v>1200</v>
      </c>
      <c r="I12" s="1">
        <v>13</v>
      </c>
      <c r="J12" s="1" t="s">
        <v>14</v>
      </c>
      <c r="K12" s="1" t="s">
        <v>51</v>
      </c>
      <c r="L12" s="6">
        <f t="shared" si="0"/>
        <v>5.4</v>
      </c>
      <c r="M12" s="7" t="str">
        <f t="shared" si="1"/>
        <v>Referred</v>
      </c>
      <c r="N12" s="7">
        <f t="shared" si="2"/>
        <v>6480</v>
      </c>
      <c r="O12" s="7" t="str">
        <f t="shared" si="3"/>
        <v>Senior</v>
      </c>
      <c r="R12" s="13" t="s">
        <v>23</v>
      </c>
      <c r="S12" s="11">
        <v>2</v>
      </c>
      <c r="V12" s="13" t="s">
        <v>35</v>
      </c>
      <c r="W12" s="11">
        <v>2</v>
      </c>
    </row>
    <row r="13" spans="1:23" x14ac:dyDescent="0.35">
      <c r="A13" s="1" t="s">
        <v>52</v>
      </c>
      <c r="B13" s="1" t="s">
        <v>53</v>
      </c>
      <c r="C13" s="1">
        <v>36</v>
      </c>
      <c r="D13" s="1" t="s">
        <v>12</v>
      </c>
      <c r="E13" s="1" t="s">
        <v>22</v>
      </c>
      <c r="F13" s="2">
        <v>45154</v>
      </c>
      <c r="G13" s="2">
        <v>45568</v>
      </c>
      <c r="H13" s="1">
        <v>1200</v>
      </c>
      <c r="I13" s="1">
        <v>19</v>
      </c>
      <c r="J13" s="1" t="s">
        <v>42</v>
      </c>
      <c r="K13" s="1" t="s">
        <v>54</v>
      </c>
      <c r="L13" s="6">
        <f t="shared" si="0"/>
        <v>13.8</v>
      </c>
      <c r="M13" s="7" t="str">
        <f t="shared" si="1"/>
        <v>Referred</v>
      </c>
      <c r="N13" s="7">
        <f t="shared" si="2"/>
        <v>16560</v>
      </c>
      <c r="O13" s="7" t="str">
        <f t="shared" si="3"/>
        <v>Adault</v>
      </c>
      <c r="R13" s="13" t="s">
        <v>42</v>
      </c>
      <c r="S13" s="11">
        <v>4</v>
      </c>
      <c r="V13" s="13" t="s">
        <v>18</v>
      </c>
      <c r="W13" s="11">
        <v>1</v>
      </c>
    </row>
    <row r="14" spans="1:23" x14ac:dyDescent="0.35">
      <c r="A14" s="1" t="s">
        <v>55</v>
      </c>
      <c r="B14" s="1" t="s">
        <v>56</v>
      </c>
      <c r="C14" s="1">
        <v>48</v>
      </c>
      <c r="D14" s="1" t="s">
        <v>27</v>
      </c>
      <c r="E14" s="1" t="s">
        <v>41</v>
      </c>
      <c r="F14" s="2">
        <v>45556</v>
      </c>
      <c r="G14" s="2">
        <v>45641</v>
      </c>
      <c r="H14" s="1">
        <v>1800</v>
      </c>
      <c r="I14" s="1">
        <v>22</v>
      </c>
      <c r="J14" s="1" t="s">
        <v>42</v>
      </c>
      <c r="L14" s="6">
        <f t="shared" si="0"/>
        <v>2.8333333333333335</v>
      </c>
      <c r="M14" s="8" t="str">
        <f t="shared" si="1"/>
        <v>Not Referred</v>
      </c>
      <c r="N14" s="8">
        <f t="shared" si="2"/>
        <v>5100</v>
      </c>
      <c r="O14" s="8" t="str">
        <f t="shared" si="3"/>
        <v>Senior</v>
      </c>
      <c r="R14" s="13" t="s">
        <v>35</v>
      </c>
      <c r="S14" s="11">
        <v>8</v>
      </c>
      <c r="V14" s="10" t="s">
        <v>121</v>
      </c>
      <c r="W14" s="11">
        <v>13</v>
      </c>
    </row>
    <row r="15" spans="1:23" x14ac:dyDescent="0.35">
      <c r="A15" s="1" t="s">
        <v>57</v>
      </c>
      <c r="B15" s="1" t="s">
        <v>58</v>
      </c>
      <c r="C15" s="1">
        <v>39</v>
      </c>
      <c r="D15" s="1" t="s">
        <v>12</v>
      </c>
      <c r="E15" s="1" t="s">
        <v>22</v>
      </c>
      <c r="F15" s="2">
        <v>45065</v>
      </c>
      <c r="G15" s="2">
        <v>45242</v>
      </c>
      <c r="H15" s="1">
        <v>1200</v>
      </c>
      <c r="I15" s="1">
        <v>28</v>
      </c>
      <c r="J15" s="1" t="s">
        <v>35</v>
      </c>
      <c r="L15" s="6">
        <f t="shared" si="0"/>
        <v>5.9</v>
      </c>
      <c r="M15" s="8" t="str">
        <f t="shared" si="1"/>
        <v>Not Referred</v>
      </c>
      <c r="N15" s="8">
        <f t="shared" si="2"/>
        <v>7080</v>
      </c>
      <c r="O15" s="8" t="str">
        <f t="shared" si="3"/>
        <v>Adault</v>
      </c>
      <c r="R15" s="13" t="s">
        <v>18</v>
      </c>
      <c r="S15" s="11">
        <v>3</v>
      </c>
      <c r="V15" s="13" t="s">
        <v>14</v>
      </c>
      <c r="W15" s="11">
        <v>3</v>
      </c>
    </row>
    <row r="16" spans="1:23" x14ac:dyDescent="0.35">
      <c r="A16" s="1" t="s">
        <v>59</v>
      </c>
      <c r="B16" s="1" t="s">
        <v>60</v>
      </c>
      <c r="C16" s="1">
        <v>44</v>
      </c>
      <c r="D16" s="1" t="s">
        <v>27</v>
      </c>
      <c r="E16" s="1" t="s">
        <v>13</v>
      </c>
      <c r="F16" s="2">
        <v>45333</v>
      </c>
      <c r="G16" s="2">
        <v>45540</v>
      </c>
      <c r="H16" s="1">
        <v>800</v>
      </c>
      <c r="I16" s="1">
        <v>8</v>
      </c>
      <c r="J16" s="1" t="s">
        <v>23</v>
      </c>
      <c r="L16" s="6">
        <f t="shared" si="0"/>
        <v>6.9</v>
      </c>
      <c r="M16" s="8" t="str">
        <f t="shared" si="1"/>
        <v>Not Referred</v>
      </c>
      <c r="N16" s="8">
        <f t="shared" si="2"/>
        <v>5520</v>
      </c>
      <c r="O16" s="8" t="str">
        <f t="shared" si="3"/>
        <v>Adault</v>
      </c>
      <c r="R16" s="10" t="s">
        <v>111</v>
      </c>
      <c r="S16" s="11">
        <v>35</v>
      </c>
      <c r="V16" s="13" t="s">
        <v>23</v>
      </c>
      <c r="W16" s="11">
        <v>2</v>
      </c>
    </row>
    <row r="17" spans="1:23" x14ac:dyDescent="0.35">
      <c r="A17" s="1" t="s">
        <v>61</v>
      </c>
      <c r="B17" s="1" t="s">
        <v>62</v>
      </c>
      <c r="C17" s="1">
        <v>39</v>
      </c>
      <c r="D17" s="1" t="s">
        <v>12</v>
      </c>
      <c r="E17" s="1" t="s">
        <v>31</v>
      </c>
      <c r="F17" s="2">
        <v>45702</v>
      </c>
      <c r="G17" s="2">
        <v>45732</v>
      </c>
      <c r="H17" s="1">
        <v>2500</v>
      </c>
      <c r="I17" s="1">
        <v>14</v>
      </c>
      <c r="J17" s="1" t="s">
        <v>42</v>
      </c>
      <c r="L17" s="6">
        <f t="shared" si="0"/>
        <v>1</v>
      </c>
      <c r="M17" s="8" t="str">
        <f t="shared" si="1"/>
        <v>Not Referred</v>
      </c>
      <c r="N17" s="8">
        <f t="shared" si="2"/>
        <v>2500</v>
      </c>
      <c r="O17" s="8" t="str">
        <f t="shared" si="3"/>
        <v>Adault</v>
      </c>
      <c r="V17" s="13" t="s">
        <v>35</v>
      </c>
      <c r="W17" s="11">
        <v>5</v>
      </c>
    </row>
    <row r="18" spans="1:23" x14ac:dyDescent="0.35">
      <c r="A18" s="1" t="s">
        <v>63</v>
      </c>
      <c r="B18" s="1" t="s">
        <v>64</v>
      </c>
      <c r="C18" s="1">
        <v>35</v>
      </c>
      <c r="D18" s="1" t="s">
        <v>12</v>
      </c>
      <c r="E18" s="1" t="s">
        <v>22</v>
      </c>
      <c r="F18" s="2">
        <v>45329</v>
      </c>
      <c r="G18" s="2">
        <v>45685</v>
      </c>
      <c r="H18" s="1">
        <v>1200</v>
      </c>
      <c r="I18" s="1">
        <v>25</v>
      </c>
      <c r="J18" s="1" t="s">
        <v>23</v>
      </c>
      <c r="L18" s="6">
        <f t="shared" si="0"/>
        <v>11.866666666666667</v>
      </c>
      <c r="M18" s="8" t="str">
        <f t="shared" si="1"/>
        <v>Not Referred</v>
      </c>
      <c r="N18" s="8">
        <f t="shared" si="2"/>
        <v>14240</v>
      </c>
      <c r="O18" s="8" t="str">
        <f t="shared" si="3"/>
        <v>Adault</v>
      </c>
      <c r="V18" s="13" t="s">
        <v>18</v>
      </c>
      <c r="W18" s="11">
        <v>3</v>
      </c>
    </row>
    <row r="19" spans="1:23" x14ac:dyDescent="0.35">
      <c r="A19" s="1" t="s">
        <v>65</v>
      </c>
      <c r="B19" s="1" t="s">
        <v>66</v>
      </c>
      <c r="C19" s="1">
        <v>56</v>
      </c>
      <c r="D19" s="1" t="s">
        <v>27</v>
      </c>
      <c r="E19" s="1" t="s">
        <v>31</v>
      </c>
      <c r="F19" s="2">
        <v>45213</v>
      </c>
      <c r="G19" s="2">
        <v>45649</v>
      </c>
      <c r="H19" s="1">
        <v>2500</v>
      </c>
      <c r="I19" s="1">
        <v>13</v>
      </c>
      <c r="J19" s="1" t="s">
        <v>67</v>
      </c>
      <c r="L19" s="6">
        <f t="shared" si="0"/>
        <v>14.533333333333333</v>
      </c>
      <c r="M19" s="8" t="str">
        <f t="shared" si="1"/>
        <v>Not Referred</v>
      </c>
      <c r="N19" s="8">
        <f t="shared" si="2"/>
        <v>36333</v>
      </c>
      <c r="O19" s="8" t="str">
        <f t="shared" si="3"/>
        <v>Senior</v>
      </c>
      <c r="V19" s="10" t="s">
        <v>111</v>
      </c>
      <c r="W19" s="11">
        <v>35</v>
      </c>
    </row>
    <row r="20" spans="1:23" x14ac:dyDescent="0.35">
      <c r="A20" s="1" t="s">
        <v>68</v>
      </c>
      <c r="B20" s="1" t="s">
        <v>69</v>
      </c>
      <c r="C20" s="1">
        <v>27</v>
      </c>
      <c r="D20" s="1" t="s">
        <v>27</v>
      </c>
      <c r="E20" s="1" t="s">
        <v>13</v>
      </c>
      <c r="F20" s="2">
        <v>45354</v>
      </c>
      <c r="G20" s="2">
        <v>45664</v>
      </c>
      <c r="H20" s="1">
        <v>800</v>
      </c>
      <c r="I20" s="1">
        <v>26</v>
      </c>
      <c r="J20" s="1" t="s">
        <v>35</v>
      </c>
      <c r="L20" s="6">
        <f t="shared" si="0"/>
        <v>10.333333333333334</v>
      </c>
      <c r="M20" s="8" t="str">
        <f t="shared" si="1"/>
        <v>Not Referred</v>
      </c>
      <c r="N20" s="8">
        <f t="shared" si="2"/>
        <v>8267</v>
      </c>
      <c r="O20" s="8" t="str">
        <f t="shared" si="3"/>
        <v>Youth</v>
      </c>
    </row>
    <row r="21" spans="1:23" x14ac:dyDescent="0.35">
      <c r="A21" s="1" t="s">
        <v>70</v>
      </c>
      <c r="B21" s="1" t="s">
        <v>71</v>
      </c>
      <c r="C21" s="1">
        <v>28</v>
      </c>
      <c r="D21" s="1" t="s">
        <v>12</v>
      </c>
      <c r="E21" s="1" t="s">
        <v>31</v>
      </c>
      <c r="F21" s="2">
        <v>45417</v>
      </c>
      <c r="G21" s="2">
        <v>45608</v>
      </c>
      <c r="H21" s="1">
        <v>2500</v>
      </c>
      <c r="I21" s="1">
        <v>21</v>
      </c>
      <c r="J21" s="1" t="s">
        <v>35</v>
      </c>
      <c r="K21" s="1" t="s">
        <v>72</v>
      </c>
      <c r="L21" s="6">
        <f t="shared" si="0"/>
        <v>6.3666666666666663</v>
      </c>
      <c r="M21" s="7" t="str">
        <f t="shared" si="1"/>
        <v>Referred</v>
      </c>
      <c r="N21" s="7">
        <f t="shared" si="2"/>
        <v>15917</v>
      </c>
      <c r="O21" s="7" t="str">
        <f t="shared" si="3"/>
        <v>Youth</v>
      </c>
    </row>
    <row r="22" spans="1:23" x14ac:dyDescent="0.35">
      <c r="A22" s="1" t="s">
        <v>73</v>
      </c>
      <c r="B22" s="1" t="s">
        <v>74</v>
      </c>
      <c r="C22" s="1">
        <v>57</v>
      </c>
      <c r="D22" s="1" t="s">
        <v>27</v>
      </c>
      <c r="E22" s="1" t="s">
        <v>41</v>
      </c>
      <c r="F22" s="2">
        <v>45146</v>
      </c>
      <c r="G22" s="2">
        <v>45674</v>
      </c>
      <c r="H22" s="1">
        <v>1800</v>
      </c>
      <c r="I22" s="1">
        <v>19</v>
      </c>
      <c r="J22" s="1" t="s">
        <v>35</v>
      </c>
      <c r="L22" s="6">
        <f t="shared" si="0"/>
        <v>17.600000000000001</v>
      </c>
      <c r="M22" s="8" t="str">
        <f t="shared" si="1"/>
        <v>Not Referred</v>
      </c>
      <c r="N22" s="8">
        <f t="shared" si="2"/>
        <v>31680</v>
      </c>
      <c r="O22" s="8" t="str">
        <f t="shared" si="3"/>
        <v>Senior</v>
      </c>
    </row>
    <row r="23" spans="1:23" x14ac:dyDescent="0.35">
      <c r="A23" s="1" t="s">
        <v>75</v>
      </c>
      <c r="B23" s="1" t="s">
        <v>76</v>
      </c>
      <c r="C23" s="1">
        <v>26</v>
      </c>
      <c r="D23" s="1" t="s">
        <v>27</v>
      </c>
      <c r="E23" s="1" t="s">
        <v>41</v>
      </c>
      <c r="F23" s="2">
        <v>45320</v>
      </c>
      <c r="G23" s="2">
        <v>45616</v>
      </c>
      <c r="H23" s="1">
        <v>1800</v>
      </c>
      <c r="I23" s="1">
        <v>5</v>
      </c>
      <c r="J23" s="1" t="s">
        <v>14</v>
      </c>
      <c r="L23" s="6">
        <f t="shared" si="0"/>
        <v>9.8666666666666671</v>
      </c>
      <c r="M23" s="8" t="str">
        <f t="shared" si="1"/>
        <v>Not Referred</v>
      </c>
      <c r="N23" s="8">
        <f t="shared" si="2"/>
        <v>17760</v>
      </c>
      <c r="O23" s="8" t="str">
        <f t="shared" si="3"/>
        <v>Youth</v>
      </c>
    </row>
    <row r="24" spans="1:23" x14ac:dyDescent="0.35">
      <c r="A24" s="1" t="s">
        <v>77</v>
      </c>
      <c r="B24" s="1" t="s">
        <v>78</v>
      </c>
      <c r="C24" s="1">
        <v>48</v>
      </c>
      <c r="D24" s="1" t="s">
        <v>12</v>
      </c>
      <c r="E24" s="1" t="s">
        <v>41</v>
      </c>
      <c r="F24" s="2">
        <v>45451</v>
      </c>
      <c r="G24" s="2">
        <v>45455</v>
      </c>
      <c r="H24" s="1">
        <v>1800</v>
      </c>
      <c r="I24" s="1">
        <v>18</v>
      </c>
      <c r="J24" s="1" t="s">
        <v>67</v>
      </c>
      <c r="L24" s="6">
        <f t="shared" si="0"/>
        <v>0.13333333333333333</v>
      </c>
      <c r="M24" s="8" t="str">
        <f t="shared" si="1"/>
        <v>Not Referred</v>
      </c>
      <c r="N24" s="8">
        <f t="shared" si="2"/>
        <v>240</v>
      </c>
      <c r="O24" s="8" t="str">
        <f t="shared" si="3"/>
        <v>Senior</v>
      </c>
    </row>
    <row r="25" spans="1:23" x14ac:dyDescent="0.35">
      <c r="A25" s="1" t="s">
        <v>79</v>
      </c>
      <c r="B25" s="1" t="s">
        <v>80</v>
      </c>
      <c r="C25" s="1">
        <v>25</v>
      </c>
      <c r="D25" s="1" t="s">
        <v>27</v>
      </c>
      <c r="E25" s="1" t="s">
        <v>22</v>
      </c>
      <c r="F25" s="2">
        <v>45439</v>
      </c>
      <c r="G25" s="2">
        <v>45730</v>
      </c>
      <c r="H25" s="1">
        <v>1200</v>
      </c>
      <c r="I25" s="1">
        <v>6</v>
      </c>
      <c r="J25" s="1" t="s">
        <v>14</v>
      </c>
      <c r="L25" s="6">
        <f t="shared" si="0"/>
        <v>9.6999999999999993</v>
      </c>
      <c r="M25" s="8" t="str">
        <f t="shared" si="1"/>
        <v>Not Referred</v>
      </c>
      <c r="N25" s="8">
        <f t="shared" si="2"/>
        <v>11640</v>
      </c>
      <c r="O25" s="8" t="str">
        <f t="shared" si="3"/>
        <v>Youth</v>
      </c>
    </row>
    <row r="26" spans="1:23" x14ac:dyDescent="0.35">
      <c r="A26" s="1" t="s">
        <v>81</v>
      </c>
      <c r="B26" s="1" t="s">
        <v>82</v>
      </c>
      <c r="C26" s="1">
        <v>53</v>
      </c>
      <c r="D26" s="1" t="s">
        <v>12</v>
      </c>
      <c r="E26" s="1" t="s">
        <v>41</v>
      </c>
      <c r="F26" s="2">
        <v>45286</v>
      </c>
      <c r="G26" s="2">
        <v>45372</v>
      </c>
      <c r="H26" s="1">
        <v>1800</v>
      </c>
      <c r="I26" s="1">
        <v>17</v>
      </c>
      <c r="J26" s="1" t="s">
        <v>35</v>
      </c>
      <c r="K26" s="1" t="s">
        <v>83</v>
      </c>
      <c r="L26" s="6">
        <f t="shared" si="0"/>
        <v>2.8666666666666667</v>
      </c>
      <c r="M26" s="7" t="str">
        <f t="shared" si="1"/>
        <v>Referred</v>
      </c>
      <c r="N26" s="7">
        <f t="shared" si="2"/>
        <v>5160</v>
      </c>
      <c r="O26" s="7" t="str">
        <f t="shared" si="3"/>
        <v>Senior</v>
      </c>
    </row>
    <row r="27" spans="1:23" x14ac:dyDescent="0.35">
      <c r="A27" s="1" t="s">
        <v>84</v>
      </c>
      <c r="B27" s="1" t="s">
        <v>85</v>
      </c>
      <c r="C27" s="1">
        <v>42</v>
      </c>
      <c r="D27" s="1" t="s">
        <v>27</v>
      </c>
      <c r="E27" s="1" t="s">
        <v>22</v>
      </c>
      <c r="F27" s="2">
        <v>45702</v>
      </c>
      <c r="G27" s="2">
        <v>45727</v>
      </c>
      <c r="H27" s="1">
        <v>1200</v>
      </c>
      <c r="I27" s="1">
        <v>3</v>
      </c>
      <c r="J27" s="1" t="s">
        <v>67</v>
      </c>
      <c r="L27" s="6">
        <f t="shared" si="0"/>
        <v>0.83333333333333337</v>
      </c>
      <c r="M27" s="8" t="str">
        <f t="shared" si="1"/>
        <v>Not Referred</v>
      </c>
      <c r="N27" s="8">
        <f t="shared" si="2"/>
        <v>1000</v>
      </c>
      <c r="O27" s="8" t="str">
        <f t="shared" si="3"/>
        <v>Adault</v>
      </c>
    </row>
    <row r="28" spans="1:23" x14ac:dyDescent="0.35">
      <c r="A28" s="1" t="s">
        <v>86</v>
      </c>
      <c r="B28" s="1" t="s">
        <v>87</v>
      </c>
      <c r="C28" s="1">
        <v>24</v>
      </c>
      <c r="D28" s="1" t="s">
        <v>12</v>
      </c>
      <c r="E28" s="1" t="s">
        <v>31</v>
      </c>
      <c r="F28" s="2">
        <v>45698</v>
      </c>
      <c r="G28" s="2">
        <v>45726</v>
      </c>
      <c r="H28" s="1">
        <v>2500</v>
      </c>
      <c r="I28" s="1">
        <v>28</v>
      </c>
      <c r="J28" s="1" t="s">
        <v>35</v>
      </c>
      <c r="L28" s="6">
        <f t="shared" si="0"/>
        <v>0.93333333333333335</v>
      </c>
      <c r="M28" s="8" t="str">
        <f t="shared" si="1"/>
        <v>Not Referred</v>
      </c>
      <c r="N28" s="8">
        <f t="shared" si="2"/>
        <v>2333</v>
      </c>
      <c r="O28" s="8" t="str">
        <f t="shared" si="3"/>
        <v>Youth</v>
      </c>
    </row>
    <row r="29" spans="1:23" x14ac:dyDescent="0.35">
      <c r="A29" s="1" t="s">
        <v>88</v>
      </c>
      <c r="B29" s="1" t="s">
        <v>89</v>
      </c>
      <c r="C29" s="1">
        <v>53</v>
      </c>
      <c r="D29" s="1" t="s">
        <v>12</v>
      </c>
      <c r="E29" s="1" t="s">
        <v>22</v>
      </c>
      <c r="F29" s="2">
        <v>45614</v>
      </c>
      <c r="G29" s="2">
        <v>45645</v>
      </c>
      <c r="H29" s="1">
        <v>1200</v>
      </c>
      <c r="I29" s="1">
        <v>23</v>
      </c>
      <c r="J29" s="1" t="s">
        <v>18</v>
      </c>
      <c r="L29" s="6">
        <f t="shared" si="0"/>
        <v>1.0333333333333334</v>
      </c>
      <c r="M29" s="8" t="str">
        <f t="shared" si="1"/>
        <v>Not Referred</v>
      </c>
      <c r="N29" s="8">
        <f t="shared" si="2"/>
        <v>1240</v>
      </c>
      <c r="O29" s="8" t="str">
        <f t="shared" si="3"/>
        <v>Senior</v>
      </c>
    </row>
    <row r="30" spans="1:23" x14ac:dyDescent="0.35">
      <c r="A30" s="1" t="s">
        <v>90</v>
      </c>
      <c r="B30" s="1" t="s">
        <v>91</v>
      </c>
      <c r="C30" s="1">
        <v>29</v>
      </c>
      <c r="D30" s="1" t="s">
        <v>27</v>
      </c>
      <c r="E30" s="1" t="s">
        <v>31</v>
      </c>
      <c r="F30" s="2">
        <v>45401</v>
      </c>
      <c r="G30" s="2">
        <v>45408</v>
      </c>
      <c r="H30" s="1">
        <v>2500</v>
      </c>
      <c r="I30" s="1">
        <v>8</v>
      </c>
      <c r="J30" s="1" t="s">
        <v>23</v>
      </c>
      <c r="L30" s="6">
        <f t="shared" si="0"/>
        <v>0.23333333333333334</v>
      </c>
      <c r="M30" s="8" t="str">
        <f t="shared" si="1"/>
        <v>Not Referred</v>
      </c>
      <c r="N30" s="8">
        <f t="shared" si="2"/>
        <v>583</v>
      </c>
      <c r="O30" s="8" t="str">
        <f t="shared" si="3"/>
        <v>Youth</v>
      </c>
    </row>
    <row r="31" spans="1:23" x14ac:dyDescent="0.35">
      <c r="A31" s="1" t="s">
        <v>92</v>
      </c>
      <c r="B31" s="1" t="s">
        <v>93</v>
      </c>
      <c r="C31" s="1">
        <v>31</v>
      </c>
      <c r="D31" s="1" t="s">
        <v>27</v>
      </c>
      <c r="E31" s="1" t="s">
        <v>31</v>
      </c>
      <c r="F31" s="2">
        <v>45667</v>
      </c>
      <c r="G31" s="2">
        <v>45745</v>
      </c>
      <c r="H31" s="1">
        <v>2500</v>
      </c>
      <c r="I31" s="1">
        <v>23</v>
      </c>
      <c r="J31" s="1" t="s">
        <v>42</v>
      </c>
      <c r="K31" s="1" t="s">
        <v>94</v>
      </c>
      <c r="L31" s="6">
        <f t="shared" si="0"/>
        <v>2.6</v>
      </c>
      <c r="M31" s="7" t="str">
        <f t="shared" si="1"/>
        <v>Referred</v>
      </c>
      <c r="N31" s="7">
        <f t="shared" si="2"/>
        <v>6500</v>
      </c>
      <c r="O31" s="7" t="str">
        <f t="shared" si="3"/>
        <v>Adault</v>
      </c>
    </row>
    <row r="32" spans="1:23" x14ac:dyDescent="0.35">
      <c r="A32" s="1" t="s">
        <v>95</v>
      </c>
      <c r="B32" s="1" t="s">
        <v>96</v>
      </c>
      <c r="C32" s="1">
        <v>52</v>
      </c>
      <c r="D32" s="1" t="s">
        <v>27</v>
      </c>
      <c r="E32" s="1" t="s">
        <v>13</v>
      </c>
      <c r="F32" s="2">
        <v>45088</v>
      </c>
      <c r="G32" s="2">
        <v>45656</v>
      </c>
      <c r="H32" s="1">
        <v>800</v>
      </c>
      <c r="I32" s="1">
        <v>9</v>
      </c>
      <c r="J32" s="1" t="s">
        <v>67</v>
      </c>
      <c r="K32" s="1" t="s">
        <v>97</v>
      </c>
      <c r="L32" s="6">
        <f t="shared" si="0"/>
        <v>18.933333333333334</v>
      </c>
      <c r="M32" s="7" t="str">
        <f t="shared" si="1"/>
        <v>Referred</v>
      </c>
      <c r="N32" s="7">
        <f t="shared" si="2"/>
        <v>15147</v>
      </c>
      <c r="O32" s="7" t="str">
        <f t="shared" si="3"/>
        <v>Senior</v>
      </c>
    </row>
    <row r="33" spans="1:15" x14ac:dyDescent="0.35">
      <c r="A33" s="1" t="s">
        <v>98</v>
      </c>
      <c r="B33" s="1" t="s">
        <v>99</v>
      </c>
      <c r="C33" s="1">
        <v>20</v>
      </c>
      <c r="D33" s="1" t="s">
        <v>12</v>
      </c>
      <c r="E33" s="1" t="s">
        <v>22</v>
      </c>
      <c r="F33" s="2">
        <v>45391</v>
      </c>
      <c r="G33" s="2">
        <v>45604</v>
      </c>
      <c r="H33" s="1">
        <v>1200</v>
      </c>
      <c r="I33" s="1">
        <v>2</v>
      </c>
      <c r="J33" s="1" t="s">
        <v>35</v>
      </c>
      <c r="L33" s="6">
        <f t="shared" si="0"/>
        <v>7.1</v>
      </c>
      <c r="M33" s="8" t="str">
        <f t="shared" si="1"/>
        <v>Not Referred</v>
      </c>
      <c r="N33" s="8">
        <f t="shared" si="2"/>
        <v>8520</v>
      </c>
      <c r="O33" s="8" t="str">
        <f t="shared" si="3"/>
        <v>Youth</v>
      </c>
    </row>
    <row r="34" spans="1:15" x14ac:dyDescent="0.35">
      <c r="A34" s="1" t="s">
        <v>100</v>
      </c>
      <c r="B34" s="1" t="s">
        <v>101</v>
      </c>
      <c r="C34" s="1">
        <v>22</v>
      </c>
      <c r="D34" s="1" t="s">
        <v>12</v>
      </c>
      <c r="E34" s="1" t="s">
        <v>13</v>
      </c>
      <c r="F34" s="2">
        <v>45699</v>
      </c>
      <c r="G34" s="2">
        <v>45740</v>
      </c>
      <c r="H34" s="1">
        <v>800</v>
      </c>
      <c r="I34" s="1">
        <v>30</v>
      </c>
      <c r="J34" s="1" t="s">
        <v>35</v>
      </c>
      <c r="L34" s="6">
        <f t="shared" si="0"/>
        <v>1.3666666666666667</v>
      </c>
      <c r="M34" s="8" t="str">
        <f t="shared" si="1"/>
        <v>Not Referred</v>
      </c>
      <c r="N34" s="8">
        <f t="shared" si="2"/>
        <v>1093</v>
      </c>
      <c r="O34" s="8" t="str">
        <f t="shared" si="3"/>
        <v>Youth</v>
      </c>
    </row>
    <row r="35" spans="1:15" x14ac:dyDescent="0.35">
      <c r="A35" s="1" t="s">
        <v>102</v>
      </c>
      <c r="B35" s="1" t="s">
        <v>103</v>
      </c>
      <c r="C35" s="1">
        <v>23</v>
      </c>
      <c r="D35" s="1" t="s">
        <v>12</v>
      </c>
      <c r="E35" s="1" t="s">
        <v>41</v>
      </c>
      <c r="F35" s="2">
        <v>45588</v>
      </c>
      <c r="G35" s="2">
        <v>45721</v>
      </c>
      <c r="H35" s="1">
        <v>1800</v>
      </c>
      <c r="I35" s="1">
        <v>23</v>
      </c>
      <c r="J35" s="1" t="s">
        <v>18</v>
      </c>
      <c r="K35" s="1" t="s">
        <v>104</v>
      </c>
      <c r="L35" s="6">
        <f t="shared" si="0"/>
        <v>4.4333333333333336</v>
      </c>
      <c r="M35" s="7" t="str">
        <f t="shared" si="1"/>
        <v>Referred</v>
      </c>
      <c r="N35" s="7">
        <f t="shared" si="2"/>
        <v>7980</v>
      </c>
      <c r="O35" s="7" t="str">
        <f t="shared" si="3"/>
        <v>Youth</v>
      </c>
    </row>
    <row r="36" spans="1:15" x14ac:dyDescent="0.35">
      <c r="A36" s="1" t="s">
        <v>105</v>
      </c>
      <c r="B36" s="1" t="s">
        <v>106</v>
      </c>
      <c r="C36" s="1">
        <v>27</v>
      </c>
      <c r="D36" s="1" t="s">
        <v>27</v>
      </c>
      <c r="E36" s="1" t="s">
        <v>22</v>
      </c>
      <c r="F36" s="2">
        <v>45312</v>
      </c>
      <c r="G36" s="2">
        <v>45652</v>
      </c>
      <c r="H36" s="1">
        <v>1200</v>
      </c>
      <c r="I36" s="1">
        <v>27</v>
      </c>
      <c r="J36" s="1" t="s">
        <v>18</v>
      </c>
      <c r="L36" s="6">
        <f t="shared" si="0"/>
        <v>11.333333333333334</v>
      </c>
      <c r="M36" s="8" t="str">
        <f t="shared" si="1"/>
        <v>Not Referred</v>
      </c>
      <c r="N36" s="8">
        <f t="shared" si="2"/>
        <v>13600</v>
      </c>
      <c r="O36" s="8" t="str">
        <f t="shared" si="3"/>
        <v>Youth</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Q1 &amp; Q2</vt:lpstr>
      <vt:lpstr>Q3</vt:lpstr>
      <vt:lpstr>Q4</vt:lpstr>
      <vt:lpstr>Q5_dashboardS</vt:lpstr>
      <vt:lpstr>Q5</vt:lpstr>
      <vt:lpstr>Q6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arijitroy1986@outlook.com</cp:lastModifiedBy>
  <dcterms:created xsi:type="dcterms:W3CDTF">2025-04-06T20:54:03Z</dcterms:created>
  <dcterms:modified xsi:type="dcterms:W3CDTF">2025-06-07T11:53:21Z</dcterms:modified>
</cp:coreProperties>
</file>