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tricia\IFMG\Disciplinas\2021-1\Recuperação de Informação - Optativa\SEMANA VII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1" l="1"/>
  <c r="H61" i="1"/>
  <c r="H60" i="1"/>
  <c r="G62" i="1"/>
  <c r="G61" i="1"/>
  <c r="G60" i="1"/>
  <c r="H49" i="1"/>
  <c r="G49" i="1"/>
  <c r="I34" i="1"/>
  <c r="H34" i="1"/>
  <c r="G34" i="1"/>
  <c r="H47" i="1"/>
  <c r="H45" i="1"/>
  <c r="G46" i="1"/>
  <c r="G43" i="1"/>
  <c r="H28" i="1"/>
  <c r="I28" i="1"/>
  <c r="H29" i="1"/>
  <c r="I29" i="1"/>
  <c r="H30" i="1"/>
  <c r="I30" i="1"/>
  <c r="H31" i="1"/>
  <c r="I31" i="1"/>
  <c r="H32" i="1"/>
  <c r="I32" i="1"/>
  <c r="H33" i="1"/>
  <c r="I33" i="1"/>
  <c r="G29" i="1"/>
  <c r="G30" i="1"/>
  <c r="G31" i="1"/>
  <c r="G32" i="1"/>
  <c r="G33" i="1"/>
  <c r="G28" i="1"/>
  <c r="M25" i="1"/>
  <c r="N25" i="1"/>
  <c r="L25" i="1"/>
  <c r="M24" i="1"/>
  <c r="N24" i="1"/>
  <c r="L24" i="1"/>
  <c r="M23" i="1"/>
  <c r="N23" i="1"/>
  <c r="L23" i="1"/>
  <c r="M22" i="1"/>
  <c r="N22" i="1"/>
  <c r="L22" i="1"/>
  <c r="M21" i="1"/>
  <c r="N21" i="1"/>
  <c r="L21" i="1"/>
  <c r="M20" i="1"/>
  <c r="N20" i="1"/>
  <c r="L20" i="1"/>
  <c r="G24" i="1"/>
  <c r="H20" i="1"/>
  <c r="I20" i="1"/>
  <c r="H21" i="1"/>
  <c r="I21" i="1"/>
  <c r="H23" i="1"/>
  <c r="I24" i="1"/>
  <c r="H25" i="1"/>
  <c r="G21" i="1"/>
  <c r="G22" i="1"/>
  <c r="G23" i="1"/>
  <c r="G25" i="1"/>
</calcChain>
</file>

<file path=xl/sharedStrings.xml><?xml version="1.0" encoding="utf-8"?>
<sst xmlns="http://schemas.openxmlformats.org/spreadsheetml/2006/main" count="60" uniqueCount="33">
  <si>
    <t>doc 1</t>
  </si>
  <si>
    <t>doc 2</t>
  </si>
  <si>
    <t>doc 3</t>
  </si>
  <si>
    <t>TF 1</t>
  </si>
  <si>
    <t>TF 2</t>
  </si>
  <si>
    <t>TF 3</t>
  </si>
  <si>
    <t>IDF 1</t>
  </si>
  <si>
    <t>IDF 3</t>
  </si>
  <si>
    <t xml:space="preserve">IDF 2 </t>
  </si>
  <si>
    <t>W 1</t>
  </si>
  <si>
    <t>W 2</t>
  </si>
  <si>
    <t>W 3</t>
  </si>
  <si>
    <t>Vetor consulta</t>
  </si>
  <si>
    <t>nota</t>
  </si>
  <si>
    <t>prova</t>
  </si>
  <si>
    <t>avaliação</t>
  </si>
  <si>
    <t>sala</t>
  </si>
  <si>
    <t>data</t>
  </si>
  <si>
    <t>aluno</t>
  </si>
  <si>
    <t>MODELO BOOLEANO</t>
  </si>
  <si>
    <t>NOTA AND ALUNO</t>
  </si>
  <si>
    <t>(1 1 0) AND (0 1 1)</t>
  </si>
  <si>
    <t>(0 1 0)</t>
  </si>
  <si>
    <t>DOC 2</t>
  </si>
  <si>
    <t>DATA AND PROVA</t>
  </si>
  <si>
    <t>(1 0 0) AND (1 0 1)</t>
  </si>
  <si>
    <t>(1 0 0)</t>
  </si>
  <si>
    <t>DOC 1</t>
  </si>
  <si>
    <t>MODELO VETORIAL</t>
  </si>
  <si>
    <t>q1</t>
  </si>
  <si>
    <t>q2</t>
  </si>
  <si>
    <t>SIMILARIDADE Q1</t>
  </si>
  <si>
    <t>SIMILARIDADE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</si>
</sst>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15</xdr:row>
      <xdr:rowOff>19050</xdr:rowOff>
    </xdr:from>
    <xdr:to>
      <xdr:col>12</xdr:col>
      <xdr:colOff>335751</xdr:colOff>
      <xdr:row>17</xdr:row>
      <xdr:rowOff>115104</xdr:rowOff>
    </xdr:to>
    <xdr:sp macro="" textlink="">
      <xdr:nvSpPr>
        <xdr:cNvPr id="3" name="CaixaDeTexto 3"/>
        <xdr:cNvSpPr txBox="1"/>
      </xdr:nvSpPr>
      <xdr:spPr>
        <a:xfrm>
          <a:off x="4371975" y="2495550"/>
          <a:ext cx="5545926" cy="477054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2500" b="1"/>
            <a:t>W</a:t>
          </a:r>
          <a:r>
            <a:rPr lang="pt-BR" sz="2500" b="1" baseline="-25000"/>
            <a:t>i, j</a:t>
          </a:r>
          <a:r>
            <a:rPr lang="pt-BR" sz="2500" b="1"/>
            <a:t> = (1 + log f</a:t>
          </a:r>
          <a:r>
            <a:rPr lang="pt-BR" sz="2500" b="1" baseline="-25000"/>
            <a:t>i,j</a:t>
          </a:r>
          <a:r>
            <a:rPr lang="pt-BR" sz="2500" b="1"/>
            <a:t>) x log (N/n</a:t>
          </a:r>
          <a:r>
            <a:rPr lang="pt-BR" sz="2500" b="1" baseline="-25000"/>
            <a:t>i</a:t>
          </a:r>
          <a:r>
            <a:rPr lang="pt-BR" sz="2500" b="1"/>
            <a:t>)</a:t>
          </a:r>
        </a:p>
      </xdr:txBody>
    </xdr:sp>
    <xdr:clientData/>
  </xdr:twoCellAnchor>
  <xdr:twoCellAnchor>
    <xdr:from>
      <xdr:col>4</xdr:col>
      <xdr:colOff>590550</xdr:colOff>
      <xdr:row>37</xdr:row>
      <xdr:rowOff>0</xdr:rowOff>
    </xdr:from>
    <xdr:to>
      <xdr:col>10</xdr:col>
      <xdr:colOff>211926</xdr:colOff>
      <xdr:row>39</xdr:row>
      <xdr:rowOff>96054</xdr:rowOff>
    </xdr:to>
    <xdr:sp macro="" textlink="">
      <xdr:nvSpPr>
        <xdr:cNvPr id="4" name="CaixaDeTexto 3"/>
        <xdr:cNvSpPr txBox="1"/>
      </xdr:nvSpPr>
      <xdr:spPr>
        <a:xfrm>
          <a:off x="3028950" y="6286500"/>
          <a:ext cx="4593426" cy="477054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2500" b="1"/>
            <a:t>W</a:t>
          </a:r>
          <a:r>
            <a:rPr lang="pt-BR" sz="2500" b="1" baseline="-25000"/>
            <a:t>i, j</a:t>
          </a:r>
          <a:r>
            <a:rPr lang="pt-BR" sz="2500" b="1"/>
            <a:t> = (1 + log f</a:t>
          </a:r>
          <a:r>
            <a:rPr lang="pt-BR" sz="2500" b="1" baseline="-25000"/>
            <a:t>i,j</a:t>
          </a:r>
          <a:r>
            <a:rPr lang="pt-BR" sz="2500" b="1"/>
            <a:t>) x log (N/n</a:t>
          </a:r>
          <a:r>
            <a:rPr lang="pt-BR" sz="2500" b="1" baseline="-25000"/>
            <a:t>i</a:t>
          </a:r>
          <a:r>
            <a:rPr lang="pt-BR" sz="2500" b="1"/>
            <a:t>)</a:t>
          </a:r>
        </a:p>
      </xdr:txBody>
    </xdr:sp>
    <xdr:clientData/>
  </xdr:twoCellAnchor>
  <xdr:twoCellAnchor editAs="oneCell">
    <xdr:from>
      <xdr:col>5</xdr:col>
      <xdr:colOff>323850</xdr:colOff>
      <xdr:row>50</xdr:row>
      <xdr:rowOff>57150</xdr:rowOff>
    </xdr:from>
    <xdr:to>
      <xdr:col>9</xdr:col>
      <xdr:colOff>795368</xdr:colOff>
      <xdr:row>57</xdr:row>
      <xdr:rowOff>19794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8820150"/>
          <a:ext cx="4662518" cy="129614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62"/>
  <sheetViews>
    <sheetView tabSelected="1" topLeftCell="E1" workbookViewId="0">
      <selection activeCell="E8" sqref="E8"/>
    </sheetView>
  </sheetViews>
  <sheetFormatPr defaultRowHeight="15" x14ac:dyDescent="0.25"/>
  <cols>
    <col min="6" max="6" width="19.5703125" bestFit="1" customWidth="1"/>
    <col min="7" max="7" width="17.5703125" bestFit="1" customWidth="1"/>
    <col min="8" max="8" width="16.5703125" bestFit="1" customWidth="1"/>
    <col min="10" max="10" width="12" bestFit="1" customWidth="1"/>
    <col min="11" max="11" width="14" bestFit="1" customWidth="1"/>
  </cols>
  <sheetData>
    <row r="3" spans="6:10" x14ac:dyDescent="0.25">
      <c r="F3" s="2"/>
      <c r="G3" s="4" t="s">
        <v>0</v>
      </c>
      <c r="H3" s="4" t="s">
        <v>1</v>
      </c>
      <c r="I3" s="4" t="s">
        <v>2</v>
      </c>
    </row>
    <row r="4" spans="6:10" x14ac:dyDescent="0.25">
      <c r="F4" s="1" t="s">
        <v>18</v>
      </c>
      <c r="G4" s="3">
        <v>0</v>
      </c>
      <c r="H4" s="3">
        <v>1</v>
      </c>
      <c r="I4" s="3">
        <v>1</v>
      </c>
    </row>
    <row r="5" spans="6:10" x14ac:dyDescent="0.25">
      <c r="F5" s="1" t="s">
        <v>15</v>
      </c>
      <c r="G5" s="3">
        <v>1</v>
      </c>
      <c r="H5" s="3">
        <v>1</v>
      </c>
      <c r="I5" s="3">
        <v>1</v>
      </c>
    </row>
    <row r="6" spans="6:10" x14ac:dyDescent="0.25">
      <c r="F6" s="1" t="s">
        <v>17</v>
      </c>
      <c r="G6" s="3">
        <v>1</v>
      </c>
      <c r="H6" s="3">
        <v>0</v>
      </c>
      <c r="I6" s="3">
        <v>0</v>
      </c>
    </row>
    <row r="7" spans="6:10" x14ac:dyDescent="0.25">
      <c r="F7" s="1" t="s">
        <v>13</v>
      </c>
      <c r="G7" s="3">
        <v>1</v>
      </c>
      <c r="H7" s="3">
        <v>2</v>
      </c>
      <c r="I7" s="3">
        <v>0</v>
      </c>
    </row>
    <row r="8" spans="6:10" x14ac:dyDescent="0.25">
      <c r="F8" s="1" t="s">
        <v>14</v>
      </c>
      <c r="G8" s="3">
        <v>2</v>
      </c>
      <c r="H8" s="3">
        <v>0</v>
      </c>
      <c r="I8" s="3">
        <v>1</v>
      </c>
    </row>
    <row r="9" spans="6:10" x14ac:dyDescent="0.25">
      <c r="F9" s="1" t="s">
        <v>16</v>
      </c>
      <c r="G9" s="3">
        <v>1</v>
      </c>
      <c r="H9" s="3">
        <v>1</v>
      </c>
      <c r="I9" s="3">
        <v>0</v>
      </c>
    </row>
    <row r="10" spans="6:10" x14ac:dyDescent="0.25">
      <c r="F10" s="7"/>
      <c r="G10" s="3"/>
      <c r="H10" s="3"/>
      <c r="I10" s="3"/>
    </row>
    <row r="11" spans="6:10" x14ac:dyDescent="0.25">
      <c r="F11" s="7" t="s">
        <v>19</v>
      </c>
      <c r="G11" s="3" t="s">
        <v>20</v>
      </c>
      <c r="H11" s="3" t="s">
        <v>21</v>
      </c>
      <c r="I11" s="3" t="s">
        <v>22</v>
      </c>
      <c r="J11" s="3" t="s">
        <v>23</v>
      </c>
    </row>
    <row r="12" spans="6:10" x14ac:dyDescent="0.25">
      <c r="G12" t="s">
        <v>24</v>
      </c>
      <c r="H12" t="s">
        <v>25</v>
      </c>
      <c r="I12" s="3" t="s">
        <v>26</v>
      </c>
      <c r="J12" s="3" t="s">
        <v>27</v>
      </c>
    </row>
    <row r="13" spans="6:10" x14ac:dyDescent="0.25">
      <c r="I13" s="3"/>
      <c r="J13" s="3"/>
    </row>
    <row r="14" spans="6:10" x14ac:dyDescent="0.25">
      <c r="I14" s="3"/>
      <c r="J14" s="3"/>
    </row>
    <row r="15" spans="6:10" x14ac:dyDescent="0.25">
      <c r="I15" s="3"/>
      <c r="J15" s="3"/>
    </row>
    <row r="16" spans="6:10" x14ac:dyDescent="0.25">
      <c r="I16" s="3"/>
      <c r="J16" s="3"/>
    </row>
    <row r="17" spans="6:14" x14ac:dyDescent="0.25">
      <c r="F17" s="8" t="s">
        <v>28</v>
      </c>
    </row>
    <row r="19" spans="6:14" x14ac:dyDescent="0.25">
      <c r="G19" s="5" t="s">
        <v>3</v>
      </c>
      <c r="H19" s="5" t="s">
        <v>4</v>
      </c>
      <c r="I19" s="5" t="s">
        <v>5</v>
      </c>
      <c r="L19" s="5" t="s">
        <v>6</v>
      </c>
      <c r="M19" s="5" t="s">
        <v>8</v>
      </c>
      <c r="N19" s="5" t="s">
        <v>7</v>
      </c>
    </row>
    <row r="20" spans="6:14" x14ac:dyDescent="0.25">
      <c r="F20" s="1" t="s">
        <v>18</v>
      </c>
      <c r="G20">
        <v>0</v>
      </c>
      <c r="H20">
        <f t="shared" ref="H20:I20" si="0">(1+LOG(H4,2))</f>
        <v>1</v>
      </c>
      <c r="I20">
        <f t="shared" si="0"/>
        <v>1</v>
      </c>
      <c r="K20" s="1" t="s">
        <v>18</v>
      </c>
      <c r="L20">
        <f>LOG(3/2,2)</f>
        <v>0.58496250072115619</v>
      </c>
      <c r="M20">
        <f t="shared" ref="M20:N20" si="1">LOG(3/2,2)</f>
        <v>0.58496250072115619</v>
      </c>
      <c r="N20">
        <f t="shared" si="1"/>
        <v>0.58496250072115619</v>
      </c>
    </row>
    <row r="21" spans="6:14" x14ac:dyDescent="0.25">
      <c r="F21" s="1" t="s">
        <v>15</v>
      </c>
      <c r="G21">
        <f t="shared" ref="G21:I25" si="2">(1+LOG(G5,2))</f>
        <v>1</v>
      </c>
      <c r="H21">
        <f t="shared" si="2"/>
        <v>1</v>
      </c>
      <c r="I21">
        <f t="shared" si="2"/>
        <v>1</v>
      </c>
      <c r="K21" s="1" t="s">
        <v>15</v>
      </c>
      <c r="L21">
        <f>LOG(3/3,2)</f>
        <v>0</v>
      </c>
      <c r="M21">
        <f t="shared" ref="M21:N21" si="3">LOG(3/3,2)</f>
        <v>0</v>
      </c>
      <c r="N21">
        <f t="shared" si="3"/>
        <v>0</v>
      </c>
    </row>
    <row r="22" spans="6:14" x14ac:dyDescent="0.25">
      <c r="F22" s="1" t="s">
        <v>17</v>
      </c>
      <c r="G22">
        <f t="shared" si="2"/>
        <v>1</v>
      </c>
      <c r="H22">
        <v>0</v>
      </c>
      <c r="I22">
        <v>0</v>
      </c>
      <c r="K22" s="1" t="s">
        <v>17</v>
      </c>
      <c r="L22">
        <f>LOG(3/1,2)</f>
        <v>1.5849625007211563</v>
      </c>
      <c r="M22">
        <f t="shared" ref="M22:N22" si="4">LOG(3/1,2)</f>
        <v>1.5849625007211563</v>
      </c>
      <c r="N22">
        <f t="shared" si="4"/>
        <v>1.5849625007211563</v>
      </c>
    </row>
    <row r="23" spans="6:14" x14ac:dyDescent="0.25">
      <c r="F23" s="1" t="s">
        <v>13</v>
      </c>
      <c r="G23">
        <f t="shared" si="2"/>
        <v>1</v>
      </c>
      <c r="H23">
        <f t="shared" si="2"/>
        <v>2</v>
      </c>
      <c r="I23">
        <v>0</v>
      </c>
      <c r="K23" s="1" t="s">
        <v>13</v>
      </c>
      <c r="L23">
        <f>LOG(3/2,2)</f>
        <v>0.58496250072115619</v>
      </c>
      <c r="M23">
        <f t="shared" ref="M23:N25" si="5">LOG(3/2,2)</f>
        <v>0.58496250072115619</v>
      </c>
      <c r="N23">
        <f t="shared" si="5"/>
        <v>0.58496250072115619</v>
      </c>
    </row>
    <row r="24" spans="6:14" x14ac:dyDescent="0.25">
      <c r="F24" s="1" t="s">
        <v>14</v>
      </c>
      <c r="G24">
        <f>(1+LOG(G8,2))</f>
        <v>2</v>
      </c>
      <c r="H24">
        <v>0</v>
      </c>
      <c r="I24">
        <f t="shared" si="2"/>
        <v>1</v>
      </c>
      <c r="K24" s="1" t="s">
        <v>14</v>
      </c>
      <c r="L24">
        <f>LOG(3/2,2)</f>
        <v>0.58496250072115619</v>
      </c>
      <c r="M24">
        <f t="shared" si="5"/>
        <v>0.58496250072115619</v>
      </c>
      <c r="N24">
        <f t="shared" si="5"/>
        <v>0.58496250072115619</v>
      </c>
    </row>
    <row r="25" spans="6:14" x14ac:dyDescent="0.25">
      <c r="F25" s="1" t="s">
        <v>16</v>
      </c>
      <c r="G25">
        <f t="shared" si="2"/>
        <v>1</v>
      </c>
      <c r="H25">
        <f t="shared" si="2"/>
        <v>1</v>
      </c>
      <c r="I25">
        <v>0</v>
      </c>
      <c r="K25" s="1" t="s">
        <v>16</v>
      </c>
      <c r="L25">
        <f>LOG(3/2,2)</f>
        <v>0.58496250072115619</v>
      </c>
      <c r="M25">
        <f t="shared" si="5"/>
        <v>0.58496250072115619</v>
      </c>
      <c r="N25">
        <f t="shared" si="5"/>
        <v>0.58496250072115619</v>
      </c>
    </row>
    <row r="27" spans="6:14" x14ac:dyDescent="0.25">
      <c r="G27" s="5" t="s">
        <v>9</v>
      </c>
      <c r="H27" s="5" t="s">
        <v>10</v>
      </c>
      <c r="I27" s="5" t="s">
        <v>11</v>
      </c>
    </row>
    <row r="28" spans="6:14" x14ac:dyDescent="0.25">
      <c r="F28" s="1" t="s">
        <v>18</v>
      </c>
      <c r="G28">
        <f>G20*L20</f>
        <v>0</v>
      </c>
      <c r="H28">
        <f t="shared" ref="H28:I33" si="6">H20*M20</f>
        <v>0.58496250072115619</v>
      </c>
      <c r="I28">
        <f t="shared" si="6"/>
        <v>0.58496250072115619</v>
      </c>
    </row>
    <row r="29" spans="6:14" x14ac:dyDescent="0.25">
      <c r="F29" s="1" t="s">
        <v>15</v>
      </c>
      <c r="G29">
        <f t="shared" ref="G29:G33" si="7">G21*L21</f>
        <v>0</v>
      </c>
      <c r="H29">
        <f t="shared" si="6"/>
        <v>0</v>
      </c>
      <c r="I29">
        <f t="shared" si="6"/>
        <v>0</v>
      </c>
    </row>
    <row r="30" spans="6:14" x14ac:dyDescent="0.25">
      <c r="F30" s="1" t="s">
        <v>17</v>
      </c>
      <c r="G30">
        <f t="shared" si="7"/>
        <v>1.5849625007211563</v>
      </c>
      <c r="H30">
        <f t="shared" si="6"/>
        <v>0</v>
      </c>
      <c r="I30">
        <f t="shared" si="6"/>
        <v>0</v>
      </c>
    </row>
    <row r="31" spans="6:14" x14ac:dyDescent="0.25">
      <c r="F31" s="1" t="s">
        <v>13</v>
      </c>
      <c r="G31">
        <f t="shared" si="7"/>
        <v>0.58496250072115619</v>
      </c>
      <c r="H31">
        <f t="shared" si="6"/>
        <v>1.1699250014423124</v>
      </c>
      <c r="I31">
        <f t="shared" si="6"/>
        <v>0</v>
      </c>
    </row>
    <row r="32" spans="6:14" x14ac:dyDescent="0.25">
      <c r="F32" s="1" t="s">
        <v>14</v>
      </c>
      <c r="G32">
        <f t="shared" si="7"/>
        <v>1.1699250014423124</v>
      </c>
      <c r="H32">
        <f t="shared" si="6"/>
        <v>0</v>
      </c>
      <c r="I32">
        <f t="shared" si="6"/>
        <v>0.58496250072115619</v>
      </c>
    </row>
    <row r="33" spans="6:9" x14ac:dyDescent="0.25">
      <c r="F33" s="1" t="s">
        <v>16</v>
      </c>
      <c r="G33">
        <f t="shared" si="7"/>
        <v>0.58496250072115619</v>
      </c>
      <c r="H33">
        <f t="shared" si="6"/>
        <v>0.58496250072115619</v>
      </c>
      <c r="I33">
        <f t="shared" si="6"/>
        <v>0</v>
      </c>
    </row>
    <row r="34" spans="6:9" x14ac:dyDescent="0.25">
      <c r="G34">
        <f>SQRT(G30*G30+G31*G31+G32*G32+G33*G33)</f>
        <v>2.1366312017266695</v>
      </c>
      <c r="H34">
        <f>SQRT(H28*H28+H31*H31+H33*H33)</f>
        <v>1.4328596454292695</v>
      </c>
      <c r="I34">
        <f>SQRT(I28*I28+I32*I32)</f>
        <v>0.82726190199954042</v>
      </c>
    </row>
    <row r="41" spans="6:9" x14ac:dyDescent="0.25">
      <c r="G41" s="5" t="s">
        <v>12</v>
      </c>
    </row>
    <row r="42" spans="6:9" x14ac:dyDescent="0.25">
      <c r="G42" s="5" t="s">
        <v>29</v>
      </c>
      <c r="H42" s="5" t="s">
        <v>30</v>
      </c>
    </row>
    <row r="43" spans="6:9" x14ac:dyDescent="0.25">
      <c r="F43" s="1" t="s">
        <v>18</v>
      </c>
      <c r="G43">
        <f>(1+LOG(1,2))*LOG(3/2,2)</f>
        <v>0.58496250072115619</v>
      </c>
      <c r="H43">
        <v>0</v>
      </c>
    </row>
    <row r="44" spans="6:9" x14ac:dyDescent="0.25">
      <c r="F44" s="1" t="s">
        <v>15</v>
      </c>
      <c r="G44">
        <v>0</v>
      </c>
      <c r="H44">
        <v>0</v>
      </c>
    </row>
    <row r="45" spans="6:9" x14ac:dyDescent="0.25">
      <c r="F45" s="1" t="s">
        <v>17</v>
      </c>
      <c r="G45">
        <v>0</v>
      </c>
      <c r="H45">
        <f>(1+LOG(1,2))*LOG(3/1,2)</f>
        <v>1.5849625007211563</v>
      </c>
    </row>
    <row r="46" spans="6:9" x14ac:dyDescent="0.25">
      <c r="F46" s="1" t="s">
        <v>13</v>
      </c>
      <c r="G46">
        <f>(1+LOG(1,2))*LOG(3/2,2)</f>
        <v>0.58496250072115619</v>
      </c>
      <c r="H46">
        <v>0</v>
      </c>
    </row>
    <row r="47" spans="6:9" x14ac:dyDescent="0.25">
      <c r="F47" s="1" t="s">
        <v>14</v>
      </c>
      <c r="G47">
        <v>0</v>
      </c>
      <c r="H47">
        <f>(1+LOG(1,2))*LOG(3/2,2)</f>
        <v>0.58496250072115619</v>
      </c>
    </row>
    <row r="48" spans="6:9" x14ac:dyDescent="0.25">
      <c r="F48" s="1" t="s">
        <v>16</v>
      </c>
      <c r="G48">
        <v>0</v>
      </c>
      <c r="H48">
        <v>0</v>
      </c>
    </row>
    <row r="49" spans="6:8" x14ac:dyDescent="0.25">
      <c r="G49">
        <f>SQRT(G43*G43+G46*G46)</f>
        <v>0.82726190199954042</v>
      </c>
      <c r="H49">
        <f>SQRT(H45*H45+H47*H47)</f>
        <v>1.6894636000642955</v>
      </c>
    </row>
    <row r="59" spans="6:8" x14ac:dyDescent="0.25">
      <c r="G59" s="6" t="s">
        <v>31</v>
      </c>
      <c r="H59" s="6" t="s">
        <v>32</v>
      </c>
    </row>
    <row r="60" spans="6:8" x14ac:dyDescent="0.25">
      <c r="F60" s="6" t="s">
        <v>0</v>
      </c>
      <c r="G60">
        <f>(G43*G28+G44*G29+G45*G30+G46*G31+G47*G32+G48*G33)/(G34*G49)</f>
        <v>0.19359024180939782</v>
      </c>
      <c r="H60">
        <f>(H45*G30+H47*G32)/(G34*H49)</f>
        <v>0.88550701836876644</v>
      </c>
    </row>
    <row r="61" spans="6:8" x14ac:dyDescent="0.25">
      <c r="F61" s="6" t="s">
        <v>1</v>
      </c>
      <c r="G61">
        <f>(G43*H28+G44*H29+G45*H30+G46*H31+G47*H32+G48*H33)/(G49*H34)</f>
        <v>0.86602540378443882</v>
      </c>
      <c r="H61">
        <f>(H45*H30+H47*H32)/(H34*H49)</f>
        <v>0</v>
      </c>
    </row>
    <row r="62" spans="6:8" x14ac:dyDescent="0.25">
      <c r="F62" s="6" t="s">
        <v>2</v>
      </c>
      <c r="G62">
        <f>(G43*I28+G44*I29+G45*I30+G46*I31+G47*I32+G48*I33)/(G49*I34)</f>
        <v>0.50000000000000011</v>
      </c>
      <c r="H62">
        <f>(H45*I30+H47*I32)/(I34*H49)</f>
        <v>0.24482975009584629</v>
      </c>
    </row>
  </sheetData>
  <sortState ref="F4:I9">
    <sortCondition ref="F4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Patrícia Proença</dc:creator>
  <cp:lastModifiedBy>Patrícia Proença</cp:lastModifiedBy>
  <dcterms:created xsi:type="dcterms:W3CDTF">2021-06-14T11:33:52Z</dcterms:created>
  <dcterms:modified xsi:type="dcterms:W3CDTF">2021-06-15T14:09:27Z</dcterms:modified>
</cp:coreProperties>
</file>