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na\Desktop\Portfolio\Проект №3 Excel\"/>
    </mc:Choice>
  </mc:AlternateContent>
  <xr:revisionPtr revIDLastSave="0" documentId="13_ncr:1_{A3CF5311-C04F-42A4-B4EE-D01F2D4CE09F}" xr6:coauthVersionLast="47" xr6:coauthVersionMax="47" xr10:uidLastSave="{00000000-0000-0000-0000-000000000000}"/>
  <bookViews>
    <workbookView xWindow="-108" yWindow="-108" windowWidth="23256" windowHeight="12576" activeTab="5" xr2:uid="{94FF0131-1A47-4A73-87E8-878F857EB969}"/>
  </bookViews>
  <sheets>
    <sheet name="Задача" sheetId="8" r:id="rId1"/>
    <sheet name="Задача 1" sheetId="3" r:id="rId2"/>
    <sheet name="Задача 2" sheetId="4" r:id="rId3"/>
    <sheet name="Задача 3" sheetId="5" r:id="rId4"/>
    <sheet name="Задача 4" sheetId="6" r:id="rId5"/>
    <sheet name="Задача 5" sheetId="7" r:id="rId6"/>
    <sheet name="Data" sheetId="1" r:id="rId7"/>
    <sheet name="Address" sheetId="2" r:id="rId8"/>
  </sheets>
  <definedNames>
    <definedName name="_xlnm._FilterDatabase" localSheetId="6" hidden="1">Data!$A$1:$I$2375</definedName>
    <definedName name="список_ТТ">Address!$B$2:$B$5</definedName>
    <definedName name="Срез_месяц">#N/A</definedName>
    <definedName name="ТТ">Address!$B$2:$B$5</definedName>
  </definedNames>
  <calcPr calcId="191029"/>
  <pivotCaches>
    <pivotCache cacheId="79" r:id="rId9"/>
    <pivotCache cacheId="80" r:id="rId10"/>
  </pivotCaches>
  <extLst>
    <ext xmlns:x14="http://schemas.microsoft.com/office/spreadsheetml/2009/9/main" uri="{BBE1A952-AA13-448e-AADC-164F8A28A991}">
      <x14:slicerCaches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5" i="7" l="1"/>
  <c r="G200" i="7"/>
  <c r="G201" i="7" s="1"/>
  <c r="F200" i="7"/>
  <c r="F201" i="7" s="1"/>
  <c r="E200" i="7"/>
  <c r="E201" i="7" s="1"/>
  <c r="D200" i="7"/>
  <c r="D201" i="7" s="1"/>
  <c r="D98" i="7"/>
  <c r="E98" i="7"/>
  <c r="F98" i="7"/>
  <c r="G98" i="7"/>
  <c r="D99" i="7"/>
  <c r="E99" i="7"/>
  <c r="F99" i="7"/>
  <c r="G99" i="7"/>
  <c r="D100" i="7"/>
  <c r="E100" i="7"/>
  <c r="F100" i="7"/>
  <c r="G100" i="7"/>
  <c r="D101" i="7"/>
  <c r="E101" i="7"/>
  <c r="F101" i="7"/>
  <c r="G101" i="7"/>
  <c r="E97" i="7"/>
  <c r="F97" i="7"/>
  <c r="G97" i="7"/>
  <c r="D97" i="7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G80" i="1"/>
  <c r="H80" i="1"/>
  <c r="F81" i="1"/>
  <c r="G81" i="1"/>
  <c r="H81" i="1"/>
  <c r="F82" i="1"/>
  <c r="G82" i="1"/>
  <c r="H82" i="1"/>
  <c r="F83" i="1"/>
  <c r="G83" i="1"/>
  <c r="H83" i="1"/>
  <c r="F84" i="1"/>
  <c r="G84" i="1"/>
  <c r="H84" i="1"/>
  <c r="F85" i="1"/>
  <c r="G85" i="1"/>
  <c r="H85" i="1"/>
  <c r="F86" i="1"/>
  <c r="G86" i="1"/>
  <c r="H86" i="1"/>
  <c r="F87" i="1"/>
  <c r="G87" i="1"/>
  <c r="H87" i="1"/>
  <c r="F88" i="1"/>
  <c r="G88" i="1"/>
  <c r="H88" i="1"/>
  <c r="F89" i="1"/>
  <c r="G89" i="1"/>
  <c r="H89" i="1"/>
  <c r="F90" i="1"/>
  <c r="G90" i="1"/>
  <c r="H90" i="1"/>
  <c r="F91" i="1"/>
  <c r="G91" i="1"/>
  <c r="H91" i="1"/>
  <c r="F92" i="1"/>
  <c r="G92" i="1"/>
  <c r="H92" i="1"/>
  <c r="F93" i="1"/>
  <c r="G93" i="1"/>
  <c r="H93" i="1"/>
  <c r="F94" i="1"/>
  <c r="G94" i="1"/>
  <c r="H94" i="1"/>
  <c r="F95" i="1"/>
  <c r="G95" i="1"/>
  <c r="H95" i="1"/>
  <c r="F96" i="1"/>
  <c r="G96" i="1"/>
  <c r="H96" i="1"/>
  <c r="F97" i="1"/>
  <c r="G97" i="1"/>
  <c r="H97" i="1"/>
  <c r="F98" i="1"/>
  <c r="G98" i="1"/>
  <c r="H98" i="1"/>
  <c r="F99" i="1"/>
  <c r="G99" i="1"/>
  <c r="H99" i="1"/>
  <c r="F100" i="1"/>
  <c r="G100" i="1"/>
  <c r="H100" i="1"/>
  <c r="F101" i="1"/>
  <c r="G101" i="1"/>
  <c r="H101" i="1"/>
  <c r="F102" i="1"/>
  <c r="G102" i="1"/>
  <c r="H102" i="1"/>
  <c r="F103" i="1"/>
  <c r="G103" i="1"/>
  <c r="H103" i="1"/>
  <c r="F104" i="1"/>
  <c r="G104" i="1"/>
  <c r="H104" i="1"/>
  <c r="F105" i="1"/>
  <c r="G105" i="1"/>
  <c r="H105" i="1"/>
  <c r="F106" i="1"/>
  <c r="G106" i="1"/>
  <c r="H106" i="1"/>
  <c r="F107" i="1"/>
  <c r="G107" i="1"/>
  <c r="H107" i="1"/>
  <c r="F108" i="1"/>
  <c r="G108" i="1"/>
  <c r="H108" i="1"/>
  <c r="F109" i="1"/>
  <c r="G109" i="1"/>
  <c r="H109" i="1"/>
  <c r="F110" i="1"/>
  <c r="G110" i="1"/>
  <c r="H110" i="1"/>
  <c r="F111" i="1"/>
  <c r="G111" i="1"/>
  <c r="H111" i="1"/>
  <c r="F112" i="1"/>
  <c r="G112" i="1"/>
  <c r="H112" i="1"/>
  <c r="F113" i="1"/>
  <c r="G113" i="1"/>
  <c r="H113" i="1"/>
  <c r="F114" i="1"/>
  <c r="G114" i="1"/>
  <c r="H114" i="1"/>
  <c r="F115" i="1"/>
  <c r="G115" i="1"/>
  <c r="H115" i="1"/>
  <c r="F116" i="1"/>
  <c r="G116" i="1"/>
  <c r="H116" i="1"/>
  <c r="F117" i="1"/>
  <c r="G117" i="1"/>
  <c r="H117" i="1"/>
  <c r="F118" i="1"/>
  <c r="G118" i="1"/>
  <c r="H118" i="1"/>
  <c r="F119" i="1"/>
  <c r="G119" i="1"/>
  <c r="H119" i="1"/>
  <c r="F120" i="1"/>
  <c r="G120" i="1"/>
  <c r="H120" i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F131" i="1"/>
  <c r="G131" i="1"/>
  <c r="H131" i="1"/>
  <c r="F132" i="1"/>
  <c r="G132" i="1"/>
  <c r="H132" i="1"/>
  <c r="F133" i="1"/>
  <c r="G133" i="1"/>
  <c r="H133" i="1"/>
  <c r="F134" i="1"/>
  <c r="G134" i="1"/>
  <c r="H134" i="1"/>
  <c r="F135" i="1"/>
  <c r="G135" i="1"/>
  <c r="H135" i="1"/>
  <c r="F136" i="1"/>
  <c r="G136" i="1"/>
  <c r="H136" i="1"/>
  <c r="F137" i="1"/>
  <c r="G137" i="1"/>
  <c r="H137" i="1"/>
  <c r="F138" i="1"/>
  <c r="G138" i="1"/>
  <c r="H138" i="1"/>
  <c r="F139" i="1"/>
  <c r="G139" i="1"/>
  <c r="H139" i="1"/>
  <c r="F140" i="1"/>
  <c r="G140" i="1"/>
  <c r="H140" i="1"/>
  <c r="F141" i="1"/>
  <c r="G141" i="1"/>
  <c r="H141" i="1"/>
  <c r="F142" i="1"/>
  <c r="G142" i="1"/>
  <c r="H142" i="1"/>
  <c r="F143" i="1"/>
  <c r="G143" i="1"/>
  <c r="H143" i="1"/>
  <c r="F144" i="1"/>
  <c r="G144" i="1"/>
  <c r="H144" i="1"/>
  <c r="F145" i="1"/>
  <c r="G145" i="1"/>
  <c r="H145" i="1"/>
  <c r="F146" i="1"/>
  <c r="G146" i="1"/>
  <c r="H146" i="1"/>
  <c r="F147" i="1"/>
  <c r="G147" i="1"/>
  <c r="H147" i="1"/>
  <c r="F148" i="1"/>
  <c r="G148" i="1"/>
  <c r="H148" i="1"/>
  <c r="F149" i="1"/>
  <c r="G149" i="1"/>
  <c r="H149" i="1"/>
  <c r="F150" i="1"/>
  <c r="G150" i="1"/>
  <c r="H150" i="1"/>
  <c r="F151" i="1"/>
  <c r="G151" i="1"/>
  <c r="H151" i="1"/>
  <c r="F152" i="1"/>
  <c r="G152" i="1"/>
  <c r="H152" i="1"/>
  <c r="F153" i="1"/>
  <c r="G153" i="1"/>
  <c r="H153" i="1"/>
  <c r="F154" i="1"/>
  <c r="G154" i="1"/>
  <c r="H154" i="1"/>
  <c r="F155" i="1"/>
  <c r="G155" i="1"/>
  <c r="H155" i="1"/>
  <c r="F156" i="1"/>
  <c r="G156" i="1"/>
  <c r="H156" i="1"/>
  <c r="F157" i="1"/>
  <c r="G157" i="1"/>
  <c r="H157" i="1"/>
  <c r="F158" i="1"/>
  <c r="G158" i="1"/>
  <c r="H158" i="1"/>
  <c r="F159" i="1"/>
  <c r="G159" i="1"/>
  <c r="H159" i="1"/>
  <c r="F160" i="1"/>
  <c r="G160" i="1"/>
  <c r="H160" i="1"/>
  <c r="F161" i="1"/>
  <c r="G161" i="1"/>
  <c r="H161" i="1"/>
  <c r="F162" i="1"/>
  <c r="G162" i="1"/>
  <c r="H162" i="1"/>
  <c r="F163" i="1"/>
  <c r="G163" i="1"/>
  <c r="H163" i="1"/>
  <c r="F164" i="1"/>
  <c r="G164" i="1"/>
  <c r="H164" i="1"/>
  <c r="F165" i="1"/>
  <c r="G165" i="1"/>
  <c r="H165" i="1"/>
  <c r="F166" i="1"/>
  <c r="G166" i="1"/>
  <c r="H166" i="1"/>
  <c r="F167" i="1"/>
  <c r="G167" i="1"/>
  <c r="H167" i="1"/>
  <c r="F168" i="1"/>
  <c r="G168" i="1"/>
  <c r="H168" i="1"/>
  <c r="F169" i="1"/>
  <c r="G169" i="1"/>
  <c r="H169" i="1"/>
  <c r="F170" i="1"/>
  <c r="G170" i="1"/>
  <c r="H170" i="1"/>
  <c r="F171" i="1"/>
  <c r="G171" i="1"/>
  <c r="H171" i="1"/>
  <c r="F172" i="1"/>
  <c r="G172" i="1"/>
  <c r="H172" i="1"/>
  <c r="F173" i="1"/>
  <c r="G173" i="1"/>
  <c r="H173" i="1"/>
  <c r="F174" i="1"/>
  <c r="G174" i="1"/>
  <c r="H174" i="1"/>
  <c r="F175" i="1"/>
  <c r="G175" i="1"/>
  <c r="H175" i="1"/>
  <c r="F176" i="1"/>
  <c r="G176" i="1"/>
  <c r="H176" i="1"/>
  <c r="F177" i="1"/>
  <c r="G177" i="1"/>
  <c r="H177" i="1"/>
  <c r="F178" i="1"/>
  <c r="G178" i="1"/>
  <c r="H178" i="1"/>
  <c r="F179" i="1"/>
  <c r="G179" i="1"/>
  <c r="H179" i="1"/>
  <c r="F180" i="1"/>
  <c r="G180" i="1"/>
  <c r="H180" i="1"/>
  <c r="F181" i="1"/>
  <c r="G181" i="1"/>
  <c r="H181" i="1"/>
  <c r="F182" i="1"/>
  <c r="G182" i="1"/>
  <c r="H182" i="1"/>
  <c r="F183" i="1"/>
  <c r="G183" i="1"/>
  <c r="H183" i="1"/>
  <c r="F184" i="1"/>
  <c r="G184" i="1"/>
  <c r="H184" i="1"/>
  <c r="F185" i="1"/>
  <c r="G185" i="1"/>
  <c r="H185" i="1"/>
  <c r="F186" i="1"/>
  <c r="G186" i="1"/>
  <c r="H186" i="1"/>
  <c r="F187" i="1"/>
  <c r="G187" i="1"/>
  <c r="H187" i="1"/>
  <c r="F188" i="1"/>
  <c r="G188" i="1"/>
  <c r="H188" i="1"/>
  <c r="F189" i="1"/>
  <c r="G189" i="1"/>
  <c r="H189" i="1"/>
  <c r="F190" i="1"/>
  <c r="G190" i="1"/>
  <c r="H190" i="1"/>
  <c r="F191" i="1"/>
  <c r="G191" i="1"/>
  <c r="H191" i="1"/>
  <c r="F192" i="1"/>
  <c r="G192" i="1"/>
  <c r="H192" i="1"/>
  <c r="F193" i="1"/>
  <c r="G193" i="1"/>
  <c r="H193" i="1"/>
  <c r="F194" i="1"/>
  <c r="G194" i="1"/>
  <c r="H194" i="1"/>
  <c r="F195" i="1"/>
  <c r="G195" i="1"/>
  <c r="H195" i="1"/>
  <c r="F196" i="1"/>
  <c r="G196" i="1"/>
  <c r="H196" i="1"/>
  <c r="F197" i="1"/>
  <c r="G197" i="1"/>
  <c r="H197" i="1"/>
  <c r="F198" i="1"/>
  <c r="G198" i="1"/>
  <c r="H198" i="1"/>
  <c r="F199" i="1"/>
  <c r="G199" i="1"/>
  <c r="H199" i="1"/>
  <c r="F200" i="1"/>
  <c r="G200" i="1"/>
  <c r="H200" i="1"/>
  <c r="F201" i="1"/>
  <c r="G201" i="1"/>
  <c r="H201" i="1"/>
  <c r="F202" i="1"/>
  <c r="G202" i="1"/>
  <c r="H202" i="1"/>
  <c r="F203" i="1"/>
  <c r="G203" i="1"/>
  <c r="H203" i="1"/>
  <c r="F204" i="1"/>
  <c r="G204" i="1"/>
  <c r="H204" i="1"/>
  <c r="F205" i="1"/>
  <c r="G205" i="1"/>
  <c r="H205" i="1"/>
  <c r="F206" i="1"/>
  <c r="G206" i="1"/>
  <c r="H206" i="1"/>
  <c r="F207" i="1"/>
  <c r="G207" i="1"/>
  <c r="H207" i="1"/>
  <c r="F208" i="1"/>
  <c r="G208" i="1"/>
  <c r="H208" i="1"/>
  <c r="F209" i="1"/>
  <c r="G209" i="1"/>
  <c r="H209" i="1"/>
  <c r="F210" i="1"/>
  <c r="G210" i="1"/>
  <c r="H210" i="1"/>
  <c r="F211" i="1"/>
  <c r="G211" i="1"/>
  <c r="H211" i="1"/>
  <c r="F212" i="1"/>
  <c r="G212" i="1"/>
  <c r="H212" i="1"/>
  <c r="F213" i="1"/>
  <c r="G213" i="1"/>
  <c r="H213" i="1"/>
  <c r="F214" i="1"/>
  <c r="G214" i="1"/>
  <c r="H214" i="1"/>
  <c r="F215" i="1"/>
  <c r="G215" i="1"/>
  <c r="H215" i="1"/>
  <c r="F216" i="1"/>
  <c r="G216" i="1"/>
  <c r="H216" i="1"/>
  <c r="F217" i="1"/>
  <c r="G217" i="1"/>
  <c r="H217" i="1"/>
  <c r="F218" i="1"/>
  <c r="G218" i="1"/>
  <c r="H218" i="1"/>
  <c r="F219" i="1"/>
  <c r="G219" i="1"/>
  <c r="H219" i="1"/>
  <c r="F220" i="1"/>
  <c r="G220" i="1"/>
  <c r="H220" i="1"/>
  <c r="F221" i="1"/>
  <c r="G221" i="1"/>
  <c r="H221" i="1"/>
  <c r="F222" i="1"/>
  <c r="G222" i="1"/>
  <c r="H222" i="1"/>
  <c r="F223" i="1"/>
  <c r="G223" i="1"/>
  <c r="H223" i="1"/>
  <c r="F224" i="1"/>
  <c r="G224" i="1"/>
  <c r="H224" i="1"/>
  <c r="F225" i="1"/>
  <c r="G225" i="1"/>
  <c r="H225" i="1"/>
  <c r="F226" i="1"/>
  <c r="G226" i="1"/>
  <c r="H226" i="1"/>
  <c r="F227" i="1"/>
  <c r="G227" i="1"/>
  <c r="H227" i="1"/>
  <c r="F228" i="1"/>
  <c r="G228" i="1"/>
  <c r="H228" i="1"/>
  <c r="F229" i="1"/>
  <c r="G229" i="1"/>
  <c r="H229" i="1"/>
  <c r="F230" i="1"/>
  <c r="G230" i="1"/>
  <c r="H230" i="1"/>
  <c r="F231" i="1"/>
  <c r="G231" i="1"/>
  <c r="H231" i="1"/>
  <c r="F232" i="1"/>
  <c r="G232" i="1"/>
  <c r="H232" i="1"/>
  <c r="F233" i="1"/>
  <c r="G233" i="1"/>
  <c r="H233" i="1"/>
  <c r="F234" i="1"/>
  <c r="G234" i="1"/>
  <c r="H234" i="1"/>
  <c r="F235" i="1"/>
  <c r="G235" i="1"/>
  <c r="H235" i="1"/>
  <c r="F236" i="1"/>
  <c r="G236" i="1"/>
  <c r="H236" i="1"/>
  <c r="F237" i="1"/>
  <c r="G237" i="1"/>
  <c r="H237" i="1"/>
  <c r="F238" i="1"/>
  <c r="G238" i="1"/>
  <c r="H238" i="1"/>
  <c r="F239" i="1"/>
  <c r="G239" i="1"/>
  <c r="H239" i="1"/>
  <c r="F240" i="1"/>
  <c r="G240" i="1"/>
  <c r="H240" i="1"/>
  <c r="F241" i="1"/>
  <c r="G241" i="1"/>
  <c r="H241" i="1"/>
  <c r="F242" i="1"/>
  <c r="G242" i="1"/>
  <c r="H242" i="1"/>
  <c r="F243" i="1"/>
  <c r="G243" i="1"/>
  <c r="H243" i="1"/>
  <c r="F244" i="1"/>
  <c r="G244" i="1"/>
  <c r="H244" i="1"/>
  <c r="F245" i="1"/>
  <c r="G245" i="1"/>
  <c r="H245" i="1"/>
  <c r="F246" i="1"/>
  <c r="G246" i="1"/>
  <c r="H246" i="1"/>
  <c r="F247" i="1"/>
  <c r="G247" i="1"/>
  <c r="H247" i="1"/>
  <c r="F248" i="1"/>
  <c r="G248" i="1"/>
  <c r="H248" i="1"/>
  <c r="F249" i="1"/>
  <c r="G249" i="1"/>
  <c r="H249" i="1"/>
  <c r="F250" i="1"/>
  <c r="G250" i="1"/>
  <c r="H250" i="1"/>
  <c r="F251" i="1"/>
  <c r="G251" i="1"/>
  <c r="H251" i="1"/>
  <c r="F252" i="1"/>
  <c r="G252" i="1"/>
  <c r="H252" i="1"/>
  <c r="F253" i="1"/>
  <c r="G253" i="1"/>
  <c r="H253" i="1"/>
  <c r="F254" i="1"/>
  <c r="G254" i="1"/>
  <c r="H254" i="1"/>
  <c r="F255" i="1"/>
  <c r="G255" i="1"/>
  <c r="H255" i="1"/>
  <c r="F256" i="1"/>
  <c r="G256" i="1"/>
  <c r="H256" i="1"/>
  <c r="F257" i="1"/>
  <c r="G257" i="1"/>
  <c r="H257" i="1"/>
  <c r="F258" i="1"/>
  <c r="G258" i="1"/>
  <c r="H258" i="1"/>
  <c r="F259" i="1"/>
  <c r="G259" i="1"/>
  <c r="H259" i="1"/>
  <c r="F260" i="1"/>
  <c r="G260" i="1"/>
  <c r="H260" i="1"/>
  <c r="F261" i="1"/>
  <c r="G261" i="1"/>
  <c r="H261" i="1"/>
  <c r="F262" i="1"/>
  <c r="G262" i="1"/>
  <c r="H262" i="1"/>
  <c r="F263" i="1"/>
  <c r="G263" i="1"/>
  <c r="H263" i="1"/>
  <c r="F264" i="1"/>
  <c r="G264" i="1"/>
  <c r="H264" i="1"/>
  <c r="F265" i="1"/>
  <c r="G265" i="1"/>
  <c r="H265" i="1"/>
  <c r="F266" i="1"/>
  <c r="G266" i="1"/>
  <c r="H266" i="1"/>
  <c r="F267" i="1"/>
  <c r="G267" i="1"/>
  <c r="H267" i="1"/>
  <c r="F268" i="1"/>
  <c r="G268" i="1"/>
  <c r="H268" i="1"/>
  <c r="F269" i="1"/>
  <c r="G269" i="1"/>
  <c r="H269" i="1"/>
  <c r="F270" i="1"/>
  <c r="G270" i="1"/>
  <c r="H270" i="1"/>
  <c r="F271" i="1"/>
  <c r="G271" i="1"/>
  <c r="H271" i="1"/>
  <c r="F272" i="1"/>
  <c r="G272" i="1"/>
  <c r="H272" i="1"/>
  <c r="F273" i="1"/>
  <c r="G273" i="1"/>
  <c r="H273" i="1"/>
  <c r="F274" i="1"/>
  <c r="G274" i="1"/>
  <c r="H274" i="1"/>
  <c r="F275" i="1"/>
  <c r="G275" i="1"/>
  <c r="H275" i="1"/>
  <c r="F276" i="1"/>
  <c r="G276" i="1"/>
  <c r="H276" i="1"/>
  <c r="F277" i="1"/>
  <c r="G277" i="1"/>
  <c r="H277" i="1"/>
  <c r="F278" i="1"/>
  <c r="G278" i="1"/>
  <c r="H278" i="1"/>
  <c r="F279" i="1"/>
  <c r="G279" i="1"/>
  <c r="H279" i="1"/>
  <c r="F280" i="1"/>
  <c r="G280" i="1"/>
  <c r="H280" i="1"/>
  <c r="F281" i="1"/>
  <c r="G281" i="1"/>
  <c r="H281" i="1"/>
  <c r="F282" i="1"/>
  <c r="G282" i="1"/>
  <c r="H282" i="1"/>
  <c r="F283" i="1"/>
  <c r="G283" i="1"/>
  <c r="H283" i="1"/>
  <c r="F284" i="1"/>
  <c r="G284" i="1"/>
  <c r="H284" i="1"/>
  <c r="F285" i="1"/>
  <c r="G285" i="1"/>
  <c r="H285" i="1"/>
  <c r="F286" i="1"/>
  <c r="G286" i="1"/>
  <c r="H286" i="1"/>
  <c r="F287" i="1"/>
  <c r="G287" i="1"/>
  <c r="H287" i="1"/>
  <c r="F288" i="1"/>
  <c r="G288" i="1"/>
  <c r="H288" i="1"/>
  <c r="F289" i="1"/>
  <c r="G289" i="1"/>
  <c r="H289" i="1"/>
  <c r="F290" i="1"/>
  <c r="G290" i="1"/>
  <c r="H290" i="1"/>
  <c r="F291" i="1"/>
  <c r="G291" i="1"/>
  <c r="H291" i="1"/>
  <c r="F292" i="1"/>
  <c r="G292" i="1"/>
  <c r="H292" i="1"/>
  <c r="F293" i="1"/>
  <c r="G293" i="1"/>
  <c r="H293" i="1"/>
  <c r="F294" i="1"/>
  <c r="G294" i="1"/>
  <c r="H294" i="1"/>
  <c r="F295" i="1"/>
  <c r="G295" i="1"/>
  <c r="H295" i="1"/>
  <c r="F296" i="1"/>
  <c r="G296" i="1"/>
  <c r="H296" i="1"/>
  <c r="F297" i="1"/>
  <c r="G297" i="1"/>
  <c r="H297" i="1"/>
  <c r="F298" i="1"/>
  <c r="G298" i="1"/>
  <c r="H298" i="1"/>
  <c r="F299" i="1"/>
  <c r="G299" i="1"/>
  <c r="H299" i="1"/>
  <c r="F300" i="1"/>
  <c r="G300" i="1"/>
  <c r="H300" i="1"/>
  <c r="F301" i="1"/>
  <c r="G301" i="1"/>
  <c r="H301" i="1"/>
  <c r="F302" i="1"/>
  <c r="G302" i="1"/>
  <c r="H302" i="1"/>
  <c r="F303" i="1"/>
  <c r="G303" i="1"/>
  <c r="H303" i="1"/>
  <c r="F304" i="1"/>
  <c r="G304" i="1"/>
  <c r="H304" i="1"/>
  <c r="F305" i="1"/>
  <c r="G305" i="1"/>
  <c r="H305" i="1"/>
  <c r="F306" i="1"/>
  <c r="G306" i="1"/>
  <c r="H306" i="1"/>
  <c r="F307" i="1"/>
  <c r="G307" i="1"/>
  <c r="H307" i="1"/>
  <c r="F308" i="1"/>
  <c r="G308" i="1"/>
  <c r="H308" i="1"/>
  <c r="F309" i="1"/>
  <c r="G309" i="1"/>
  <c r="H309" i="1"/>
  <c r="F310" i="1"/>
  <c r="G310" i="1"/>
  <c r="H310" i="1"/>
  <c r="F311" i="1"/>
  <c r="G311" i="1"/>
  <c r="H311" i="1"/>
  <c r="F312" i="1"/>
  <c r="G312" i="1"/>
  <c r="H312" i="1"/>
  <c r="F313" i="1"/>
  <c r="G313" i="1"/>
  <c r="H313" i="1"/>
  <c r="F314" i="1"/>
  <c r="G314" i="1"/>
  <c r="H314" i="1"/>
  <c r="F315" i="1"/>
  <c r="G315" i="1"/>
  <c r="H315" i="1"/>
  <c r="F316" i="1"/>
  <c r="G316" i="1"/>
  <c r="H316" i="1"/>
  <c r="F317" i="1"/>
  <c r="G317" i="1"/>
  <c r="H317" i="1"/>
  <c r="F318" i="1"/>
  <c r="G318" i="1"/>
  <c r="H318" i="1"/>
  <c r="F319" i="1"/>
  <c r="G319" i="1"/>
  <c r="H319" i="1"/>
  <c r="F320" i="1"/>
  <c r="G320" i="1"/>
  <c r="H320" i="1"/>
  <c r="F321" i="1"/>
  <c r="G321" i="1"/>
  <c r="H321" i="1"/>
  <c r="F322" i="1"/>
  <c r="G322" i="1"/>
  <c r="H322" i="1"/>
  <c r="F323" i="1"/>
  <c r="G323" i="1"/>
  <c r="H323" i="1"/>
  <c r="F324" i="1"/>
  <c r="G324" i="1"/>
  <c r="H324" i="1"/>
  <c r="F325" i="1"/>
  <c r="G325" i="1"/>
  <c r="H325" i="1"/>
  <c r="F326" i="1"/>
  <c r="G326" i="1"/>
  <c r="H326" i="1"/>
  <c r="F327" i="1"/>
  <c r="G327" i="1"/>
  <c r="H327" i="1"/>
  <c r="F328" i="1"/>
  <c r="G328" i="1"/>
  <c r="H328" i="1"/>
  <c r="F329" i="1"/>
  <c r="G329" i="1"/>
  <c r="H329" i="1"/>
  <c r="F330" i="1"/>
  <c r="G330" i="1"/>
  <c r="H330" i="1"/>
  <c r="F331" i="1"/>
  <c r="G331" i="1"/>
  <c r="H331" i="1"/>
  <c r="F332" i="1"/>
  <c r="G332" i="1"/>
  <c r="H332" i="1"/>
  <c r="F333" i="1"/>
  <c r="G333" i="1"/>
  <c r="H333" i="1"/>
  <c r="F334" i="1"/>
  <c r="G334" i="1"/>
  <c r="H334" i="1"/>
  <c r="F335" i="1"/>
  <c r="G335" i="1"/>
  <c r="H335" i="1"/>
  <c r="F336" i="1"/>
  <c r="G336" i="1"/>
  <c r="H336" i="1"/>
  <c r="F337" i="1"/>
  <c r="G337" i="1"/>
  <c r="H337" i="1"/>
  <c r="F338" i="1"/>
  <c r="G338" i="1"/>
  <c r="H338" i="1"/>
  <c r="F339" i="1"/>
  <c r="G339" i="1"/>
  <c r="H339" i="1"/>
  <c r="F340" i="1"/>
  <c r="G340" i="1"/>
  <c r="H340" i="1"/>
  <c r="F341" i="1"/>
  <c r="G341" i="1"/>
  <c r="H341" i="1"/>
  <c r="F342" i="1"/>
  <c r="G342" i="1"/>
  <c r="H342" i="1"/>
  <c r="F343" i="1"/>
  <c r="G343" i="1"/>
  <c r="H343" i="1"/>
  <c r="F344" i="1"/>
  <c r="G344" i="1"/>
  <c r="H344" i="1"/>
  <c r="F345" i="1"/>
  <c r="G345" i="1"/>
  <c r="H345" i="1"/>
  <c r="F346" i="1"/>
  <c r="G346" i="1"/>
  <c r="H346" i="1"/>
  <c r="F347" i="1"/>
  <c r="G347" i="1"/>
  <c r="H347" i="1"/>
  <c r="F348" i="1"/>
  <c r="G348" i="1"/>
  <c r="H348" i="1"/>
  <c r="F349" i="1"/>
  <c r="G349" i="1"/>
  <c r="H349" i="1"/>
  <c r="F350" i="1"/>
  <c r="G350" i="1"/>
  <c r="H350" i="1"/>
  <c r="F351" i="1"/>
  <c r="G351" i="1"/>
  <c r="H351" i="1"/>
  <c r="F352" i="1"/>
  <c r="G352" i="1"/>
  <c r="H352" i="1"/>
  <c r="F353" i="1"/>
  <c r="G353" i="1"/>
  <c r="H353" i="1"/>
  <c r="F354" i="1"/>
  <c r="G354" i="1"/>
  <c r="H354" i="1"/>
  <c r="F355" i="1"/>
  <c r="G355" i="1"/>
  <c r="H355" i="1"/>
  <c r="F356" i="1"/>
  <c r="G356" i="1"/>
  <c r="H356" i="1"/>
  <c r="F357" i="1"/>
  <c r="G357" i="1"/>
  <c r="H357" i="1"/>
  <c r="F358" i="1"/>
  <c r="G358" i="1"/>
  <c r="H358" i="1"/>
  <c r="F359" i="1"/>
  <c r="G359" i="1"/>
  <c r="H359" i="1"/>
  <c r="F360" i="1"/>
  <c r="G360" i="1"/>
  <c r="H360" i="1"/>
  <c r="F361" i="1"/>
  <c r="G361" i="1"/>
  <c r="H361" i="1"/>
  <c r="F362" i="1"/>
  <c r="G362" i="1"/>
  <c r="H362" i="1"/>
  <c r="F363" i="1"/>
  <c r="G363" i="1"/>
  <c r="H363" i="1"/>
  <c r="F364" i="1"/>
  <c r="G364" i="1"/>
  <c r="H364" i="1"/>
  <c r="F365" i="1"/>
  <c r="G365" i="1"/>
  <c r="H365" i="1"/>
  <c r="F366" i="1"/>
  <c r="G366" i="1"/>
  <c r="H366" i="1"/>
  <c r="F367" i="1"/>
  <c r="G367" i="1"/>
  <c r="H367" i="1"/>
  <c r="F368" i="1"/>
  <c r="G368" i="1"/>
  <c r="H368" i="1"/>
  <c r="F369" i="1"/>
  <c r="G369" i="1"/>
  <c r="H369" i="1"/>
  <c r="F370" i="1"/>
  <c r="G370" i="1"/>
  <c r="H370" i="1"/>
  <c r="F371" i="1"/>
  <c r="G371" i="1"/>
  <c r="H371" i="1"/>
  <c r="F372" i="1"/>
  <c r="G372" i="1"/>
  <c r="H372" i="1"/>
  <c r="F373" i="1"/>
  <c r="G373" i="1"/>
  <c r="H373" i="1"/>
  <c r="F374" i="1"/>
  <c r="G374" i="1"/>
  <c r="H374" i="1"/>
  <c r="F375" i="1"/>
  <c r="G375" i="1"/>
  <c r="H375" i="1"/>
  <c r="F376" i="1"/>
  <c r="G376" i="1"/>
  <c r="H376" i="1"/>
  <c r="F377" i="1"/>
  <c r="G377" i="1"/>
  <c r="H377" i="1"/>
  <c r="F378" i="1"/>
  <c r="G378" i="1"/>
  <c r="H378" i="1"/>
  <c r="F379" i="1"/>
  <c r="G379" i="1"/>
  <c r="H379" i="1"/>
  <c r="F380" i="1"/>
  <c r="G380" i="1"/>
  <c r="H380" i="1"/>
  <c r="F381" i="1"/>
  <c r="G381" i="1"/>
  <c r="H381" i="1"/>
  <c r="F382" i="1"/>
  <c r="G382" i="1"/>
  <c r="H382" i="1"/>
  <c r="F383" i="1"/>
  <c r="G383" i="1"/>
  <c r="H383" i="1"/>
  <c r="F384" i="1"/>
  <c r="G384" i="1"/>
  <c r="H384" i="1"/>
  <c r="F385" i="1"/>
  <c r="G385" i="1"/>
  <c r="H385" i="1"/>
  <c r="F386" i="1"/>
  <c r="G386" i="1"/>
  <c r="H386" i="1"/>
  <c r="F387" i="1"/>
  <c r="G387" i="1"/>
  <c r="H387" i="1"/>
  <c r="F388" i="1"/>
  <c r="G388" i="1"/>
  <c r="H388" i="1"/>
  <c r="F389" i="1"/>
  <c r="G389" i="1"/>
  <c r="H389" i="1"/>
  <c r="F390" i="1"/>
  <c r="G390" i="1"/>
  <c r="H390" i="1"/>
  <c r="F391" i="1"/>
  <c r="G391" i="1"/>
  <c r="H391" i="1"/>
  <c r="F392" i="1"/>
  <c r="G392" i="1"/>
  <c r="H392" i="1"/>
  <c r="F393" i="1"/>
  <c r="G393" i="1"/>
  <c r="H393" i="1"/>
  <c r="F394" i="1"/>
  <c r="G394" i="1"/>
  <c r="H394" i="1"/>
  <c r="F395" i="1"/>
  <c r="G395" i="1"/>
  <c r="H395" i="1"/>
  <c r="F396" i="1"/>
  <c r="G396" i="1"/>
  <c r="H396" i="1"/>
  <c r="F397" i="1"/>
  <c r="G397" i="1"/>
  <c r="H397" i="1"/>
  <c r="F398" i="1"/>
  <c r="G398" i="1"/>
  <c r="H398" i="1"/>
  <c r="F399" i="1"/>
  <c r="G399" i="1"/>
  <c r="H399" i="1"/>
  <c r="F400" i="1"/>
  <c r="G400" i="1"/>
  <c r="H400" i="1"/>
  <c r="F401" i="1"/>
  <c r="G401" i="1"/>
  <c r="H401" i="1"/>
  <c r="F402" i="1"/>
  <c r="G402" i="1"/>
  <c r="H402" i="1"/>
  <c r="F403" i="1"/>
  <c r="G403" i="1"/>
  <c r="H403" i="1"/>
  <c r="F404" i="1"/>
  <c r="G404" i="1"/>
  <c r="H404" i="1"/>
  <c r="F405" i="1"/>
  <c r="G405" i="1"/>
  <c r="H405" i="1"/>
  <c r="F406" i="1"/>
  <c r="G406" i="1"/>
  <c r="H406" i="1"/>
  <c r="F407" i="1"/>
  <c r="G407" i="1"/>
  <c r="H407" i="1"/>
  <c r="F408" i="1"/>
  <c r="G408" i="1"/>
  <c r="H408" i="1"/>
  <c r="F409" i="1"/>
  <c r="G409" i="1"/>
  <c r="H409" i="1"/>
  <c r="F410" i="1"/>
  <c r="G410" i="1"/>
  <c r="H410" i="1"/>
  <c r="F411" i="1"/>
  <c r="G411" i="1"/>
  <c r="H411" i="1"/>
  <c r="F412" i="1"/>
  <c r="G412" i="1"/>
  <c r="H412" i="1"/>
  <c r="F413" i="1"/>
  <c r="G413" i="1"/>
  <c r="H413" i="1"/>
  <c r="F414" i="1"/>
  <c r="G414" i="1"/>
  <c r="H414" i="1"/>
  <c r="F415" i="1"/>
  <c r="G415" i="1"/>
  <c r="H415" i="1"/>
  <c r="F416" i="1"/>
  <c r="G416" i="1"/>
  <c r="H416" i="1"/>
  <c r="F417" i="1"/>
  <c r="G417" i="1"/>
  <c r="H417" i="1"/>
  <c r="F418" i="1"/>
  <c r="G418" i="1"/>
  <c r="H418" i="1"/>
  <c r="F419" i="1"/>
  <c r="G419" i="1"/>
  <c r="H419" i="1"/>
  <c r="F420" i="1"/>
  <c r="G420" i="1"/>
  <c r="H420" i="1"/>
  <c r="F421" i="1"/>
  <c r="G421" i="1"/>
  <c r="H421" i="1"/>
  <c r="F422" i="1"/>
  <c r="G422" i="1"/>
  <c r="H422" i="1"/>
  <c r="F423" i="1"/>
  <c r="G423" i="1"/>
  <c r="H423" i="1"/>
  <c r="F424" i="1"/>
  <c r="G424" i="1"/>
  <c r="H424" i="1"/>
  <c r="F425" i="1"/>
  <c r="G425" i="1"/>
  <c r="H425" i="1"/>
  <c r="F426" i="1"/>
  <c r="G426" i="1"/>
  <c r="H426" i="1"/>
  <c r="F427" i="1"/>
  <c r="G427" i="1"/>
  <c r="H427" i="1"/>
  <c r="F428" i="1"/>
  <c r="G428" i="1"/>
  <c r="H428" i="1"/>
  <c r="F429" i="1"/>
  <c r="G429" i="1"/>
  <c r="H429" i="1"/>
  <c r="F430" i="1"/>
  <c r="G430" i="1"/>
  <c r="H430" i="1"/>
  <c r="F431" i="1"/>
  <c r="G431" i="1"/>
  <c r="H431" i="1"/>
  <c r="F432" i="1"/>
  <c r="G432" i="1"/>
  <c r="H432" i="1"/>
  <c r="F433" i="1"/>
  <c r="G433" i="1"/>
  <c r="H433" i="1"/>
  <c r="F434" i="1"/>
  <c r="G434" i="1"/>
  <c r="H434" i="1"/>
  <c r="F435" i="1"/>
  <c r="G435" i="1"/>
  <c r="H435" i="1"/>
  <c r="F436" i="1"/>
  <c r="G436" i="1"/>
  <c r="H436" i="1"/>
  <c r="F437" i="1"/>
  <c r="G437" i="1"/>
  <c r="H437" i="1"/>
  <c r="F438" i="1"/>
  <c r="G438" i="1"/>
  <c r="H438" i="1"/>
  <c r="F439" i="1"/>
  <c r="G439" i="1"/>
  <c r="H439" i="1"/>
  <c r="F440" i="1"/>
  <c r="G440" i="1"/>
  <c r="H440" i="1"/>
  <c r="F441" i="1"/>
  <c r="G441" i="1"/>
  <c r="H441" i="1"/>
  <c r="F442" i="1"/>
  <c r="G442" i="1"/>
  <c r="H442" i="1"/>
  <c r="F443" i="1"/>
  <c r="G443" i="1"/>
  <c r="H443" i="1"/>
  <c r="F444" i="1"/>
  <c r="G444" i="1"/>
  <c r="H444" i="1"/>
  <c r="F445" i="1"/>
  <c r="G445" i="1"/>
  <c r="H445" i="1"/>
  <c r="F446" i="1"/>
  <c r="G446" i="1"/>
  <c r="H446" i="1"/>
  <c r="F447" i="1"/>
  <c r="G447" i="1"/>
  <c r="H447" i="1"/>
  <c r="F448" i="1"/>
  <c r="G448" i="1"/>
  <c r="H448" i="1"/>
  <c r="F449" i="1"/>
  <c r="G449" i="1"/>
  <c r="H449" i="1"/>
  <c r="F450" i="1"/>
  <c r="G450" i="1"/>
  <c r="H450" i="1"/>
  <c r="F451" i="1"/>
  <c r="G451" i="1"/>
  <c r="H451" i="1"/>
  <c r="F452" i="1"/>
  <c r="G452" i="1"/>
  <c r="H452" i="1"/>
  <c r="F453" i="1"/>
  <c r="G453" i="1"/>
  <c r="H453" i="1"/>
  <c r="F454" i="1"/>
  <c r="G454" i="1"/>
  <c r="H454" i="1"/>
  <c r="F455" i="1"/>
  <c r="G455" i="1"/>
  <c r="H455" i="1"/>
  <c r="F456" i="1"/>
  <c r="G456" i="1"/>
  <c r="H456" i="1"/>
  <c r="F457" i="1"/>
  <c r="G457" i="1"/>
  <c r="H457" i="1"/>
  <c r="F458" i="1"/>
  <c r="G458" i="1"/>
  <c r="H458" i="1"/>
  <c r="F459" i="1"/>
  <c r="G459" i="1"/>
  <c r="H459" i="1"/>
  <c r="F460" i="1"/>
  <c r="G460" i="1"/>
  <c r="H460" i="1"/>
  <c r="F461" i="1"/>
  <c r="G461" i="1"/>
  <c r="H461" i="1"/>
  <c r="F462" i="1"/>
  <c r="G462" i="1"/>
  <c r="H462" i="1"/>
  <c r="F463" i="1"/>
  <c r="G463" i="1"/>
  <c r="H463" i="1"/>
  <c r="F464" i="1"/>
  <c r="G464" i="1"/>
  <c r="H464" i="1"/>
  <c r="F465" i="1"/>
  <c r="G465" i="1"/>
  <c r="H465" i="1"/>
  <c r="F466" i="1"/>
  <c r="G466" i="1"/>
  <c r="H466" i="1"/>
  <c r="F467" i="1"/>
  <c r="G467" i="1"/>
  <c r="H467" i="1"/>
  <c r="F468" i="1"/>
  <c r="G468" i="1"/>
  <c r="H468" i="1"/>
  <c r="F469" i="1"/>
  <c r="G469" i="1"/>
  <c r="H469" i="1"/>
  <c r="F470" i="1"/>
  <c r="G470" i="1"/>
  <c r="H470" i="1"/>
  <c r="F471" i="1"/>
  <c r="G471" i="1"/>
  <c r="H471" i="1"/>
  <c r="F472" i="1"/>
  <c r="G472" i="1"/>
  <c r="H472" i="1"/>
  <c r="F473" i="1"/>
  <c r="G473" i="1"/>
  <c r="H473" i="1"/>
  <c r="F474" i="1"/>
  <c r="G474" i="1"/>
  <c r="H474" i="1"/>
  <c r="F475" i="1"/>
  <c r="G475" i="1"/>
  <c r="H475" i="1"/>
  <c r="F476" i="1"/>
  <c r="G476" i="1"/>
  <c r="H476" i="1"/>
  <c r="F477" i="1"/>
  <c r="G477" i="1"/>
  <c r="H477" i="1"/>
  <c r="F478" i="1"/>
  <c r="G478" i="1"/>
  <c r="H478" i="1"/>
  <c r="F479" i="1"/>
  <c r="G479" i="1"/>
  <c r="H479" i="1"/>
  <c r="F480" i="1"/>
  <c r="G480" i="1"/>
  <c r="H480" i="1"/>
  <c r="F481" i="1"/>
  <c r="G481" i="1"/>
  <c r="H481" i="1"/>
  <c r="F482" i="1"/>
  <c r="G482" i="1"/>
  <c r="H482" i="1"/>
  <c r="F483" i="1"/>
  <c r="G483" i="1"/>
  <c r="H483" i="1"/>
  <c r="F484" i="1"/>
  <c r="G484" i="1"/>
  <c r="H484" i="1"/>
  <c r="F485" i="1"/>
  <c r="G485" i="1"/>
  <c r="H485" i="1"/>
  <c r="F486" i="1"/>
  <c r="G486" i="1"/>
  <c r="H486" i="1"/>
  <c r="F487" i="1"/>
  <c r="G487" i="1"/>
  <c r="H487" i="1"/>
  <c r="F488" i="1"/>
  <c r="G488" i="1"/>
  <c r="H488" i="1"/>
  <c r="F489" i="1"/>
  <c r="G489" i="1"/>
  <c r="H489" i="1"/>
  <c r="F490" i="1"/>
  <c r="G490" i="1"/>
  <c r="H490" i="1"/>
  <c r="F491" i="1"/>
  <c r="G491" i="1"/>
  <c r="H491" i="1"/>
  <c r="F492" i="1"/>
  <c r="G492" i="1"/>
  <c r="H492" i="1"/>
  <c r="F493" i="1"/>
  <c r="G493" i="1"/>
  <c r="H493" i="1"/>
  <c r="F494" i="1"/>
  <c r="G494" i="1"/>
  <c r="H494" i="1"/>
  <c r="F495" i="1"/>
  <c r="G495" i="1"/>
  <c r="H495" i="1"/>
  <c r="F496" i="1"/>
  <c r="G496" i="1"/>
  <c r="H496" i="1"/>
  <c r="F497" i="1"/>
  <c r="G497" i="1"/>
  <c r="H497" i="1"/>
  <c r="F498" i="1"/>
  <c r="G498" i="1"/>
  <c r="H498" i="1"/>
  <c r="F499" i="1"/>
  <c r="G499" i="1"/>
  <c r="H499" i="1"/>
  <c r="F500" i="1"/>
  <c r="G500" i="1"/>
  <c r="H500" i="1"/>
  <c r="F501" i="1"/>
  <c r="G501" i="1"/>
  <c r="H501" i="1"/>
  <c r="F502" i="1"/>
  <c r="G502" i="1"/>
  <c r="H502" i="1"/>
  <c r="F503" i="1"/>
  <c r="G503" i="1"/>
  <c r="H503" i="1"/>
  <c r="F504" i="1"/>
  <c r="G504" i="1"/>
  <c r="H504" i="1"/>
  <c r="F505" i="1"/>
  <c r="G505" i="1"/>
  <c r="H505" i="1"/>
  <c r="F506" i="1"/>
  <c r="G506" i="1"/>
  <c r="H506" i="1"/>
  <c r="F507" i="1"/>
  <c r="G507" i="1"/>
  <c r="H507" i="1"/>
  <c r="F508" i="1"/>
  <c r="G508" i="1"/>
  <c r="H508" i="1"/>
  <c r="F509" i="1"/>
  <c r="G509" i="1"/>
  <c r="H509" i="1"/>
  <c r="F510" i="1"/>
  <c r="G510" i="1"/>
  <c r="H510" i="1"/>
  <c r="F511" i="1"/>
  <c r="G511" i="1"/>
  <c r="H511" i="1"/>
  <c r="F512" i="1"/>
  <c r="G512" i="1"/>
  <c r="H512" i="1"/>
  <c r="F513" i="1"/>
  <c r="G513" i="1"/>
  <c r="H513" i="1"/>
  <c r="F514" i="1"/>
  <c r="G514" i="1"/>
  <c r="H514" i="1"/>
  <c r="F515" i="1"/>
  <c r="G515" i="1"/>
  <c r="H515" i="1"/>
  <c r="F516" i="1"/>
  <c r="G516" i="1"/>
  <c r="H516" i="1"/>
  <c r="F517" i="1"/>
  <c r="G517" i="1"/>
  <c r="H517" i="1"/>
  <c r="F518" i="1"/>
  <c r="G518" i="1"/>
  <c r="H518" i="1"/>
  <c r="F519" i="1"/>
  <c r="G519" i="1"/>
  <c r="H519" i="1"/>
  <c r="F520" i="1"/>
  <c r="G520" i="1"/>
  <c r="H520" i="1"/>
  <c r="F521" i="1"/>
  <c r="G521" i="1"/>
  <c r="H521" i="1"/>
  <c r="F522" i="1"/>
  <c r="G522" i="1"/>
  <c r="H522" i="1"/>
  <c r="F523" i="1"/>
  <c r="G523" i="1"/>
  <c r="H523" i="1"/>
  <c r="F524" i="1"/>
  <c r="G524" i="1"/>
  <c r="H524" i="1"/>
  <c r="F525" i="1"/>
  <c r="G525" i="1"/>
  <c r="H525" i="1"/>
  <c r="F526" i="1"/>
  <c r="G526" i="1"/>
  <c r="H526" i="1"/>
  <c r="F527" i="1"/>
  <c r="G527" i="1"/>
  <c r="H527" i="1"/>
  <c r="F528" i="1"/>
  <c r="G528" i="1"/>
  <c r="H528" i="1"/>
  <c r="F529" i="1"/>
  <c r="G529" i="1"/>
  <c r="H529" i="1"/>
  <c r="F530" i="1"/>
  <c r="G530" i="1"/>
  <c r="H530" i="1"/>
  <c r="F531" i="1"/>
  <c r="G531" i="1"/>
  <c r="H531" i="1"/>
  <c r="F532" i="1"/>
  <c r="G532" i="1"/>
  <c r="H532" i="1"/>
  <c r="F533" i="1"/>
  <c r="G533" i="1"/>
  <c r="H533" i="1"/>
  <c r="F534" i="1"/>
  <c r="G534" i="1"/>
  <c r="H534" i="1"/>
  <c r="F535" i="1"/>
  <c r="G535" i="1"/>
  <c r="H535" i="1"/>
  <c r="F536" i="1"/>
  <c r="G536" i="1"/>
  <c r="H536" i="1"/>
  <c r="F537" i="1"/>
  <c r="G537" i="1"/>
  <c r="H537" i="1"/>
  <c r="F538" i="1"/>
  <c r="G538" i="1"/>
  <c r="H538" i="1"/>
  <c r="F539" i="1"/>
  <c r="G539" i="1"/>
  <c r="H539" i="1"/>
  <c r="F540" i="1"/>
  <c r="G540" i="1"/>
  <c r="H540" i="1"/>
  <c r="F541" i="1"/>
  <c r="G541" i="1"/>
  <c r="H541" i="1"/>
  <c r="F542" i="1"/>
  <c r="G542" i="1"/>
  <c r="H542" i="1"/>
  <c r="F543" i="1"/>
  <c r="G543" i="1"/>
  <c r="H543" i="1"/>
  <c r="F544" i="1"/>
  <c r="G544" i="1"/>
  <c r="H544" i="1"/>
  <c r="F545" i="1"/>
  <c r="G545" i="1"/>
  <c r="H545" i="1"/>
  <c r="F546" i="1"/>
  <c r="G546" i="1"/>
  <c r="H546" i="1"/>
  <c r="F547" i="1"/>
  <c r="G547" i="1"/>
  <c r="H547" i="1"/>
  <c r="F548" i="1"/>
  <c r="G548" i="1"/>
  <c r="H548" i="1"/>
  <c r="F549" i="1"/>
  <c r="G549" i="1"/>
  <c r="H549" i="1"/>
  <c r="F550" i="1"/>
  <c r="G550" i="1"/>
  <c r="H550" i="1"/>
  <c r="F551" i="1"/>
  <c r="G551" i="1"/>
  <c r="H551" i="1"/>
  <c r="F552" i="1"/>
  <c r="G552" i="1"/>
  <c r="H552" i="1"/>
  <c r="F553" i="1"/>
  <c r="G553" i="1"/>
  <c r="H553" i="1"/>
  <c r="F554" i="1"/>
  <c r="G554" i="1"/>
  <c r="H554" i="1"/>
  <c r="F555" i="1"/>
  <c r="G555" i="1"/>
  <c r="H555" i="1"/>
  <c r="F556" i="1"/>
  <c r="G556" i="1"/>
  <c r="H556" i="1"/>
  <c r="F557" i="1"/>
  <c r="G557" i="1"/>
  <c r="H557" i="1"/>
  <c r="F558" i="1"/>
  <c r="G558" i="1"/>
  <c r="H558" i="1"/>
  <c r="F559" i="1"/>
  <c r="G559" i="1"/>
  <c r="H559" i="1"/>
  <c r="F560" i="1"/>
  <c r="G560" i="1"/>
  <c r="H560" i="1"/>
  <c r="F561" i="1"/>
  <c r="G561" i="1"/>
  <c r="H561" i="1"/>
  <c r="F562" i="1"/>
  <c r="G562" i="1"/>
  <c r="H562" i="1"/>
  <c r="F563" i="1"/>
  <c r="G563" i="1"/>
  <c r="H563" i="1"/>
  <c r="F564" i="1"/>
  <c r="G564" i="1"/>
  <c r="H564" i="1"/>
  <c r="F565" i="1"/>
  <c r="G565" i="1"/>
  <c r="H565" i="1"/>
  <c r="F566" i="1"/>
  <c r="G566" i="1"/>
  <c r="H566" i="1"/>
  <c r="F567" i="1"/>
  <c r="G567" i="1"/>
  <c r="H567" i="1"/>
  <c r="F568" i="1"/>
  <c r="G568" i="1"/>
  <c r="H568" i="1"/>
  <c r="F569" i="1"/>
  <c r="G569" i="1"/>
  <c r="H569" i="1"/>
  <c r="F570" i="1"/>
  <c r="G570" i="1"/>
  <c r="H570" i="1"/>
  <c r="F571" i="1"/>
  <c r="G571" i="1"/>
  <c r="H571" i="1"/>
  <c r="F572" i="1"/>
  <c r="G572" i="1"/>
  <c r="H572" i="1"/>
  <c r="F573" i="1"/>
  <c r="G573" i="1"/>
  <c r="H573" i="1"/>
  <c r="F574" i="1"/>
  <c r="G574" i="1"/>
  <c r="H574" i="1"/>
  <c r="F575" i="1"/>
  <c r="G575" i="1"/>
  <c r="H575" i="1"/>
  <c r="F576" i="1"/>
  <c r="G576" i="1"/>
  <c r="H576" i="1"/>
  <c r="F577" i="1"/>
  <c r="G577" i="1"/>
  <c r="H577" i="1"/>
  <c r="F578" i="1"/>
  <c r="G578" i="1"/>
  <c r="H578" i="1"/>
  <c r="F579" i="1"/>
  <c r="G579" i="1"/>
  <c r="H579" i="1"/>
  <c r="F580" i="1"/>
  <c r="G580" i="1"/>
  <c r="H580" i="1"/>
  <c r="F581" i="1"/>
  <c r="G581" i="1"/>
  <c r="H581" i="1"/>
  <c r="F582" i="1"/>
  <c r="G582" i="1"/>
  <c r="H582" i="1"/>
  <c r="F583" i="1"/>
  <c r="G583" i="1"/>
  <c r="H583" i="1"/>
  <c r="F584" i="1"/>
  <c r="G584" i="1"/>
  <c r="H584" i="1"/>
  <c r="F585" i="1"/>
  <c r="G585" i="1"/>
  <c r="H585" i="1"/>
  <c r="F586" i="1"/>
  <c r="G586" i="1"/>
  <c r="H586" i="1"/>
  <c r="F587" i="1"/>
  <c r="G587" i="1"/>
  <c r="H587" i="1"/>
  <c r="F588" i="1"/>
  <c r="G588" i="1"/>
  <c r="H588" i="1"/>
  <c r="F589" i="1"/>
  <c r="G589" i="1"/>
  <c r="H589" i="1"/>
  <c r="F590" i="1"/>
  <c r="G590" i="1"/>
  <c r="H590" i="1"/>
  <c r="F591" i="1"/>
  <c r="G591" i="1"/>
  <c r="H591" i="1"/>
  <c r="F592" i="1"/>
  <c r="G592" i="1"/>
  <c r="H592" i="1"/>
  <c r="F593" i="1"/>
  <c r="G593" i="1"/>
  <c r="H593" i="1"/>
  <c r="F594" i="1"/>
  <c r="G594" i="1"/>
  <c r="H594" i="1"/>
  <c r="F595" i="1"/>
  <c r="G595" i="1"/>
  <c r="H595" i="1"/>
  <c r="F596" i="1"/>
  <c r="G596" i="1"/>
  <c r="H596" i="1"/>
  <c r="F597" i="1"/>
  <c r="G597" i="1"/>
  <c r="H597" i="1"/>
  <c r="F598" i="1"/>
  <c r="G598" i="1"/>
  <c r="H598" i="1"/>
  <c r="F599" i="1"/>
  <c r="G599" i="1"/>
  <c r="H599" i="1"/>
  <c r="F600" i="1"/>
  <c r="G600" i="1"/>
  <c r="H600" i="1"/>
  <c r="F601" i="1"/>
  <c r="G601" i="1"/>
  <c r="H601" i="1"/>
  <c r="F602" i="1"/>
  <c r="G602" i="1"/>
  <c r="H602" i="1"/>
  <c r="F603" i="1"/>
  <c r="G603" i="1"/>
  <c r="H603" i="1"/>
  <c r="F604" i="1"/>
  <c r="G604" i="1"/>
  <c r="H604" i="1"/>
  <c r="F605" i="1"/>
  <c r="G605" i="1"/>
  <c r="H605" i="1"/>
  <c r="F606" i="1"/>
  <c r="G606" i="1"/>
  <c r="H606" i="1"/>
  <c r="F607" i="1"/>
  <c r="G607" i="1"/>
  <c r="H607" i="1"/>
  <c r="F608" i="1"/>
  <c r="G608" i="1"/>
  <c r="H608" i="1"/>
  <c r="F609" i="1"/>
  <c r="G609" i="1"/>
  <c r="H609" i="1"/>
  <c r="F610" i="1"/>
  <c r="G610" i="1"/>
  <c r="H610" i="1"/>
  <c r="F611" i="1"/>
  <c r="G611" i="1"/>
  <c r="H611" i="1"/>
  <c r="F612" i="1"/>
  <c r="G612" i="1"/>
  <c r="H612" i="1"/>
  <c r="F613" i="1"/>
  <c r="G613" i="1"/>
  <c r="H613" i="1"/>
  <c r="F614" i="1"/>
  <c r="G614" i="1"/>
  <c r="H614" i="1"/>
  <c r="F615" i="1"/>
  <c r="G615" i="1"/>
  <c r="H615" i="1"/>
  <c r="F616" i="1"/>
  <c r="G616" i="1"/>
  <c r="H616" i="1"/>
  <c r="F617" i="1"/>
  <c r="G617" i="1"/>
  <c r="H617" i="1"/>
  <c r="F618" i="1"/>
  <c r="G618" i="1"/>
  <c r="H618" i="1"/>
  <c r="F619" i="1"/>
  <c r="G619" i="1"/>
  <c r="H619" i="1"/>
  <c r="F620" i="1"/>
  <c r="G620" i="1"/>
  <c r="H620" i="1"/>
  <c r="F621" i="1"/>
  <c r="G621" i="1"/>
  <c r="H621" i="1"/>
  <c r="F622" i="1"/>
  <c r="G622" i="1"/>
  <c r="H622" i="1"/>
  <c r="F623" i="1"/>
  <c r="G623" i="1"/>
  <c r="H623" i="1"/>
  <c r="F624" i="1"/>
  <c r="G624" i="1"/>
  <c r="H624" i="1"/>
  <c r="F625" i="1"/>
  <c r="G625" i="1"/>
  <c r="H625" i="1"/>
  <c r="F626" i="1"/>
  <c r="G626" i="1"/>
  <c r="H626" i="1"/>
  <c r="F627" i="1"/>
  <c r="G627" i="1"/>
  <c r="H627" i="1"/>
  <c r="F628" i="1"/>
  <c r="G628" i="1"/>
  <c r="H628" i="1"/>
  <c r="F629" i="1"/>
  <c r="G629" i="1"/>
  <c r="H629" i="1"/>
  <c r="F630" i="1"/>
  <c r="G630" i="1"/>
  <c r="H630" i="1"/>
  <c r="F631" i="1"/>
  <c r="G631" i="1"/>
  <c r="H631" i="1"/>
  <c r="F632" i="1"/>
  <c r="G632" i="1"/>
  <c r="H632" i="1"/>
  <c r="F633" i="1"/>
  <c r="G633" i="1"/>
  <c r="H633" i="1"/>
  <c r="F634" i="1"/>
  <c r="G634" i="1"/>
  <c r="H634" i="1"/>
  <c r="F635" i="1"/>
  <c r="G635" i="1"/>
  <c r="H635" i="1"/>
  <c r="F636" i="1"/>
  <c r="G636" i="1"/>
  <c r="H636" i="1"/>
  <c r="F637" i="1"/>
  <c r="G637" i="1"/>
  <c r="H637" i="1"/>
  <c r="F638" i="1"/>
  <c r="G638" i="1"/>
  <c r="H638" i="1"/>
  <c r="F639" i="1"/>
  <c r="G639" i="1"/>
  <c r="H639" i="1"/>
  <c r="F640" i="1"/>
  <c r="G640" i="1"/>
  <c r="H640" i="1"/>
  <c r="F641" i="1"/>
  <c r="G641" i="1"/>
  <c r="H641" i="1"/>
  <c r="F642" i="1"/>
  <c r="G642" i="1"/>
  <c r="H642" i="1"/>
  <c r="F643" i="1"/>
  <c r="G643" i="1"/>
  <c r="H643" i="1"/>
  <c r="F644" i="1"/>
  <c r="G644" i="1"/>
  <c r="H644" i="1"/>
  <c r="F645" i="1"/>
  <c r="G645" i="1"/>
  <c r="H645" i="1"/>
  <c r="F646" i="1"/>
  <c r="G646" i="1"/>
  <c r="H646" i="1"/>
  <c r="F647" i="1"/>
  <c r="G647" i="1"/>
  <c r="H647" i="1"/>
  <c r="F648" i="1"/>
  <c r="G648" i="1"/>
  <c r="H648" i="1"/>
  <c r="F649" i="1"/>
  <c r="G649" i="1"/>
  <c r="H649" i="1"/>
  <c r="F650" i="1"/>
  <c r="G650" i="1"/>
  <c r="H650" i="1"/>
  <c r="F651" i="1"/>
  <c r="G651" i="1"/>
  <c r="H651" i="1"/>
  <c r="F652" i="1"/>
  <c r="G652" i="1"/>
  <c r="H652" i="1"/>
  <c r="F653" i="1"/>
  <c r="G653" i="1"/>
  <c r="H653" i="1"/>
  <c r="F654" i="1"/>
  <c r="G654" i="1"/>
  <c r="H654" i="1"/>
  <c r="F655" i="1"/>
  <c r="G655" i="1"/>
  <c r="H655" i="1"/>
  <c r="F656" i="1"/>
  <c r="G656" i="1"/>
  <c r="H656" i="1"/>
  <c r="F657" i="1"/>
  <c r="G657" i="1"/>
  <c r="H657" i="1"/>
  <c r="F658" i="1"/>
  <c r="G658" i="1"/>
  <c r="H658" i="1"/>
  <c r="F659" i="1"/>
  <c r="G659" i="1"/>
  <c r="H659" i="1"/>
  <c r="F660" i="1"/>
  <c r="G660" i="1"/>
  <c r="H660" i="1"/>
  <c r="F661" i="1"/>
  <c r="G661" i="1"/>
  <c r="H661" i="1"/>
  <c r="F662" i="1"/>
  <c r="G662" i="1"/>
  <c r="H662" i="1"/>
  <c r="F663" i="1"/>
  <c r="G663" i="1"/>
  <c r="H663" i="1"/>
  <c r="F664" i="1"/>
  <c r="G664" i="1"/>
  <c r="H664" i="1"/>
  <c r="F665" i="1"/>
  <c r="G665" i="1"/>
  <c r="H665" i="1"/>
  <c r="F666" i="1"/>
  <c r="G666" i="1"/>
  <c r="H666" i="1"/>
  <c r="F667" i="1"/>
  <c r="G667" i="1"/>
  <c r="H667" i="1"/>
  <c r="F668" i="1"/>
  <c r="G668" i="1"/>
  <c r="H668" i="1"/>
  <c r="F669" i="1"/>
  <c r="G669" i="1"/>
  <c r="H669" i="1"/>
  <c r="F670" i="1"/>
  <c r="G670" i="1"/>
  <c r="H670" i="1"/>
  <c r="F671" i="1"/>
  <c r="G671" i="1"/>
  <c r="H671" i="1"/>
  <c r="F672" i="1"/>
  <c r="G672" i="1"/>
  <c r="H672" i="1"/>
  <c r="F673" i="1"/>
  <c r="G673" i="1"/>
  <c r="H673" i="1"/>
  <c r="F674" i="1"/>
  <c r="G674" i="1"/>
  <c r="H674" i="1"/>
  <c r="F675" i="1"/>
  <c r="G675" i="1"/>
  <c r="H675" i="1"/>
  <c r="F676" i="1"/>
  <c r="G676" i="1"/>
  <c r="H676" i="1"/>
  <c r="F677" i="1"/>
  <c r="G677" i="1"/>
  <c r="H677" i="1"/>
  <c r="F678" i="1"/>
  <c r="G678" i="1"/>
  <c r="H678" i="1"/>
  <c r="F679" i="1"/>
  <c r="G679" i="1"/>
  <c r="H679" i="1"/>
  <c r="F680" i="1"/>
  <c r="G680" i="1"/>
  <c r="H680" i="1"/>
  <c r="F681" i="1"/>
  <c r="G681" i="1"/>
  <c r="H681" i="1"/>
  <c r="F682" i="1"/>
  <c r="G682" i="1"/>
  <c r="H682" i="1"/>
  <c r="F683" i="1"/>
  <c r="G683" i="1"/>
  <c r="H683" i="1"/>
  <c r="F684" i="1"/>
  <c r="G684" i="1"/>
  <c r="H684" i="1"/>
  <c r="F685" i="1"/>
  <c r="G685" i="1"/>
  <c r="H685" i="1"/>
  <c r="F686" i="1"/>
  <c r="G686" i="1"/>
  <c r="H686" i="1"/>
  <c r="F687" i="1"/>
  <c r="G687" i="1"/>
  <c r="H687" i="1"/>
  <c r="F688" i="1"/>
  <c r="G688" i="1"/>
  <c r="H688" i="1"/>
  <c r="F689" i="1"/>
  <c r="G689" i="1"/>
  <c r="H689" i="1"/>
  <c r="F690" i="1"/>
  <c r="G690" i="1"/>
  <c r="H690" i="1"/>
  <c r="F691" i="1"/>
  <c r="G691" i="1"/>
  <c r="H691" i="1"/>
  <c r="F692" i="1"/>
  <c r="G692" i="1"/>
  <c r="H692" i="1"/>
  <c r="F693" i="1"/>
  <c r="G693" i="1"/>
  <c r="H693" i="1"/>
  <c r="F694" i="1"/>
  <c r="G694" i="1"/>
  <c r="H694" i="1"/>
  <c r="F695" i="1"/>
  <c r="G695" i="1"/>
  <c r="H695" i="1"/>
  <c r="F696" i="1"/>
  <c r="G696" i="1"/>
  <c r="H696" i="1"/>
  <c r="F697" i="1"/>
  <c r="G697" i="1"/>
  <c r="H697" i="1"/>
  <c r="F698" i="1"/>
  <c r="G698" i="1"/>
  <c r="H698" i="1"/>
  <c r="F699" i="1"/>
  <c r="G699" i="1"/>
  <c r="H699" i="1"/>
  <c r="F700" i="1"/>
  <c r="G700" i="1"/>
  <c r="H700" i="1"/>
  <c r="F701" i="1"/>
  <c r="G701" i="1"/>
  <c r="H701" i="1"/>
  <c r="F702" i="1"/>
  <c r="G702" i="1"/>
  <c r="H702" i="1"/>
  <c r="F703" i="1"/>
  <c r="G703" i="1"/>
  <c r="H703" i="1"/>
  <c r="F704" i="1"/>
  <c r="G704" i="1"/>
  <c r="H704" i="1"/>
  <c r="F705" i="1"/>
  <c r="G705" i="1"/>
  <c r="H705" i="1"/>
  <c r="F706" i="1"/>
  <c r="G706" i="1"/>
  <c r="H706" i="1"/>
  <c r="F707" i="1"/>
  <c r="G707" i="1"/>
  <c r="H707" i="1"/>
  <c r="F708" i="1"/>
  <c r="G708" i="1"/>
  <c r="H708" i="1"/>
  <c r="F709" i="1"/>
  <c r="G709" i="1"/>
  <c r="H709" i="1"/>
  <c r="F710" i="1"/>
  <c r="G710" i="1"/>
  <c r="H710" i="1"/>
  <c r="F711" i="1"/>
  <c r="G711" i="1"/>
  <c r="H711" i="1"/>
  <c r="F712" i="1"/>
  <c r="G712" i="1"/>
  <c r="H712" i="1"/>
  <c r="F713" i="1"/>
  <c r="G713" i="1"/>
  <c r="H713" i="1"/>
  <c r="F714" i="1"/>
  <c r="G714" i="1"/>
  <c r="H714" i="1"/>
  <c r="F715" i="1"/>
  <c r="G715" i="1"/>
  <c r="H715" i="1"/>
  <c r="F716" i="1"/>
  <c r="G716" i="1"/>
  <c r="H716" i="1"/>
  <c r="F717" i="1"/>
  <c r="G717" i="1"/>
  <c r="H717" i="1"/>
  <c r="F718" i="1"/>
  <c r="G718" i="1"/>
  <c r="H718" i="1"/>
  <c r="F719" i="1"/>
  <c r="G719" i="1"/>
  <c r="H719" i="1"/>
  <c r="F720" i="1"/>
  <c r="G720" i="1"/>
  <c r="H720" i="1"/>
  <c r="F721" i="1"/>
  <c r="G721" i="1"/>
  <c r="H721" i="1"/>
  <c r="F722" i="1"/>
  <c r="G722" i="1"/>
  <c r="H722" i="1"/>
  <c r="F723" i="1"/>
  <c r="G723" i="1"/>
  <c r="H723" i="1"/>
  <c r="F724" i="1"/>
  <c r="G724" i="1"/>
  <c r="H724" i="1"/>
  <c r="F725" i="1"/>
  <c r="G725" i="1"/>
  <c r="H725" i="1"/>
  <c r="F726" i="1"/>
  <c r="G726" i="1"/>
  <c r="H726" i="1"/>
  <c r="F727" i="1"/>
  <c r="G727" i="1"/>
  <c r="H727" i="1"/>
  <c r="F728" i="1"/>
  <c r="G728" i="1"/>
  <c r="H728" i="1"/>
  <c r="F729" i="1"/>
  <c r="G729" i="1"/>
  <c r="H729" i="1"/>
  <c r="F730" i="1"/>
  <c r="G730" i="1"/>
  <c r="H730" i="1"/>
  <c r="F731" i="1"/>
  <c r="G731" i="1"/>
  <c r="H731" i="1"/>
  <c r="F732" i="1"/>
  <c r="G732" i="1"/>
  <c r="H732" i="1"/>
  <c r="F733" i="1"/>
  <c r="G733" i="1"/>
  <c r="H733" i="1"/>
  <c r="F734" i="1"/>
  <c r="G734" i="1"/>
  <c r="H734" i="1"/>
  <c r="F735" i="1"/>
  <c r="G735" i="1"/>
  <c r="H735" i="1"/>
  <c r="F736" i="1"/>
  <c r="G736" i="1"/>
  <c r="H736" i="1"/>
  <c r="F737" i="1"/>
  <c r="G737" i="1"/>
  <c r="H737" i="1"/>
  <c r="F738" i="1"/>
  <c r="G738" i="1"/>
  <c r="H738" i="1"/>
  <c r="F739" i="1"/>
  <c r="G739" i="1"/>
  <c r="H739" i="1"/>
  <c r="F740" i="1"/>
  <c r="G740" i="1"/>
  <c r="H740" i="1"/>
  <c r="F741" i="1"/>
  <c r="G741" i="1"/>
  <c r="H741" i="1"/>
  <c r="F742" i="1"/>
  <c r="G742" i="1"/>
  <c r="H742" i="1"/>
  <c r="F743" i="1"/>
  <c r="G743" i="1"/>
  <c r="H743" i="1"/>
  <c r="F744" i="1"/>
  <c r="G744" i="1"/>
  <c r="H744" i="1"/>
  <c r="F745" i="1"/>
  <c r="G745" i="1"/>
  <c r="H745" i="1"/>
  <c r="F746" i="1"/>
  <c r="G746" i="1"/>
  <c r="H746" i="1"/>
  <c r="F747" i="1"/>
  <c r="G747" i="1"/>
  <c r="H747" i="1"/>
  <c r="F748" i="1"/>
  <c r="G748" i="1"/>
  <c r="H748" i="1"/>
  <c r="F749" i="1"/>
  <c r="G749" i="1"/>
  <c r="H749" i="1"/>
  <c r="F750" i="1"/>
  <c r="G750" i="1"/>
  <c r="H750" i="1"/>
  <c r="F751" i="1"/>
  <c r="G751" i="1"/>
  <c r="H751" i="1"/>
  <c r="F752" i="1"/>
  <c r="G752" i="1"/>
  <c r="H752" i="1"/>
  <c r="F753" i="1"/>
  <c r="G753" i="1"/>
  <c r="H753" i="1"/>
  <c r="F754" i="1"/>
  <c r="G754" i="1"/>
  <c r="H754" i="1"/>
  <c r="F755" i="1"/>
  <c r="G755" i="1"/>
  <c r="H755" i="1"/>
  <c r="F756" i="1"/>
  <c r="G756" i="1"/>
  <c r="H756" i="1"/>
  <c r="F757" i="1"/>
  <c r="G757" i="1"/>
  <c r="H757" i="1"/>
  <c r="F758" i="1"/>
  <c r="G758" i="1"/>
  <c r="H758" i="1"/>
  <c r="F759" i="1"/>
  <c r="G759" i="1"/>
  <c r="H759" i="1"/>
  <c r="F760" i="1"/>
  <c r="G760" i="1"/>
  <c r="H760" i="1"/>
  <c r="F761" i="1"/>
  <c r="G761" i="1"/>
  <c r="H761" i="1"/>
  <c r="F762" i="1"/>
  <c r="G762" i="1"/>
  <c r="H762" i="1"/>
  <c r="F763" i="1"/>
  <c r="G763" i="1"/>
  <c r="H763" i="1"/>
  <c r="F764" i="1"/>
  <c r="G764" i="1"/>
  <c r="H764" i="1"/>
  <c r="F765" i="1"/>
  <c r="G765" i="1"/>
  <c r="H765" i="1"/>
  <c r="F766" i="1"/>
  <c r="G766" i="1"/>
  <c r="H766" i="1"/>
  <c r="F767" i="1"/>
  <c r="G767" i="1"/>
  <c r="H767" i="1"/>
  <c r="F768" i="1"/>
  <c r="G768" i="1"/>
  <c r="H768" i="1"/>
  <c r="F769" i="1"/>
  <c r="G769" i="1"/>
  <c r="H769" i="1"/>
  <c r="F770" i="1"/>
  <c r="G770" i="1"/>
  <c r="H770" i="1"/>
  <c r="F771" i="1"/>
  <c r="G771" i="1"/>
  <c r="H771" i="1"/>
  <c r="F772" i="1"/>
  <c r="G772" i="1"/>
  <c r="H772" i="1"/>
  <c r="F773" i="1"/>
  <c r="G773" i="1"/>
  <c r="H773" i="1"/>
  <c r="F774" i="1"/>
  <c r="G774" i="1"/>
  <c r="H774" i="1"/>
  <c r="F775" i="1"/>
  <c r="G775" i="1"/>
  <c r="H775" i="1"/>
  <c r="F776" i="1"/>
  <c r="G776" i="1"/>
  <c r="H776" i="1"/>
  <c r="F777" i="1"/>
  <c r="G777" i="1"/>
  <c r="H777" i="1"/>
  <c r="F778" i="1"/>
  <c r="G778" i="1"/>
  <c r="H778" i="1"/>
  <c r="F779" i="1"/>
  <c r="G779" i="1"/>
  <c r="H779" i="1"/>
  <c r="F780" i="1"/>
  <c r="G780" i="1"/>
  <c r="H780" i="1"/>
  <c r="F781" i="1"/>
  <c r="G781" i="1"/>
  <c r="H781" i="1"/>
  <c r="F782" i="1"/>
  <c r="G782" i="1"/>
  <c r="H782" i="1"/>
  <c r="F783" i="1"/>
  <c r="G783" i="1"/>
  <c r="H783" i="1"/>
  <c r="F784" i="1"/>
  <c r="G784" i="1"/>
  <c r="H784" i="1"/>
  <c r="F785" i="1"/>
  <c r="G785" i="1"/>
  <c r="H785" i="1"/>
  <c r="F786" i="1"/>
  <c r="G786" i="1"/>
  <c r="H786" i="1"/>
  <c r="F787" i="1"/>
  <c r="G787" i="1"/>
  <c r="H787" i="1"/>
  <c r="F788" i="1"/>
  <c r="G788" i="1"/>
  <c r="H788" i="1"/>
  <c r="F789" i="1"/>
  <c r="G789" i="1"/>
  <c r="H789" i="1"/>
  <c r="F790" i="1"/>
  <c r="G790" i="1"/>
  <c r="H790" i="1"/>
  <c r="F791" i="1"/>
  <c r="G791" i="1"/>
  <c r="H791" i="1"/>
  <c r="F792" i="1"/>
  <c r="G792" i="1"/>
  <c r="H792" i="1"/>
  <c r="F793" i="1"/>
  <c r="G793" i="1"/>
  <c r="H793" i="1"/>
  <c r="F794" i="1"/>
  <c r="G794" i="1"/>
  <c r="H794" i="1"/>
  <c r="F795" i="1"/>
  <c r="G795" i="1"/>
  <c r="H795" i="1"/>
  <c r="F796" i="1"/>
  <c r="G796" i="1"/>
  <c r="H796" i="1"/>
  <c r="F797" i="1"/>
  <c r="G797" i="1"/>
  <c r="H797" i="1"/>
  <c r="F798" i="1"/>
  <c r="G798" i="1"/>
  <c r="H798" i="1"/>
  <c r="F799" i="1"/>
  <c r="G799" i="1"/>
  <c r="H799" i="1"/>
  <c r="F800" i="1"/>
  <c r="G800" i="1"/>
  <c r="H800" i="1"/>
  <c r="F801" i="1"/>
  <c r="G801" i="1"/>
  <c r="H801" i="1"/>
  <c r="F802" i="1"/>
  <c r="G802" i="1"/>
  <c r="H802" i="1"/>
  <c r="F803" i="1"/>
  <c r="G803" i="1"/>
  <c r="H803" i="1"/>
  <c r="F804" i="1"/>
  <c r="G804" i="1"/>
  <c r="H804" i="1"/>
  <c r="F805" i="1"/>
  <c r="G805" i="1"/>
  <c r="H805" i="1"/>
  <c r="F806" i="1"/>
  <c r="G806" i="1"/>
  <c r="H806" i="1"/>
  <c r="F807" i="1"/>
  <c r="G807" i="1"/>
  <c r="H807" i="1"/>
  <c r="F808" i="1"/>
  <c r="G808" i="1"/>
  <c r="H808" i="1"/>
  <c r="F809" i="1"/>
  <c r="G809" i="1"/>
  <c r="H809" i="1"/>
  <c r="F810" i="1"/>
  <c r="G810" i="1"/>
  <c r="H810" i="1"/>
  <c r="F811" i="1"/>
  <c r="G811" i="1"/>
  <c r="H811" i="1"/>
  <c r="F812" i="1"/>
  <c r="G812" i="1"/>
  <c r="H812" i="1"/>
  <c r="F813" i="1"/>
  <c r="G813" i="1"/>
  <c r="H813" i="1"/>
  <c r="F814" i="1"/>
  <c r="G814" i="1"/>
  <c r="H814" i="1"/>
  <c r="F815" i="1"/>
  <c r="G815" i="1"/>
  <c r="H815" i="1"/>
  <c r="F816" i="1"/>
  <c r="G816" i="1"/>
  <c r="H816" i="1"/>
  <c r="F817" i="1"/>
  <c r="G817" i="1"/>
  <c r="H817" i="1"/>
  <c r="F818" i="1"/>
  <c r="G818" i="1"/>
  <c r="H818" i="1"/>
  <c r="F819" i="1"/>
  <c r="G819" i="1"/>
  <c r="H819" i="1"/>
  <c r="F820" i="1"/>
  <c r="G820" i="1"/>
  <c r="H820" i="1"/>
  <c r="F821" i="1"/>
  <c r="G821" i="1"/>
  <c r="H821" i="1"/>
  <c r="F822" i="1"/>
  <c r="G822" i="1"/>
  <c r="H822" i="1"/>
  <c r="F823" i="1"/>
  <c r="G823" i="1"/>
  <c r="H823" i="1"/>
  <c r="F824" i="1"/>
  <c r="G824" i="1"/>
  <c r="H824" i="1"/>
  <c r="F825" i="1"/>
  <c r="G825" i="1"/>
  <c r="H825" i="1"/>
  <c r="F826" i="1"/>
  <c r="G826" i="1"/>
  <c r="H826" i="1"/>
  <c r="F827" i="1"/>
  <c r="G827" i="1"/>
  <c r="H827" i="1"/>
  <c r="F828" i="1"/>
  <c r="G828" i="1"/>
  <c r="H828" i="1"/>
  <c r="F829" i="1"/>
  <c r="G829" i="1"/>
  <c r="H829" i="1"/>
  <c r="F830" i="1"/>
  <c r="G830" i="1"/>
  <c r="H830" i="1"/>
  <c r="F831" i="1"/>
  <c r="G831" i="1"/>
  <c r="H831" i="1"/>
  <c r="F832" i="1"/>
  <c r="G832" i="1"/>
  <c r="H832" i="1"/>
  <c r="F833" i="1"/>
  <c r="G833" i="1"/>
  <c r="H833" i="1"/>
  <c r="F834" i="1"/>
  <c r="G834" i="1"/>
  <c r="H834" i="1"/>
  <c r="F835" i="1"/>
  <c r="G835" i="1"/>
  <c r="H835" i="1"/>
  <c r="F836" i="1"/>
  <c r="G836" i="1"/>
  <c r="H836" i="1"/>
  <c r="F837" i="1"/>
  <c r="G837" i="1"/>
  <c r="H837" i="1"/>
  <c r="F838" i="1"/>
  <c r="G838" i="1"/>
  <c r="H838" i="1"/>
  <c r="F839" i="1"/>
  <c r="G839" i="1"/>
  <c r="H839" i="1"/>
  <c r="F840" i="1"/>
  <c r="G840" i="1"/>
  <c r="H840" i="1"/>
  <c r="F841" i="1"/>
  <c r="G841" i="1"/>
  <c r="H841" i="1"/>
  <c r="F842" i="1"/>
  <c r="G842" i="1"/>
  <c r="H842" i="1"/>
  <c r="F843" i="1"/>
  <c r="G843" i="1"/>
  <c r="H843" i="1"/>
  <c r="F844" i="1"/>
  <c r="G844" i="1"/>
  <c r="H844" i="1"/>
  <c r="F845" i="1"/>
  <c r="G845" i="1"/>
  <c r="H845" i="1"/>
  <c r="F846" i="1"/>
  <c r="G846" i="1"/>
  <c r="H846" i="1"/>
  <c r="F847" i="1"/>
  <c r="G847" i="1"/>
  <c r="H847" i="1"/>
  <c r="F848" i="1"/>
  <c r="G848" i="1"/>
  <c r="H848" i="1"/>
  <c r="F849" i="1"/>
  <c r="G849" i="1"/>
  <c r="H849" i="1"/>
  <c r="F850" i="1"/>
  <c r="G850" i="1"/>
  <c r="H850" i="1"/>
  <c r="F851" i="1"/>
  <c r="G851" i="1"/>
  <c r="H851" i="1"/>
  <c r="F852" i="1"/>
  <c r="G852" i="1"/>
  <c r="H852" i="1"/>
  <c r="F853" i="1"/>
  <c r="G853" i="1"/>
  <c r="H853" i="1"/>
  <c r="F854" i="1"/>
  <c r="G854" i="1"/>
  <c r="H854" i="1"/>
  <c r="F855" i="1"/>
  <c r="G855" i="1"/>
  <c r="H855" i="1"/>
  <c r="F856" i="1"/>
  <c r="G856" i="1"/>
  <c r="H856" i="1"/>
  <c r="F857" i="1"/>
  <c r="G857" i="1"/>
  <c r="H857" i="1"/>
  <c r="F858" i="1"/>
  <c r="G858" i="1"/>
  <c r="H858" i="1"/>
  <c r="F859" i="1"/>
  <c r="G859" i="1"/>
  <c r="H859" i="1"/>
  <c r="F860" i="1"/>
  <c r="G860" i="1"/>
  <c r="H860" i="1"/>
  <c r="F861" i="1"/>
  <c r="G861" i="1"/>
  <c r="H861" i="1"/>
  <c r="F862" i="1"/>
  <c r="G862" i="1"/>
  <c r="H862" i="1"/>
  <c r="F863" i="1"/>
  <c r="G863" i="1"/>
  <c r="H863" i="1"/>
  <c r="F864" i="1"/>
  <c r="G864" i="1"/>
  <c r="H864" i="1"/>
  <c r="F865" i="1"/>
  <c r="G865" i="1"/>
  <c r="H865" i="1"/>
  <c r="F866" i="1"/>
  <c r="G866" i="1"/>
  <c r="H866" i="1"/>
  <c r="F867" i="1"/>
  <c r="G867" i="1"/>
  <c r="H867" i="1"/>
  <c r="F868" i="1"/>
  <c r="G868" i="1"/>
  <c r="H868" i="1"/>
  <c r="F869" i="1"/>
  <c r="G869" i="1"/>
  <c r="H869" i="1"/>
  <c r="F870" i="1"/>
  <c r="G870" i="1"/>
  <c r="H870" i="1"/>
  <c r="F871" i="1"/>
  <c r="G871" i="1"/>
  <c r="H871" i="1"/>
  <c r="F872" i="1"/>
  <c r="G872" i="1"/>
  <c r="H872" i="1"/>
  <c r="F873" i="1"/>
  <c r="G873" i="1"/>
  <c r="H873" i="1"/>
  <c r="F874" i="1"/>
  <c r="G874" i="1"/>
  <c r="H874" i="1"/>
  <c r="F875" i="1"/>
  <c r="G875" i="1"/>
  <c r="H875" i="1"/>
  <c r="F876" i="1"/>
  <c r="G876" i="1"/>
  <c r="H876" i="1"/>
  <c r="F877" i="1"/>
  <c r="G877" i="1"/>
  <c r="H877" i="1"/>
  <c r="F878" i="1"/>
  <c r="G878" i="1"/>
  <c r="H878" i="1"/>
  <c r="F879" i="1"/>
  <c r="G879" i="1"/>
  <c r="H879" i="1"/>
  <c r="F880" i="1"/>
  <c r="G880" i="1"/>
  <c r="H880" i="1"/>
  <c r="F881" i="1"/>
  <c r="G881" i="1"/>
  <c r="H881" i="1"/>
  <c r="F882" i="1"/>
  <c r="G882" i="1"/>
  <c r="H882" i="1"/>
  <c r="F883" i="1"/>
  <c r="G883" i="1"/>
  <c r="H883" i="1"/>
  <c r="F884" i="1"/>
  <c r="G884" i="1"/>
  <c r="H884" i="1"/>
  <c r="F885" i="1"/>
  <c r="G885" i="1"/>
  <c r="H885" i="1"/>
  <c r="F886" i="1"/>
  <c r="G886" i="1"/>
  <c r="H886" i="1"/>
  <c r="F887" i="1"/>
  <c r="G887" i="1"/>
  <c r="H887" i="1"/>
  <c r="F888" i="1"/>
  <c r="G888" i="1"/>
  <c r="H888" i="1"/>
  <c r="F889" i="1"/>
  <c r="G889" i="1"/>
  <c r="H889" i="1"/>
  <c r="F890" i="1"/>
  <c r="G890" i="1"/>
  <c r="H890" i="1"/>
  <c r="F891" i="1"/>
  <c r="G891" i="1"/>
  <c r="H891" i="1"/>
  <c r="F892" i="1"/>
  <c r="G892" i="1"/>
  <c r="H892" i="1"/>
  <c r="F893" i="1"/>
  <c r="G893" i="1"/>
  <c r="H893" i="1"/>
  <c r="F894" i="1"/>
  <c r="G894" i="1"/>
  <c r="H894" i="1"/>
  <c r="F895" i="1"/>
  <c r="G895" i="1"/>
  <c r="H895" i="1"/>
  <c r="F896" i="1"/>
  <c r="G896" i="1"/>
  <c r="H896" i="1"/>
  <c r="F897" i="1"/>
  <c r="G897" i="1"/>
  <c r="H897" i="1"/>
  <c r="F898" i="1"/>
  <c r="G898" i="1"/>
  <c r="H898" i="1"/>
  <c r="F899" i="1"/>
  <c r="G899" i="1"/>
  <c r="H899" i="1"/>
  <c r="F900" i="1"/>
  <c r="G900" i="1"/>
  <c r="H900" i="1"/>
  <c r="F901" i="1"/>
  <c r="G901" i="1"/>
  <c r="H901" i="1"/>
  <c r="F902" i="1"/>
  <c r="G902" i="1"/>
  <c r="H902" i="1"/>
  <c r="F903" i="1"/>
  <c r="G903" i="1"/>
  <c r="H903" i="1"/>
  <c r="F904" i="1"/>
  <c r="G904" i="1"/>
  <c r="H904" i="1"/>
  <c r="F905" i="1"/>
  <c r="G905" i="1"/>
  <c r="H905" i="1"/>
  <c r="F906" i="1"/>
  <c r="G906" i="1"/>
  <c r="H906" i="1"/>
  <c r="F907" i="1"/>
  <c r="G907" i="1"/>
  <c r="H907" i="1"/>
  <c r="F908" i="1"/>
  <c r="G908" i="1"/>
  <c r="H908" i="1"/>
  <c r="F909" i="1"/>
  <c r="G909" i="1"/>
  <c r="H909" i="1"/>
  <c r="F910" i="1"/>
  <c r="G910" i="1"/>
  <c r="H910" i="1"/>
  <c r="F911" i="1"/>
  <c r="G911" i="1"/>
  <c r="H911" i="1"/>
  <c r="F912" i="1"/>
  <c r="G912" i="1"/>
  <c r="H912" i="1"/>
  <c r="F913" i="1"/>
  <c r="G913" i="1"/>
  <c r="H913" i="1"/>
  <c r="F914" i="1"/>
  <c r="G914" i="1"/>
  <c r="H914" i="1"/>
  <c r="F915" i="1"/>
  <c r="G915" i="1"/>
  <c r="H915" i="1"/>
  <c r="F916" i="1"/>
  <c r="G916" i="1"/>
  <c r="H916" i="1"/>
  <c r="F917" i="1"/>
  <c r="G917" i="1"/>
  <c r="H917" i="1"/>
  <c r="F918" i="1"/>
  <c r="G918" i="1"/>
  <c r="H918" i="1"/>
  <c r="F919" i="1"/>
  <c r="G919" i="1"/>
  <c r="H919" i="1"/>
  <c r="F920" i="1"/>
  <c r="G920" i="1"/>
  <c r="H920" i="1"/>
  <c r="F921" i="1"/>
  <c r="G921" i="1"/>
  <c r="H921" i="1"/>
  <c r="F922" i="1"/>
  <c r="G922" i="1"/>
  <c r="H922" i="1"/>
  <c r="F923" i="1"/>
  <c r="G923" i="1"/>
  <c r="H923" i="1"/>
  <c r="F924" i="1"/>
  <c r="G924" i="1"/>
  <c r="H924" i="1"/>
  <c r="F925" i="1"/>
  <c r="G925" i="1"/>
  <c r="H925" i="1"/>
  <c r="F926" i="1"/>
  <c r="G926" i="1"/>
  <c r="H926" i="1"/>
  <c r="F927" i="1"/>
  <c r="G927" i="1"/>
  <c r="H927" i="1"/>
  <c r="F928" i="1"/>
  <c r="G928" i="1"/>
  <c r="H928" i="1"/>
  <c r="F929" i="1"/>
  <c r="G929" i="1"/>
  <c r="H929" i="1"/>
  <c r="F930" i="1"/>
  <c r="G930" i="1"/>
  <c r="H930" i="1"/>
  <c r="F931" i="1"/>
  <c r="G931" i="1"/>
  <c r="H931" i="1"/>
  <c r="F932" i="1"/>
  <c r="G932" i="1"/>
  <c r="H932" i="1"/>
  <c r="F933" i="1"/>
  <c r="G933" i="1"/>
  <c r="H933" i="1"/>
  <c r="F934" i="1"/>
  <c r="G934" i="1"/>
  <c r="H934" i="1"/>
  <c r="F935" i="1"/>
  <c r="G935" i="1"/>
  <c r="H935" i="1"/>
  <c r="F936" i="1"/>
  <c r="G936" i="1"/>
  <c r="H936" i="1"/>
  <c r="F937" i="1"/>
  <c r="G937" i="1"/>
  <c r="H937" i="1"/>
  <c r="F938" i="1"/>
  <c r="G938" i="1"/>
  <c r="H938" i="1"/>
  <c r="F939" i="1"/>
  <c r="G939" i="1"/>
  <c r="H939" i="1"/>
  <c r="F940" i="1"/>
  <c r="G940" i="1"/>
  <c r="H940" i="1"/>
  <c r="F941" i="1"/>
  <c r="G941" i="1"/>
  <c r="H941" i="1"/>
  <c r="F942" i="1"/>
  <c r="G942" i="1"/>
  <c r="H942" i="1"/>
  <c r="F943" i="1"/>
  <c r="G943" i="1"/>
  <c r="H943" i="1"/>
  <c r="F944" i="1"/>
  <c r="G944" i="1"/>
  <c r="H944" i="1"/>
  <c r="F945" i="1"/>
  <c r="G945" i="1"/>
  <c r="H945" i="1"/>
  <c r="F946" i="1"/>
  <c r="G946" i="1"/>
  <c r="H946" i="1"/>
  <c r="F947" i="1"/>
  <c r="G947" i="1"/>
  <c r="H947" i="1"/>
  <c r="F948" i="1"/>
  <c r="G948" i="1"/>
  <c r="H948" i="1"/>
  <c r="F949" i="1"/>
  <c r="G949" i="1"/>
  <c r="H949" i="1"/>
  <c r="F950" i="1"/>
  <c r="G950" i="1"/>
  <c r="H950" i="1"/>
  <c r="F951" i="1"/>
  <c r="G951" i="1"/>
  <c r="H951" i="1"/>
  <c r="F952" i="1"/>
  <c r="G952" i="1"/>
  <c r="H952" i="1"/>
  <c r="F953" i="1"/>
  <c r="G953" i="1"/>
  <c r="H953" i="1"/>
  <c r="F954" i="1"/>
  <c r="G954" i="1"/>
  <c r="H954" i="1"/>
  <c r="F955" i="1"/>
  <c r="G955" i="1"/>
  <c r="H955" i="1"/>
  <c r="F956" i="1"/>
  <c r="G956" i="1"/>
  <c r="H956" i="1"/>
  <c r="F957" i="1"/>
  <c r="G957" i="1"/>
  <c r="H957" i="1"/>
  <c r="F958" i="1"/>
  <c r="G958" i="1"/>
  <c r="H958" i="1"/>
  <c r="F959" i="1"/>
  <c r="G959" i="1"/>
  <c r="H959" i="1"/>
  <c r="F960" i="1"/>
  <c r="G960" i="1"/>
  <c r="H960" i="1"/>
  <c r="F961" i="1"/>
  <c r="G961" i="1"/>
  <c r="H961" i="1"/>
  <c r="F962" i="1"/>
  <c r="G962" i="1"/>
  <c r="H962" i="1"/>
  <c r="F963" i="1"/>
  <c r="G963" i="1"/>
  <c r="H963" i="1"/>
  <c r="F964" i="1"/>
  <c r="G964" i="1"/>
  <c r="H964" i="1"/>
  <c r="F965" i="1"/>
  <c r="G965" i="1"/>
  <c r="H965" i="1"/>
  <c r="F966" i="1"/>
  <c r="G966" i="1"/>
  <c r="H966" i="1"/>
  <c r="F967" i="1"/>
  <c r="G967" i="1"/>
  <c r="H967" i="1"/>
  <c r="F968" i="1"/>
  <c r="G968" i="1"/>
  <c r="H968" i="1"/>
  <c r="F969" i="1"/>
  <c r="G969" i="1"/>
  <c r="H969" i="1"/>
  <c r="F970" i="1"/>
  <c r="G970" i="1"/>
  <c r="H970" i="1"/>
  <c r="F971" i="1"/>
  <c r="G971" i="1"/>
  <c r="H971" i="1"/>
  <c r="F972" i="1"/>
  <c r="G972" i="1"/>
  <c r="H972" i="1"/>
  <c r="F973" i="1"/>
  <c r="G973" i="1"/>
  <c r="H973" i="1"/>
  <c r="F974" i="1"/>
  <c r="G974" i="1"/>
  <c r="H974" i="1"/>
  <c r="F975" i="1"/>
  <c r="G975" i="1"/>
  <c r="H975" i="1"/>
  <c r="F976" i="1"/>
  <c r="G976" i="1"/>
  <c r="H976" i="1"/>
  <c r="F977" i="1"/>
  <c r="G977" i="1"/>
  <c r="H977" i="1"/>
  <c r="F978" i="1"/>
  <c r="G978" i="1"/>
  <c r="H978" i="1"/>
  <c r="F979" i="1"/>
  <c r="G979" i="1"/>
  <c r="H979" i="1"/>
  <c r="F980" i="1"/>
  <c r="G980" i="1"/>
  <c r="H980" i="1"/>
  <c r="F981" i="1"/>
  <c r="G981" i="1"/>
  <c r="H981" i="1"/>
  <c r="F982" i="1"/>
  <c r="G982" i="1"/>
  <c r="H982" i="1"/>
  <c r="F983" i="1"/>
  <c r="G983" i="1"/>
  <c r="H983" i="1"/>
  <c r="F984" i="1"/>
  <c r="G984" i="1"/>
  <c r="H984" i="1"/>
  <c r="F985" i="1"/>
  <c r="G985" i="1"/>
  <c r="H985" i="1"/>
  <c r="F986" i="1"/>
  <c r="G986" i="1"/>
  <c r="H986" i="1"/>
  <c r="F987" i="1"/>
  <c r="G987" i="1"/>
  <c r="H987" i="1"/>
  <c r="F988" i="1"/>
  <c r="G988" i="1"/>
  <c r="H988" i="1"/>
  <c r="F989" i="1"/>
  <c r="G989" i="1"/>
  <c r="H989" i="1"/>
  <c r="F990" i="1"/>
  <c r="G990" i="1"/>
  <c r="H990" i="1"/>
  <c r="F991" i="1"/>
  <c r="G991" i="1"/>
  <c r="H991" i="1"/>
  <c r="F992" i="1"/>
  <c r="G992" i="1"/>
  <c r="H992" i="1"/>
  <c r="F993" i="1"/>
  <c r="G993" i="1"/>
  <c r="H993" i="1"/>
  <c r="F994" i="1"/>
  <c r="G994" i="1"/>
  <c r="H994" i="1"/>
  <c r="F995" i="1"/>
  <c r="G995" i="1"/>
  <c r="H995" i="1"/>
  <c r="F996" i="1"/>
  <c r="G996" i="1"/>
  <c r="H996" i="1"/>
  <c r="F997" i="1"/>
  <c r="G997" i="1"/>
  <c r="H997" i="1"/>
  <c r="F998" i="1"/>
  <c r="G998" i="1"/>
  <c r="H998" i="1"/>
  <c r="F999" i="1"/>
  <c r="G999" i="1"/>
  <c r="H999" i="1"/>
  <c r="F1000" i="1"/>
  <c r="G1000" i="1"/>
  <c r="H1000" i="1"/>
  <c r="F1001" i="1"/>
  <c r="G1001" i="1"/>
  <c r="H1001" i="1"/>
  <c r="F1002" i="1"/>
  <c r="G1002" i="1"/>
  <c r="H1002" i="1"/>
  <c r="F1003" i="1"/>
  <c r="G1003" i="1"/>
  <c r="H1003" i="1"/>
  <c r="F1004" i="1"/>
  <c r="G1004" i="1"/>
  <c r="H1004" i="1"/>
  <c r="F1005" i="1"/>
  <c r="G1005" i="1"/>
  <c r="H1005" i="1"/>
  <c r="F1006" i="1"/>
  <c r="G1006" i="1"/>
  <c r="H1006" i="1"/>
  <c r="F1007" i="1"/>
  <c r="G1007" i="1"/>
  <c r="H1007" i="1"/>
  <c r="F1008" i="1"/>
  <c r="G1008" i="1"/>
  <c r="H1008" i="1"/>
  <c r="F1009" i="1"/>
  <c r="G1009" i="1"/>
  <c r="H1009" i="1"/>
  <c r="F1010" i="1"/>
  <c r="G1010" i="1"/>
  <c r="H1010" i="1"/>
  <c r="F1011" i="1"/>
  <c r="G1011" i="1"/>
  <c r="H1011" i="1"/>
  <c r="F1012" i="1"/>
  <c r="G1012" i="1"/>
  <c r="H1012" i="1"/>
  <c r="F1013" i="1"/>
  <c r="G1013" i="1"/>
  <c r="H1013" i="1"/>
  <c r="F1014" i="1"/>
  <c r="G1014" i="1"/>
  <c r="H1014" i="1"/>
  <c r="F1015" i="1"/>
  <c r="G1015" i="1"/>
  <c r="H1015" i="1"/>
  <c r="F1016" i="1"/>
  <c r="G1016" i="1"/>
  <c r="H1016" i="1"/>
  <c r="F1017" i="1"/>
  <c r="G1017" i="1"/>
  <c r="H1017" i="1"/>
  <c r="F1018" i="1"/>
  <c r="G1018" i="1"/>
  <c r="H1018" i="1"/>
  <c r="F1019" i="1"/>
  <c r="G1019" i="1"/>
  <c r="H1019" i="1"/>
  <c r="F1020" i="1"/>
  <c r="G1020" i="1"/>
  <c r="H1020" i="1"/>
  <c r="F1021" i="1"/>
  <c r="G1021" i="1"/>
  <c r="H1021" i="1"/>
  <c r="F1022" i="1"/>
  <c r="G1022" i="1"/>
  <c r="H1022" i="1"/>
  <c r="F1023" i="1"/>
  <c r="G1023" i="1"/>
  <c r="H1023" i="1"/>
  <c r="F1024" i="1"/>
  <c r="G1024" i="1"/>
  <c r="H1024" i="1"/>
  <c r="F1025" i="1"/>
  <c r="G1025" i="1"/>
  <c r="H1025" i="1"/>
  <c r="F1026" i="1"/>
  <c r="G1026" i="1"/>
  <c r="H1026" i="1"/>
  <c r="F1027" i="1"/>
  <c r="G1027" i="1"/>
  <c r="H1027" i="1"/>
  <c r="F1028" i="1"/>
  <c r="G1028" i="1"/>
  <c r="H1028" i="1"/>
  <c r="F1029" i="1"/>
  <c r="G1029" i="1"/>
  <c r="H1029" i="1"/>
  <c r="F1030" i="1"/>
  <c r="G1030" i="1"/>
  <c r="H1030" i="1"/>
  <c r="F1031" i="1"/>
  <c r="G1031" i="1"/>
  <c r="H1031" i="1"/>
  <c r="F1032" i="1"/>
  <c r="G1032" i="1"/>
  <c r="H1032" i="1"/>
  <c r="F1033" i="1"/>
  <c r="G1033" i="1"/>
  <c r="H1033" i="1"/>
  <c r="F1034" i="1"/>
  <c r="G1034" i="1"/>
  <c r="H1034" i="1"/>
  <c r="F1035" i="1"/>
  <c r="G1035" i="1"/>
  <c r="H1035" i="1"/>
  <c r="F1036" i="1"/>
  <c r="G1036" i="1"/>
  <c r="H1036" i="1"/>
  <c r="F1037" i="1"/>
  <c r="G1037" i="1"/>
  <c r="H1037" i="1"/>
  <c r="F1038" i="1"/>
  <c r="G1038" i="1"/>
  <c r="H1038" i="1"/>
  <c r="F1039" i="1"/>
  <c r="G1039" i="1"/>
  <c r="H1039" i="1"/>
  <c r="F1040" i="1"/>
  <c r="G1040" i="1"/>
  <c r="H1040" i="1"/>
  <c r="F1041" i="1"/>
  <c r="G1041" i="1"/>
  <c r="H1041" i="1"/>
  <c r="F1042" i="1"/>
  <c r="G1042" i="1"/>
  <c r="H1042" i="1"/>
  <c r="F1043" i="1"/>
  <c r="G1043" i="1"/>
  <c r="H1043" i="1"/>
  <c r="F1044" i="1"/>
  <c r="G1044" i="1"/>
  <c r="H1044" i="1"/>
  <c r="F1045" i="1"/>
  <c r="G1045" i="1"/>
  <c r="H1045" i="1"/>
  <c r="F1046" i="1"/>
  <c r="G1046" i="1"/>
  <c r="H1046" i="1"/>
  <c r="F1047" i="1"/>
  <c r="G1047" i="1"/>
  <c r="H1047" i="1"/>
  <c r="F1048" i="1"/>
  <c r="G1048" i="1"/>
  <c r="H1048" i="1"/>
  <c r="F1049" i="1"/>
  <c r="G1049" i="1"/>
  <c r="H1049" i="1"/>
  <c r="F1050" i="1"/>
  <c r="G1050" i="1"/>
  <c r="H1050" i="1"/>
  <c r="F1051" i="1"/>
  <c r="G1051" i="1"/>
  <c r="H1051" i="1"/>
  <c r="F1052" i="1"/>
  <c r="G1052" i="1"/>
  <c r="H1052" i="1"/>
  <c r="F1053" i="1"/>
  <c r="G1053" i="1"/>
  <c r="H1053" i="1"/>
  <c r="F1054" i="1"/>
  <c r="G1054" i="1"/>
  <c r="H1054" i="1"/>
  <c r="F1055" i="1"/>
  <c r="G1055" i="1"/>
  <c r="H1055" i="1"/>
  <c r="F1056" i="1"/>
  <c r="G1056" i="1"/>
  <c r="H1056" i="1"/>
  <c r="F1057" i="1"/>
  <c r="G1057" i="1"/>
  <c r="H1057" i="1"/>
  <c r="F1058" i="1"/>
  <c r="G1058" i="1"/>
  <c r="H1058" i="1"/>
  <c r="F1059" i="1"/>
  <c r="G1059" i="1"/>
  <c r="H1059" i="1"/>
  <c r="F1060" i="1"/>
  <c r="G1060" i="1"/>
  <c r="H1060" i="1"/>
  <c r="F1061" i="1"/>
  <c r="G1061" i="1"/>
  <c r="H1061" i="1"/>
  <c r="F1062" i="1"/>
  <c r="G1062" i="1"/>
  <c r="H1062" i="1"/>
  <c r="F1063" i="1"/>
  <c r="G1063" i="1"/>
  <c r="H1063" i="1"/>
  <c r="F1064" i="1"/>
  <c r="G1064" i="1"/>
  <c r="H1064" i="1"/>
  <c r="F1065" i="1"/>
  <c r="G1065" i="1"/>
  <c r="H1065" i="1"/>
  <c r="F1066" i="1"/>
  <c r="G1066" i="1"/>
  <c r="H1066" i="1"/>
  <c r="F1067" i="1"/>
  <c r="G1067" i="1"/>
  <c r="H1067" i="1"/>
  <c r="F1068" i="1"/>
  <c r="G1068" i="1"/>
  <c r="H1068" i="1"/>
  <c r="F1069" i="1"/>
  <c r="G1069" i="1"/>
  <c r="H1069" i="1"/>
  <c r="F1070" i="1"/>
  <c r="G1070" i="1"/>
  <c r="H1070" i="1"/>
  <c r="F1071" i="1"/>
  <c r="G1071" i="1"/>
  <c r="H1071" i="1"/>
  <c r="F1072" i="1"/>
  <c r="G1072" i="1"/>
  <c r="H1072" i="1"/>
  <c r="F1073" i="1"/>
  <c r="G1073" i="1"/>
  <c r="H1073" i="1"/>
  <c r="F1074" i="1"/>
  <c r="G1074" i="1"/>
  <c r="H1074" i="1"/>
  <c r="F1075" i="1"/>
  <c r="G1075" i="1"/>
  <c r="H1075" i="1"/>
  <c r="F1076" i="1"/>
  <c r="G1076" i="1"/>
  <c r="H1076" i="1"/>
  <c r="F1077" i="1"/>
  <c r="G1077" i="1"/>
  <c r="H1077" i="1"/>
  <c r="F1078" i="1"/>
  <c r="G1078" i="1"/>
  <c r="H1078" i="1"/>
  <c r="F1079" i="1"/>
  <c r="G1079" i="1"/>
  <c r="H1079" i="1"/>
  <c r="F1080" i="1"/>
  <c r="G1080" i="1"/>
  <c r="H1080" i="1"/>
  <c r="F1081" i="1"/>
  <c r="G1081" i="1"/>
  <c r="H1081" i="1"/>
  <c r="F1082" i="1"/>
  <c r="G1082" i="1"/>
  <c r="H1082" i="1"/>
  <c r="F1083" i="1"/>
  <c r="G1083" i="1"/>
  <c r="H1083" i="1"/>
  <c r="F1084" i="1"/>
  <c r="G1084" i="1"/>
  <c r="H1084" i="1"/>
  <c r="F1085" i="1"/>
  <c r="G1085" i="1"/>
  <c r="H1085" i="1"/>
  <c r="F1086" i="1"/>
  <c r="G1086" i="1"/>
  <c r="H1086" i="1"/>
  <c r="F1087" i="1"/>
  <c r="G1087" i="1"/>
  <c r="H1087" i="1"/>
  <c r="F1088" i="1"/>
  <c r="G1088" i="1"/>
  <c r="H1088" i="1"/>
  <c r="F1089" i="1"/>
  <c r="G1089" i="1"/>
  <c r="H1089" i="1"/>
  <c r="F1090" i="1"/>
  <c r="G1090" i="1"/>
  <c r="H1090" i="1"/>
  <c r="F1091" i="1"/>
  <c r="G1091" i="1"/>
  <c r="H1091" i="1"/>
  <c r="F1092" i="1"/>
  <c r="G1092" i="1"/>
  <c r="H1092" i="1"/>
  <c r="F1093" i="1"/>
  <c r="G1093" i="1"/>
  <c r="H1093" i="1"/>
  <c r="F1094" i="1"/>
  <c r="G1094" i="1"/>
  <c r="H1094" i="1"/>
  <c r="F1095" i="1"/>
  <c r="G1095" i="1"/>
  <c r="H1095" i="1"/>
  <c r="F1096" i="1"/>
  <c r="G1096" i="1"/>
  <c r="H1096" i="1"/>
  <c r="F1097" i="1"/>
  <c r="G1097" i="1"/>
  <c r="H1097" i="1"/>
  <c r="F1098" i="1"/>
  <c r="G1098" i="1"/>
  <c r="H1098" i="1"/>
  <c r="F1099" i="1"/>
  <c r="G1099" i="1"/>
  <c r="H1099" i="1"/>
  <c r="F1100" i="1"/>
  <c r="G1100" i="1"/>
  <c r="H1100" i="1"/>
  <c r="F1101" i="1"/>
  <c r="G1101" i="1"/>
  <c r="H1101" i="1"/>
  <c r="F1102" i="1"/>
  <c r="G1102" i="1"/>
  <c r="H1102" i="1"/>
  <c r="F1103" i="1"/>
  <c r="G1103" i="1"/>
  <c r="H1103" i="1"/>
  <c r="F1104" i="1"/>
  <c r="G1104" i="1"/>
  <c r="H1104" i="1"/>
  <c r="F1105" i="1"/>
  <c r="G1105" i="1"/>
  <c r="H1105" i="1"/>
  <c r="F1106" i="1"/>
  <c r="G1106" i="1"/>
  <c r="H1106" i="1"/>
  <c r="F1107" i="1"/>
  <c r="G1107" i="1"/>
  <c r="H1107" i="1"/>
  <c r="F1108" i="1"/>
  <c r="G1108" i="1"/>
  <c r="H1108" i="1"/>
  <c r="F1109" i="1"/>
  <c r="G1109" i="1"/>
  <c r="H1109" i="1"/>
  <c r="F1110" i="1"/>
  <c r="G1110" i="1"/>
  <c r="H1110" i="1"/>
  <c r="F1111" i="1"/>
  <c r="G1111" i="1"/>
  <c r="H1111" i="1"/>
  <c r="F1112" i="1"/>
  <c r="G1112" i="1"/>
  <c r="H1112" i="1"/>
  <c r="F1113" i="1"/>
  <c r="G1113" i="1"/>
  <c r="H1113" i="1"/>
  <c r="F1114" i="1"/>
  <c r="G1114" i="1"/>
  <c r="H1114" i="1"/>
  <c r="F1115" i="1"/>
  <c r="G1115" i="1"/>
  <c r="H1115" i="1"/>
  <c r="F1116" i="1"/>
  <c r="G1116" i="1"/>
  <c r="H1116" i="1"/>
  <c r="F1117" i="1"/>
  <c r="G1117" i="1"/>
  <c r="H1117" i="1"/>
  <c r="F1118" i="1"/>
  <c r="G1118" i="1"/>
  <c r="H1118" i="1"/>
  <c r="F1119" i="1"/>
  <c r="G1119" i="1"/>
  <c r="H1119" i="1"/>
  <c r="F1120" i="1"/>
  <c r="G1120" i="1"/>
  <c r="H1120" i="1"/>
  <c r="F1121" i="1"/>
  <c r="G1121" i="1"/>
  <c r="H1121" i="1"/>
  <c r="F1122" i="1"/>
  <c r="G1122" i="1"/>
  <c r="H1122" i="1"/>
  <c r="F1123" i="1"/>
  <c r="G1123" i="1"/>
  <c r="H1123" i="1"/>
  <c r="F1124" i="1"/>
  <c r="G1124" i="1"/>
  <c r="H1124" i="1"/>
  <c r="F1125" i="1"/>
  <c r="G1125" i="1"/>
  <c r="H1125" i="1"/>
  <c r="F1126" i="1"/>
  <c r="G1126" i="1"/>
  <c r="H1126" i="1"/>
  <c r="F1127" i="1"/>
  <c r="G1127" i="1"/>
  <c r="H1127" i="1"/>
  <c r="F1128" i="1"/>
  <c r="G1128" i="1"/>
  <c r="H1128" i="1"/>
  <c r="F1129" i="1"/>
  <c r="G1129" i="1"/>
  <c r="H1129" i="1"/>
  <c r="F1130" i="1"/>
  <c r="G1130" i="1"/>
  <c r="H1130" i="1"/>
  <c r="F1131" i="1"/>
  <c r="G1131" i="1"/>
  <c r="H1131" i="1"/>
  <c r="F1132" i="1"/>
  <c r="G1132" i="1"/>
  <c r="H1132" i="1"/>
  <c r="F1133" i="1"/>
  <c r="G1133" i="1"/>
  <c r="H1133" i="1"/>
  <c r="F1134" i="1"/>
  <c r="G1134" i="1"/>
  <c r="H1134" i="1"/>
  <c r="F1135" i="1"/>
  <c r="G1135" i="1"/>
  <c r="H1135" i="1"/>
  <c r="F1136" i="1"/>
  <c r="G1136" i="1"/>
  <c r="H1136" i="1"/>
  <c r="F1137" i="1"/>
  <c r="G1137" i="1"/>
  <c r="H1137" i="1"/>
  <c r="F1138" i="1"/>
  <c r="G1138" i="1"/>
  <c r="H1138" i="1"/>
  <c r="F1139" i="1"/>
  <c r="G1139" i="1"/>
  <c r="H1139" i="1"/>
  <c r="F1140" i="1"/>
  <c r="G1140" i="1"/>
  <c r="H1140" i="1"/>
  <c r="F1141" i="1"/>
  <c r="G1141" i="1"/>
  <c r="H1141" i="1"/>
  <c r="F1142" i="1"/>
  <c r="G1142" i="1"/>
  <c r="H1142" i="1"/>
  <c r="F1143" i="1"/>
  <c r="G1143" i="1"/>
  <c r="H1143" i="1"/>
  <c r="F1144" i="1"/>
  <c r="G1144" i="1"/>
  <c r="H1144" i="1"/>
  <c r="F1145" i="1"/>
  <c r="G1145" i="1"/>
  <c r="H1145" i="1"/>
  <c r="F1146" i="1"/>
  <c r="G1146" i="1"/>
  <c r="H1146" i="1"/>
  <c r="F1147" i="1"/>
  <c r="G1147" i="1"/>
  <c r="H1147" i="1"/>
  <c r="F1148" i="1"/>
  <c r="G1148" i="1"/>
  <c r="H1148" i="1"/>
  <c r="F1149" i="1"/>
  <c r="G1149" i="1"/>
  <c r="H1149" i="1"/>
  <c r="F1150" i="1"/>
  <c r="G1150" i="1"/>
  <c r="H1150" i="1"/>
  <c r="F1151" i="1"/>
  <c r="G1151" i="1"/>
  <c r="H1151" i="1"/>
  <c r="F1152" i="1"/>
  <c r="G1152" i="1"/>
  <c r="H1152" i="1"/>
  <c r="F1153" i="1"/>
  <c r="G1153" i="1"/>
  <c r="H1153" i="1"/>
  <c r="F1154" i="1"/>
  <c r="G1154" i="1"/>
  <c r="H1154" i="1"/>
  <c r="F1155" i="1"/>
  <c r="G1155" i="1"/>
  <c r="H1155" i="1"/>
  <c r="F1156" i="1"/>
  <c r="G1156" i="1"/>
  <c r="H1156" i="1"/>
  <c r="F1157" i="1"/>
  <c r="G1157" i="1"/>
  <c r="H1157" i="1"/>
  <c r="F1158" i="1"/>
  <c r="G1158" i="1"/>
  <c r="H1158" i="1"/>
  <c r="F1159" i="1"/>
  <c r="G1159" i="1"/>
  <c r="H1159" i="1"/>
  <c r="F1160" i="1"/>
  <c r="G1160" i="1"/>
  <c r="H1160" i="1"/>
  <c r="F1161" i="1"/>
  <c r="G1161" i="1"/>
  <c r="H1161" i="1"/>
  <c r="F1162" i="1"/>
  <c r="G1162" i="1"/>
  <c r="H1162" i="1"/>
  <c r="F1163" i="1"/>
  <c r="G1163" i="1"/>
  <c r="H1163" i="1"/>
  <c r="F1164" i="1"/>
  <c r="G1164" i="1"/>
  <c r="H1164" i="1"/>
  <c r="F1165" i="1"/>
  <c r="G1165" i="1"/>
  <c r="H1165" i="1"/>
  <c r="F1166" i="1"/>
  <c r="G1166" i="1"/>
  <c r="H1166" i="1"/>
  <c r="F1167" i="1"/>
  <c r="G1167" i="1"/>
  <c r="H1167" i="1"/>
  <c r="F1168" i="1"/>
  <c r="G1168" i="1"/>
  <c r="H1168" i="1"/>
  <c r="F1169" i="1"/>
  <c r="G1169" i="1"/>
  <c r="H1169" i="1"/>
  <c r="F1170" i="1"/>
  <c r="G1170" i="1"/>
  <c r="H1170" i="1"/>
  <c r="F1171" i="1"/>
  <c r="G1171" i="1"/>
  <c r="H1171" i="1"/>
  <c r="F1172" i="1"/>
  <c r="G1172" i="1"/>
  <c r="H1172" i="1"/>
  <c r="F1173" i="1"/>
  <c r="G1173" i="1"/>
  <c r="H1173" i="1"/>
  <c r="F1174" i="1"/>
  <c r="G1174" i="1"/>
  <c r="H1174" i="1"/>
  <c r="F1175" i="1"/>
  <c r="G1175" i="1"/>
  <c r="H1175" i="1"/>
  <c r="F1176" i="1"/>
  <c r="G1176" i="1"/>
  <c r="H1176" i="1"/>
  <c r="F1177" i="1"/>
  <c r="G1177" i="1"/>
  <c r="H1177" i="1"/>
  <c r="F1178" i="1"/>
  <c r="G1178" i="1"/>
  <c r="H1178" i="1"/>
  <c r="F1179" i="1"/>
  <c r="G1179" i="1"/>
  <c r="H1179" i="1"/>
  <c r="F1180" i="1"/>
  <c r="G1180" i="1"/>
  <c r="H1180" i="1"/>
  <c r="F1181" i="1"/>
  <c r="G1181" i="1"/>
  <c r="H1181" i="1"/>
  <c r="F1182" i="1"/>
  <c r="G1182" i="1"/>
  <c r="H1182" i="1"/>
  <c r="F1183" i="1"/>
  <c r="G1183" i="1"/>
  <c r="H1183" i="1"/>
  <c r="F1184" i="1"/>
  <c r="G1184" i="1"/>
  <c r="H1184" i="1"/>
  <c r="F1185" i="1"/>
  <c r="G1185" i="1"/>
  <c r="H1185" i="1"/>
  <c r="F1186" i="1"/>
  <c r="G1186" i="1"/>
  <c r="H1186" i="1"/>
  <c r="F1187" i="1"/>
  <c r="G1187" i="1"/>
  <c r="H1187" i="1"/>
  <c r="F1188" i="1"/>
  <c r="G1188" i="1"/>
  <c r="H1188" i="1"/>
  <c r="F1189" i="1"/>
  <c r="G1189" i="1"/>
  <c r="H1189" i="1"/>
  <c r="F1190" i="1"/>
  <c r="G1190" i="1"/>
  <c r="H1190" i="1"/>
  <c r="F1191" i="1"/>
  <c r="G1191" i="1"/>
  <c r="H1191" i="1"/>
  <c r="F1192" i="1"/>
  <c r="G1192" i="1"/>
  <c r="H1192" i="1"/>
  <c r="F1193" i="1"/>
  <c r="G1193" i="1"/>
  <c r="H1193" i="1"/>
  <c r="F1194" i="1"/>
  <c r="G1194" i="1"/>
  <c r="H1194" i="1"/>
  <c r="F1195" i="1"/>
  <c r="G1195" i="1"/>
  <c r="H1195" i="1"/>
  <c r="F1196" i="1"/>
  <c r="G1196" i="1"/>
  <c r="H1196" i="1"/>
  <c r="F1197" i="1"/>
  <c r="G1197" i="1"/>
  <c r="H1197" i="1"/>
  <c r="F1198" i="1"/>
  <c r="G1198" i="1"/>
  <c r="H1198" i="1"/>
  <c r="F1199" i="1"/>
  <c r="G1199" i="1"/>
  <c r="H1199" i="1"/>
  <c r="F1200" i="1"/>
  <c r="G1200" i="1"/>
  <c r="H1200" i="1"/>
  <c r="F1201" i="1"/>
  <c r="G1201" i="1"/>
  <c r="H1201" i="1"/>
  <c r="F1202" i="1"/>
  <c r="G1202" i="1"/>
  <c r="H1202" i="1"/>
  <c r="F1203" i="1"/>
  <c r="G1203" i="1"/>
  <c r="H1203" i="1"/>
  <c r="F1204" i="1"/>
  <c r="G1204" i="1"/>
  <c r="H1204" i="1"/>
  <c r="F1205" i="1"/>
  <c r="G1205" i="1"/>
  <c r="H1205" i="1"/>
  <c r="F1206" i="1"/>
  <c r="G1206" i="1"/>
  <c r="H1206" i="1"/>
  <c r="F1207" i="1"/>
  <c r="G1207" i="1"/>
  <c r="H1207" i="1"/>
  <c r="F1208" i="1"/>
  <c r="G1208" i="1"/>
  <c r="H1208" i="1"/>
  <c r="F1209" i="1"/>
  <c r="G1209" i="1"/>
  <c r="H1209" i="1"/>
  <c r="F1210" i="1"/>
  <c r="G1210" i="1"/>
  <c r="H1210" i="1"/>
  <c r="F1211" i="1"/>
  <c r="G1211" i="1"/>
  <c r="H1211" i="1"/>
  <c r="F1212" i="1"/>
  <c r="G1212" i="1"/>
  <c r="H1212" i="1"/>
  <c r="F1213" i="1"/>
  <c r="G1213" i="1"/>
  <c r="H1213" i="1"/>
  <c r="F1214" i="1"/>
  <c r="G1214" i="1"/>
  <c r="H1214" i="1"/>
  <c r="F1215" i="1"/>
  <c r="G1215" i="1"/>
  <c r="H1215" i="1"/>
  <c r="F1216" i="1"/>
  <c r="G1216" i="1"/>
  <c r="H1216" i="1"/>
  <c r="F1217" i="1"/>
  <c r="G1217" i="1"/>
  <c r="H1217" i="1"/>
  <c r="F1218" i="1"/>
  <c r="G1218" i="1"/>
  <c r="H1218" i="1"/>
  <c r="F1219" i="1"/>
  <c r="G1219" i="1"/>
  <c r="H1219" i="1"/>
  <c r="F1220" i="1"/>
  <c r="G1220" i="1"/>
  <c r="H1220" i="1"/>
  <c r="F1221" i="1"/>
  <c r="G1221" i="1"/>
  <c r="H1221" i="1"/>
  <c r="F1222" i="1"/>
  <c r="G1222" i="1"/>
  <c r="H1222" i="1"/>
  <c r="F1223" i="1"/>
  <c r="G1223" i="1"/>
  <c r="H1223" i="1"/>
  <c r="F1224" i="1"/>
  <c r="G1224" i="1"/>
  <c r="H1224" i="1"/>
  <c r="F1225" i="1"/>
  <c r="G1225" i="1"/>
  <c r="H1225" i="1"/>
  <c r="F1226" i="1"/>
  <c r="G1226" i="1"/>
  <c r="H1226" i="1"/>
  <c r="F1227" i="1"/>
  <c r="G1227" i="1"/>
  <c r="H1227" i="1"/>
  <c r="F1228" i="1"/>
  <c r="G1228" i="1"/>
  <c r="H1228" i="1"/>
  <c r="F1229" i="1"/>
  <c r="G1229" i="1"/>
  <c r="H1229" i="1"/>
  <c r="F1230" i="1"/>
  <c r="G1230" i="1"/>
  <c r="H1230" i="1"/>
  <c r="F1231" i="1"/>
  <c r="G1231" i="1"/>
  <c r="H1231" i="1"/>
  <c r="F1232" i="1"/>
  <c r="G1232" i="1"/>
  <c r="H1232" i="1"/>
  <c r="F1233" i="1"/>
  <c r="G1233" i="1"/>
  <c r="H1233" i="1"/>
  <c r="F1234" i="1"/>
  <c r="G1234" i="1"/>
  <c r="H1234" i="1"/>
  <c r="F1235" i="1"/>
  <c r="G1235" i="1"/>
  <c r="H1235" i="1"/>
  <c r="F1236" i="1"/>
  <c r="G1236" i="1"/>
  <c r="H1236" i="1"/>
  <c r="F1237" i="1"/>
  <c r="G1237" i="1"/>
  <c r="H1237" i="1"/>
  <c r="F1238" i="1"/>
  <c r="G1238" i="1"/>
  <c r="H1238" i="1"/>
  <c r="F1239" i="1"/>
  <c r="G1239" i="1"/>
  <c r="H1239" i="1"/>
  <c r="F1240" i="1"/>
  <c r="G1240" i="1"/>
  <c r="H1240" i="1"/>
  <c r="F1241" i="1"/>
  <c r="G1241" i="1"/>
  <c r="H1241" i="1"/>
  <c r="F1242" i="1"/>
  <c r="G1242" i="1"/>
  <c r="H1242" i="1"/>
  <c r="F1243" i="1"/>
  <c r="G1243" i="1"/>
  <c r="H1243" i="1"/>
  <c r="F1244" i="1"/>
  <c r="G1244" i="1"/>
  <c r="H1244" i="1"/>
  <c r="F1245" i="1"/>
  <c r="G1245" i="1"/>
  <c r="H1245" i="1"/>
  <c r="F1246" i="1"/>
  <c r="G1246" i="1"/>
  <c r="H1246" i="1"/>
  <c r="F1247" i="1"/>
  <c r="G1247" i="1"/>
  <c r="H1247" i="1"/>
  <c r="F1248" i="1"/>
  <c r="G1248" i="1"/>
  <c r="H1248" i="1"/>
  <c r="F1249" i="1"/>
  <c r="G1249" i="1"/>
  <c r="H1249" i="1"/>
  <c r="F1250" i="1"/>
  <c r="G1250" i="1"/>
  <c r="H1250" i="1"/>
  <c r="F1251" i="1"/>
  <c r="G1251" i="1"/>
  <c r="H1251" i="1"/>
  <c r="F1252" i="1"/>
  <c r="G1252" i="1"/>
  <c r="H1252" i="1"/>
  <c r="F1253" i="1"/>
  <c r="G1253" i="1"/>
  <c r="H1253" i="1"/>
  <c r="F1254" i="1"/>
  <c r="G1254" i="1"/>
  <c r="H1254" i="1"/>
  <c r="F1255" i="1"/>
  <c r="G1255" i="1"/>
  <c r="H1255" i="1"/>
  <c r="F1256" i="1"/>
  <c r="G1256" i="1"/>
  <c r="H1256" i="1"/>
  <c r="F1257" i="1"/>
  <c r="G1257" i="1"/>
  <c r="H1257" i="1"/>
  <c r="F1258" i="1"/>
  <c r="G1258" i="1"/>
  <c r="H1258" i="1"/>
  <c r="F1259" i="1"/>
  <c r="G1259" i="1"/>
  <c r="H1259" i="1"/>
  <c r="F1260" i="1"/>
  <c r="G1260" i="1"/>
  <c r="H1260" i="1"/>
  <c r="F1261" i="1"/>
  <c r="G1261" i="1"/>
  <c r="H1261" i="1"/>
  <c r="F1262" i="1"/>
  <c r="G1262" i="1"/>
  <c r="H1262" i="1"/>
  <c r="F1263" i="1"/>
  <c r="G1263" i="1"/>
  <c r="H1263" i="1"/>
  <c r="F1264" i="1"/>
  <c r="G1264" i="1"/>
  <c r="H1264" i="1"/>
  <c r="F1265" i="1"/>
  <c r="G1265" i="1"/>
  <c r="H1265" i="1"/>
  <c r="F1266" i="1"/>
  <c r="G1266" i="1"/>
  <c r="H1266" i="1"/>
  <c r="F1267" i="1"/>
  <c r="G1267" i="1"/>
  <c r="H1267" i="1"/>
  <c r="F1268" i="1"/>
  <c r="G1268" i="1"/>
  <c r="H1268" i="1"/>
  <c r="F1269" i="1"/>
  <c r="G1269" i="1"/>
  <c r="H1269" i="1"/>
  <c r="F1270" i="1"/>
  <c r="G1270" i="1"/>
  <c r="H1270" i="1"/>
  <c r="F1271" i="1"/>
  <c r="G1271" i="1"/>
  <c r="H1271" i="1"/>
  <c r="F1272" i="1"/>
  <c r="G1272" i="1"/>
  <c r="H1272" i="1"/>
  <c r="F1273" i="1"/>
  <c r="G1273" i="1"/>
  <c r="H1273" i="1"/>
  <c r="F1274" i="1"/>
  <c r="G1274" i="1"/>
  <c r="H1274" i="1"/>
  <c r="F1275" i="1"/>
  <c r="G1275" i="1"/>
  <c r="H1275" i="1"/>
  <c r="F1276" i="1"/>
  <c r="G1276" i="1"/>
  <c r="H1276" i="1"/>
  <c r="F1277" i="1"/>
  <c r="G1277" i="1"/>
  <c r="H1277" i="1"/>
  <c r="F1278" i="1"/>
  <c r="G1278" i="1"/>
  <c r="H1278" i="1"/>
  <c r="F1279" i="1"/>
  <c r="G1279" i="1"/>
  <c r="H1279" i="1"/>
  <c r="F1280" i="1"/>
  <c r="G1280" i="1"/>
  <c r="H1280" i="1"/>
  <c r="F1281" i="1"/>
  <c r="G1281" i="1"/>
  <c r="H1281" i="1"/>
  <c r="F1282" i="1"/>
  <c r="G1282" i="1"/>
  <c r="H1282" i="1"/>
  <c r="F1283" i="1"/>
  <c r="G1283" i="1"/>
  <c r="H1283" i="1"/>
  <c r="F1284" i="1"/>
  <c r="G1284" i="1"/>
  <c r="H1284" i="1"/>
  <c r="F1285" i="1"/>
  <c r="G1285" i="1"/>
  <c r="H1285" i="1"/>
  <c r="F1286" i="1"/>
  <c r="G1286" i="1"/>
  <c r="H1286" i="1"/>
  <c r="F1287" i="1"/>
  <c r="G1287" i="1"/>
  <c r="H1287" i="1"/>
  <c r="F1288" i="1"/>
  <c r="G1288" i="1"/>
  <c r="H1288" i="1"/>
  <c r="F1289" i="1"/>
  <c r="G1289" i="1"/>
  <c r="H1289" i="1"/>
  <c r="F1290" i="1"/>
  <c r="G1290" i="1"/>
  <c r="H1290" i="1"/>
  <c r="F1291" i="1"/>
  <c r="G1291" i="1"/>
  <c r="H1291" i="1"/>
  <c r="F1292" i="1"/>
  <c r="G1292" i="1"/>
  <c r="H1292" i="1"/>
  <c r="F1293" i="1"/>
  <c r="G1293" i="1"/>
  <c r="H1293" i="1"/>
  <c r="F1294" i="1"/>
  <c r="G1294" i="1"/>
  <c r="H1294" i="1"/>
  <c r="F1295" i="1"/>
  <c r="G1295" i="1"/>
  <c r="H1295" i="1"/>
  <c r="F1296" i="1"/>
  <c r="G1296" i="1"/>
  <c r="H1296" i="1"/>
  <c r="F1297" i="1"/>
  <c r="G1297" i="1"/>
  <c r="H1297" i="1"/>
  <c r="F1298" i="1"/>
  <c r="G1298" i="1"/>
  <c r="H1298" i="1"/>
  <c r="F1299" i="1"/>
  <c r="G1299" i="1"/>
  <c r="H1299" i="1"/>
  <c r="F1300" i="1"/>
  <c r="G1300" i="1"/>
  <c r="H1300" i="1"/>
  <c r="F1301" i="1"/>
  <c r="G1301" i="1"/>
  <c r="H1301" i="1"/>
  <c r="F1302" i="1"/>
  <c r="G1302" i="1"/>
  <c r="H1302" i="1"/>
  <c r="F1303" i="1"/>
  <c r="G1303" i="1"/>
  <c r="H1303" i="1"/>
  <c r="F1304" i="1"/>
  <c r="G1304" i="1"/>
  <c r="H1304" i="1"/>
  <c r="F1305" i="1"/>
  <c r="G1305" i="1"/>
  <c r="H1305" i="1"/>
  <c r="F1306" i="1"/>
  <c r="G1306" i="1"/>
  <c r="H1306" i="1"/>
  <c r="F1307" i="1"/>
  <c r="G1307" i="1"/>
  <c r="H1307" i="1"/>
  <c r="F1308" i="1"/>
  <c r="G1308" i="1"/>
  <c r="H1308" i="1"/>
  <c r="F1309" i="1"/>
  <c r="G1309" i="1"/>
  <c r="H1309" i="1"/>
  <c r="F1310" i="1"/>
  <c r="G1310" i="1"/>
  <c r="H1310" i="1"/>
  <c r="F1311" i="1"/>
  <c r="G1311" i="1"/>
  <c r="H1311" i="1"/>
  <c r="F1312" i="1"/>
  <c r="G1312" i="1"/>
  <c r="H1312" i="1"/>
  <c r="F1313" i="1"/>
  <c r="G1313" i="1"/>
  <c r="H1313" i="1"/>
  <c r="F1314" i="1"/>
  <c r="G1314" i="1"/>
  <c r="H1314" i="1"/>
  <c r="F1315" i="1"/>
  <c r="G1315" i="1"/>
  <c r="H1315" i="1"/>
  <c r="F1316" i="1"/>
  <c r="G1316" i="1"/>
  <c r="H1316" i="1"/>
  <c r="F1317" i="1"/>
  <c r="G1317" i="1"/>
  <c r="H1317" i="1"/>
  <c r="F1318" i="1"/>
  <c r="G1318" i="1"/>
  <c r="H1318" i="1"/>
  <c r="F1319" i="1"/>
  <c r="G1319" i="1"/>
  <c r="H1319" i="1"/>
  <c r="F1320" i="1"/>
  <c r="G1320" i="1"/>
  <c r="H1320" i="1"/>
  <c r="F1321" i="1"/>
  <c r="G1321" i="1"/>
  <c r="H1321" i="1"/>
  <c r="F1322" i="1"/>
  <c r="G1322" i="1"/>
  <c r="H1322" i="1"/>
  <c r="F1323" i="1"/>
  <c r="G1323" i="1"/>
  <c r="H1323" i="1"/>
  <c r="F1324" i="1"/>
  <c r="G1324" i="1"/>
  <c r="H1324" i="1"/>
  <c r="F1325" i="1"/>
  <c r="G1325" i="1"/>
  <c r="H1325" i="1"/>
  <c r="F1326" i="1"/>
  <c r="G1326" i="1"/>
  <c r="H1326" i="1"/>
  <c r="F1327" i="1"/>
  <c r="G1327" i="1"/>
  <c r="H1327" i="1"/>
  <c r="F1328" i="1"/>
  <c r="G1328" i="1"/>
  <c r="H1328" i="1"/>
  <c r="F1329" i="1"/>
  <c r="G1329" i="1"/>
  <c r="H1329" i="1"/>
  <c r="F1330" i="1"/>
  <c r="G1330" i="1"/>
  <c r="H1330" i="1"/>
  <c r="F1331" i="1"/>
  <c r="G1331" i="1"/>
  <c r="H1331" i="1"/>
  <c r="F1332" i="1"/>
  <c r="G1332" i="1"/>
  <c r="H1332" i="1"/>
  <c r="F1333" i="1"/>
  <c r="G1333" i="1"/>
  <c r="H1333" i="1"/>
  <c r="F1334" i="1"/>
  <c r="G1334" i="1"/>
  <c r="H1334" i="1"/>
  <c r="F1335" i="1"/>
  <c r="G1335" i="1"/>
  <c r="H1335" i="1"/>
  <c r="F1336" i="1"/>
  <c r="G1336" i="1"/>
  <c r="H1336" i="1"/>
  <c r="F1337" i="1"/>
  <c r="G1337" i="1"/>
  <c r="H1337" i="1"/>
  <c r="F1338" i="1"/>
  <c r="G1338" i="1"/>
  <c r="H1338" i="1"/>
  <c r="F1339" i="1"/>
  <c r="G1339" i="1"/>
  <c r="H1339" i="1"/>
  <c r="F1340" i="1"/>
  <c r="G1340" i="1"/>
  <c r="H1340" i="1"/>
  <c r="F1341" i="1"/>
  <c r="G1341" i="1"/>
  <c r="H1341" i="1"/>
  <c r="F1342" i="1"/>
  <c r="G1342" i="1"/>
  <c r="H1342" i="1"/>
  <c r="F1343" i="1"/>
  <c r="G1343" i="1"/>
  <c r="H1343" i="1"/>
  <c r="F1344" i="1"/>
  <c r="G1344" i="1"/>
  <c r="H1344" i="1"/>
  <c r="F1345" i="1"/>
  <c r="G1345" i="1"/>
  <c r="H1345" i="1"/>
  <c r="F1346" i="1"/>
  <c r="G1346" i="1"/>
  <c r="H1346" i="1"/>
  <c r="F1347" i="1"/>
  <c r="G1347" i="1"/>
  <c r="H1347" i="1"/>
  <c r="F1348" i="1"/>
  <c r="G1348" i="1"/>
  <c r="H1348" i="1"/>
  <c r="F1349" i="1"/>
  <c r="G1349" i="1"/>
  <c r="H1349" i="1"/>
  <c r="F1350" i="1"/>
  <c r="G1350" i="1"/>
  <c r="H1350" i="1"/>
  <c r="F1351" i="1"/>
  <c r="G1351" i="1"/>
  <c r="H1351" i="1"/>
  <c r="F1352" i="1"/>
  <c r="G1352" i="1"/>
  <c r="H1352" i="1"/>
  <c r="F1353" i="1"/>
  <c r="G1353" i="1"/>
  <c r="H1353" i="1"/>
  <c r="F1354" i="1"/>
  <c r="G1354" i="1"/>
  <c r="H1354" i="1"/>
  <c r="F1355" i="1"/>
  <c r="G1355" i="1"/>
  <c r="H1355" i="1"/>
  <c r="F1356" i="1"/>
  <c r="G1356" i="1"/>
  <c r="H1356" i="1"/>
  <c r="F1357" i="1"/>
  <c r="G1357" i="1"/>
  <c r="H1357" i="1"/>
  <c r="F1358" i="1"/>
  <c r="G1358" i="1"/>
  <c r="H1358" i="1"/>
  <c r="F1359" i="1"/>
  <c r="G1359" i="1"/>
  <c r="H1359" i="1"/>
  <c r="F1360" i="1"/>
  <c r="G1360" i="1"/>
  <c r="H1360" i="1"/>
  <c r="F1361" i="1"/>
  <c r="G1361" i="1"/>
  <c r="H1361" i="1"/>
  <c r="F1362" i="1"/>
  <c r="G1362" i="1"/>
  <c r="H1362" i="1"/>
  <c r="F1363" i="1"/>
  <c r="G1363" i="1"/>
  <c r="H1363" i="1"/>
  <c r="F1364" i="1"/>
  <c r="G1364" i="1"/>
  <c r="H1364" i="1"/>
  <c r="F1365" i="1"/>
  <c r="G1365" i="1"/>
  <c r="H1365" i="1"/>
  <c r="F1366" i="1"/>
  <c r="G1366" i="1"/>
  <c r="H1366" i="1"/>
  <c r="F1367" i="1"/>
  <c r="G1367" i="1"/>
  <c r="H1367" i="1"/>
  <c r="F1368" i="1"/>
  <c r="G1368" i="1"/>
  <c r="H1368" i="1"/>
  <c r="F1369" i="1"/>
  <c r="G1369" i="1"/>
  <c r="H1369" i="1"/>
  <c r="F1370" i="1"/>
  <c r="G1370" i="1"/>
  <c r="H1370" i="1"/>
  <c r="F1371" i="1"/>
  <c r="G1371" i="1"/>
  <c r="H1371" i="1"/>
  <c r="F1372" i="1"/>
  <c r="G1372" i="1"/>
  <c r="H1372" i="1"/>
  <c r="F1373" i="1"/>
  <c r="G1373" i="1"/>
  <c r="H1373" i="1"/>
  <c r="F1374" i="1"/>
  <c r="G1374" i="1"/>
  <c r="H1374" i="1"/>
  <c r="F1375" i="1"/>
  <c r="G1375" i="1"/>
  <c r="H1375" i="1"/>
  <c r="F1376" i="1"/>
  <c r="G1376" i="1"/>
  <c r="H1376" i="1"/>
  <c r="F1377" i="1"/>
  <c r="G1377" i="1"/>
  <c r="H1377" i="1"/>
  <c r="F1378" i="1"/>
  <c r="G1378" i="1"/>
  <c r="H1378" i="1"/>
  <c r="F1379" i="1"/>
  <c r="G1379" i="1"/>
  <c r="H1379" i="1"/>
  <c r="F1380" i="1"/>
  <c r="G1380" i="1"/>
  <c r="H1380" i="1"/>
  <c r="F1381" i="1"/>
  <c r="G1381" i="1"/>
  <c r="H1381" i="1"/>
  <c r="F1382" i="1"/>
  <c r="G1382" i="1"/>
  <c r="H1382" i="1"/>
  <c r="F1383" i="1"/>
  <c r="G1383" i="1"/>
  <c r="H1383" i="1"/>
  <c r="F1384" i="1"/>
  <c r="G1384" i="1"/>
  <c r="H1384" i="1"/>
  <c r="F1385" i="1"/>
  <c r="G1385" i="1"/>
  <c r="H1385" i="1"/>
  <c r="F1386" i="1"/>
  <c r="G1386" i="1"/>
  <c r="H1386" i="1"/>
  <c r="F1387" i="1"/>
  <c r="G1387" i="1"/>
  <c r="H1387" i="1"/>
  <c r="F1388" i="1"/>
  <c r="G1388" i="1"/>
  <c r="H1388" i="1"/>
  <c r="F1389" i="1"/>
  <c r="G1389" i="1"/>
  <c r="H1389" i="1"/>
  <c r="F1390" i="1"/>
  <c r="G1390" i="1"/>
  <c r="H1390" i="1"/>
  <c r="F1391" i="1"/>
  <c r="G1391" i="1"/>
  <c r="H1391" i="1"/>
  <c r="F1392" i="1"/>
  <c r="G1392" i="1"/>
  <c r="H1392" i="1"/>
  <c r="F1393" i="1"/>
  <c r="G1393" i="1"/>
  <c r="H1393" i="1"/>
  <c r="F1394" i="1"/>
  <c r="G1394" i="1"/>
  <c r="H1394" i="1"/>
  <c r="F1395" i="1"/>
  <c r="G1395" i="1"/>
  <c r="H1395" i="1"/>
  <c r="F1396" i="1"/>
  <c r="G1396" i="1"/>
  <c r="H1396" i="1"/>
  <c r="F1397" i="1"/>
  <c r="G1397" i="1"/>
  <c r="H1397" i="1"/>
  <c r="F1398" i="1"/>
  <c r="G1398" i="1"/>
  <c r="H1398" i="1"/>
  <c r="F1399" i="1"/>
  <c r="G1399" i="1"/>
  <c r="H1399" i="1"/>
  <c r="F1400" i="1"/>
  <c r="G1400" i="1"/>
  <c r="H1400" i="1"/>
  <c r="F1401" i="1"/>
  <c r="G1401" i="1"/>
  <c r="H1401" i="1"/>
  <c r="F1402" i="1"/>
  <c r="G1402" i="1"/>
  <c r="H1402" i="1"/>
  <c r="F1403" i="1"/>
  <c r="G1403" i="1"/>
  <c r="H1403" i="1"/>
  <c r="F1404" i="1"/>
  <c r="G1404" i="1"/>
  <c r="H1404" i="1"/>
  <c r="F1405" i="1"/>
  <c r="G1405" i="1"/>
  <c r="H1405" i="1"/>
  <c r="F1406" i="1"/>
  <c r="G1406" i="1"/>
  <c r="H1406" i="1"/>
  <c r="F1407" i="1"/>
  <c r="G1407" i="1"/>
  <c r="H1407" i="1"/>
  <c r="F1408" i="1"/>
  <c r="G1408" i="1"/>
  <c r="H1408" i="1"/>
  <c r="F1409" i="1"/>
  <c r="G1409" i="1"/>
  <c r="H1409" i="1"/>
  <c r="F1410" i="1"/>
  <c r="G1410" i="1"/>
  <c r="H1410" i="1"/>
  <c r="F1411" i="1"/>
  <c r="G1411" i="1"/>
  <c r="H1411" i="1"/>
  <c r="F1412" i="1"/>
  <c r="G1412" i="1"/>
  <c r="H1412" i="1"/>
  <c r="F1413" i="1"/>
  <c r="G1413" i="1"/>
  <c r="H1413" i="1"/>
  <c r="F1414" i="1"/>
  <c r="G1414" i="1"/>
  <c r="H1414" i="1"/>
  <c r="F1415" i="1"/>
  <c r="G1415" i="1"/>
  <c r="H1415" i="1"/>
  <c r="F1416" i="1"/>
  <c r="G1416" i="1"/>
  <c r="H1416" i="1"/>
  <c r="F1417" i="1"/>
  <c r="G1417" i="1"/>
  <c r="H1417" i="1"/>
  <c r="F1418" i="1"/>
  <c r="G1418" i="1"/>
  <c r="H1418" i="1"/>
  <c r="F1419" i="1"/>
  <c r="G1419" i="1"/>
  <c r="H1419" i="1"/>
  <c r="F1420" i="1"/>
  <c r="G1420" i="1"/>
  <c r="H1420" i="1"/>
  <c r="F1421" i="1"/>
  <c r="G1421" i="1"/>
  <c r="H1421" i="1"/>
  <c r="F1422" i="1"/>
  <c r="G1422" i="1"/>
  <c r="H1422" i="1"/>
  <c r="F1423" i="1"/>
  <c r="G1423" i="1"/>
  <c r="H1423" i="1"/>
  <c r="F1424" i="1"/>
  <c r="G1424" i="1"/>
  <c r="H1424" i="1"/>
  <c r="F1425" i="1"/>
  <c r="G1425" i="1"/>
  <c r="H1425" i="1"/>
  <c r="F1426" i="1"/>
  <c r="G1426" i="1"/>
  <c r="H1426" i="1"/>
  <c r="F1427" i="1"/>
  <c r="G1427" i="1"/>
  <c r="H1427" i="1"/>
  <c r="F1428" i="1"/>
  <c r="G1428" i="1"/>
  <c r="H1428" i="1"/>
  <c r="F1429" i="1"/>
  <c r="G1429" i="1"/>
  <c r="H1429" i="1"/>
  <c r="F1430" i="1"/>
  <c r="G1430" i="1"/>
  <c r="H1430" i="1"/>
  <c r="F1431" i="1"/>
  <c r="G1431" i="1"/>
  <c r="H1431" i="1"/>
  <c r="F1432" i="1"/>
  <c r="G1432" i="1"/>
  <c r="H1432" i="1"/>
  <c r="F1433" i="1"/>
  <c r="G1433" i="1"/>
  <c r="H1433" i="1"/>
  <c r="F1434" i="1"/>
  <c r="G1434" i="1"/>
  <c r="H1434" i="1"/>
  <c r="F1435" i="1"/>
  <c r="G1435" i="1"/>
  <c r="H1435" i="1"/>
  <c r="F1436" i="1"/>
  <c r="G1436" i="1"/>
  <c r="H1436" i="1"/>
  <c r="F1437" i="1"/>
  <c r="G1437" i="1"/>
  <c r="H1437" i="1"/>
  <c r="F1438" i="1"/>
  <c r="G1438" i="1"/>
  <c r="H1438" i="1"/>
  <c r="F1439" i="1"/>
  <c r="G1439" i="1"/>
  <c r="H1439" i="1"/>
  <c r="F1440" i="1"/>
  <c r="G1440" i="1"/>
  <c r="H1440" i="1"/>
  <c r="F1441" i="1"/>
  <c r="G1441" i="1"/>
  <c r="H1441" i="1"/>
  <c r="F1442" i="1"/>
  <c r="G1442" i="1"/>
  <c r="H1442" i="1"/>
  <c r="F1443" i="1"/>
  <c r="G1443" i="1"/>
  <c r="H1443" i="1"/>
  <c r="F1444" i="1"/>
  <c r="G1444" i="1"/>
  <c r="H1444" i="1"/>
  <c r="F1445" i="1"/>
  <c r="G1445" i="1"/>
  <c r="H1445" i="1"/>
  <c r="F1446" i="1"/>
  <c r="G1446" i="1"/>
  <c r="H1446" i="1"/>
  <c r="F1447" i="1"/>
  <c r="G1447" i="1"/>
  <c r="H1447" i="1"/>
  <c r="F1448" i="1"/>
  <c r="G1448" i="1"/>
  <c r="H1448" i="1"/>
  <c r="F1449" i="1"/>
  <c r="G1449" i="1"/>
  <c r="H1449" i="1"/>
  <c r="F1450" i="1"/>
  <c r="G1450" i="1"/>
  <c r="H1450" i="1"/>
  <c r="F1451" i="1"/>
  <c r="G1451" i="1"/>
  <c r="H1451" i="1"/>
  <c r="F1452" i="1"/>
  <c r="G1452" i="1"/>
  <c r="H1452" i="1"/>
  <c r="F1453" i="1"/>
  <c r="G1453" i="1"/>
  <c r="H1453" i="1"/>
  <c r="F1454" i="1"/>
  <c r="G1454" i="1"/>
  <c r="H1454" i="1"/>
  <c r="F1455" i="1"/>
  <c r="G1455" i="1"/>
  <c r="H1455" i="1"/>
  <c r="F1456" i="1"/>
  <c r="G1456" i="1"/>
  <c r="H1456" i="1"/>
  <c r="F1457" i="1"/>
  <c r="G1457" i="1"/>
  <c r="H1457" i="1"/>
  <c r="F1458" i="1"/>
  <c r="G1458" i="1"/>
  <c r="H1458" i="1"/>
  <c r="F1459" i="1"/>
  <c r="G1459" i="1"/>
  <c r="H1459" i="1"/>
  <c r="F1460" i="1"/>
  <c r="G1460" i="1"/>
  <c r="H1460" i="1"/>
  <c r="F1461" i="1"/>
  <c r="G1461" i="1"/>
  <c r="H1461" i="1"/>
  <c r="F1462" i="1"/>
  <c r="G1462" i="1"/>
  <c r="H1462" i="1"/>
  <c r="F1463" i="1"/>
  <c r="G1463" i="1"/>
  <c r="H1463" i="1"/>
  <c r="F1464" i="1"/>
  <c r="G1464" i="1"/>
  <c r="H1464" i="1"/>
  <c r="F1465" i="1"/>
  <c r="G1465" i="1"/>
  <c r="H1465" i="1"/>
  <c r="F1466" i="1"/>
  <c r="G1466" i="1"/>
  <c r="H1466" i="1"/>
  <c r="F1467" i="1"/>
  <c r="G1467" i="1"/>
  <c r="H1467" i="1"/>
  <c r="F1468" i="1"/>
  <c r="G1468" i="1"/>
  <c r="H1468" i="1"/>
  <c r="F1469" i="1"/>
  <c r="G1469" i="1"/>
  <c r="H1469" i="1"/>
  <c r="F1470" i="1"/>
  <c r="G1470" i="1"/>
  <c r="H1470" i="1"/>
  <c r="F1471" i="1"/>
  <c r="G1471" i="1"/>
  <c r="H1471" i="1"/>
  <c r="F1472" i="1"/>
  <c r="G1472" i="1"/>
  <c r="H1472" i="1"/>
  <c r="F1473" i="1"/>
  <c r="G1473" i="1"/>
  <c r="H1473" i="1"/>
  <c r="F1474" i="1"/>
  <c r="G1474" i="1"/>
  <c r="H1474" i="1"/>
  <c r="F1475" i="1"/>
  <c r="G1475" i="1"/>
  <c r="H1475" i="1"/>
  <c r="F1476" i="1"/>
  <c r="G1476" i="1"/>
  <c r="H1476" i="1"/>
  <c r="F1477" i="1"/>
  <c r="G1477" i="1"/>
  <c r="H1477" i="1"/>
  <c r="F1478" i="1"/>
  <c r="G1478" i="1"/>
  <c r="H1478" i="1"/>
  <c r="F1479" i="1"/>
  <c r="G1479" i="1"/>
  <c r="H1479" i="1"/>
  <c r="F1480" i="1"/>
  <c r="G1480" i="1"/>
  <c r="H1480" i="1"/>
  <c r="F1481" i="1"/>
  <c r="G1481" i="1"/>
  <c r="H1481" i="1"/>
  <c r="F1482" i="1"/>
  <c r="G1482" i="1"/>
  <c r="H1482" i="1"/>
  <c r="F1483" i="1"/>
  <c r="G1483" i="1"/>
  <c r="H1483" i="1"/>
  <c r="F1484" i="1"/>
  <c r="G1484" i="1"/>
  <c r="H1484" i="1"/>
  <c r="F1485" i="1"/>
  <c r="G1485" i="1"/>
  <c r="H1485" i="1"/>
  <c r="F1486" i="1"/>
  <c r="G1486" i="1"/>
  <c r="H1486" i="1"/>
  <c r="F1487" i="1"/>
  <c r="G1487" i="1"/>
  <c r="H1487" i="1"/>
  <c r="F1488" i="1"/>
  <c r="G1488" i="1"/>
  <c r="H1488" i="1"/>
  <c r="F1489" i="1"/>
  <c r="G1489" i="1"/>
  <c r="H1489" i="1"/>
  <c r="F1490" i="1"/>
  <c r="G1490" i="1"/>
  <c r="H1490" i="1"/>
  <c r="F1491" i="1"/>
  <c r="G1491" i="1"/>
  <c r="H1491" i="1"/>
  <c r="F1492" i="1"/>
  <c r="G1492" i="1"/>
  <c r="H1492" i="1"/>
  <c r="F1493" i="1"/>
  <c r="G1493" i="1"/>
  <c r="H1493" i="1"/>
  <c r="F1494" i="1"/>
  <c r="G1494" i="1"/>
  <c r="H1494" i="1"/>
  <c r="F1495" i="1"/>
  <c r="G1495" i="1"/>
  <c r="H1495" i="1"/>
  <c r="F1496" i="1"/>
  <c r="G1496" i="1"/>
  <c r="H1496" i="1"/>
  <c r="F1497" i="1"/>
  <c r="G1497" i="1"/>
  <c r="H1497" i="1"/>
  <c r="F1498" i="1"/>
  <c r="G1498" i="1"/>
  <c r="H1498" i="1"/>
  <c r="F1499" i="1"/>
  <c r="G1499" i="1"/>
  <c r="H1499" i="1"/>
  <c r="F1500" i="1"/>
  <c r="G1500" i="1"/>
  <c r="H1500" i="1"/>
  <c r="F1501" i="1"/>
  <c r="G1501" i="1"/>
  <c r="H1501" i="1"/>
  <c r="F1502" i="1"/>
  <c r="G1502" i="1"/>
  <c r="H1502" i="1"/>
  <c r="F1503" i="1"/>
  <c r="G1503" i="1"/>
  <c r="H1503" i="1"/>
  <c r="F1504" i="1"/>
  <c r="G1504" i="1"/>
  <c r="H1504" i="1"/>
  <c r="F1505" i="1"/>
  <c r="G1505" i="1"/>
  <c r="H1505" i="1"/>
  <c r="F1506" i="1"/>
  <c r="G1506" i="1"/>
  <c r="H1506" i="1"/>
  <c r="F1507" i="1"/>
  <c r="G1507" i="1"/>
  <c r="H1507" i="1"/>
  <c r="F1508" i="1"/>
  <c r="G1508" i="1"/>
  <c r="H1508" i="1"/>
  <c r="F1509" i="1"/>
  <c r="G1509" i="1"/>
  <c r="H1509" i="1"/>
  <c r="F1510" i="1"/>
  <c r="G1510" i="1"/>
  <c r="H1510" i="1"/>
  <c r="F1511" i="1"/>
  <c r="G1511" i="1"/>
  <c r="H1511" i="1"/>
  <c r="F1512" i="1"/>
  <c r="G1512" i="1"/>
  <c r="H1512" i="1"/>
  <c r="F1513" i="1"/>
  <c r="G1513" i="1"/>
  <c r="H1513" i="1"/>
  <c r="F1514" i="1"/>
  <c r="G1514" i="1"/>
  <c r="H1514" i="1"/>
  <c r="F1515" i="1"/>
  <c r="G1515" i="1"/>
  <c r="H1515" i="1"/>
  <c r="F1516" i="1"/>
  <c r="G1516" i="1"/>
  <c r="H1516" i="1"/>
  <c r="F1517" i="1"/>
  <c r="G1517" i="1"/>
  <c r="H1517" i="1"/>
  <c r="F1518" i="1"/>
  <c r="G1518" i="1"/>
  <c r="H1518" i="1"/>
  <c r="F1519" i="1"/>
  <c r="G1519" i="1"/>
  <c r="H1519" i="1"/>
  <c r="F1520" i="1"/>
  <c r="G1520" i="1"/>
  <c r="H1520" i="1"/>
  <c r="F1521" i="1"/>
  <c r="G1521" i="1"/>
  <c r="H1521" i="1"/>
  <c r="F1522" i="1"/>
  <c r="G1522" i="1"/>
  <c r="H1522" i="1"/>
  <c r="F1523" i="1"/>
  <c r="G1523" i="1"/>
  <c r="H1523" i="1"/>
  <c r="F1524" i="1"/>
  <c r="G1524" i="1"/>
  <c r="H1524" i="1"/>
  <c r="F1525" i="1"/>
  <c r="G1525" i="1"/>
  <c r="H1525" i="1"/>
  <c r="F1526" i="1"/>
  <c r="G1526" i="1"/>
  <c r="H1526" i="1"/>
  <c r="F1527" i="1"/>
  <c r="G1527" i="1"/>
  <c r="H1527" i="1"/>
  <c r="F1528" i="1"/>
  <c r="G1528" i="1"/>
  <c r="H1528" i="1"/>
  <c r="F1529" i="1"/>
  <c r="G1529" i="1"/>
  <c r="H1529" i="1"/>
  <c r="F1530" i="1"/>
  <c r="G1530" i="1"/>
  <c r="H1530" i="1"/>
  <c r="F1531" i="1"/>
  <c r="G1531" i="1"/>
  <c r="H1531" i="1"/>
  <c r="F1532" i="1"/>
  <c r="G1532" i="1"/>
  <c r="H1532" i="1"/>
  <c r="F1533" i="1"/>
  <c r="G1533" i="1"/>
  <c r="H1533" i="1"/>
  <c r="F1534" i="1"/>
  <c r="G1534" i="1"/>
  <c r="H1534" i="1"/>
  <c r="F1535" i="1"/>
  <c r="G1535" i="1"/>
  <c r="H1535" i="1"/>
  <c r="F1536" i="1"/>
  <c r="G1536" i="1"/>
  <c r="H1536" i="1"/>
  <c r="F1537" i="1"/>
  <c r="G1537" i="1"/>
  <c r="H1537" i="1"/>
  <c r="F1538" i="1"/>
  <c r="G1538" i="1"/>
  <c r="H1538" i="1"/>
  <c r="F1539" i="1"/>
  <c r="G1539" i="1"/>
  <c r="H1539" i="1"/>
  <c r="F1540" i="1"/>
  <c r="G1540" i="1"/>
  <c r="H1540" i="1"/>
  <c r="F1541" i="1"/>
  <c r="G1541" i="1"/>
  <c r="H1541" i="1"/>
  <c r="F1542" i="1"/>
  <c r="G1542" i="1"/>
  <c r="H1542" i="1"/>
  <c r="F1543" i="1"/>
  <c r="G1543" i="1"/>
  <c r="H1543" i="1"/>
  <c r="F1544" i="1"/>
  <c r="G1544" i="1"/>
  <c r="H1544" i="1"/>
  <c r="F1545" i="1"/>
  <c r="G1545" i="1"/>
  <c r="H1545" i="1"/>
  <c r="F1546" i="1"/>
  <c r="G1546" i="1"/>
  <c r="H1546" i="1"/>
  <c r="F1547" i="1"/>
  <c r="G1547" i="1"/>
  <c r="H1547" i="1"/>
  <c r="F1548" i="1"/>
  <c r="G1548" i="1"/>
  <c r="H1548" i="1"/>
  <c r="F1549" i="1"/>
  <c r="G1549" i="1"/>
  <c r="H1549" i="1"/>
  <c r="F1550" i="1"/>
  <c r="G1550" i="1"/>
  <c r="H1550" i="1"/>
  <c r="F1551" i="1"/>
  <c r="G1551" i="1"/>
  <c r="H1551" i="1"/>
  <c r="F1552" i="1"/>
  <c r="G1552" i="1"/>
  <c r="H1552" i="1"/>
  <c r="F1553" i="1"/>
  <c r="G1553" i="1"/>
  <c r="H1553" i="1"/>
  <c r="F1554" i="1"/>
  <c r="G1554" i="1"/>
  <c r="H1554" i="1"/>
  <c r="F1555" i="1"/>
  <c r="G1555" i="1"/>
  <c r="H1555" i="1"/>
  <c r="F1556" i="1"/>
  <c r="G1556" i="1"/>
  <c r="H1556" i="1"/>
  <c r="F1557" i="1"/>
  <c r="G1557" i="1"/>
  <c r="H1557" i="1"/>
  <c r="F1558" i="1"/>
  <c r="G1558" i="1"/>
  <c r="H1558" i="1"/>
  <c r="F1559" i="1"/>
  <c r="G1559" i="1"/>
  <c r="H1559" i="1"/>
  <c r="F1560" i="1"/>
  <c r="G1560" i="1"/>
  <c r="H1560" i="1"/>
  <c r="F1561" i="1"/>
  <c r="G1561" i="1"/>
  <c r="H1561" i="1"/>
  <c r="F1562" i="1"/>
  <c r="G1562" i="1"/>
  <c r="H1562" i="1"/>
  <c r="F1563" i="1"/>
  <c r="G1563" i="1"/>
  <c r="H1563" i="1"/>
  <c r="F1564" i="1"/>
  <c r="G1564" i="1"/>
  <c r="H1564" i="1"/>
  <c r="F1565" i="1"/>
  <c r="G1565" i="1"/>
  <c r="H1565" i="1"/>
  <c r="F1566" i="1"/>
  <c r="G1566" i="1"/>
  <c r="H1566" i="1"/>
  <c r="F1567" i="1"/>
  <c r="G1567" i="1"/>
  <c r="H1567" i="1"/>
  <c r="F1568" i="1"/>
  <c r="G1568" i="1"/>
  <c r="H1568" i="1"/>
  <c r="F1569" i="1"/>
  <c r="G1569" i="1"/>
  <c r="H1569" i="1"/>
  <c r="F1570" i="1"/>
  <c r="G1570" i="1"/>
  <c r="H1570" i="1"/>
  <c r="F1571" i="1"/>
  <c r="G1571" i="1"/>
  <c r="H1571" i="1"/>
  <c r="F1572" i="1"/>
  <c r="G1572" i="1"/>
  <c r="H1572" i="1"/>
  <c r="F1573" i="1"/>
  <c r="G1573" i="1"/>
  <c r="H1573" i="1"/>
  <c r="F1574" i="1"/>
  <c r="G1574" i="1"/>
  <c r="H1574" i="1"/>
  <c r="F1575" i="1"/>
  <c r="G1575" i="1"/>
  <c r="H1575" i="1"/>
  <c r="F1576" i="1"/>
  <c r="G1576" i="1"/>
  <c r="H1576" i="1"/>
  <c r="F1577" i="1"/>
  <c r="G1577" i="1"/>
  <c r="H1577" i="1"/>
  <c r="F1578" i="1"/>
  <c r="G1578" i="1"/>
  <c r="H1578" i="1"/>
  <c r="F1579" i="1"/>
  <c r="G1579" i="1"/>
  <c r="H1579" i="1"/>
  <c r="F1580" i="1"/>
  <c r="G1580" i="1"/>
  <c r="H1580" i="1"/>
  <c r="F1581" i="1"/>
  <c r="G1581" i="1"/>
  <c r="H1581" i="1"/>
  <c r="F1582" i="1"/>
  <c r="G1582" i="1"/>
  <c r="H1582" i="1"/>
  <c r="F1583" i="1"/>
  <c r="G1583" i="1"/>
  <c r="H1583" i="1"/>
  <c r="F1584" i="1"/>
  <c r="G1584" i="1"/>
  <c r="H1584" i="1"/>
  <c r="F1585" i="1"/>
  <c r="G1585" i="1"/>
  <c r="H1585" i="1"/>
  <c r="F1586" i="1"/>
  <c r="G1586" i="1"/>
  <c r="H1586" i="1"/>
  <c r="F1587" i="1"/>
  <c r="G1587" i="1"/>
  <c r="H1587" i="1"/>
  <c r="F1588" i="1"/>
  <c r="G1588" i="1"/>
  <c r="H1588" i="1"/>
  <c r="F1589" i="1"/>
  <c r="G1589" i="1"/>
  <c r="H1589" i="1"/>
  <c r="F1590" i="1"/>
  <c r="G1590" i="1"/>
  <c r="H1590" i="1"/>
  <c r="F1591" i="1"/>
  <c r="G1591" i="1"/>
  <c r="H1591" i="1"/>
  <c r="F1592" i="1"/>
  <c r="G1592" i="1"/>
  <c r="H1592" i="1"/>
  <c r="F1593" i="1"/>
  <c r="G1593" i="1"/>
  <c r="H1593" i="1"/>
  <c r="F1594" i="1"/>
  <c r="G1594" i="1"/>
  <c r="H1594" i="1"/>
  <c r="F1595" i="1"/>
  <c r="G1595" i="1"/>
  <c r="H1595" i="1"/>
  <c r="F1596" i="1"/>
  <c r="G1596" i="1"/>
  <c r="H1596" i="1"/>
  <c r="F1597" i="1"/>
  <c r="G1597" i="1"/>
  <c r="H1597" i="1"/>
  <c r="F1598" i="1"/>
  <c r="G1598" i="1"/>
  <c r="H1598" i="1"/>
  <c r="F1599" i="1"/>
  <c r="G1599" i="1"/>
  <c r="H1599" i="1"/>
  <c r="F1600" i="1"/>
  <c r="G1600" i="1"/>
  <c r="H1600" i="1"/>
  <c r="F1601" i="1"/>
  <c r="G1601" i="1"/>
  <c r="H1601" i="1"/>
  <c r="F1602" i="1"/>
  <c r="G1602" i="1"/>
  <c r="H1602" i="1"/>
  <c r="F1603" i="1"/>
  <c r="G1603" i="1"/>
  <c r="H1603" i="1"/>
  <c r="F1604" i="1"/>
  <c r="G1604" i="1"/>
  <c r="H1604" i="1"/>
  <c r="F1605" i="1"/>
  <c r="G1605" i="1"/>
  <c r="H1605" i="1"/>
  <c r="F1606" i="1"/>
  <c r="G1606" i="1"/>
  <c r="H1606" i="1"/>
  <c r="F1607" i="1"/>
  <c r="G1607" i="1"/>
  <c r="H1607" i="1"/>
  <c r="F1608" i="1"/>
  <c r="G1608" i="1"/>
  <c r="H1608" i="1"/>
  <c r="F1609" i="1"/>
  <c r="G1609" i="1"/>
  <c r="H1609" i="1"/>
  <c r="F1610" i="1"/>
  <c r="G1610" i="1"/>
  <c r="H1610" i="1"/>
  <c r="F1611" i="1"/>
  <c r="G1611" i="1"/>
  <c r="H1611" i="1"/>
  <c r="F1612" i="1"/>
  <c r="G1612" i="1"/>
  <c r="H1612" i="1"/>
  <c r="F1613" i="1"/>
  <c r="G1613" i="1"/>
  <c r="H1613" i="1"/>
  <c r="F1614" i="1"/>
  <c r="G1614" i="1"/>
  <c r="H1614" i="1"/>
  <c r="F1615" i="1"/>
  <c r="G1615" i="1"/>
  <c r="H1615" i="1"/>
  <c r="F1616" i="1"/>
  <c r="G1616" i="1"/>
  <c r="H1616" i="1"/>
  <c r="F1617" i="1"/>
  <c r="G1617" i="1"/>
  <c r="H1617" i="1"/>
  <c r="F1618" i="1"/>
  <c r="G1618" i="1"/>
  <c r="H1618" i="1"/>
  <c r="F1619" i="1"/>
  <c r="G1619" i="1"/>
  <c r="H1619" i="1"/>
  <c r="F1620" i="1"/>
  <c r="G1620" i="1"/>
  <c r="H1620" i="1"/>
  <c r="F1621" i="1"/>
  <c r="G1621" i="1"/>
  <c r="H1621" i="1"/>
  <c r="F1622" i="1"/>
  <c r="G1622" i="1"/>
  <c r="H1622" i="1"/>
  <c r="F1623" i="1"/>
  <c r="G1623" i="1"/>
  <c r="H1623" i="1"/>
  <c r="F1624" i="1"/>
  <c r="G1624" i="1"/>
  <c r="H1624" i="1"/>
  <c r="F1625" i="1"/>
  <c r="G1625" i="1"/>
  <c r="H1625" i="1"/>
  <c r="F1626" i="1"/>
  <c r="G1626" i="1"/>
  <c r="H1626" i="1"/>
  <c r="F1627" i="1"/>
  <c r="G1627" i="1"/>
  <c r="H1627" i="1"/>
  <c r="F1628" i="1"/>
  <c r="G1628" i="1"/>
  <c r="H1628" i="1"/>
  <c r="F1629" i="1"/>
  <c r="G1629" i="1"/>
  <c r="H1629" i="1"/>
  <c r="F1630" i="1"/>
  <c r="G1630" i="1"/>
  <c r="H1630" i="1"/>
  <c r="F1631" i="1"/>
  <c r="G1631" i="1"/>
  <c r="H1631" i="1"/>
  <c r="F1632" i="1"/>
  <c r="G1632" i="1"/>
  <c r="H1632" i="1"/>
  <c r="F1633" i="1"/>
  <c r="G1633" i="1"/>
  <c r="H1633" i="1"/>
  <c r="F1634" i="1"/>
  <c r="G1634" i="1"/>
  <c r="H1634" i="1"/>
  <c r="F1635" i="1"/>
  <c r="G1635" i="1"/>
  <c r="H1635" i="1"/>
  <c r="F1636" i="1"/>
  <c r="G1636" i="1"/>
  <c r="H1636" i="1"/>
  <c r="F1637" i="1"/>
  <c r="G1637" i="1"/>
  <c r="H1637" i="1"/>
  <c r="F1638" i="1"/>
  <c r="G1638" i="1"/>
  <c r="H1638" i="1"/>
  <c r="F1639" i="1"/>
  <c r="G1639" i="1"/>
  <c r="H1639" i="1"/>
  <c r="F1640" i="1"/>
  <c r="G1640" i="1"/>
  <c r="H1640" i="1"/>
  <c r="F1641" i="1"/>
  <c r="G1641" i="1"/>
  <c r="H1641" i="1"/>
  <c r="F1642" i="1"/>
  <c r="G1642" i="1"/>
  <c r="H1642" i="1"/>
  <c r="F1643" i="1"/>
  <c r="G1643" i="1"/>
  <c r="H1643" i="1"/>
  <c r="F1644" i="1"/>
  <c r="G1644" i="1"/>
  <c r="H1644" i="1"/>
  <c r="F1645" i="1"/>
  <c r="G1645" i="1"/>
  <c r="H1645" i="1"/>
  <c r="F1646" i="1"/>
  <c r="G1646" i="1"/>
  <c r="H1646" i="1"/>
  <c r="F1647" i="1"/>
  <c r="G1647" i="1"/>
  <c r="H1647" i="1"/>
  <c r="F1648" i="1"/>
  <c r="G1648" i="1"/>
  <c r="H1648" i="1"/>
  <c r="F1649" i="1"/>
  <c r="G1649" i="1"/>
  <c r="H1649" i="1"/>
  <c r="F1650" i="1"/>
  <c r="G1650" i="1"/>
  <c r="H1650" i="1"/>
  <c r="F1651" i="1"/>
  <c r="G1651" i="1"/>
  <c r="H1651" i="1"/>
  <c r="F1652" i="1"/>
  <c r="G1652" i="1"/>
  <c r="H1652" i="1"/>
  <c r="F1653" i="1"/>
  <c r="G1653" i="1"/>
  <c r="H1653" i="1"/>
  <c r="F1654" i="1"/>
  <c r="G1654" i="1"/>
  <c r="H1654" i="1"/>
  <c r="F1655" i="1"/>
  <c r="G1655" i="1"/>
  <c r="H1655" i="1"/>
  <c r="F1656" i="1"/>
  <c r="G1656" i="1"/>
  <c r="H1656" i="1"/>
  <c r="F1657" i="1"/>
  <c r="G1657" i="1"/>
  <c r="H1657" i="1"/>
  <c r="F1658" i="1"/>
  <c r="G1658" i="1"/>
  <c r="H1658" i="1"/>
  <c r="F1659" i="1"/>
  <c r="G1659" i="1"/>
  <c r="H1659" i="1"/>
  <c r="F1660" i="1"/>
  <c r="G1660" i="1"/>
  <c r="H1660" i="1"/>
  <c r="F1661" i="1"/>
  <c r="G1661" i="1"/>
  <c r="H1661" i="1"/>
  <c r="F1662" i="1"/>
  <c r="G1662" i="1"/>
  <c r="H1662" i="1"/>
  <c r="F1663" i="1"/>
  <c r="G1663" i="1"/>
  <c r="H1663" i="1"/>
  <c r="F1664" i="1"/>
  <c r="G1664" i="1"/>
  <c r="H1664" i="1"/>
  <c r="F1665" i="1"/>
  <c r="G1665" i="1"/>
  <c r="H1665" i="1"/>
  <c r="F1666" i="1"/>
  <c r="G1666" i="1"/>
  <c r="H1666" i="1"/>
  <c r="F1667" i="1"/>
  <c r="G1667" i="1"/>
  <c r="H1667" i="1"/>
  <c r="F1668" i="1"/>
  <c r="G1668" i="1"/>
  <c r="H1668" i="1"/>
  <c r="F1669" i="1"/>
  <c r="G1669" i="1"/>
  <c r="H1669" i="1"/>
  <c r="F1670" i="1"/>
  <c r="G1670" i="1"/>
  <c r="H1670" i="1"/>
  <c r="F1671" i="1"/>
  <c r="G1671" i="1"/>
  <c r="H1671" i="1"/>
  <c r="F1672" i="1"/>
  <c r="G1672" i="1"/>
  <c r="H1672" i="1"/>
  <c r="F1673" i="1"/>
  <c r="G1673" i="1"/>
  <c r="H1673" i="1"/>
  <c r="F1674" i="1"/>
  <c r="G1674" i="1"/>
  <c r="H1674" i="1"/>
  <c r="F1675" i="1"/>
  <c r="G1675" i="1"/>
  <c r="H1675" i="1"/>
  <c r="F1676" i="1"/>
  <c r="G1676" i="1"/>
  <c r="H1676" i="1"/>
  <c r="F1677" i="1"/>
  <c r="G1677" i="1"/>
  <c r="H1677" i="1"/>
  <c r="F1678" i="1"/>
  <c r="G1678" i="1"/>
  <c r="H1678" i="1"/>
  <c r="F1679" i="1"/>
  <c r="G1679" i="1"/>
  <c r="H1679" i="1"/>
  <c r="F1680" i="1"/>
  <c r="G1680" i="1"/>
  <c r="H1680" i="1"/>
  <c r="F1681" i="1"/>
  <c r="G1681" i="1"/>
  <c r="H1681" i="1"/>
  <c r="F1682" i="1"/>
  <c r="G1682" i="1"/>
  <c r="H1682" i="1"/>
  <c r="F1683" i="1"/>
  <c r="G1683" i="1"/>
  <c r="H1683" i="1"/>
  <c r="F1684" i="1"/>
  <c r="G1684" i="1"/>
  <c r="H1684" i="1"/>
  <c r="F1685" i="1"/>
  <c r="G1685" i="1"/>
  <c r="H1685" i="1"/>
  <c r="F1686" i="1"/>
  <c r="G1686" i="1"/>
  <c r="H1686" i="1"/>
  <c r="F1687" i="1"/>
  <c r="G1687" i="1"/>
  <c r="H1687" i="1"/>
  <c r="F1688" i="1"/>
  <c r="G1688" i="1"/>
  <c r="H1688" i="1"/>
  <c r="F1689" i="1"/>
  <c r="G1689" i="1"/>
  <c r="H1689" i="1"/>
  <c r="F1690" i="1"/>
  <c r="G1690" i="1"/>
  <c r="H1690" i="1"/>
  <c r="F1691" i="1"/>
  <c r="G1691" i="1"/>
  <c r="H1691" i="1"/>
  <c r="F1692" i="1"/>
  <c r="G1692" i="1"/>
  <c r="H1692" i="1"/>
  <c r="F1693" i="1"/>
  <c r="G1693" i="1"/>
  <c r="H1693" i="1"/>
  <c r="F1694" i="1"/>
  <c r="G1694" i="1"/>
  <c r="H1694" i="1"/>
  <c r="F1695" i="1"/>
  <c r="G1695" i="1"/>
  <c r="H1695" i="1"/>
  <c r="F1696" i="1"/>
  <c r="G1696" i="1"/>
  <c r="H1696" i="1"/>
  <c r="F1697" i="1"/>
  <c r="G1697" i="1"/>
  <c r="H1697" i="1"/>
  <c r="F1698" i="1"/>
  <c r="G1698" i="1"/>
  <c r="H1698" i="1"/>
  <c r="F1699" i="1"/>
  <c r="G1699" i="1"/>
  <c r="H1699" i="1"/>
  <c r="F1700" i="1"/>
  <c r="G1700" i="1"/>
  <c r="H1700" i="1"/>
  <c r="F1701" i="1"/>
  <c r="G1701" i="1"/>
  <c r="H1701" i="1"/>
  <c r="F1702" i="1"/>
  <c r="G1702" i="1"/>
  <c r="H1702" i="1"/>
  <c r="F1703" i="1"/>
  <c r="G1703" i="1"/>
  <c r="H1703" i="1"/>
  <c r="F1704" i="1"/>
  <c r="G1704" i="1"/>
  <c r="H1704" i="1"/>
  <c r="F1705" i="1"/>
  <c r="G1705" i="1"/>
  <c r="H1705" i="1"/>
  <c r="F1706" i="1"/>
  <c r="G1706" i="1"/>
  <c r="H1706" i="1"/>
  <c r="F1707" i="1"/>
  <c r="G1707" i="1"/>
  <c r="H1707" i="1"/>
  <c r="F1708" i="1"/>
  <c r="G1708" i="1"/>
  <c r="H1708" i="1"/>
  <c r="F1709" i="1"/>
  <c r="G1709" i="1"/>
  <c r="H1709" i="1"/>
  <c r="F1710" i="1"/>
  <c r="G1710" i="1"/>
  <c r="H1710" i="1"/>
  <c r="F1711" i="1"/>
  <c r="G1711" i="1"/>
  <c r="H1711" i="1"/>
  <c r="F1712" i="1"/>
  <c r="G1712" i="1"/>
  <c r="H1712" i="1"/>
  <c r="F1713" i="1"/>
  <c r="G1713" i="1"/>
  <c r="H1713" i="1"/>
  <c r="F1714" i="1"/>
  <c r="G1714" i="1"/>
  <c r="H1714" i="1"/>
  <c r="F1715" i="1"/>
  <c r="G1715" i="1"/>
  <c r="H1715" i="1"/>
  <c r="F1716" i="1"/>
  <c r="G1716" i="1"/>
  <c r="H1716" i="1"/>
  <c r="F1717" i="1"/>
  <c r="G1717" i="1"/>
  <c r="H1717" i="1"/>
  <c r="F1718" i="1"/>
  <c r="G1718" i="1"/>
  <c r="H1718" i="1"/>
  <c r="F1719" i="1"/>
  <c r="G1719" i="1"/>
  <c r="H1719" i="1"/>
  <c r="F1720" i="1"/>
  <c r="G1720" i="1"/>
  <c r="H1720" i="1"/>
  <c r="F1721" i="1"/>
  <c r="G1721" i="1"/>
  <c r="H1721" i="1"/>
  <c r="F1722" i="1"/>
  <c r="G1722" i="1"/>
  <c r="H1722" i="1"/>
  <c r="F1723" i="1"/>
  <c r="G1723" i="1"/>
  <c r="H1723" i="1"/>
  <c r="F1724" i="1"/>
  <c r="G1724" i="1"/>
  <c r="H1724" i="1"/>
  <c r="F1725" i="1"/>
  <c r="G1725" i="1"/>
  <c r="H1725" i="1"/>
  <c r="F1726" i="1"/>
  <c r="G1726" i="1"/>
  <c r="H1726" i="1"/>
  <c r="F1727" i="1"/>
  <c r="G1727" i="1"/>
  <c r="H1727" i="1"/>
  <c r="F1728" i="1"/>
  <c r="G1728" i="1"/>
  <c r="H1728" i="1"/>
  <c r="F1729" i="1"/>
  <c r="G1729" i="1"/>
  <c r="H1729" i="1"/>
  <c r="F1730" i="1"/>
  <c r="G1730" i="1"/>
  <c r="H1730" i="1"/>
  <c r="F1731" i="1"/>
  <c r="G1731" i="1"/>
  <c r="H1731" i="1"/>
  <c r="F1732" i="1"/>
  <c r="G1732" i="1"/>
  <c r="H1732" i="1"/>
  <c r="F1733" i="1"/>
  <c r="G1733" i="1"/>
  <c r="H1733" i="1"/>
  <c r="F1734" i="1"/>
  <c r="G1734" i="1"/>
  <c r="H1734" i="1"/>
  <c r="F1735" i="1"/>
  <c r="G1735" i="1"/>
  <c r="H1735" i="1"/>
  <c r="F1736" i="1"/>
  <c r="G1736" i="1"/>
  <c r="H1736" i="1"/>
  <c r="F1737" i="1"/>
  <c r="G1737" i="1"/>
  <c r="H1737" i="1"/>
  <c r="F1738" i="1"/>
  <c r="G1738" i="1"/>
  <c r="H1738" i="1"/>
  <c r="F1739" i="1"/>
  <c r="G1739" i="1"/>
  <c r="H1739" i="1"/>
  <c r="F1740" i="1"/>
  <c r="G1740" i="1"/>
  <c r="H1740" i="1"/>
  <c r="F1741" i="1"/>
  <c r="G1741" i="1"/>
  <c r="H1741" i="1"/>
  <c r="F1742" i="1"/>
  <c r="G1742" i="1"/>
  <c r="H1742" i="1"/>
  <c r="F1743" i="1"/>
  <c r="G1743" i="1"/>
  <c r="H1743" i="1"/>
  <c r="F1744" i="1"/>
  <c r="G1744" i="1"/>
  <c r="H1744" i="1"/>
  <c r="F1745" i="1"/>
  <c r="G1745" i="1"/>
  <c r="H1745" i="1"/>
  <c r="F1746" i="1"/>
  <c r="G1746" i="1"/>
  <c r="H1746" i="1"/>
  <c r="F1747" i="1"/>
  <c r="G1747" i="1"/>
  <c r="H1747" i="1"/>
  <c r="F1748" i="1"/>
  <c r="G1748" i="1"/>
  <c r="H1748" i="1"/>
  <c r="F1749" i="1"/>
  <c r="G1749" i="1"/>
  <c r="H1749" i="1"/>
  <c r="F1750" i="1"/>
  <c r="G1750" i="1"/>
  <c r="H1750" i="1"/>
  <c r="F1751" i="1"/>
  <c r="G1751" i="1"/>
  <c r="H1751" i="1"/>
  <c r="F1752" i="1"/>
  <c r="G1752" i="1"/>
  <c r="H1752" i="1"/>
  <c r="F1753" i="1"/>
  <c r="G1753" i="1"/>
  <c r="H1753" i="1"/>
  <c r="F1754" i="1"/>
  <c r="G1754" i="1"/>
  <c r="H1754" i="1"/>
  <c r="F1755" i="1"/>
  <c r="G1755" i="1"/>
  <c r="H1755" i="1"/>
  <c r="F1756" i="1"/>
  <c r="G1756" i="1"/>
  <c r="H1756" i="1"/>
  <c r="F1757" i="1"/>
  <c r="G1757" i="1"/>
  <c r="H1757" i="1"/>
  <c r="F1758" i="1"/>
  <c r="G1758" i="1"/>
  <c r="H1758" i="1"/>
  <c r="F1759" i="1"/>
  <c r="G1759" i="1"/>
  <c r="H1759" i="1"/>
  <c r="F1760" i="1"/>
  <c r="G1760" i="1"/>
  <c r="H1760" i="1"/>
  <c r="F1761" i="1"/>
  <c r="G1761" i="1"/>
  <c r="H1761" i="1"/>
  <c r="F1762" i="1"/>
  <c r="G1762" i="1"/>
  <c r="H1762" i="1"/>
  <c r="F1763" i="1"/>
  <c r="G1763" i="1"/>
  <c r="H1763" i="1"/>
  <c r="F1764" i="1"/>
  <c r="G1764" i="1"/>
  <c r="H1764" i="1"/>
  <c r="F1765" i="1"/>
  <c r="G1765" i="1"/>
  <c r="H1765" i="1"/>
  <c r="F1766" i="1"/>
  <c r="G1766" i="1"/>
  <c r="H1766" i="1"/>
  <c r="F1767" i="1"/>
  <c r="G1767" i="1"/>
  <c r="H1767" i="1"/>
  <c r="F1768" i="1"/>
  <c r="G1768" i="1"/>
  <c r="H1768" i="1"/>
  <c r="F1769" i="1"/>
  <c r="G1769" i="1"/>
  <c r="H1769" i="1"/>
  <c r="F1770" i="1"/>
  <c r="G1770" i="1"/>
  <c r="H1770" i="1"/>
  <c r="F1771" i="1"/>
  <c r="G1771" i="1"/>
  <c r="H1771" i="1"/>
  <c r="F1772" i="1"/>
  <c r="G1772" i="1"/>
  <c r="H1772" i="1"/>
  <c r="F1773" i="1"/>
  <c r="G1773" i="1"/>
  <c r="H1773" i="1"/>
  <c r="F1774" i="1"/>
  <c r="G1774" i="1"/>
  <c r="H1774" i="1"/>
  <c r="F1775" i="1"/>
  <c r="G1775" i="1"/>
  <c r="H1775" i="1"/>
  <c r="F1776" i="1"/>
  <c r="G1776" i="1"/>
  <c r="H1776" i="1"/>
  <c r="F1777" i="1"/>
  <c r="G1777" i="1"/>
  <c r="H1777" i="1"/>
  <c r="F1778" i="1"/>
  <c r="G1778" i="1"/>
  <c r="H1778" i="1"/>
  <c r="F1779" i="1"/>
  <c r="G1779" i="1"/>
  <c r="H1779" i="1"/>
  <c r="F1780" i="1"/>
  <c r="G1780" i="1"/>
  <c r="H1780" i="1"/>
  <c r="F1781" i="1"/>
  <c r="G1781" i="1"/>
  <c r="H1781" i="1"/>
  <c r="F1782" i="1"/>
  <c r="G1782" i="1"/>
  <c r="H1782" i="1"/>
  <c r="F1783" i="1"/>
  <c r="G1783" i="1"/>
  <c r="H1783" i="1"/>
  <c r="F1784" i="1"/>
  <c r="G1784" i="1"/>
  <c r="H1784" i="1"/>
  <c r="F1785" i="1"/>
  <c r="G1785" i="1"/>
  <c r="H1785" i="1"/>
  <c r="F1786" i="1"/>
  <c r="G1786" i="1"/>
  <c r="H1786" i="1"/>
  <c r="F1787" i="1"/>
  <c r="G1787" i="1"/>
  <c r="H1787" i="1"/>
  <c r="F1788" i="1"/>
  <c r="G1788" i="1"/>
  <c r="H1788" i="1"/>
  <c r="F1789" i="1"/>
  <c r="G1789" i="1"/>
  <c r="H1789" i="1"/>
  <c r="F1790" i="1"/>
  <c r="G1790" i="1"/>
  <c r="H1790" i="1"/>
  <c r="F1791" i="1"/>
  <c r="G1791" i="1"/>
  <c r="H1791" i="1"/>
  <c r="F1792" i="1"/>
  <c r="G1792" i="1"/>
  <c r="H1792" i="1"/>
  <c r="F1793" i="1"/>
  <c r="G1793" i="1"/>
  <c r="H1793" i="1"/>
  <c r="F1794" i="1"/>
  <c r="G1794" i="1"/>
  <c r="H1794" i="1"/>
  <c r="F1795" i="1"/>
  <c r="G1795" i="1"/>
  <c r="H1795" i="1"/>
  <c r="F1796" i="1"/>
  <c r="G1796" i="1"/>
  <c r="H1796" i="1"/>
  <c r="F1797" i="1"/>
  <c r="G1797" i="1"/>
  <c r="H1797" i="1"/>
  <c r="F1798" i="1"/>
  <c r="G1798" i="1"/>
  <c r="H1798" i="1"/>
  <c r="F1799" i="1"/>
  <c r="G1799" i="1"/>
  <c r="H1799" i="1"/>
  <c r="F1800" i="1"/>
  <c r="G1800" i="1"/>
  <c r="H1800" i="1"/>
  <c r="F1801" i="1"/>
  <c r="G1801" i="1"/>
  <c r="H1801" i="1"/>
  <c r="F1802" i="1"/>
  <c r="G1802" i="1"/>
  <c r="H1802" i="1"/>
  <c r="F1803" i="1"/>
  <c r="G1803" i="1"/>
  <c r="H1803" i="1"/>
  <c r="F1804" i="1"/>
  <c r="G1804" i="1"/>
  <c r="H1804" i="1"/>
  <c r="F1805" i="1"/>
  <c r="G1805" i="1"/>
  <c r="H1805" i="1"/>
  <c r="F1806" i="1"/>
  <c r="G1806" i="1"/>
  <c r="H1806" i="1"/>
  <c r="F1807" i="1"/>
  <c r="G1807" i="1"/>
  <c r="H1807" i="1"/>
  <c r="F1808" i="1"/>
  <c r="G1808" i="1"/>
  <c r="H1808" i="1"/>
  <c r="F1809" i="1"/>
  <c r="G1809" i="1"/>
  <c r="H1809" i="1"/>
  <c r="F1810" i="1"/>
  <c r="G1810" i="1"/>
  <c r="H1810" i="1"/>
  <c r="F1811" i="1"/>
  <c r="G1811" i="1"/>
  <c r="H1811" i="1"/>
  <c r="F1812" i="1"/>
  <c r="G1812" i="1"/>
  <c r="H1812" i="1"/>
  <c r="F1813" i="1"/>
  <c r="G1813" i="1"/>
  <c r="H1813" i="1"/>
  <c r="F1814" i="1"/>
  <c r="G1814" i="1"/>
  <c r="H1814" i="1"/>
  <c r="F1815" i="1"/>
  <c r="G1815" i="1"/>
  <c r="H1815" i="1"/>
  <c r="F1816" i="1"/>
  <c r="G1816" i="1"/>
  <c r="H1816" i="1"/>
  <c r="F1817" i="1"/>
  <c r="G1817" i="1"/>
  <c r="H1817" i="1"/>
  <c r="F1818" i="1"/>
  <c r="G1818" i="1"/>
  <c r="H1818" i="1"/>
  <c r="F1819" i="1"/>
  <c r="G1819" i="1"/>
  <c r="H1819" i="1"/>
  <c r="F1820" i="1"/>
  <c r="G1820" i="1"/>
  <c r="H1820" i="1"/>
  <c r="F1821" i="1"/>
  <c r="G1821" i="1"/>
  <c r="H1821" i="1"/>
  <c r="F1822" i="1"/>
  <c r="G1822" i="1"/>
  <c r="H1822" i="1"/>
  <c r="F1823" i="1"/>
  <c r="G1823" i="1"/>
  <c r="H1823" i="1"/>
  <c r="F1824" i="1"/>
  <c r="G1824" i="1"/>
  <c r="H1824" i="1"/>
  <c r="F1825" i="1"/>
  <c r="G1825" i="1"/>
  <c r="H1825" i="1"/>
  <c r="F1826" i="1"/>
  <c r="G1826" i="1"/>
  <c r="H1826" i="1"/>
  <c r="F1827" i="1"/>
  <c r="G1827" i="1"/>
  <c r="H1827" i="1"/>
  <c r="F1828" i="1"/>
  <c r="G1828" i="1"/>
  <c r="H1828" i="1"/>
  <c r="F1829" i="1"/>
  <c r="G1829" i="1"/>
  <c r="H1829" i="1"/>
  <c r="F1830" i="1"/>
  <c r="G1830" i="1"/>
  <c r="H1830" i="1"/>
  <c r="F1831" i="1"/>
  <c r="G1831" i="1"/>
  <c r="H1831" i="1"/>
  <c r="F1832" i="1"/>
  <c r="G1832" i="1"/>
  <c r="H1832" i="1"/>
  <c r="F1833" i="1"/>
  <c r="G1833" i="1"/>
  <c r="H1833" i="1"/>
  <c r="F1834" i="1"/>
  <c r="G1834" i="1"/>
  <c r="H1834" i="1"/>
  <c r="F1835" i="1"/>
  <c r="G1835" i="1"/>
  <c r="H1835" i="1"/>
  <c r="F1836" i="1"/>
  <c r="G1836" i="1"/>
  <c r="H1836" i="1"/>
  <c r="F1837" i="1"/>
  <c r="G1837" i="1"/>
  <c r="H1837" i="1"/>
  <c r="F1838" i="1"/>
  <c r="G1838" i="1"/>
  <c r="H1838" i="1"/>
  <c r="F1839" i="1"/>
  <c r="G1839" i="1"/>
  <c r="H1839" i="1"/>
  <c r="F1840" i="1"/>
  <c r="G1840" i="1"/>
  <c r="H1840" i="1"/>
  <c r="F1841" i="1"/>
  <c r="G1841" i="1"/>
  <c r="H1841" i="1"/>
  <c r="F1842" i="1"/>
  <c r="G1842" i="1"/>
  <c r="H1842" i="1"/>
  <c r="F1843" i="1"/>
  <c r="G1843" i="1"/>
  <c r="H1843" i="1"/>
  <c r="F1844" i="1"/>
  <c r="G1844" i="1"/>
  <c r="H1844" i="1"/>
  <c r="F1845" i="1"/>
  <c r="G1845" i="1"/>
  <c r="H1845" i="1"/>
  <c r="F1846" i="1"/>
  <c r="G1846" i="1"/>
  <c r="H1846" i="1"/>
  <c r="F1847" i="1"/>
  <c r="G1847" i="1"/>
  <c r="H1847" i="1"/>
  <c r="F1848" i="1"/>
  <c r="G1848" i="1"/>
  <c r="H1848" i="1"/>
  <c r="F1849" i="1"/>
  <c r="G1849" i="1"/>
  <c r="H1849" i="1"/>
  <c r="F1850" i="1"/>
  <c r="G1850" i="1"/>
  <c r="H1850" i="1"/>
  <c r="F1851" i="1"/>
  <c r="G1851" i="1"/>
  <c r="H1851" i="1"/>
  <c r="F1852" i="1"/>
  <c r="G1852" i="1"/>
  <c r="H1852" i="1"/>
  <c r="F1853" i="1"/>
  <c r="G1853" i="1"/>
  <c r="H1853" i="1"/>
  <c r="F1854" i="1"/>
  <c r="G1854" i="1"/>
  <c r="H1854" i="1"/>
  <c r="F1855" i="1"/>
  <c r="G1855" i="1"/>
  <c r="H1855" i="1"/>
  <c r="F1856" i="1"/>
  <c r="G1856" i="1"/>
  <c r="H1856" i="1"/>
  <c r="F1857" i="1"/>
  <c r="G1857" i="1"/>
  <c r="H1857" i="1"/>
  <c r="F1858" i="1"/>
  <c r="G1858" i="1"/>
  <c r="H1858" i="1"/>
  <c r="F1859" i="1"/>
  <c r="G1859" i="1"/>
  <c r="H1859" i="1"/>
  <c r="F1860" i="1"/>
  <c r="G1860" i="1"/>
  <c r="H1860" i="1"/>
  <c r="F1861" i="1"/>
  <c r="G1861" i="1"/>
  <c r="H1861" i="1"/>
  <c r="F1862" i="1"/>
  <c r="G1862" i="1"/>
  <c r="H1862" i="1"/>
  <c r="F1863" i="1"/>
  <c r="G1863" i="1"/>
  <c r="H1863" i="1"/>
  <c r="F1864" i="1"/>
  <c r="G1864" i="1"/>
  <c r="H1864" i="1"/>
  <c r="F1865" i="1"/>
  <c r="G1865" i="1"/>
  <c r="H1865" i="1"/>
  <c r="F1866" i="1"/>
  <c r="G1866" i="1"/>
  <c r="H1866" i="1"/>
  <c r="F1867" i="1"/>
  <c r="G1867" i="1"/>
  <c r="H1867" i="1"/>
  <c r="F1868" i="1"/>
  <c r="G1868" i="1"/>
  <c r="H1868" i="1"/>
  <c r="F1869" i="1"/>
  <c r="G1869" i="1"/>
  <c r="H1869" i="1"/>
  <c r="F1870" i="1"/>
  <c r="G1870" i="1"/>
  <c r="H1870" i="1"/>
  <c r="F1871" i="1"/>
  <c r="G1871" i="1"/>
  <c r="H1871" i="1"/>
  <c r="F1872" i="1"/>
  <c r="G1872" i="1"/>
  <c r="H1872" i="1"/>
  <c r="F1873" i="1"/>
  <c r="G1873" i="1"/>
  <c r="H1873" i="1"/>
  <c r="F1874" i="1"/>
  <c r="G1874" i="1"/>
  <c r="H1874" i="1"/>
  <c r="F1875" i="1"/>
  <c r="G1875" i="1"/>
  <c r="H1875" i="1"/>
  <c r="F1876" i="1"/>
  <c r="G1876" i="1"/>
  <c r="H1876" i="1"/>
  <c r="F1877" i="1"/>
  <c r="G1877" i="1"/>
  <c r="H1877" i="1"/>
  <c r="F1878" i="1"/>
  <c r="G1878" i="1"/>
  <c r="H1878" i="1"/>
  <c r="F1879" i="1"/>
  <c r="G1879" i="1"/>
  <c r="H1879" i="1"/>
  <c r="F1880" i="1"/>
  <c r="G1880" i="1"/>
  <c r="H1880" i="1"/>
  <c r="F1881" i="1"/>
  <c r="G1881" i="1"/>
  <c r="H1881" i="1"/>
  <c r="F1882" i="1"/>
  <c r="G1882" i="1"/>
  <c r="H1882" i="1"/>
  <c r="F1883" i="1"/>
  <c r="G1883" i="1"/>
  <c r="H1883" i="1"/>
  <c r="F1884" i="1"/>
  <c r="G1884" i="1"/>
  <c r="H1884" i="1"/>
  <c r="F1885" i="1"/>
  <c r="G1885" i="1"/>
  <c r="H1885" i="1"/>
  <c r="F1886" i="1"/>
  <c r="G1886" i="1"/>
  <c r="H1886" i="1"/>
  <c r="F1887" i="1"/>
  <c r="G1887" i="1"/>
  <c r="H1887" i="1"/>
  <c r="F1888" i="1"/>
  <c r="G1888" i="1"/>
  <c r="H1888" i="1"/>
  <c r="F1889" i="1"/>
  <c r="G1889" i="1"/>
  <c r="H1889" i="1"/>
  <c r="F1890" i="1"/>
  <c r="G1890" i="1"/>
  <c r="H1890" i="1"/>
  <c r="F1891" i="1"/>
  <c r="G1891" i="1"/>
  <c r="H1891" i="1"/>
  <c r="F1892" i="1"/>
  <c r="G1892" i="1"/>
  <c r="H1892" i="1"/>
  <c r="F1893" i="1"/>
  <c r="G1893" i="1"/>
  <c r="H1893" i="1"/>
  <c r="F1894" i="1"/>
  <c r="G1894" i="1"/>
  <c r="H1894" i="1"/>
  <c r="F1895" i="1"/>
  <c r="G1895" i="1"/>
  <c r="H1895" i="1"/>
  <c r="F1896" i="1"/>
  <c r="G1896" i="1"/>
  <c r="H1896" i="1"/>
  <c r="F1897" i="1"/>
  <c r="G1897" i="1"/>
  <c r="H1897" i="1"/>
  <c r="F1898" i="1"/>
  <c r="G1898" i="1"/>
  <c r="H1898" i="1"/>
  <c r="F1899" i="1"/>
  <c r="G1899" i="1"/>
  <c r="H1899" i="1"/>
  <c r="F1900" i="1"/>
  <c r="G1900" i="1"/>
  <c r="H1900" i="1"/>
  <c r="F1901" i="1"/>
  <c r="G1901" i="1"/>
  <c r="H1901" i="1"/>
  <c r="F1902" i="1"/>
  <c r="G1902" i="1"/>
  <c r="H1902" i="1"/>
  <c r="F1903" i="1"/>
  <c r="G1903" i="1"/>
  <c r="H1903" i="1"/>
  <c r="F1904" i="1"/>
  <c r="G1904" i="1"/>
  <c r="H1904" i="1"/>
  <c r="F1905" i="1"/>
  <c r="G1905" i="1"/>
  <c r="H1905" i="1"/>
  <c r="F1906" i="1"/>
  <c r="G1906" i="1"/>
  <c r="H1906" i="1"/>
  <c r="F1907" i="1"/>
  <c r="G1907" i="1"/>
  <c r="H1907" i="1"/>
  <c r="F1908" i="1"/>
  <c r="G1908" i="1"/>
  <c r="H1908" i="1"/>
  <c r="F1909" i="1"/>
  <c r="G1909" i="1"/>
  <c r="H1909" i="1"/>
  <c r="F1910" i="1"/>
  <c r="G1910" i="1"/>
  <c r="H1910" i="1"/>
  <c r="F1911" i="1"/>
  <c r="G1911" i="1"/>
  <c r="H1911" i="1"/>
  <c r="F1912" i="1"/>
  <c r="G1912" i="1"/>
  <c r="H1912" i="1"/>
  <c r="F1913" i="1"/>
  <c r="G1913" i="1"/>
  <c r="H1913" i="1"/>
  <c r="F1914" i="1"/>
  <c r="G1914" i="1"/>
  <c r="H1914" i="1"/>
  <c r="F1915" i="1"/>
  <c r="G1915" i="1"/>
  <c r="H1915" i="1"/>
  <c r="F1916" i="1"/>
  <c r="G1916" i="1"/>
  <c r="H1916" i="1"/>
  <c r="F1917" i="1"/>
  <c r="G1917" i="1"/>
  <c r="H1917" i="1"/>
  <c r="F1918" i="1"/>
  <c r="G1918" i="1"/>
  <c r="H1918" i="1"/>
  <c r="F1919" i="1"/>
  <c r="G1919" i="1"/>
  <c r="H1919" i="1"/>
  <c r="F1920" i="1"/>
  <c r="G1920" i="1"/>
  <c r="H1920" i="1"/>
  <c r="F1921" i="1"/>
  <c r="G1921" i="1"/>
  <c r="H1921" i="1"/>
  <c r="F1922" i="1"/>
  <c r="G1922" i="1"/>
  <c r="H1922" i="1"/>
  <c r="F1923" i="1"/>
  <c r="G1923" i="1"/>
  <c r="H1923" i="1"/>
  <c r="F1924" i="1"/>
  <c r="G1924" i="1"/>
  <c r="H1924" i="1"/>
  <c r="F1925" i="1"/>
  <c r="G1925" i="1"/>
  <c r="H1925" i="1"/>
  <c r="F1926" i="1"/>
  <c r="G1926" i="1"/>
  <c r="H1926" i="1"/>
  <c r="F1927" i="1"/>
  <c r="G1927" i="1"/>
  <c r="H1927" i="1"/>
  <c r="F1928" i="1"/>
  <c r="G1928" i="1"/>
  <c r="H1928" i="1"/>
  <c r="F1929" i="1"/>
  <c r="G1929" i="1"/>
  <c r="H1929" i="1"/>
  <c r="F1930" i="1"/>
  <c r="G1930" i="1"/>
  <c r="H1930" i="1"/>
  <c r="F1931" i="1"/>
  <c r="G1931" i="1"/>
  <c r="H1931" i="1"/>
  <c r="F1932" i="1"/>
  <c r="G1932" i="1"/>
  <c r="H1932" i="1"/>
  <c r="F1933" i="1"/>
  <c r="G1933" i="1"/>
  <c r="H1933" i="1"/>
  <c r="F1934" i="1"/>
  <c r="G1934" i="1"/>
  <c r="H1934" i="1"/>
  <c r="F1935" i="1"/>
  <c r="G1935" i="1"/>
  <c r="H1935" i="1"/>
  <c r="F1936" i="1"/>
  <c r="G1936" i="1"/>
  <c r="H1936" i="1"/>
  <c r="F1937" i="1"/>
  <c r="G1937" i="1"/>
  <c r="H1937" i="1"/>
  <c r="F1938" i="1"/>
  <c r="G1938" i="1"/>
  <c r="H1938" i="1"/>
  <c r="F1939" i="1"/>
  <c r="G1939" i="1"/>
  <c r="H1939" i="1"/>
  <c r="F1940" i="1"/>
  <c r="G1940" i="1"/>
  <c r="H1940" i="1"/>
  <c r="F1941" i="1"/>
  <c r="G1941" i="1"/>
  <c r="H1941" i="1"/>
  <c r="F1942" i="1"/>
  <c r="G1942" i="1"/>
  <c r="H1942" i="1"/>
  <c r="F1943" i="1"/>
  <c r="G1943" i="1"/>
  <c r="H1943" i="1"/>
  <c r="F1944" i="1"/>
  <c r="G1944" i="1"/>
  <c r="H1944" i="1"/>
  <c r="F1945" i="1"/>
  <c r="G1945" i="1"/>
  <c r="H1945" i="1"/>
  <c r="F1946" i="1"/>
  <c r="G1946" i="1"/>
  <c r="H1946" i="1"/>
  <c r="F1947" i="1"/>
  <c r="G1947" i="1"/>
  <c r="H1947" i="1"/>
  <c r="F1948" i="1"/>
  <c r="G1948" i="1"/>
  <c r="H1948" i="1"/>
  <c r="F1949" i="1"/>
  <c r="G1949" i="1"/>
  <c r="H1949" i="1"/>
  <c r="F1950" i="1"/>
  <c r="G1950" i="1"/>
  <c r="H1950" i="1"/>
  <c r="F1951" i="1"/>
  <c r="G1951" i="1"/>
  <c r="H1951" i="1"/>
  <c r="F1952" i="1"/>
  <c r="G1952" i="1"/>
  <c r="H1952" i="1"/>
  <c r="F1953" i="1"/>
  <c r="G1953" i="1"/>
  <c r="H1953" i="1"/>
  <c r="F1954" i="1"/>
  <c r="G1954" i="1"/>
  <c r="H1954" i="1"/>
  <c r="F1955" i="1"/>
  <c r="G1955" i="1"/>
  <c r="H1955" i="1"/>
  <c r="F1956" i="1"/>
  <c r="G1956" i="1"/>
  <c r="H1956" i="1"/>
  <c r="F1957" i="1"/>
  <c r="G1957" i="1"/>
  <c r="H1957" i="1"/>
  <c r="F1958" i="1"/>
  <c r="G1958" i="1"/>
  <c r="H1958" i="1"/>
  <c r="F1959" i="1"/>
  <c r="G1959" i="1"/>
  <c r="H1959" i="1"/>
  <c r="F1960" i="1"/>
  <c r="G1960" i="1"/>
  <c r="H1960" i="1"/>
  <c r="F1961" i="1"/>
  <c r="G1961" i="1"/>
  <c r="H1961" i="1"/>
  <c r="F1962" i="1"/>
  <c r="G1962" i="1"/>
  <c r="H1962" i="1"/>
  <c r="F1963" i="1"/>
  <c r="G1963" i="1"/>
  <c r="H1963" i="1"/>
  <c r="F1964" i="1"/>
  <c r="G1964" i="1"/>
  <c r="H1964" i="1"/>
  <c r="F1965" i="1"/>
  <c r="G1965" i="1"/>
  <c r="H1965" i="1"/>
  <c r="F1966" i="1"/>
  <c r="G1966" i="1"/>
  <c r="H1966" i="1"/>
  <c r="F1967" i="1"/>
  <c r="G1967" i="1"/>
  <c r="H1967" i="1"/>
  <c r="F1968" i="1"/>
  <c r="G1968" i="1"/>
  <c r="H1968" i="1"/>
  <c r="F1969" i="1"/>
  <c r="G1969" i="1"/>
  <c r="H1969" i="1"/>
  <c r="F1970" i="1"/>
  <c r="G1970" i="1"/>
  <c r="H1970" i="1"/>
  <c r="F1971" i="1"/>
  <c r="G1971" i="1"/>
  <c r="H1971" i="1"/>
  <c r="F1972" i="1"/>
  <c r="G1972" i="1"/>
  <c r="H1972" i="1"/>
  <c r="F1973" i="1"/>
  <c r="G1973" i="1"/>
  <c r="H1973" i="1"/>
  <c r="F1974" i="1"/>
  <c r="G1974" i="1"/>
  <c r="H1974" i="1"/>
  <c r="F1975" i="1"/>
  <c r="G1975" i="1"/>
  <c r="H1975" i="1"/>
  <c r="F1976" i="1"/>
  <c r="G1976" i="1"/>
  <c r="H1976" i="1"/>
  <c r="F1977" i="1"/>
  <c r="G1977" i="1"/>
  <c r="H1977" i="1"/>
  <c r="F1978" i="1"/>
  <c r="G1978" i="1"/>
  <c r="H1978" i="1"/>
  <c r="F1979" i="1"/>
  <c r="G1979" i="1"/>
  <c r="H1979" i="1"/>
  <c r="F1980" i="1"/>
  <c r="G1980" i="1"/>
  <c r="H1980" i="1"/>
  <c r="F1981" i="1"/>
  <c r="G1981" i="1"/>
  <c r="H1981" i="1"/>
  <c r="F1982" i="1"/>
  <c r="G1982" i="1"/>
  <c r="H1982" i="1"/>
  <c r="F1983" i="1"/>
  <c r="G1983" i="1"/>
  <c r="H1983" i="1"/>
  <c r="F1984" i="1"/>
  <c r="G1984" i="1"/>
  <c r="H1984" i="1"/>
  <c r="F1985" i="1"/>
  <c r="G1985" i="1"/>
  <c r="H1985" i="1"/>
  <c r="F1986" i="1"/>
  <c r="G1986" i="1"/>
  <c r="H1986" i="1"/>
  <c r="F1987" i="1"/>
  <c r="G1987" i="1"/>
  <c r="H1987" i="1"/>
  <c r="F1988" i="1"/>
  <c r="G1988" i="1"/>
  <c r="H1988" i="1"/>
  <c r="F1989" i="1"/>
  <c r="G1989" i="1"/>
  <c r="H1989" i="1"/>
  <c r="F1990" i="1"/>
  <c r="G1990" i="1"/>
  <c r="H1990" i="1"/>
  <c r="F1991" i="1"/>
  <c r="G1991" i="1"/>
  <c r="H1991" i="1"/>
  <c r="F1992" i="1"/>
  <c r="G1992" i="1"/>
  <c r="H1992" i="1"/>
  <c r="F1993" i="1"/>
  <c r="G1993" i="1"/>
  <c r="H1993" i="1"/>
  <c r="F1994" i="1"/>
  <c r="G1994" i="1"/>
  <c r="H1994" i="1"/>
  <c r="F1995" i="1"/>
  <c r="G1995" i="1"/>
  <c r="H1995" i="1"/>
  <c r="F1996" i="1"/>
  <c r="G1996" i="1"/>
  <c r="H1996" i="1"/>
  <c r="F1997" i="1"/>
  <c r="G1997" i="1"/>
  <c r="H1997" i="1"/>
  <c r="F1998" i="1"/>
  <c r="G1998" i="1"/>
  <c r="H1998" i="1"/>
  <c r="F1999" i="1"/>
  <c r="G1999" i="1"/>
  <c r="H1999" i="1"/>
  <c r="F2000" i="1"/>
  <c r="G2000" i="1"/>
  <c r="H2000" i="1"/>
  <c r="F2001" i="1"/>
  <c r="G2001" i="1"/>
  <c r="H2001" i="1"/>
  <c r="F2002" i="1"/>
  <c r="G2002" i="1"/>
  <c r="H2002" i="1"/>
  <c r="F2003" i="1"/>
  <c r="G2003" i="1"/>
  <c r="H2003" i="1"/>
  <c r="F2004" i="1"/>
  <c r="G2004" i="1"/>
  <c r="H2004" i="1"/>
  <c r="F2005" i="1"/>
  <c r="G2005" i="1"/>
  <c r="H2005" i="1"/>
  <c r="F2006" i="1"/>
  <c r="G2006" i="1"/>
  <c r="H2006" i="1"/>
  <c r="F2007" i="1"/>
  <c r="G2007" i="1"/>
  <c r="H2007" i="1"/>
  <c r="F2008" i="1"/>
  <c r="G2008" i="1"/>
  <c r="H2008" i="1"/>
  <c r="F2009" i="1"/>
  <c r="G2009" i="1"/>
  <c r="H2009" i="1"/>
  <c r="F2010" i="1"/>
  <c r="G2010" i="1"/>
  <c r="H2010" i="1"/>
  <c r="F2011" i="1"/>
  <c r="G2011" i="1"/>
  <c r="H2011" i="1"/>
  <c r="F2012" i="1"/>
  <c r="G2012" i="1"/>
  <c r="H2012" i="1"/>
  <c r="F2013" i="1"/>
  <c r="G2013" i="1"/>
  <c r="H2013" i="1"/>
  <c r="F2014" i="1"/>
  <c r="G2014" i="1"/>
  <c r="H2014" i="1"/>
  <c r="F2015" i="1"/>
  <c r="G2015" i="1"/>
  <c r="H2015" i="1"/>
  <c r="F2016" i="1"/>
  <c r="G2016" i="1"/>
  <c r="H2016" i="1"/>
  <c r="F2017" i="1"/>
  <c r="G2017" i="1"/>
  <c r="H2017" i="1"/>
  <c r="F2018" i="1"/>
  <c r="G2018" i="1"/>
  <c r="H2018" i="1"/>
  <c r="F2019" i="1"/>
  <c r="G2019" i="1"/>
  <c r="H2019" i="1"/>
  <c r="F2020" i="1"/>
  <c r="G2020" i="1"/>
  <c r="H2020" i="1"/>
  <c r="F2021" i="1"/>
  <c r="G2021" i="1"/>
  <c r="H2021" i="1"/>
  <c r="F2022" i="1"/>
  <c r="G2022" i="1"/>
  <c r="H2022" i="1"/>
  <c r="F2023" i="1"/>
  <c r="G2023" i="1"/>
  <c r="H2023" i="1"/>
  <c r="F2024" i="1"/>
  <c r="G2024" i="1"/>
  <c r="H2024" i="1"/>
  <c r="F2025" i="1"/>
  <c r="G2025" i="1"/>
  <c r="H2025" i="1"/>
  <c r="F2026" i="1"/>
  <c r="G2026" i="1"/>
  <c r="H2026" i="1"/>
  <c r="F2027" i="1"/>
  <c r="G2027" i="1"/>
  <c r="H2027" i="1"/>
  <c r="F2028" i="1"/>
  <c r="G2028" i="1"/>
  <c r="H2028" i="1"/>
  <c r="F2029" i="1"/>
  <c r="G2029" i="1"/>
  <c r="H2029" i="1"/>
  <c r="F2030" i="1"/>
  <c r="G2030" i="1"/>
  <c r="H2030" i="1"/>
  <c r="F2031" i="1"/>
  <c r="G2031" i="1"/>
  <c r="H2031" i="1"/>
  <c r="F2032" i="1"/>
  <c r="G2032" i="1"/>
  <c r="H2032" i="1"/>
  <c r="F2033" i="1"/>
  <c r="G2033" i="1"/>
  <c r="H2033" i="1"/>
  <c r="F2034" i="1"/>
  <c r="G2034" i="1"/>
  <c r="H2034" i="1"/>
  <c r="F2035" i="1"/>
  <c r="G2035" i="1"/>
  <c r="H2035" i="1"/>
  <c r="F2036" i="1"/>
  <c r="G2036" i="1"/>
  <c r="H2036" i="1"/>
  <c r="F2037" i="1"/>
  <c r="G2037" i="1"/>
  <c r="H2037" i="1"/>
  <c r="F2038" i="1"/>
  <c r="G2038" i="1"/>
  <c r="H2038" i="1"/>
  <c r="F2039" i="1"/>
  <c r="G2039" i="1"/>
  <c r="H2039" i="1"/>
  <c r="F2040" i="1"/>
  <c r="G2040" i="1"/>
  <c r="H2040" i="1"/>
  <c r="F2041" i="1"/>
  <c r="G2041" i="1"/>
  <c r="H2041" i="1"/>
  <c r="F2042" i="1"/>
  <c r="G2042" i="1"/>
  <c r="H2042" i="1"/>
  <c r="F2043" i="1"/>
  <c r="G2043" i="1"/>
  <c r="H2043" i="1"/>
  <c r="F2044" i="1"/>
  <c r="G2044" i="1"/>
  <c r="H2044" i="1"/>
  <c r="F2045" i="1"/>
  <c r="G2045" i="1"/>
  <c r="H2045" i="1"/>
  <c r="F2046" i="1"/>
  <c r="G2046" i="1"/>
  <c r="H2046" i="1"/>
  <c r="F2047" i="1"/>
  <c r="G2047" i="1"/>
  <c r="H2047" i="1"/>
  <c r="F2048" i="1"/>
  <c r="G2048" i="1"/>
  <c r="H2048" i="1"/>
  <c r="F2049" i="1"/>
  <c r="G2049" i="1"/>
  <c r="H2049" i="1"/>
  <c r="F2050" i="1"/>
  <c r="G2050" i="1"/>
  <c r="H2050" i="1"/>
  <c r="F2051" i="1"/>
  <c r="G2051" i="1"/>
  <c r="H2051" i="1"/>
  <c r="F2052" i="1"/>
  <c r="G2052" i="1"/>
  <c r="H2052" i="1"/>
  <c r="F2053" i="1"/>
  <c r="G2053" i="1"/>
  <c r="H2053" i="1"/>
  <c r="F2054" i="1"/>
  <c r="G2054" i="1"/>
  <c r="H2054" i="1"/>
  <c r="F2055" i="1"/>
  <c r="G2055" i="1"/>
  <c r="H2055" i="1"/>
  <c r="F2056" i="1"/>
  <c r="G2056" i="1"/>
  <c r="H2056" i="1"/>
  <c r="F2057" i="1"/>
  <c r="G2057" i="1"/>
  <c r="H2057" i="1"/>
  <c r="F2058" i="1"/>
  <c r="G2058" i="1"/>
  <c r="H2058" i="1"/>
  <c r="F2059" i="1"/>
  <c r="G2059" i="1"/>
  <c r="H2059" i="1"/>
  <c r="F2060" i="1"/>
  <c r="G2060" i="1"/>
  <c r="H2060" i="1"/>
  <c r="F2061" i="1"/>
  <c r="G2061" i="1"/>
  <c r="H2061" i="1"/>
  <c r="F2062" i="1"/>
  <c r="G2062" i="1"/>
  <c r="H2062" i="1"/>
  <c r="F2063" i="1"/>
  <c r="G2063" i="1"/>
  <c r="H2063" i="1"/>
  <c r="F2064" i="1"/>
  <c r="G2064" i="1"/>
  <c r="H2064" i="1"/>
  <c r="F2065" i="1"/>
  <c r="G2065" i="1"/>
  <c r="H2065" i="1"/>
  <c r="F2066" i="1"/>
  <c r="G2066" i="1"/>
  <c r="H2066" i="1"/>
  <c r="F2067" i="1"/>
  <c r="G2067" i="1"/>
  <c r="H2067" i="1"/>
  <c r="F2068" i="1"/>
  <c r="G2068" i="1"/>
  <c r="H2068" i="1"/>
  <c r="F2069" i="1"/>
  <c r="G2069" i="1"/>
  <c r="H2069" i="1"/>
  <c r="F2070" i="1"/>
  <c r="G2070" i="1"/>
  <c r="H2070" i="1"/>
  <c r="F2071" i="1"/>
  <c r="G2071" i="1"/>
  <c r="H2071" i="1"/>
  <c r="F2072" i="1"/>
  <c r="G2072" i="1"/>
  <c r="H2072" i="1"/>
  <c r="F2073" i="1"/>
  <c r="G2073" i="1"/>
  <c r="H2073" i="1"/>
  <c r="F2074" i="1"/>
  <c r="G2074" i="1"/>
  <c r="H2074" i="1"/>
  <c r="F2075" i="1"/>
  <c r="G2075" i="1"/>
  <c r="H2075" i="1"/>
  <c r="F2076" i="1"/>
  <c r="G2076" i="1"/>
  <c r="H2076" i="1"/>
  <c r="F2077" i="1"/>
  <c r="G2077" i="1"/>
  <c r="H2077" i="1"/>
  <c r="F2078" i="1"/>
  <c r="G2078" i="1"/>
  <c r="H2078" i="1"/>
  <c r="F2079" i="1"/>
  <c r="G2079" i="1"/>
  <c r="H2079" i="1"/>
  <c r="F2080" i="1"/>
  <c r="G2080" i="1"/>
  <c r="H2080" i="1"/>
  <c r="F2081" i="1"/>
  <c r="G2081" i="1"/>
  <c r="H2081" i="1"/>
  <c r="F2082" i="1"/>
  <c r="G2082" i="1"/>
  <c r="H2082" i="1"/>
  <c r="F2083" i="1"/>
  <c r="G2083" i="1"/>
  <c r="H2083" i="1"/>
  <c r="F2084" i="1"/>
  <c r="G2084" i="1"/>
  <c r="H2084" i="1"/>
  <c r="F2085" i="1"/>
  <c r="G2085" i="1"/>
  <c r="H2085" i="1"/>
  <c r="F2086" i="1"/>
  <c r="G2086" i="1"/>
  <c r="H2086" i="1"/>
  <c r="F2087" i="1"/>
  <c r="G2087" i="1"/>
  <c r="H2087" i="1"/>
  <c r="F2088" i="1"/>
  <c r="G2088" i="1"/>
  <c r="H2088" i="1"/>
  <c r="F2089" i="1"/>
  <c r="G2089" i="1"/>
  <c r="H2089" i="1"/>
  <c r="F2090" i="1"/>
  <c r="G2090" i="1"/>
  <c r="H2090" i="1"/>
  <c r="F2091" i="1"/>
  <c r="G2091" i="1"/>
  <c r="H2091" i="1"/>
  <c r="F2092" i="1"/>
  <c r="G2092" i="1"/>
  <c r="H2092" i="1"/>
  <c r="F2093" i="1"/>
  <c r="G2093" i="1"/>
  <c r="H2093" i="1"/>
  <c r="F2094" i="1"/>
  <c r="G2094" i="1"/>
  <c r="H2094" i="1"/>
  <c r="F2095" i="1"/>
  <c r="G2095" i="1"/>
  <c r="H2095" i="1"/>
  <c r="F2096" i="1"/>
  <c r="G2096" i="1"/>
  <c r="H2096" i="1"/>
  <c r="F2097" i="1"/>
  <c r="G2097" i="1"/>
  <c r="H2097" i="1"/>
  <c r="F2098" i="1"/>
  <c r="G2098" i="1"/>
  <c r="H2098" i="1"/>
  <c r="F2099" i="1"/>
  <c r="G2099" i="1"/>
  <c r="H2099" i="1"/>
  <c r="F2100" i="1"/>
  <c r="G2100" i="1"/>
  <c r="H2100" i="1"/>
  <c r="F2101" i="1"/>
  <c r="G2101" i="1"/>
  <c r="H2101" i="1"/>
  <c r="F2102" i="1"/>
  <c r="G2102" i="1"/>
  <c r="H2102" i="1"/>
  <c r="F2103" i="1"/>
  <c r="G2103" i="1"/>
  <c r="H2103" i="1"/>
  <c r="F2104" i="1"/>
  <c r="G2104" i="1"/>
  <c r="H2104" i="1"/>
  <c r="F2105" i="1"/>
  <c r="G2105" i="1"/>
  <c r="H2105" i="1"/>
  <c r="F2106" i="1"/>
  <c r="G2106" i="1"/>
  <c r="H2106" i="1"/>
  <c r="F2107" i="1"/>
  <c r="G2107" i="1"/>
  <c r="H2107" i="1"/>
  <c r="F2108" i="1"/>
  <c r="G2108" i="1"/>
  <c r="H2108" i="1"/>
  <c r="F2109" i="1"/>
  <c r="G2109" i="1"/>
  <c r="H2109" i="1"/>
  <c r="F2110" i="1"/>
  <c r="G2110" i="1"/>
  <c r="H2110" i="1"/>
  <c r="F2111" i="1"/>
  <c r="G2111" i="1"/>
  <c r="H2111" i="1"/>
  <c r="F2112" i="1"/>
  <c r="G2112" i="1"/>
  <c r="H2112" i="1"/>
  <c r="F2113" i="1"/>
  <c r="G2113" i="1"/>
  <c r="H2113" i="1"/>
  <c r="F2114" i="1"/>
  <c r="G2114" i="1"/>
  <c r="H2114" i="1"/>
  <c r="F2115" i="1"/>
  <c r="G2115" i="1"/>
  <c r="H2115" i="1"/>
  <c r="F2116" i="1"/>
  <c r="G2116" i="1"/>
  <c r="H2116" i="1"/>
  <c r="F2117" i="1"/>
  <c r="G2117" i="1"/>
  <c r="H2117" i="1"/>
  <c r="F2118" i="1"/>
  <c r="G2118" i="1"/>
  <c r="H2118" i="1"/>
  <c r="F2119" i="1"/>
  <c r="G2119" i="1"/>
  <c r="H2119" i="1"/>
  <c r="F2120" i="1"/>
  <c r="G2120" i="1"/>
  <c r="H2120" i="1"/>
  <c r="F2121" i="1"/>
  <c r="G2121" i="1"/>
  <c r="H2121" i="1"/>
  <c r="F2122" i="1"/>
  <c r="G2122" i="1"/>
  <c r="H2122" i="1"/>
  <c r="F2123" i="1"/>
  <c r="G2123" i="1"/>
  <c r="H2123" i="1"/>
  <c r="F2124" i="1"/>
  <c r="G2124" i="1"/>
  <c r="H2124" i="1"/>
  <c r="F2125" i="1"/>
  <c r="G2125" i="1"/>
  <c r="H2125" i="1"/>
  <c r="F2126" i="1"/>
  <c r="G2126" i="1"/>
  <c r="H2126" i="1"/>
  <c r="F2127" i="1"/>
  <c r="G2127" i="1"/>
  <c r="H2127" i="1"/>
  <c r="F2128" i="1"/>
  <c r="G2128" i="1"/>
  <c r="H2128" i="1"/>
  <c r="F2129" i="1"/>
  <c r="G2129" i="1"/>
  <c r="H2129" i="1"/>
  <c r="F2130" i="1"/>
  <c r="G2130" i="1"/>
  <c r="H2130" i="1"/>
  <c r="F2131" i="1"/>
  <c r="G2131" i="1"/>
  <c r="H2131" i="1"/>
  <c r="F2132" i="1"/>
  <c r="G2132" i="1"/>
  <c r="H2132" i="1"/>
  <c r="F2133" i="1"/>
  <c r="G2133" i="1"/>
  <c r="H2133" i="1"/>
  <c r="F2134" i="1"/>
  <c r="G2134" i="1"/>
  <c r="H2134" i="1"/>
  <c r="F2135" i="1"/>
  <c r="G2135" i="1"/>
  <c r="H2135" i="1"/>
  <c r="F2136" i="1"/>
  <c r="G2136" i="1"/>
  <c r="H2136" i="1"/>
  <c r="F2137" i="1"/>
  <c r="G2137" i="1"/>
  <c r="H2137" i="1"/>
  <c r="F2138" i="1"/>
  <c r="G2138" i="1"/>
  <c r="H2138" i="1"/>
  <c r="F2139" i="1"/>
  <c r="G2139" i="1"/>
  <c r="H2139" i="1"/>
  <c r="F2140" i="1"/>
  <c r="G2140" i="1"/>
  <c r="H2140" i="1"/>
  <c r="F2141" i="1"/>
  <c r="G2141" i="1"/>
  <c r="H2141" i="1"/>
  <c r="F2142" i="1"/>
  <c r="G2142" i="1"/>
  <c r="H2142" i="1"/>
  <c r="F2143" i="1"/>
  <c r="G2143" i="1"/>
  <c r="H2143" i="1"/>
  <c r="F2144" i="1"/>
  <c r="G2144" i="1"/>
  <c r="H2144" i="1"/>
  <c r="F2145" i="1"/>
  <c r="G2145" i="1"/>
  <c r="H2145" i="1"/>
  <c r="F2146" i="1"/>
  <c r="G2146" i="1"/>
  <c r="H2146" i="1"/>
  <c r="F2147" i="1"/>
  <c r="G2147" i="1"/>
  <c r="H2147" i="1"/>
  <c r="F2148" i="1"/>
  <c r="G2148" i="1"/>
  <c r="H2148" i="1"/>
  <c r="F2149" i="1"/>
  <c r="G2149" i="1"/>
  <c r="H2149" i="1"/>
  <c r="F2150" i="1"/>
  <c r="G2150" i="1"/>
  <c r="H2150" i="1"/>
  <c r="F2151" i="1"/>
  <c r="G2151" i="1"/>
  <c r="H2151" i="1"/>
  <c r="F2152" i="1"/>
  <c r="G2152" i="1"/>
  <c r="H2152" i="1"/>
  <c r="F2153" i="1"/>
  <c r="G2153" i="1"/>
  <c r="H2153" i="1"/>
  <c r="F2154" i="1"/>
  <c r="G2154" i="1"/>
  <c r="H2154" i="1"/>
  <c r="F2155" i="1"/>
  <c r="G2155" i="1"/>
  <c r="H2155" i="1"/>
  <c r="F2156" i="1"/>
  <c r="G2156" i="1"/>
  <c r="H2156" i="1"/>
  <c r="F2157" i="1"/>
  <c r="G2157" i="1"/>
  <c r="H2157" i="1"/>
  <c r="F2158" i="1"/>
  <c r="G2158" i="1"/>
  <c r="H2158" i="1"/>
  <c r="F2159" i="1"/>
  <c r="G2159" i="1"/>
  <c r="H2159" i="1"/>
  <c r="F2160" i="1"/>
  <c r="G2160" i="1"/>
  <c r="H2160" i="1"/>
  <c r="F2161" i="1"/>
  <c r="G2161" i="1"/>
  <c r="H2161" i="1"/>
  <c r="F2162" i="1"/>
  <c r="G2162" i="1"/>
  <c r="H2162" i="1"/>
  <c r="F2163" i="1"/>
  <c r="G2163" i="1"/>
  <c r="H2163" i="1"/>
  <c r="F2164" i="1"/>
  <c r="G2164" i="1"/>
  <c r="H2164" i="1"/>
  <c r="F2165" i="1"/>
  <c r="G2165" i="1"/>
  <c r="H2165" i="1"/>
  <c r="F2166" i="1"/>
  <c r="G2166" i="1"/>
  <c r="H2166" i="1"/>
  <c r="F2167" i="1"/>
  <c r="G2167" i="1"/>
  <c r="H2167" i="1"/>
  <c r="F2168" i="1"/>
  <c r="G2168" i="1"/>
  <c r="H2168" i="1"/>
  <c r="F2169" i="1"/>
  <c r="G2169" i="1"/>
  <c r="H2169" i="1"/>
  <c r="F2170" i="1"/>
  <c r="G2170" i="1"/>
  <c r="H2170" i="1"/>
  <c r="F2171" i="1"/>
  <c r="G2171" i="1"/>
  <c r="H2171" i="1"/>
  <c r="F2172" i="1"/>
  <c r="G2172" i="1"/>
  <c r="H2172" i="1"/>
  <c r="F2173" i="1"/>
  <c r="G2173" i="1"/>
  <c r="H2173" i="1"/>
  <c r="F2174" i="1"/>
  <c r="G2174" i="1"/>
  <c r="H2174" i="1"/>
  <c r="F2175" i="1"/>
  <c r="G2175" i="1"/>
  <c r="H2175" i="1"/>
  <c r="F2176" i="1"/>
  <c r="G2176" i="1"/>
  <c r="H2176" i="1"/>
  <c r="F2177" i="1"/>
  <c r="G2177" i="1"/>
  <c r="H2177" i="1"/>
  <c r="F2178" i="1"/>
  <c r="G2178" i="1"/>
  <c r="H2178" i="1"/>
  <c r="F2179" i="1"/>
  <c r="G2179" i="1"/>
  <c r="H2179" i="1"/>
  <c r="F2180" i="1"/>
  <c r="G2180" i="1"/>
  <c r="H2180" i="1"/>
  <c r="F2181" i="1"/>
  <c r="G2181" i="1"/>
  <c r="H2181" i="1"/>
  <c r="F2182" i="1"/>
  <c r="G2182" i="1"/>
  <c r="H2182" i="1"/>
  <c r="F2183" i="1"/>
  <c r="G2183" i="1"/>
  <c r="H2183" i="1"/>
  <c r="F2184" i="1"/>
  <c r="G2184" i="1"/>
  <c r="H2184" i="1"/>
  <c r="F2185" i="1"/>
  <c r="G2185" i="1"/>
  <c r="H2185" i="1"/>
  <c r="F2186" i="1"/>
  <c r="G2186" i="1"/>
  <c r="H2186" i="1"/>
  <c r="F2187" i="1"/>
  <c r="G2187" i="1"/>
  <c r="H2187" i="1"/>
  <c r="F2188" i="1"/>
  <c r="G2188" i="1"/>
  <c r="H2188" i="1"/>
  <c r="F2189" i="1"/>
  <c r="G2189" i="1"/>
  <c r="H2189" i="1"/>
  <c r="F2190" i="1"/>
  <c r="G2190" i="1"/>
  <c r="H2190" i="1"/>
  <c r="F2191" i="1"/>
  <c r="G2191" i="1"/>
  <c r="H2191" i="1"/>
  <c r="F2192" i="1"/>
  <c r="G2192" i="1"/>
  <c r="H2192" i="1"/>
  <c r="F2193" i="1"/>
  <c r="G2193" i="1"/>
  <c r="H2193" i="1"/>
  <c r="F2194" i="1"/>
  <c r="G2194" i="1"/>
  <c r="H2194" i="1"/>
  <c r="F2195" i="1"/>
  <c r="G2195" i="1"/>
  <c r="H2195" i="1"/>
  <c r="F2196" i="1"/>
  <c r="G2196" i="1"/>
  <c r="H2196" i="1"/>
  <c r="F2197" i="1"/>
  <c r="G2197" i="1"/>
  <c r="H2197" i="1"/>
  <c r="F2198" i="1"/>
  <c r="G2198" i="1"/>
  <c r="H2198" i="1"/>
  <c r="F2199" i="1"/>
  <c r="G2199" i="1"/>
  <c r="H2199" i="1"/>
  <c r="F2200" i="1"/>
  <c r="G2200" i="1"/>
  <c r="H2200" i="1"/>
  <c r="F2201" i="1"/>
  <c r="G2201" i="1"/>
  <c r="H2201" i="1"/>
  <c r="F2202" i="1"/>
  <c r="G2202" i="1"/>
  <c r="H2202" i="1"/>
  <c r="F2203" i="1"/>
  <c r="G2203" i="1"/>
  <c r="H2203" i="1"/>
  <c r="F2204" i="1"/>
  <c r="G2204" i="1"/>
  <c r="H2204" i="1"/>
  <c r="F2205" i="1"/>
  <c r="G2205" i="1"/>
  <c r="H2205" i="1"/>
  <c r="F2206" i="1"/>
  <c r="G2206" i="1"/>
  <c r="H2206" i="1"/>
  <c r="F2207" i="1"/>
  <c r="G2207" i="1"/>
  <c r="H2207" i="1"/>
  <c r="F2208" i="1"/>
  <c r="G2208" i="1"/>
  <c r="H2208" i="1"/>
  <c r="F2209" i="1"/>
  <c r="G2209" i="1"/>
  <c r="H2209" i="1"/>
  <c r="F2210" i="1"/>
  <c r="G2210" i="1"/>
  <c r="H2210" i="1"/>
  <c r="F2211" i="1"/>
  <c r="G2211" i="1"/>
  <c r="H2211" i="1"/>
  <c r="F2212" i="1"/>
  <c r="G2212" i="1"/>
  <c r="H2212" i="1"/>
  <c r="F2213" i="1"/>
  <c r="G2213" i="1"/>
  <c r="H2213" i="1"/>
  <c r="F2214" i="1"/>
  <c r="G2214" i="1"/>
  <c r="H2214" i="1"/>
  <c r="F2215" i="1"/>
  <c r="G2215" i="1"/>
  <c r="H2215" i="1"/>
  <c r="F2216" i="1"/>
  <c r="G2216" i="1"/>
  <c r="H2216" i="1"/>
  <c r="F2217" i="1"/>
  <c r="G2217" i="1"/>
  <c r="H2217" i="1"/>
  <c r="F2218" i="1"/>
  <c r="G2218" i="1"/>
  <c r="H2218" i="1"/>
  <c r="F2219" i="1"/>
  <c r="G2219" i="1"/>
  <c r="H2219" i="1"/>
  <c r="F2220" i="1"/>
  <c r="G2220" i="1"/>
  <c r="H2220" i="1"/>
  <c r="F2221" i="1"/>
  <c r="G2221" i="1"/>
  <c r="H2221" i="1"/>
  <c r="F2222" i="1"/>
  <c r="G2222" i="1"/>
  <c r="H2222" i="1"/>
  <c r="F2223" i="1"/>
  <c r="G2223" i="1"/>
  <c r="H2223" i="1"/>
  <c r="F2224" i="1"/>
  <c r="G2224" i="1"/>
  <c r="H2224" i="1"/>
  <c r="F2225" i="1"/>
  <c r="G2225" i="1"/>
  <c r="H2225" i="1"/>
  <c r="F2226" i="1"/>
  <c r="G2226" i="1"/>
  <c r="H2226" i="1"/>
  <c r="F2227" i="1"/>
  <c r="G2227" i="1"/>
  <c r="H2227" i="1"/>
  <c r="F2228" i="1"/>
  <c r="G2228" i="1"/>
  <c r="H2228" i="1"/>
  <c r="F2229" i="1"/>
  <c r="G2229" i="1"/>
  <c r="H2229" i="1"/>
  <c r="F2230" i="1"/>
  <c r="G2230" i="1"/>
  <c r="H2230" i="1"/>
  <c r="F2231" i="1"/>
  <c r="G2231" i="1"/>
  <c r="H2231" i="1"/>
  <c r="F2232" i="1"/>
  <c r="G2232" i="1"/>
  <c r="H2232" i="1"/>
  <c r="F2233" i="1"/>
  <c r="G2233" i="1"/>
  <c r="H2233" i="1"/>
  <c r="F2234" i="1"/>
  <c r="G2234" i="1"/>
  <c r="H2234" i="1"/>
  <c r="F2235" i="1"/>
  <c r="G2235" i="1"/>
  <c r="H2235" i="1"/>
  <c r="F2236" i="1"/>
  <c r="G2236" i="1"/>
  <c r="H2236" i="1"/>
  <c r="F2237" i="1"/>
  <c r="G2237" i="1"/>
  <c r="H2237" i="1"/>
  <c r="F2238" i="1"/>
  <c r="G2238" i="1"/>
  <c r="H2238" i="1"/>
  <c r="F2239" i="1"/>
  <c r="G2239" i="1"/>
  <c r="H2239" i="1"/>
  <c r="F2240" i="1"/>
  <c r="G2240" i="1"/>
  <c r="H2240" i="1"/>
  <c r="F2241" i="1"/>
  <c r="G2241" i="1"/>
  <c r="H2241" i="1"/>
  <c r="F2242" i="1"/>
  <c r="G2242" i="1"/>
  <c r="H2242" i="1"/>
  <c r="F2243" i="1"/>
  <c r="G2243" i="1"/>
  <c r="H2243" i="1"/>
  <c r="F2244" i="1"/>
  <c r="G2244" i="1"/>
  <c r="H2244" i="1"/>
  <c r="F2245" i="1"/>
  <c r="G2245" i="1"/>
  <c r="H2245" i="1"/>
  <c r="F2246" i="1"/>
  <c r="G2246" i="1"/>
  <c r="H2246" i="1"/>
  <c r="F2247" i="1"/>
  <c r="G2247" i="1"/>
  <c r="H2247" i="1"/>
  <c r="F2248" i="1"/>
  <c r="G2248" i="1"/>
  <c r="H2248" i="1"/>
  <c r="F2249" i="1"/>
  <c r="G2249" i="1"/>
  <c r="H2249" i="1"/>
  <c r="F2250" i="1"/>
  <c r="G2250" i="1"/>
  <c r="H2250" i="1"/>
  <c r="F2251" i="1"/>
  <c r="G2251" i="1"/>
  <c r="H2251" i="1"/>
  <c r="F2252" i="1"/>
  <c r="G2252" i="1"/>
  <c r="H2252" i="1"/>
  <c r="F2253" i="1"/>
  <c r="G2253" i="1"/>
  <c r="H2253" i="1"/>
  <c r="F2254" i="1"/>
  <c r="G2254" i="1"/>
  <c r="H2254" i="1"/>
  <c r="F2255" i="1"/>
  <c r="G2255" i="1"/>
  <c r="H2255" i="1"/>
  <c r="F2256" i="1"/>
  <c r="G2256" i="1"/>
  <c r="H2256" i="1"/>
  <c r="F2257" i="1"/>
  <c r="G2257" i="1"/>
  <c r="H2257" i="1"/>
  <c r="F2258" i="1"/>
  <c r="G2258" i="1"/>
  <c r="H2258" i="1"/>
  <c r="F2259" i="1"/>
  <c r="G2259" i="1"/>
  <c r="H2259" i="1"/>
  <c r="F2260" i="1"/>
  <c r="G2260" i="1"/>
  <c r="H2260" i="1"/>
  <c r="F2261" i="1"/>
  <c r="G2261" i="1"/>
  <c r="H2261" i="1"/>
  <c r="F2262" i="1"/>
  <c r="G2262" i="1"/>
  <c r="H2262" i="1"/>
  <c r="F2263" i="1"/>
  <c r="G2263" i="1"/>
  <c r="H2263" i="1"/>
  <c r="F2264" i="1"/>
  <c r="G2264" i="1"/>
  <c r="H2264" i="1"/>
  <c r="F2265" i="1"/>
  <c r="G2265" i="1"/>
  <c r="H2265" i="1"/>
  <c r="F2266" i="1"/>
  <c r="G2266" i="1"/>
  <c r="H2266" i="1"/>
  <c r="F2267" i="1"/>
  <c r="G2267" i="1"/>
  <c r="H2267" i="1"/>
  <c r="F2268" i="1"/>
  <c r="G2268" i="1"/>
  <c r="H2268" i="1"/>
  <c r="F2269" i="1"/>
  <c r="G2269" i="1"/>
  <c r="H2269" i="1"/>
  <c r="F2270" i="1"/>
  <c r="G2270" i="1"/>
  <c r="H2270" i="1"/>
  <c r="F2271" i="1"/>
  <c r="G2271" i="1"/>
  <c r="H2271" i="1"/>
  <c r="F2272" i="1"/>
  <c r="G2272" i="1"/>
  <c r="H2272" i="1"/>
  <c r="F2273" i="1"/>
  <c r="G2273" i="1"/>
  <c r="H2273" i="1"/>
  <c r="F2274" i="1"/>
  <c r="G2274" i="1"/>
  <c r="H2274" i="1"/>
  <c r="F2275" i="1"/>
  <c r="G2275" i="1"/>
  <c r="H2275" i="1"/>
  <c r="F2276" i="1"/>
  <c r="G2276" i="1"/>
  <c r="H2276" i="1"/>
  <c r="F2277" i="1"/>
  <c r="G2277" i="1"/>
  <c r="H2277" i="1"/>
  <c r="F2278" i="1"/>
  <c r="G2278" i="1"/>
  <c r="H2278" i="1"/>
  <c r="F2279" i="1"/>
  <c r="G2279" i="1"/>
  <c r="H2279" i="1"/>
  <c r="F2280" i="1"/>
  <c r="G2280" i="1"/>
  <c r="H2280" i="1"/>
  <c r="F2281" i="1"/>
  <c r="G2281" i="1"/>
  <c r="H2281" i="1"/>
  <c r="F2282" i="1"/>
  <c r="G2282" i="1"/>
  <c r="H2282" i="1"/>
  <c r="F2283" i="1"/>
  <c r="G2283" i="1"/>
  <c r="H2283" i="1"/>
  <c r="F2284" i="1"/>
  <c r="G2284" i="1"/>
  <c r="H2284" i="1"/>
  <c r="F2285" i="1"/>
  <c r="G2285" i="1"/>
  <c r="H2285" i="1"/>
  <c r="F2286" i="1"/>
  <c r="G2286" i="1"/>
  <c r="H2286" i="1"/>
  <c r="F2287" i="1"/>
  <c r="G2287" i="1"/>
  <c r="H2287" i="1"/>
  <c r="F2288" i="1"/>
  <c r="G2288" i="1"/>
  <c r="H2288" i="1"/>
  <c r="F2289" i="1"/>
  <c r="G2289" i="1"/>
  <c r="H2289" i="1"/>
  <c r="F2290" i="1"/>
  <c r="G2290" i="1"/>
  <c r="H2290" i="1"/>
  <c r="F2291" i="1"/>
  <c r="G2291" i="1"/>
  <c r="H2291" i="1"/>
  <c r="F2292" i="1"/>
  <c r="G2292" i="1"/>
  <c r="H2292" i="1"/>
  <c r="F2293" i="1"/>
  <c r="G2293" i="1"/>
  <c r="H2293" i="1"/>
  <c r="F2294" i="1"/>
  <c r="G2294" i="1"/>
  <c r="H2294" i="1"/>
  <c r="F2295" i="1"/>
  <c r="G2295" i="1"/>
  <c r="H2295" i="1"/>
  <c r="F2296" i="1"/>
  <c r="G2296" i="1"/>
  <c r="H2296" i="1"/>
  <c r="F2297" i="1"/>
  <c r="G2297" i="1"/>
  <c r="H2297" i="1"/>
  <c r="F2298" i="1"/>
  <c r="G2298" i="1"/>
  <c r="H2298" i="1"/>
  <c r="F2299" i="1"/>
  <c r="G2299" i="1"/>
  <c r="H2299" i="1"/>
  <c r="F2300" i="1"/>
  <c r="G2300" i="1"/>
  <c r="H2300" i="1"/>
  <c r="F2301" i="1"/>
  <c r="G2301" i="1"/>
  <c r="H2301" i="1"/>
  <c r="F2302" i="1"/>
  <c r="G2302" i="1"/>
  <c r="H2302" i="1"/>
  <c r="F2303" i="1"/>
  <c r="G2303" i="1"/>
  <c r="H2303" i="1"/>
  <c r="F2304" i="1"/>
  <c r="G2304" i="1"/>
  <c r="H2304" i="1"/>
  <c r="F2305" i="1"/>
  <c r="G2305" i="1"/>
  <c r="H2305" i="1"/>
  <c r="F2306" i="1"/>
  <c r="G2306" i="1"/>
  <c r="H2306" i="1"/>
  <c r="F2307" i="1"/>
  <c r="G2307" i="1"/>
  <c r="H2307" i="1"/>
  <c r="F2308" i="1"/>
  <c r="G2308" i="1"/>
  <c r="H2308" i="1"/>
  <c r="F2309" i="1"/>
  <c r="G2309" i="1"/>
  <c r="H2309" i="1"/>
  <c r="F2310" i="1"/>
  <c r="G2310" i="1"/>
  <c r="H2310" i="1"/>
  <c r="F2311" i="1"/>
  <c r="G2311" i="1"/>
  <c r="H2311" i="1"/>
  <c r="F2312" i="1"/>
  <c r="G2312" i="1"/>
  <c r="H2312" i="1"/>
  <c r="F2313" i="1"/>
  <c r="G2313" i="1"/>
  <c r="H2313" i="1"/>
  <c r="F2314" i="1"/>
  <c r="G2314" i="1"/>
  <c r="H2314" i="1"/>
  <c r="F2315" i="1"/>
  <c r="G2315" i="1"/>
  <c r="H2315" i="1"/>
  <c r="F2316" i="1"/>
  <c r="G2316" i="1"/>
  <c r="H2316" i="1"/>
  <c r="F2317" i="1"/>
  <c r="G2317" i="1"/>
  <c r="H2317" i="1"/>
  <c r="F2318" i="1"/>
  <c r="G2318" i="1"/>
  <c r="H2318" i="1"/>
  <c r="F2319" i="1"/>
  <c r="G2319" i="1"/>
  <c r="H2319" i="1"/>
  <c r="F2320" i="1"/>
  <c r="G2320" i="1"/>
  <c r="H2320" i="1"/>
  <c r="F2321" i="1"/>
  <c r="G2321" i="1"/>
  <c r="H2321" i="1"/>
  <c r="F2322" i="1"/>
  <c r="G2322" i="1"/>
  <c r="H2322" i="1"/>
  <c r="F2323" i="1"/>
  <c r="G2323" i="1"/>
  <c r="H2323" i="1"/>
  <c r="F2324" i="1"/>
  <c r="G2324" i="1"/>
  <c r="H2324" i="1"/>
  <c r="F2325" i="1"/>
  <c r="G2325" i="1"/>
  <c r="H2325" i="1"/>
  <c r="F2326" i="1"/>
  <c r="G2326" i="1"/>
  <c r="H2326" i="1"/>
  <c r="F2327" i="1"/>
  <c r="G2327" i="1"/>
  <c r="H2327" i="1"/>
  <c r="F2328" i="1"/>
  <c r="G2328" i="1"/>
  <c r="H2328" i="1"/>
  <c r="F2329" i="1"/>
  <c r="G2329" i="1"/>
  <c r="H2329" i="1"/>
  <c r="F2330" i="1"/>
  <c r="G2330" i="1"/>
  <c r="H2330" i="1"/>
  <c r="F2331" i="1"/>
  <c r="G2331" i="1"/>
  <c r="H2331" i="1"/>
  <c r="F2332" i="1"/>
  <c r="G2332" i="1"/>
  <c r="H2332" i="1"/>
  <c r="F2333" i="1"/>
  <c r="G2333" i="1"/>
  <c r="H2333" i="1"/>
  <c r="F2334" i="1"/>
  <c r="G2334" i="1"/>
  <c r="H2334" i="1"/>
  <c r="F2335" i="1"/>
  <c r="G2335" i="1"/>
  <c r="H2335" i="1"/>
  <c r="F2336" i="1"/>
  <c r="G2336" i="1"/>
  <c r="H2336" i="1"/>
  <c r="F2337" i="1"/>
  <c r="G2337" i="1"/>
  <c r="H2337" i="1"/>
  <c r="F2338" i="1"/>
  <c r="G2338" i="1"/>
  <c r="H2338" i="1"/>
  <c r="F2339" i="1"/>
  <c r="G2339" i="1"/>
  <c r="H2339" i="1"/>
  <c r="F2340" i="1"/>
  <c r="G2340" i="1"/>
  <c r="H2340" i="1"/>
  <c r="F2341" i="1"/>
  <c r="G2341" i="1"/>
  <c r="H2341" i="1"/>
  <c r="F2342" i="1"/>
  <c r="G2342" i="1"/>
  <c r="H2342" i="1"/>
  <c r="F2343" i="1"/>
  <c r="G2343" i="1"/>
  <c r="H2343" i="1"/>
  <c r="F2344" i="1"/>
  <c r="G2344" i="1"/>
  <c r="H2344" i="1"/>
  <c r="F2345" i="1"/>
  <c r="G2345" i="1"/>
  <c r="H2345" i="1"/>
  <c r="F2346" i="1"/>
  <c r="G2346" i="1"/>
  <c r="H2346" i="1"/>
  <c r="F2347" i="1"/>
  <c r="G2347" i="1"/>
  <c r="H2347" i="1"/>
  <c r="F2348" i="1"/>
  <c r="G2348" i="1"/>
  <c r="H2348" i="1"/>
  <c r="F2349" i="1"/>
  <c r="G2349" i="1"/>
  <c r="H2349" i="1"/>
  <c r="F2350" i="1"/>
  <c r="G2350" i="1"/>
  <c r="H2350" i="1"/>
  <c r="F2351" i="1"/>
  <c r="G2351" i="1"/>
  <c r="H2351" i="1"/>
  <c r="F2352" i="1"/>
  <c r="G2352" i="1"/>
  <c r="H2352" i="1"/>
  <c r="F2353" i="1"/>
  <c r="G2353" i="1"/>
  <c r="H2353" i="1"/>
  <c r="F2354" i="1"/>
  <c r="G2354" i="1"/>
  <c r="H2354" i="1"/>
  <c r="F2355" i="1"/>
  <c r="G2355" i="1"/>
  <c r="H2355" i="1"/>
  <c r="F2356" i="1"/>
  <c r="G2356" i="1"/>
  <c r="H2356" i="1"/>
  <c r="F2357" i="1"/>
  <c r="G2357" i="1"/>
  <c r="H2357" i="1"/>
  <c r="F2358" i="1"/>
  <c r="G2358" i="1"/>
  <c r="H2358" i="1"/>
  <c r="F2359" i="1"/>
  <c r="G2359" i="1"/>
  <c r="H2359" i="1"/>
  <c r="F2360" i="1"/>
  <c r="G2360" i="1"/>
  <c r="H2360" i="1"/>
  <c r="F2361" i="1"/>
  <c r="G2361" i="1"/>
  <c r="H2361" i="1"/>
  <c r="F2362" i="1"/>
  <c r="G2362" i="1"/>
  <c r="H2362" i="1"/>
  <c r="F2363" i="1"/>
  <c r="G2363" i="1"/>
  <c r="H2363" i="1"/>
  <c r="F2364" i="1"/>
  <c r="G2364" i="1"/>
  <c r="H2364" i="1"/>
  <c r="F2365" i="1"/>
  <c r="G2365" i="1"/>
  <c r="H2365" i="1"/>
  <c r="F2366" i="1"/>
  <c r="G2366" i="1"/>
  <c r="H2366" i="1"/>
  <c r="F2367" i="1"/>
  <c r="G2367" i="1"/>
  <c r="H2367" i="1"/>
  <c r="F2368" i="1"/>
  <c r="G2368" i="1"/>
  <c r="H2368" i="1"/>
  <c r="F2369" i="1"/>
  <c r="G2369" i="1"/>
  <c r="H2369" i="1"/>
  <c r="F2370" i="1"/>
  <c r="G2370" i="1"/>
  <c r="H2370" i="1"/>
  <c r="F2371" i="1"/>
  <c r="G2371" i="1"/>
  <c r="H2371" i="1"/>
  <c r="F2372" i="1"/>
  <c r="G2372" i="1"/>
  <c r="H2372" i="1"/>
  <c r="F2373" i="1"/>
  <c r="G2373" i="1"/>
  <c r="H2373" i="1"/>
  <c r="F2374" i="1"/>
  <c r="G2374" i="1"/>
  <c r="H2374" i="1"/>
  <c r="F2375" i="1"/>
  <c r="G2375" i="1"/>
  <c r="H2375" i="1"/>
  <c r="F3" i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2" i="1"/>
  <c r="G2" i="1"/>
  <c r="H2" i="1"/>
  <c r="D202" i="7" l="1"/>
  <c r="D203" i="7" s="1"/>
  <c r="E202" i="7"/>
  <c r="E203" i="7" s="1"/>
  <c r="G202" i="7"/>
  <c r="F202" i="7"/>
  <c r="F103" i="7"/>
  <c r="D103" i="7"/>
  <c r="G103" i="7"/>
  <c r="E103" i="7"/>
  <c r="S1" i="1"/>
  <c r="P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" i="1"/>
  <c r="G203" i="7" l="1"/>
  <c r="F203" i="7"/>
  <c r="D204" i="7"/>
  <c r="D205" i="7" s="1"/>
  <c r="E204" i="7"/>
  <c r="H103" i="7"/>
  <c r="J3" i="1"/>
  <c r="K3" i="1"/>
  <c r="L3" i="1"/>
  <c r="J4" i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L62" i="1"/>
  <c r="J63" i="1"/>
  <c r="K63" i="1"/>
  <c r="L63" i="1"/>
  <c r="J64" i="1"/>
  <c r="K64" i="1"/>
  <c r="L64" i="1"/>
  <c r="J65" i="1"/>
  <c r="K65" i="1"/>
  <c r="L65" i="1"/>
  <c r="J66" i="1"/>
  <c r="K66" i="1"/>
  <c r="L66" i="1"/>
  <c r="J67" i="1"/>
  <c r="K67" i="1"/>
  <c r="L67" i="1"/>
  <c r="J68" i="1"/>
  <c r="K68" i="1"/>
  <c r="L68" i="1"/>
  <c r="J69" i="1"/>
  <c r="K69" i="1"/>
  <c r="L69" i="1"/>
  <c r="J70" i="1"/>
  <c r="K70" i="1"/>
  <c r="L70" i="1"/>
  <c r="J71" i="1"/>
  <c r="K71" i="1"/>
  <c r="L71" i="1"/>
  <c r="J72" i="1"/>
  <c r="K72" i="1"/>
  <c r="L72" i="1"/>
  <c r="J73" i="1"/>
  <c r="K73" i="1"/>
  <c r="L73" i="1"/>
  <c r="J74" i="1"/>
  <c r="K74" i="1"/>
  <c r="L74" i="1"/>
  <c r="J75" i="1"/>
  <c r="K75" i="1"/>
  <c r="L75" i="1"/>
  <c r="J76" i="1"/>
  <c r="K76" i="1"/>
  <c r="L76" i="1"/>
  <c r="J77" i="1"/>
  <c r="K77" i="1"/>
  <c r="L77" i="1"/>
  <c r="J78" i="1"/>
  <c r="K78" i="1"/>
  <c r="L78" i="1"/>
  <c r="J79" i="1"/>
  <c r="K79" i="1"/>
  <c r="L79" i="1"/>
  <c r="J80" i="1"/>
  <c r="K80" i="1"/>
  <c r="L80" i="1"/>
  <c r="J81" i="1"/>
  <c r="K81" i="1"/>
  <c r="L81" i="1"/>
  <c r="J82" i="1"/>
  <c r="K82" i="1"/>
  <c r="L82" i="1"/>
  <c r="J83" i="1"/>
  <c r="K83" i="1"/>
  <c r="L83" i="1"/>
  <c r="J84" i="1"/>
  <c r="K84" i="1"/>
  <c r="L84" i="1"/>
  <c r="J85" i="1"/>
  <c r="K85" i="1"/>
  <c r="L85" i="1"/>
  <c r="J86" i="1"/>
  <c r="K86" i="1"/>
  <c r="L86" i="1"/>
  <c r="J87" i="1"/>
  <c r="K87" i="1"/>
  <c r="L87" i="1"/>
  <c r="J88" i="1"/>
  <c r="K88" i="1"/>
  <c r="L88" i="1"/>
  <c r="J89" i="1"/>
  <c r="K89" i="1"/>
  <c r="L89" i="1"/>
  <c r="J90" i="1"/>
  <c r="K90" i="1"/>
  <c r="L90" i="1"/>
  <c r="J91" i="1"/>
  <c r="K91" i="1"/>
  <c r="L91" i="1"/>
  <c r="J92" i="1"/>
  <c r="K92" i="1"/>
  <c r="L92" i="1"/>
  <c r="J93" i="1"/>
  <c r="K93" i="1"/>
  <c r="L93" i="1"/>
  <c r="J94" i="1"/>
  <c r="K94" i="1"/>
  <c r="L94" i="1"/>
  <c r="J95" i="1"/>
  <c r="K95" i="1"/>
  <c r="L95" i="1"/>
  <c r="J96" i="1"/>
  <c r="K96" i="1"/>
  <c r="L96" i="1"/>
  <c r="J97" i="1"/>
  <c r="K97" i="1"/>
  <c r="L97" i="1"/>
  <c r="J98" i="1"/>
  <c r="K98" i="1"/>
  <c r="L98" i="1"/>
  <c r="J99" i="1"/>
  <c r="K99" i="1"/>
  <c r="L99" i="1"/>
  <c r="J100" i="1"/>
  <c r="K100" i="1"/>
  <c r="L100" i="1"/>
  <c r="J101" i="1"/>
  <c r="K101" i="1"/>
  <c r="L101" i="1"/>
  <c r="J102" i="1"/>
  <c r="K102" i="1"/>
  <c r="L102" i="1"/>
  <c r="J103" i="1"/>
  <c r="K103" i="1"/>
  <c r="L103" i="1"/>
  <c r="J104" i="1"/>
  <c r="K104" i="1"/>
  <c r="L104" i="1"/>
  <c r="J105" i="1"/>
  <c r="K105" i="1"/>
  <c r="L105" i="1"/>
  <c r="J106" i="1"/>
  <c r="K106" i="1"/>
  <c r="L106" i="1"/>
  <c r="J107" i="1"/>
  <c r="K107" i="1"/>
  <c r="L107" i="1"/>
  <c r="J108" i="1"/>
  <c r="K108" i="1"/>
  <c r="L108" i="1"/>
  <c r="J109" i="1"/>
  <c r="K109" i="1"/>
  <c r="L109" i="1"/>
  <c r="J110" i="1"/>
  <c r="K110" i="1"/>
  <c r="L110" i="1"/>
  <c r="J111" i="1"/>
  <c r="K111" i="1"/>
  <c r="L111" i="1"/>
  <c r="J112" i="1"/>
  <c r="K112" i="1"/>
  <c r="L112" i="1"/>
  <c r="J113" i="1"/>
  <c r="K113" i="1"/>
  <c r="L113" i="1"/>
  <c r="J114" i="1"/>
  <c r="K114" i="1"/>
  <c r="L114" i="1"/>
  <c r="J115" i="1"/>
  <c r="K115" i="1"/>
  <c r="L115" i="1"/>
  <c r="J116" i="1"/>
  <c r="K116" i="1"/>
  <c r="L116" i="1"/>
  <c r="J117" i="1"/>
  <c r="K117" i="1"/>
  <c r="L117" i="1"/>
  <c r="J118" i="1"/>
  <c r="K118" i="1"/>
  <c r="L118" i="1"/>
  <c r="J119" i="1"/>
  <c r="K119" i="1"/>
  <c r="L119" i="1"/>
  <c r="J120" i="1"/>
  <c r="K120" i="1"/>
  <c r="L120" i="1"/>
  <c r="J121" i="1"/>
  <c r="K121" i="1"/>
  <c r="L121" i="1"/>
  <c r="J122" i="1"/>
  <c r="K122" i="1"/>
  <c r="L122" i="1"/>
  <c r="J123" i="1"/>
  <c r="K123" i="1"/>
  <c r="L123" i="1"/>
  <c r="J124" i="1"/>
  <c r="K124" i="1"/>
  <c r="L124" i="1"/>
  <c r="J125" i="1"/>
  <c r="K125" i="1"/>
  <c r="L125" i="1"/>
  <c r="J126" i="1"/>
  <c r="K126" i="1"/>
  <c r="L126" i="1"/>
  <c r="J127" i="1"/>
  <c r="K127" i="1"/>
  <c r="L127" i="1"/>
  <c r="J128" i="1"/>
  <c r="K128" i="1"/>
  <c r="L128" i="1"/>
  <c r="J129" i="1"/>
  <c r="K129" i="1"/>
  <c r="L129" i="1"/>
  <c r="J130" i="1"/>
  <c r="K130" i="1"/>
  <c r="L130" i="1"/>
  <c r="J131" i="1"/>
  <c r="K131" i="1"/>
  <c r="L131" i="1"/>
  <c r="J132" i="1"/>
  <c r="K132" i="1"/>
  <c r="L132" i="1"/>
  <c r="J133" i="1"/>
  <c r="K133" i="1"/>
  <c r="L133" i="1"/>
  <c r="J134" i="1"/>
  <c r="K134" i="1"/>
  <c r="L134" i="1"/>
  <c r="J135" i="1"/>
  <c r="K135" i="1"/>
  <c r="L135" i="1"/>
  <c r="J136" i="1"/>
  <c r="K136" i="1"/>
  <c r="L136" i="1"/>
  <c r="J137" i="1"/>
  <c r="K137" i="1"/>
  <c r="L137" i="1"/>
  <c r="J138" i="1"/>
  <c r="K138" i="1"/>
  <c r="L138" i="1"/>
  <c r="J139" i="1"/>
  <c r="K139" i="1"/>
  <c r="L139" i="1"/>
  <c r="J140" i="1"/>
  <c r="K140" i="1"/>
  <c r="L140" i="1"/>
  <c r="J141" i="1"/>
  <c r="K141" i="1"/>
  <c r="L141" i="1"/>
  <c r="J142" i="1"/>
  <c r="K142" i="1"/>
  <c r="L142" i="1"/>
  <c r="J143" i="1"/>
  <c r="K143" i="1"/>
  <c r="L143" i="1"/>
  <c r="J144" i="1"/>
  <c r="K144" i="1"/>
  <c r="L144" i="1"/>
  <c r="J145" i="1"/>
  <c r="K145" i="1"/>
  <c r="L145" i="1"/>
  <c r="J146" i="1"/>
  <c r="K146" i="1"/>
  <c r="L146" i="1"/>
  <c r="J147" i="1"/>
  <c r="K147" i="1"/>
  <c r="L147" i="1"/>
  <c r="J148" i="1"/>
  <c r="K148" i="1"/>
  <c r="L148" i="1"/>
  <c r="J149" i="1"/>
  <c r="K149" i="1"/>
  <c r="L149" i="1"/>
  <c r="J150" i="1"/>
  <c r="K150" i="1"/>
  <c r="L150" i="1"/>
  <c r="J151" i="1"/>
  <c r="K151" i="1"/>
  <c r="L151" i="1"/>
  <c r="J152" i="1"/>
  <c r="K152" i="1"/>
  <c r="L152" i="1"/>
  <c r="J153" i="1"/>
  <c r="K153" i="1"/>
  <c r="L153" i="1"/>
  <c r="J154" i="1"/>
  <c r="K154" i="1"/>
  <c r="L154" i="1"/>
  <c r="J155" i="1"/>
  <c r="K155" i="1"/>
  <c r="L155" i="1"/>
  <c r="J156" i="1"/>
  <c r="K156" i="1"/>
  <c r="L156" i="1"/>
  <c r="J157" i="1"/>
  <c r="K157" i="1"/>
  <c r="L157" i="1"/>
  <c r="J158" i="1"/>
  <c r="K158" i="1"/>
  <c r="L158" i="1"/>
  <c r="J159" i="1"/>
  <c r="K159" i="1"/>
  <c r="L159" i="1"/>
  <c r="J160" i="1"/>
  <c r="K160" i="1"/>
  <c r="L160" i="1"/>
  <c r="J161" i="1"/>
  <c r="K161" i="1"/>
  <c r="L161" i="1"/>
  <c r="J162" i="1"/>
  <c r="K162" i="1"/>
  <c r="L162" i="1"/>
  <c r="J163" i="1"/>
  <c r="K163" i="1"/>
  <c r="L163" i="1"/>
  <c r="J164" i="1"/>
  <c r="K164" i="1"/>
  <c r="L164" i="1"/>
  <c r="J165" i="1"/>
  <c r="K165" i="1"/>
  <c r="L165" i="1"/>
  <c r="J166" i="1"/>
  <c r="K166" i="1"/>
  <c r="L166" i="1"/>
  <c r="J167" i="1"/>
  <c r="K167" i="1"/>
  <c r="L167" i="1"/>
  <c r="J168" i="1"/>
  <c r="K168" i="1"/>
  <c r="L168" i="1"/>
  <c r="J169" i="1"/>
  <c r="K169" i="1"/>
  <c r="L169" i="1"/>
  <c r="J170" i="1"/>
  <c r="K170" i="1"/>
  <c r="L170" i="1"/>
  <c r="J171" i="1"/>
  <c r="K171" i="1"/>
  <c r="L171" i="1"/>
  <c r="J172" i="1"/>
  <c r="K172" i="1"/>
  <c r="L172" i="1"/>
  <c r="J173" i="1"/>
  <c r="K173" i="1"/>
  <c r="L173" i="1"/>
  <c r="J174" i="1"/>
  <c r="K174" i="1"/>
  <c r="L174" i="1"/>
  <c r="J175" i="1"/>
  <c r="K175" i="1"/>
  <c r="L175" i="1"/>
  <c r="J176" i="1"/>
  <c r="K176" i="1"/>
  <c r="L176" i="1"/>
  <c r="J177" i="1"/>
  <c r="K177" i="1"/>
  <c r="L177" i="1"/>
  <c r="J178" i="1"/>
  <c r="K178" i="1"/>
  <c r="L178" i="1"/>
  <c r="J179" i="1"/>
  <c r="K179" i="1"/>
  <c r="L179" i="1"/>
  <c r="J180" i="1"/>
  <c r="K180" i="1"/>
  <c r="L180" i="1"/>
  <c r="J181" i="1"/>
  <c r="K181" i="1"/>
  <c r="L181" i="1"/>
  <c r="J182" i="1"/>
  <c r="K182" i="1"/>
  <c r="L182" i="1"/>
  <c r="J183" i="1"/>
  <c r="K183" i="1"/>
  <c r="L183" i="1"/>
  <c r="J184" i="1"/>
  <c r="K184" i="1"/>
  <c r="L184" i="1"/>
  <c r="J185" i="1"/>
  <c r="K185" i="1"/>
  <c r="L185" i="1"/>
  <c r="J186" i="1"/>
  <c r="K186" i="1"/>
  <c r="L186" i="1"/>
  <c r="J187" i="1"/>
  <c r="K187" i="1"/>
  <c r="L187" i="1"/>
  <c r="J188" i="1"/>
  <c r="K188" i="1"/>
  <c r="L188" i="1"/>
  <c r="J189" i="1"/>
  <c r="K189" i="1"/>
  <c r="L189" i="1"/>
  <c r="J190" i="1"/>
  <c r="K190" i="1"/>
  <c r="L190" i="1"/>
  <c r="J191" i="1"/>
  <c r="K191" i="1"/>
  <c r="L191" i="1"/>
  <c r="J192" i="1"/>
  <c r="K192" i="1"/>
  <c r="L192" i="1"/>
  <c r="J193" i="1"/>
  <c r="K193" i="1"/>
  <c r="L193" i="1"/>
  <c r="J194" i="1"/>
  <c r="K194" i="1"/>
  <c r="L194" i="1"/>
  <c r="J195" i="1"/>
  <c r="K195" i="1"/>
  <c r="L195" i="1"/>
  <c r="J196" i="1"/>
  <c r="K196" i="1"/>
  <c r="L196" i="1"/>
  <c r="J197" i="1"/>
  <c r="K197" i="1"/>
  <c r="L197" i="1"/>
  <c r="J198" i="1"/>
  <c r="K198" i="1"/>
  <c r="L198" i="1"/>
  <c r="J199" i="1"/>
  <c r="K199" i="1"/>
  <c r="L199" i="1"/>
  <c r="J200" i="1"/>
  <c r="K200" i="1"/>
  <c r="L200" i="1"/>
  <c r="J201" i="1"/>
  <c r="K201" i="1"/>
  <c r="L201" i="1"/>
  <c r="J202" i="1"/>
  <c r="K202" i="1"/>
  <c r="L202" i="1"/>
  <c r="J203" i="1"/>
  <c r="K203" i="1"/>
  <c r="L203" i="1"/>
  <c r="J204" i="1"/>
  <c r="K204" i="1"/>
  <c r="L204" i="1"/>
  <c r="J205" i="1"/>
  <c r="K205" i="1"/>
  <c r="L205" i="1"/>
  <c r="J206" i="1"/>
  <c r="K206" i="1"/>
  <c r="L206" i="1"/>
  <c r="J207" i="1"/>
  <c r="K207" i="1"/>
  <c r="L207" i="1"/>
  <c r="J208" i="1"/>
  <c r="K208" i="1"/>
  <c r="L208" i="1"/>
  <c r="J209" i="1"/>
  <c r="K209" i="1"/>
  <c r="L209" i="1"/>
  <c r="J210" i="1"/>
  <c r="K210" i="1"/>
  <c r="L210" i="1"/>
  <c r="J211" i="1"/>
  <c r="K211" i="1"/>
  <c r="L211" i="1"/>
  <c r="J212" i="1"/>
  <c r="K212" i="1"/>
  <c r="L212" i="1"/>
  <c r="J213" i="1"/>
  <c r="K213" i="1"/>
  <c r="L213" i="1"/>
  <c r="J214" i="1"/>
  <c r="K214" i="1"/>
  <c r="L214" i="1"/>
  <c r="J215" i="1"/>
  <c r="K215" i="1"/>
  <c r="L215" i="1"/>
  <c r="J216" i="1"/>
  <c r="K216" i="1"/>
  <c r="L216" i="1"/>
  <c r="J217" i="1"/>
  <c r="K217" i="1"/>
  <c r="L217" i="1"/>
  <c r="J218" i="1"/>
  <c r="K218" i="1"/>
  <c r="L218" i="1"/>
  <c r="J219" i="1"/>
  <c r="K219" i="1"/>
  <c r="L219" i="1"/>
  <c r="J220" i="1"/>
  <c r="K220" i="1"/>
  <c r="L220" i="1"/>
  <c r="J221" i="1"/>
  <c r="K221" i="1"/>
  <c r="L221" i="1"/>
  <c r="J222" i="1"/>
  <c r="K222" i="1"/>
  <c r="L222" i="1"/>
  <c r="J223" i="1"/>
  <c r="K223" i="1"/>
  <c r="L223" i="1"/>
  <c r="J224" i="1"/>
  <c r="K224" i="1"/>
  <c r="L224" i="1"/>
  <c r="J225" i="1"/>
  <c r="K225" i="1"/>
  <c r="L225" i="1"/>
  <c r="J226" i="1"/>
  <c r="K226" i="1"/>
  <c r="L226" i="1"/>
  <c r="J227" i="1"/>
  <c r="K227" i="1"/>
  <c r="L227" i="1"/>
  <c r="J228" i="1"/>
  <c r="K228" i="1"/>
  <c r="L228" i="1"/>
  <c r="J229" i="1"/>
  <c r="K229" i="1"/>
  <c r="L229" i="1"/>
  <c r="J230" i="1"/>
  <c r="K230" i="1"/>
  <c r="L230" i="1"/>
  <c r="J231" i="1"/>
  <c r="K231" i="1"/>
  <c r="L231" i="1"/>
  <c r="J232" i="1"/>
  <c r="K232" i="1"/>
  <c r="L232" i="1"/>
  <c r="J233" i="1"/>
  <c r="K233" i="1"/>
  <c r="L233" i="1"/>
  <c r="J234" i="1"/>
  <c r="K234" i="1"/>
  <c r="L234" i="1"/>
  <c r="J235" i="1"/>
  <c r="K235" i="1"/>
  <c r="L235" i="1"/>
  <c r="J236" i="1"/>
  <c r="K236" i="1"/>
  <c r="L236" i="1"/>
  <c r="J237" i="1"/>
  <c r="K237" i="1"/>
  <c r="L237" i="1"/>
  <c r="J238" i="1"/>
  <c r="K238" i="1"/>
  <c r="L238" i="1"/>
  <c r="J239" i="1"/>
  <c r="K239" i="1"/>
  <c r="L239" i="1"/>
  <c r="J240" i="1"/>
  <c r="K240" i="1"/>
  <c r="L240" i="1"/>
  <c r="J241" i="1"/>
  <c r="K241" i="1"/>
  <c r="L241" i="1"/>
  <c r="J242" i="1"/>
  <c r="K242" i="1"/>
  <c r="L242" i="1"/>
  <c r="J243" i="1"/>
  <c r="K243" i="1"/>
  <c r="L243" i="1"/>
  <c r="J244" i="1"/>
  <c r="K244" i="1"/>
  <c r="L244" i="1"/>
  <c r="J245" i="1"/>
  <c r="K245" i="1"/>
  <c r="L245" i="1"/>
  <c r="J246" i="1"/>
  <c r="K246" i="1"/>
  <c r="L246" i="1"/>
  <c r="J247" i="1"/>
  <c r="K247" i="1"/>
  <c r="L247" i="1"/>
  <c r="J248" i="1"/>
  <c r="K248" i="1"/>
  <c r="L248" i="1"/>
  <c r="J249" i="1"/>
  <c r="K249" i="1"/>
  <c r="L249" i="1"/>
  <c r="J250" i="1"/>
  <c r="K250" i="1"/>
  <c r="L250" i="1"/>
  <c r="J251" i="1"/>
  <c r="K251" i="1"/>
  <c r="L251" i="1"/>
  <c r="J252" i="1"/>
  <c r="K252" i="1"/>
  <c r="L252" i="1"/>
  <c r="J253" i="1"/>
  <c r="K253" i="1"/>
  <c r="L253" i="1"/>
  <c r="J254" i="1"/>
  <c r="K254" i="1"/>
  <c r="L254" i="1"/>
  <c r="J255" i="1"/>
  <c r="K255" i="1"/>
  <c r="L255" i="1"/>
  <c r="J256" i="1"/>
  <c r="K256" i="1"/>
  <c r="L256" i="1"/>
  <c r="J257" i="1"/>
  <c r="K257" i="1"/>
  <c r="L257" i="1"/>
  <c r="J258" i="1"/>
  <c r="K258" i="1"/>
  <c r="L258" i="1"/>
  <c r="J259" i="1"/>
  <c r="K259" i="1"/>
  <c r="L259" i="1"/>
  <c r="J260" i="1"/>
  <c r="K260" i="1"/>
  <c r="L260" i="1"/>
  <c r="J261" i="1"/>
  <c r="K261" i="1"/>
  <c r="L261" i="1"/>
  <c r="J262" i="1"/>
  <c r="K262" i="1"/>
  <c r="L262" i="1"/>
  <c r="J263" i="1"/>
  <c r="K263" i="1"/>
  <c r="L263" i="1"/>
  <c r="J264" i="1"/>
  <c r="K264" i="1"/>
  <c r="L264" i="1"/>
  <c r="J265" i="1"/>
  <c r="K265" i="1"/>
  <c r="L265" i="1"/>
  <c r="J266" i="1"/>
  <c r="K266" i="1"/>
  <c r="L266" i="1"/>
  <c r="J267" i="1"/>
  <c r="K267" i="1"/>
  <c r="L267" i="1"/>
  <c r="J268" i="1"/>
  <c r="K268" i="1"/>
  <c r="L268" i="1"/>
  <c r="J269" i="1"/>
  <c r="K269" i="1"/>
  <c r="L269" i="1"/>
  <c r="J270" i="1"/>
  <c r="K270" i="1"/>
  <c r="L270" i="1"/>
  <c r="J271" i="1"/>
  <c r="K271" i="1"/>
  <c r="L271" i="1"/>
  <c r="J272" i="1"/>
  <c r="K272" i="1"/>
  <c r="L272" i="1"/>
  <c r="J273" i="1"/>
  <c r="K273" i="1"/>
  <c r="L273" i="1"/>
  <c r="J274" i="1"/>
  <c r="K274" i="1"/>
  <c r="L274" i="1"/>
  <c r="J275" i="1"/>
  <c r="K275" i="1"/>
  <c r="L275" i="1"/>
  <c r="J276" i="1"/>
  <c r="K276" i="1"/>
  <c r="L276" i="1"/>
  <c r="J277" i="1"/>
  <c r="K277" i="1"/>
  <c r="L277" i="1"/>
  <c r="J278" i="1"/>
  <c r="K278" i="1"/>
  <c r="L278" i="1"/>
  <c r="J279" i="1"/>
  <c r="K279" i="1"/>
  <c r="L279" i="1"/>
  <c r="J280" i="1"/>
  <c r="K280" i="1"/>
  <c r="L280" i="1"/>
  <c r="J281" i="1"/>
  <c r="K281" i="1"/>
  <c r="L281" i="1"/>
  <c r="J282" i="1"/>
  <c r="K282" i="1"/>
  <c r="L282" i="1"/>
  <c r="J283" i="1"/>
  <c r="K283" i="1"/>
  <c r="L283" i="1"/>
  <c r="J284" i="1"/>
  <c r="K284" i="1"/>
  <c r="L284" i="1"/>
  <c r="J285" i="1"/>
  <c r="K285" i="1"/>
  <c r="L285" i="1"/>
  <c r="J286" i="1"/>
  <c r="K286" i="1"/>
  <c r="L286" i="1"/>
  <c r="J287" i="1"/>
  <c r="K287" i="1"/>
  <c r="L287" i="1"/>
  <c r="J288" i="1"/>
  <c r="K288" i="1"/>
  <c r="L288" i="1"/>
  <c r="J289" i="1"/>
  <c r="K289" i="1"/>
  <c r="L289" i="1"/>
  <c r="J290" i="1"/>
  <c r="K290" i="1"/>
  <c r="L290" i="1"/>
  <c r="J291" i="1"/>
  <c r="K291" i="1"/>
  <c r="L291" i="1"/>
  <c r="J292" i="1"/>
  <c r="K292" i="1"/>
  <c r="L292" i="1"/>
  <c r="J293" i="1"/>
  <c r="K293" i="1"/>
  <c r="L293" i="1"/>
  <c r="J294" i="1"/>
  <c r="K294" i="1"/>
  <c r="L294" i="1"/>
  <c r="J295" i="1"/>
  <c r="K295" i="1"/>
  <c r="L295" i="1"/>
  <c r="J296" i="1"/>
  <c r="K296" i="1"/>
  <c r="L296" i="1"/>
  <c r="J297" i="1"/>
  <c r="K297" i="1"/>
  <c r="L297" i="1"/>
  <c r="J298" i="1"/>
  <c r="K298" i="1"/>
  <c r="L298" i="1"/>
  <c r="J299" i="1"/>
  <c r="K299" i="1"/>
  <c r="L299" i="1"/>
  <c r="J300" i="1"/>
  <c r="K300" i="1"/>
  <c r="L300" i="1"/>
  <c r="J301" i="1"/>
  <c r="K301" i="1"/>
  <c r="L301" i="1"/>
  <c r="J302" i="1"/>
  <c r="K302" i="1"/>
  <c r="L302" i="1"/>
  <c r="J303" i="1"/>
  <c r="K303" i="1"/>
  <c r="L303" i="1"/>
  <c r="J304" i="1"/>
  <c r="K304" i="1"/>
  <c r="L304" i="1"/>
  <c r="J305" i="1"/>
  <c r="K305" i="1"/>
  <c r="L305" i="1"/>
  <c r="J306" i="1"/>
  <c r="K306" i="1"/>
  <c r="L306" i="1"/>
  <c r="J307" i="1"/>
  <c r="K307" i="1"/>
  <c r="L307" i="1"/>
  <c r="J308" i="1"/>
  <c r="K308" i="1"/>
  <c r="L308" i="1"/>
  <c r="J309" i="1"/>
  <c r="K309" i="1"/>
  <c r="L309" i="1"/>
  <c r="J310" i="1"/>
  <c r="K310" i="1"/>
  <c r="L310" i="1"/>
  <c r="J311" i="1"/>
  <c r="K311" i="1"/>
  <c r="L311" i="1"/>
  <c r="J312" i="1"/>
  <c r="K312" i="1"/>
  <c r="L312" i="1"/>
  <c r="J313" i="1"/>
  <c r="K313" i="1"/>
  <c r="L313" i="1"/>
  <c r="J314" i="1"/>
  <c r="K314" i="1"/>
  <c r="L314" i="1"/>
  <c r="J315" i="1"/>
  <c r="K315" i="1"/>
  <c r="L315" i="1"/>
  <c r="J316" i="1"/>
  <c r="K316" i="1"/>
  <c r="L316" i="1"/>
  <c r="J317" i="1"/>
  <c r="K317" i="1"/>
  <c r="L317" i="1"/>
  <c r="J318" i="1"/>
  <c r="K318" i="1"/>
  <c r="L318" i="1"/>
  <c r="J319" i="1"/>
  <c r="K319" i="1"/>
  <c r="L319" i="1"/>
  <c r="J320" i="1"/>
  <c r="K320" i="1"/>
  <c r="L320" i="1"/>
  <c r="J321" i="1"/>
  <c r="K321" i="1"/>
  <c r="L321" i="1"/>
  <c r="J322" i="1"/>
  <c r="K322" i="1"/>
  <c r="L322" i="1"/>
  <c r="J323" i="1"/>
  <c r="K323" i="1"/>
  <c r="L323" i="1"/>
  <c r="J324" i="1"/>
  <c r="K324" i="1"/>
  <c r="L324" i="1"/>
  <c r="J325" i="1"/>
  <c r="K325" i="1"/>
  <c r="L325" i="1"/>
  <c r="J326" i="1"/>
  <c r="K326" i="1"/>
  <c r="L326" i="1"/>
  <c r="J327" i="1"/>
  <c r="K327" i="1"/>
  <c r="L327" i="1"/>
  <c r="J328" i="1"/>
  <c r="K328" i="1"/>
  <c r="L328" i="1"/>
  <c r="J329" i="1"/>
  <c r="K329" i="1"/>
  <c r="L329" i="1"/>
  <c r="J330" i="1"/>
  <c r="K330" i="1"/>
  <c r="L330" i="1"/>
  <c r="J331" i="1"/>
  <c r="K331" i="1"/>
  <c r="L331" i="1"/>
  <c r="J332" i="1"/>
  <c r="K332" i="1"/>
  <c r="L332" i="1"/>
  <c r="J333" i="1"/>
  <c r="K333" i="1"/>
  <c r="L333" i="1"/>
  <c r="J334" i="1"/>
  <c r="K334" i="1"/>
  <c r="L334" i="1"/>
  <c r="J335" i="1"/>
  <c r="K335" i="1"/>
  <c r="L335" i="1"/>
  <c r="J336" i="1"/>
  <c r="K336" i="1"/>
  <c r="L336" i="1"/>
  <c r="J337" i="1"/>
  <c r="K337" i="1"/>
  <c r="L337" i="1"/>
  <c r="J338" i="1"/>
  <c r="K338" i="1"/>
  <c r="L338" i="1"/>
  <c r="J339" i="1"/>
  <c r="K339" i="1"/>
  <c r="L339" i="1"/>
  <c r="J340" i="1"/>
  <c r="K340" i="1"/>
  <c r="L340" i="1"/>
  <c r="J341" i="1"/>
  <c r="K341" i="1"/>
  <c r="L341" i="1"/>
  <c r="J342" i="1"/>
  <c r="K342" i="1"/>
  <c r="L342" i="1"/>
  <c r="J343" i="1"/>
  <c r="K343" i="1"/>
  <c r="L343" i="1"/>
  <c r="J344" i="1"/>
  <c r="K344" i="1"/>
  <c r="L344" i="1"/>
  <c r="J345" i="1"/>
  <c r="K345" i="1"/>
  <c r="L345" i="1"/>
  <c r="J346" i="1"/>
  <c r="K346" i="1"/>
  <c r="L346" i="1"/>
  <c r="J347" i="1"/>
  <c r="K347" i="1"/>
  <c r="L347" i="1"/>
  <c r="J348" i="1"/>
  <c r="K348" i="1"/>
  <c r="L348" i="1"/>
  <c r="J349" i="1"/>
  <c r="K349" i="1"/>
  <c r="L349" i="1"/>
  <c r="J350" i="1"/>
  <c r="K350" i="1"/>
  <c r="L350" i="1"/>
  <c r="J351" i="1"/>
  <c r="K351" i="1"/>
  <c r="L351" i="1"/>
  <c r="J352" i="1"/>
  <c r="K352" i="1"/>
  <c r="L352" i="1"/>
  <c r="J353" i="1"/>
  <c r="K353" i="1"/>
  <c r="L353" i="1"/>
  <c r="J354" i="1"/>
  <c r="K354" i="1"/>
  <c r="L354" i="1"/>
  <c r="J355" i="1"/>
  <c r="K355" i="1"/>
  <c r="L355" i="1"/>
  <c r="J356" i="1"/>
  <c r="K356" i="1"/>
  <c r="L356" i="1"/>
  <c r="J357" i="1"/>
  <c r="K357" i="1"/>
  <c r="L357" i="1"/>
  <c r="J358" i="1"/>
  <c r="K358" i="1"/>
  <c r="L358" i="1"/>
  <c r="J359" i="1"/>
  <c r="K359" i="1"/>
  <c r="L359" i="1"/>
  <c r="J360" i="1"/>
  <c r="K360" i="1"/>
  <c r="L360" i="1"/>
  <c r="J361" i="1"/>
  <c r="K361" i="1"/>
  <c r="L361" i="1"/>
  <c r="J362" i="1"/>
  <c r="K362" i="1"/>
  <c r="L362" i="1"/>
  <c r="J363" i="1"/>
  <c r="K363" i="1"/>
  <c r="L363" i="1"/>
  <c r="J364" i="1"/>
  <c r="K364" i="1"/>
  <c r="L364" i="1"/>
  <c r="J365" i="1"/>
  <c r="K365" i="1"/>
  <c r="L365" i="1"/>
  <c r="J366" i="1"/>
  <c r="K366" i="1"/>
  <c r="L366" i="1"/>
  <c r="J367" i="1"/>
  <c r="K367" i="1"/>
  <c r="L367" i="1"/>
  <c r="J368" i="1"/>
  <c r="K368" i="1"/>
  <c r="L368" i="1"/>
  <c r="J369" i="1"/>
  <c r="K369" i="1"/>
  <c r="L369" i="1"/>
  <c r="J370" i="1"/>
  <c r="K370" i="1"/>
  <c r="L370" i="1"/>
  <c r="J371" i="1"/>
  <c r="K371" i="1"/>
  <c r="L371" i="1"/>
  <c r="J372" i="1"/>
  <c r="K372" i="1"/>
  <c r="L372" i="1"/>
  <c r="J373" i="1"/>
  <c r="K373" i="1"/>
  <c r="L373" i="1"/>
  <c r="J374" i="1"/>
  <c r="K374" i="1"/>
  <c r="L374" i="1"/>
  <c r="J375" i="1"/>
  <c r="K375" i="1"/>
  <c r="L375" i="1"/>
  <c r="J376" i="1"/>
  <c r="K376" i="1"/>
  <c r="L376" i="1"/>
  <c r="J377" i="1"/>
  <c r="K377" i="1"/>
  <c r="L377" i="1"/>
  <c r="J378" i="1"/>
  <c r="K378" i="1"/>
  <c r="L378" i="1"/>
  <c r="J379" i="1"/>
  <c r="K379" i="1"/>
  <c r="L379" i="1"/>
  <c r="J380" i="1"/>
  <c r="K380" i="1"/>
  <c r="L380" i="1"/>
  <c r="J381" i="1"/>
  <c r="K381" i="1"/>
  <c r="L381" i="1"/>
  <c r="J382" i="1"/>
  <c r="K382" i="1"/>
  <c r="L382" i="1"/>
  <c r="J383" i="1"/>
  <c r="K383" i="1"/>
  <c r="L383" i="1"/>
  <c r="J384" i="1"/>
  <c r="K384" i="1"/>
  <c r="L384" i="1"/>
  <c r="J385" i="1"/>
  <c r="K385" i="1"/>
  <c r="L385" i="1"/>
  <c r="J386" i="1"/>
  <c r="K386" i="1"/>
  <c r="L386" i="1"/>
  <c r="J387" i="1"/>
  <c r="K387" i="1"/>
  <c r="L387" i="1"/>
  <c r="J388" i="1"/>
  <c r="K388" i="1"/>
  <c r="L388" i="1"/>
  <c r="J389" i="1"/>
  <c r="K389" i="1"/>
  <c r="L389" i="1"/>
  <c r="J390" i="1"/>
  <c r="K390" i="1"/>
  <c r="L390" i="1"/>
  <c r="J391" i="1"/>
  <c r="K391" i="1"/>
  <c r="L391" i="1"/>
  <c r="J392" i="1"/>
  <c r="K392" i="1"/>
  <c r="L392" i="1"/>
  <c r="J393" i="1"/>
  <c r="K393" i="1"/>
  <c r="L393" i="1"/>
  <c r="J394" i="1"/>
  <c r="K394" i="1"/>
  <c r="L394" i="1"/>
  <c r="J395" i="1"/>
  <c r="K395" i="1"/>
  <c r="L395" i="1"/>
  <c r="J396" i="1"/>
  <c r="K396" i="1"/>
  <c r="L396" i="1"/>
  <c r="J397" i="1"/>
  <c r="K397" i="1"/>
  <c r="L397" i="1"/>
  <c r="J398" i="1"/>
  <c r="K398" i="1"/>
  <c r="L398" i="1"/>
  <c r="J399" i="1"/>
  <c r="K399" i="1"/>
  <c r="L399" i="1"/>
  <c r="J400" i="1"/>
  <c r="K400" i="1"/>
  <c r="L400" i="1"/>
  <c r="J401" i="1"/>
  <c r="K401" i="1"/>
  <c r="L401" i="1"/>
  <c r="J402" i="1"/>
  <c r="K402" i="1"/>
  <c r="L402" i="1"/>
  <c r="J403" i="1"/>
  <c r="K403" i="1"/>
  <c r="L403" i="1"/>
  <c r="J404" i="1"/>
  <c r="K404" i="1"/>
  <c r="L404" i="1"/>
  <c r="J405" i="1"/>
  <c r="K405" i="1"/>
  <c r="L405" i="1"/>
  <c r="J406" i="1"/>
  <c r="K406" i="1"/>
  <c r="L406" i="1"/>
  <c r="J407" i="1"/>
  <c r="K407" i="1"/>
  <c r="L407" i="1"/>
  <c r="J408" i="1"/>
  <c r="K408" i="1"/>
  <c r="L408" i="1"/>
  <c r="J409" i="1"/>
  <c r="K409" i="1"/>
  <c r="L409" i="1"/>
  <c r="J410" i="1"/>
  <c r="K410" i="1"/>
  <c r="L410" i="1"/>
  <c r="J411" i="1"/>
  <c r="K411" i="1"/>
  <c r="L411" i="1"/>
  <c r="J412" i="1"/>
  <c r="K412" i="1"/>
  <c r="L412" i="1"/>
  <c r="J413" i="1"/>
  <c r="K413" i="1"/>
  <c r="L413" i="1"/>
  <c r="J414" i="1"/>
  <c r="K414" i="1"/>
  <c r="L414" i="1"/>
  <c r="J415" i="1"/>
  <c r="K415" i="1"/>
  <c r="L415" i="1"/>
  <c r="J416" i="1"/>
  <c r="K416" i="1"/>
  <c r="L416" i="1"/>
  <c r="J417" i="1"/>
  <c r="K417" i="1"/>
  <c r="L417" i="1"/>
  <c r="J418" i="1"/>
  <c r="K418" i="1"/>
  <c r="L418" i="1"/>
  <c r="J419" i="1"/>
  <c r="K419" i="1"/>
  <c r="L419" i="1"/>
  <c r="J420" i="1"/>
  <c r="K420" i="1"/>
  <c r="L420" i="1"/>
  <c r="J421" i="1"/>
  <c r="K421" i="1"/>
  <c r="L421" i="1"/>
  <c r="J422" i="1"/>
  <c r="K422" i="1"/>
  <c r="L422" i="1"/>
  <c r="J423" i="1"/>
  <c r="K423" i="1"/>
  <c r="L423" i="1"/>
  <c r="J424" i="1"/>
  <c r="K424" i="1"/>
  <c r="L424" i="1"/>
  <c r="J425" i="1"/>
  <c r="K425" i="1"/>
  <c r="L425" i="1"/>
  <c r="J426" i="1"/>
  <c r="K426" i="1"/>
  <c r="L426" i="1"/>
  <c r="J427" i="1"/>
  <c r="K427" i="1"/>
  <c r="L427" i="1"/>
  <c r="J428" i="1"/>
  <c r="K428" i="1"/>
  <c r="L428" i="1"/>
  <c r="J429" i="1"/>
  <c r="K429" i="1"/>
  <c r="L429" i="1"/>
  <c r="J430" i="1"/>
  <c r="K430" i="1"/>
  <c r="L430" i="1"/>
  <c r="J431" i="1"/>
  <c r="K431" i="1"/>
  <c r="L431" i="1"/>
  <c r="J432" i="1"/>
  <c r="K432" i="1"/>
  <c r="L432" i="1"/>
  <c r="J433" i="1"/>
  <c r="K433" i="1"/>
  <c r="L433" i="1"/>
  <c r="J434" i="1"/>
  <c r="K434" i="1"/>
  <c r="L434" i="1"/>
  <c r="J435" i="1"/>
  <c r="K435" i="1"/>
  <c r="L435" i="1"/>
  <c r="J436" i="1"/>
  <c r="K436" i="1"/>
  <c r="L436" i="1"/>
  <c r="J437" i="1"/>
  <c r="K437" i="1"/>
  <c r="L437" i="1"/>
  <c r="J438" i="1"/>
  <c r="K438" i="1"/>
  <c r="L438" i="1"/>
  <c r="J439" i="1"/>
  <c r="K439" i="1"/>
  <c r="L439" i="1"/>
  <c r="J440" i="1"/>
  <c r="K440" i="1"/>
  <c r="L440" i="1"/>
  <c r="J441" i="1"/>
  <c r="K441" i="1"/>
  <c r="L441" i="1"/>
  <c r="J442" i="1"/>
  <c r="K442" i="1"/>
  <c r="L442" i="1"/>
  <c r="J443" i="1"/>
  <c r="K443" i="1"/>
  <c r="L443" i="1"/>
  <c r="J444" i="1"/>
  <c r="K444" i="1"/>
  <c r="L444" i="1"/>
  <c r="J445" i="1"/>
  <c r="K445" i="1"/>
  <c r="L445" i="1"/>
  <c r="J446" i="1"/>
  <c r="K446" i="1"/>
  <c r="L446" i="1"/>
  <c r="J447" i="1"/>
  <c r="K447" i="1"/>
  <c r="L447" i="1"/>
  <c r="J448" i="1"/>
  <c r="K448" i="1"/>
  <c r="L448" i="1"/>
  <c r="J449" i="1"/>
  <c r="K449" i="1"/>
  <c r="L449" i="1"/>
  <c r="J450" i="1"/>
  <c r="K450" i="1"/>
  <c r="L450" i="1"/>
  <c r="J451" i="1"/>
  <c r="K451" i="1"/>
  <c r="L451" i="1"/>
  <c r="J452" i="1"/>
  <c r="K452" i="1"/>
  <c r="L452" i="1"/>
  <c r="J453" i="1"/>
  <c r="K453" i="1"/>
  <c r="L453" i="1"/>
  <c r="J454" i="1"/>
  <c r="K454" i="1"/>
  <c r="L454" i="1"/>
  <c r="J455" i="1"/>
  <c r="K455" i="1"/>
  <c r="L455" i="1"/>
  <c r="J456" i="1"/>
  <c r="K456" i="1"/>
  <c r="L456" i="1"/>
  <c r="J457" i="1"/>
  <c r="K457" i="1"/>
  <c r="L457" i="1"/>
  <c r="J458" i="1"/>
  <c r="K458" i="1"/>
  <c r="L458" i="1"/>
  <c r="J459" i="1"/>
  <c r="K459" i="1"/>
  <c r="L459" i="1"/>
  <c r="J460" i="1"/>
  <c r="K460" i="1"/>
  <c r="L460" i="1"/>
  <c r="J461" i="1"/>
  <c r="K461" i="1"/>
  <c r="L461" i="1"/>
  <c r="J462" i="1"/>
  <c r="K462" i="1"/>
  <c r="L462" i="1"/>
  <c r="J463" i="1"/>
  <c r="K463" i="1"/>
  <c r="L463" i="1"/>
  <c r="J464" i="1"/>
  <c r="K464" i="1"/>
  <c r="L464" i="1"/>
  <c r="J465" i="1"/>
  <c r="K465" i="1"/>
  <c r="L465" i="1"/>
  <c r="J466" i="1"/>
  <c r="K466" i="1"/>
  <c r="L466" i="1"/>
  <c r="J467" i="1"/>
  <c r="K467" i="1"/>
  <c r="L467" i="1"/>
  <c r="J468" i="1"/>
  <c r="K468" i="1"/>
  <c r="L468" i="1"/>
  <c r="J469" i="1"/>
  <c r="K469" i="1"/>
  <c r="L469" i="1"/>
  <c r="J470" i="1"/>
  <c r="K470" i="1"/>
  <c r="L470" i="1"/>
  <c r="J471" i="1"/>
  <c r="K471" i="1"/>
  <c r="L471" i="1"/>
  <c r="J472" i="1"/>
  <c r="K472" i="1"/>
  <c r="L472" i="1"/>
  <c r="J473" i="1"/>
  <c r="K473" i="1"/>
  <c r="L473" i="1"/>
  <c r="J474" i="1"/>
  <c r="K474" i="1"/>
  <c r="L474" i="1"/>
  <c r="J475" i="1"/>
  <c r="K475" i="1"/>
  <c r="L475" i="1"/>
  <c r="J476" i="1"/>
  <c r="K476" i="1"/>
  <c r="L476" i="1"/>
  <c r="J477" i="1"/>
  <c r="K477" i="1"/>
  <c r="L477" i="1"/>
  <c r="J478" i="1"/>
  <c r="K478" i="1"/>
  <c r="L478" i="1"/>
  <c r="J479" i="1"/>
  <c r="K479" i="1"/>
  <c r="L479" i="1"/>
  <c r="J480" i="1"/>
  <c r="K480" i="1"/>
  <c r="L480" i="1"/>
  <c r="J481" i="1"/>
  <c r="K481" i="1"/>
  <c r="L481" i="1"/>
  <c r="J482" i="1"/>
  <c r="K482" i="1"/>
  <c r="L482" i="1"/>
  <c r="J483" i="1"/>
  <c r="K483" i="1"/>
  <c r="L483" i="1"/>
  <c r="J484" i="1"/>
  <c r="K484" i="1"/>
  <c r="L484" i="1"/>
  <c r="J485" i="1"/>
  <c r="K485" i="1"/>
  <c r="L485" i="1"/>
  <c r="J486" i="1"/>
  <c r="K486" i="1"/>
  <c r="L486" i="1"/>
  <c r="J487" i="1"/>
  <c r="K487" i="1"/>
  <c r="L487" i="1"/>
  <c r="J488" i="1"/>
  <c r="K488" i="1"/>
  <c r="L488" i="1"/>
  <c r="J489" i="1"/>
  <c r="K489" i="1"/>
  <c r="L489" i="1"/>
  <c r="J490" i="1"/>
  <c r="K490" i="1"/>
  <c r="L490" i="1"/>
  <c r="J491" i="1"/>
  <c r="K491" i="1"/>
  <c r="L491" i="1"/>
  <c r="J492" i="1"/>
  <c r="K492" i="1"/>
  <c r="L492" i="1"/>
  <c r="J493" i="1"/>
  <c r="K493" i="1"/>
  <c r="L493" i="1"/>
  <c r="J494" i="1"/>
  <c r="K494" i="1"/>
  <c r="L494" i="1"/>
  <c r="J495" i="1"/>
  <c r="K495" i="1"/>
  <c r="L495" i="1"/>
  <c r="J496" i="1"/>
  <c r="K496" i="1"/>
  <c r="L496" i="1"/>
  <c r="J497" i="1"/>
  <c r="K497" i="1"/>
  <c r="L497" i="1"/>
  <c r="J498" i="1"/>
  <c r="K498" i="1"/>
  <c r="L498" i="1"/>
  <c r="J499" i="1"/>
  <c r="K499" i="1"/>
  <c r="L499" i="1"/>
  <c r="J500" i="1"/>
  <c r="K500" i="1"/>
  <c r="L500" i="1"/>
  <c r="J501" i="1"/>
  <c r="K501" i="1"/>
  <c r="L501" i="1"/>
  <c r="J502" i="1"/>
  <c r="K502" i="1"/>
  <c r="L502" i="1"/>
  <c r="J503" i="1"/>
  <c r="K503" i="1"/>
  <c r="L503" i="1"/>
  <c r="J504" i="1"/>
  <c r="K504" i="1"/>
  <c r="L504" i="1"/>
  <c r="J505" i="1"/>
  <c r="K505" i="1"/>
  <c r="L505" i="1"/>
  <c r="J506" i="1"/>
  <c r="K506" i="1"/>
  <c r="L506" i="1"/>
  <c r="J507" i="1"/>
  <c r="K507" i="1"/>
  <c r="L507" i="1"/>
  <c r="J508" i="1"/>
  <c r="K508" i="1"/>
  <c r="L508" i="1"/>
  <c r="J509" i="1"/>
  <c r="K509" i="1"/>
  <c r="L509" i="1"/>
  <c r="J510" i="1"/>
  <c r="K510" i="1"/>
  <c r="L510" i="1"/>
  <c r="J511" i="1"/>
  <c r="K511" i="1"/>
  <c r="L511" i="1"/>
  <c r="J512" i="1"/>
  <c r="K512" i="1"/>
  <c r="L512" i="1"/>
  <c r="J513" i="1"/>
  <c r="K513" i="1"/>
  <c r="L513" i="1"/>
  <c r="J514" i="1"/>
  <c r="K514" i="1"/>
  <c r="L514" i="1"/>
  <c r="J515" i="1"/>
  <c r="K515" i="1"/>
  <c r="L515" i="1"/>
  <c r="J516" i="1"/>
  <c r="K516" i="1"/>
  <c r="L516" i="1"/>
  <c r="J517" i="1"/>
  <c r="K517" i="1"/>
  <c r="L517" i="1"/>
  <c r="J518" i="1"/>
  <c r="K518" i="1"/>
  <c r="L518" i="1"/>
  <c r="J519" i="1"/>
  <c r="K519" i="1"/>
  <c r="L519" i="1"/>
  <c r="J520" i="1"/>
  <c r="K520" i="1"/>
  <c r="L520" i="1"/>
  <c r="J521" i="1"/>
  <c r="K521" i="1"/>
  <c r="L521" i="1"/>
  <c r="J522" i="1"/>
  <c r="K522" i="1"/>
  <c r="L522" i="1"/>
  <c r="J523" i="1"/>
  <c r="K523" i="1"/>
  <c r="L523" i="1"/>
  <c r="J524" i="1"/>
  <c r="K524" i="1"/>
  <c r="L524" i="1"/>
  <c r="J525" i="1"/>
  <c r="K525" i="1"/>
  <c r="L525" i="1"/>
  <c r="J526" i="1"/>
  <c r="K526" i="1"/>
  <c r="L526" i="1"/>
  <c r="J527" i="1"/>
  <c r="K527" i="1"/>
  <c r="L527" i="1"/>
  <c r="J528" i="1"/>
  <c r="K528" i="1"/>
  <c r="L528" i="1"/>
  <c r="J529" i="1"/>
  <c r="K529" i="1"/>
  <c r="L529" i="1"/>
  <c r="J530" i="1"/>
  <c r="K530" i="1"/>
  <c r="L530" i="1"/>
  <c r="J531" i="1"/>
  <c r="K531" i="1"/>
  <c r="L531" i="1"/>
  <c r="J532" i="1"/>
  <c r="K532" i="1"/>
  <c r="L532" i="1"/>
  <c r="J533" i="1"/>
  <c r="K533" i="1"/>
  <c r="L533" i="1"/>
  <c r="J534" i="1"/>
  <c r="K534" i="1"/>
  <c r="L534" i="1"/>
  <c r="J535" i="1"/>
  <c r="K535" i="1"/>
  <c r="L535" i="1"/>
  <c r="J536" i="1"/>
  <c r="K536" i="1"/>
  <c r="L536" i="1"/>
  <c r="J537" i="1"/>
  <c r="K537" i="1"/>
  <c r="L537" i="1"/>
  <c r="J538" i="1"/>
  <c r="K538" i="1"/>
  <c r="L538" i="1"/>
  <c r="J539" i="1"/>
  <c r="K539" i="1"/>
  <c r="L539" i="1"/>
  <c r="J540" i="1"/>
  <c r="K540" i="1"/>
  <c r="L540" i="1"/>
  <c r="J541" i="1"/>
  <c r="K541" i="1"/>
  <c r="L541" i="1"/>
  <c r="J542" i="1"/>
  <c r="K542" i="1"/>
  <c r="L542" i="1"/>
  <c r="J543" i="1"/>
  <c r="K543" i="1"/>
  <c r="L543" i="1"/>
  <c r="J544" i="1"/>
  <c r="K544" i="1"/>
  <c r="L544" i="1"/>
  <c r="J545" i="1"/>
  <c r="K545" i="1"/>
  <c r="L545" i="1"/>
  <c r="J546" i="1"/>
  <c r="K546" i="1"/>
  <c r="L546" i="1"/>
  <c r="J547" i="1"/>
  <c r="K547" i="1"/>
  <c r="L547" i="1"/>
  <c r="J548" i="1"/>
  <c r="K548" i="1"/>
  <c r="L548" i="1"/>
  <c r="J549" i="1"/>
  <c r="K549" i="1"/>
  <c r="L549" i="1"/>
  <c r="J550" i="1"/>
  <c r="K550" i="1"/>
  <c r="L550" i="1"/>
  <c r="J551" i="1"/>
  <c r="K551" i="1"/>
  <c r="L551" i="1"/>
  <c r="J552" i="1"/>
  <c r="K552" i="1"/>
  <c r="L552" i="1"/>
  <c r="J553" i="1"/>
  <c r="K553" i="1"/>
  <c r="L553" i="1"/>
  <c r="J554" i="1"/>
  <c r="K554" i="1"/>
  <c r="L554" i="1"/>
  <c r="J555" i="1"/>
  <c r="K555" i="1"/>
  <c r="L555" i="1"/>
  <c r="J556" i="1"/>
  <c r="K556" i="1"/>
  <c r="L556" i="1"/>
  <c r="J557" i="1"/>
  <c r="K557" i="1"/>
  <c r="L557" i="1"/>
  <c r="J558" i="1"/>
  <c r="K558" i="1"/>
  <c r="L558" i="1"/>
  <c r="J559" i="1"/>
  <c r="K559" i="1"/>
  <c r="L559" i="1"/>
  <c r="J560" i="1"/>
  <c r="K560" i="1"/>
  <c r="L560" i="1"/>
  <c r="J561" i="1"/>
  <c r="K561" i="1"/>
  <c r="L561" i="1"/>
  <c r="J562" i="1"/>
  <c r="K562" i="1"/>
  <c r="L562" i="1"/>
  <c r="J563" i="1"/>
  <c r="K563" i="1"/>
  <c r="L563" i="1"/>
  <c r="J564" i="1"/>
  <c r="K564" i="1"/>
  <c r="L564" i="1"/>
  <c r="J565" i="1"/>
  <c r="K565" i="1"/>
  <c r="L565" i="1"/>
  <c r="J566" i="1"/>
  <c r="K566" i="1"/>
  <c r="L566" i="1"/>
  <c r="J567" i="1"/>
  <c r="K567" i="1"/>
  <c r="L567" i="1"/>
  <c r="J568" i="1"/>
  <c r="K568" i="1"/>
  <c r="L568" i="1"/>
  <c r="J569" i="1"/>
  <c r="K569" i="1"/>
  <c r="L569" i="1"/>
  <c r="J570" i="1"/>
  <c r="K570" i="1"/>
  <c r="L570" i="1"/>
  <c r="J571" i="1"/>
  <c r="K571" i="1"/>
  <c r="L571" i="1"/>
  <c r="J572" i="1"/>
  <c r="K572" i="1"/>
  <c r="L572" i="1"/>
  <c r="J573" i="1"/>
  <c r="K573" i="1"/>
  <c r="L573" i="1"/>
  <c r="J574" i="1"/>
  <c r="K574" i="1"/>
  <c r="L574" i="1"/>
  <c r="J575" i="1"/>
  <c r="K575" i="1"/>
  <c r="L575" i="1"/>
  <c r="J576" i="1"/>
  <c r="K576" i="1"/>
  <c r="L576" i="1"/>
  <c r="J577" i="1"/>
  <c r="K577" i="1"/>
  <c r="L577" i="1"/>
  <c r="J578" i="1"/>
  <c r="K578" i="1"/>
  <c r="L578" i="1"/>
  <c r="J579" i="1"/>
  <c r="K579" i="1"/>
  <c r="L579" i="1"/>
  <c r="J580" i="1"/>
  <c r="K580" i="1"/>
  <c r="L580" i="1"/>
  <c r="J581" i="1"/>
  <c r="K581" i="1"/>
  <c r="L581" i="1"/>
  <c r="J582" i="1"/>
  <c r="K582" i="1"/>
  <c r="L582" i="1"/>
  <c r="J583" i="1"/>
  <c r="K583" i="1"/>
  <c r="L583" i="1"/>
  <c r="J584" i="1"/>
  <c r="K584" i="1"/>
  <c r="L584" i="1"/>
  <c r="J585" i="1"/>
  <c r="K585" i="1"/>
  <c r="L585" i="1"/>
  <c r="J586" i="1"/>
  <c r="K586" i="1"/>
  <c r="L586" i="1"/>
  <c r="J587" i="1"/>
  <c r="K587" i="1"/>
  <c r="L587" i="1"/>
  <c r="J588" i="1"/>
  <c r="K588" i="1"/>
  <c r="L588" i="1"/>
  <c r="J589" i="1"/>
  <c r="K589" i="1"/>
  <c r="L589" i="1"/>
  <c r="J590" i="1"/>
  <c r="K590" i="1"/>
  <c r="L590" i="1"/>
  <c r="J591" i="1"/>
  <c r="K591" i="1"/>
  <c r="L591" i="1"/>
  <c r="J592" i="1"/>
  <c r="K592" i="1"/>
  <c r="L592" i="1"/>
  <c r="J593" i="1"/>
  <c r="K593" i="1"/>
  <c r="L593" i="1"/>
  <c r="J594" i="1"/>
  <c r="K594" i="1"/>
  <c r="L594" i="1"/>
  <c r="J595" i="1"/>
  <c r="K595" i="1"/>
  <c r="L595" i="1"/>
  <c r="J596" i="1"/>
  <c r="K596" i="1"/>
  <c r="L596" i="1"/>
  <c r="J597" i="1"/>
  <c r="K597" i="1"/>
  <c r="L597" i="1"/>
  <c r="J598" i="1"/>
  <c r="K598" i="1"/>
  <c r="L598" i="1"/>
  <c r="J599" i="1"/>
  <c r="K599" i="1"/>
  <c r="L599" i="1"/>
  <c r="J600" i="1"/>
  <c r="K600" i="1"/>
  <c r="L600" i="1"/>
  <c r="J601" i="1"/>
  <c r="K601" i="1"/>
  <c r="L601" i="1"/>
  <c r="J602" i="1"/>
  <c r="K602" i="1"/>
  <c r="L602" i="1"/>
  <c r="J603" i="1"/>
  <c r="K603" i="1"/>
  <c r="L603" i="1"/>
  <c r="J604" i="1"/>
  <c r="K604" i="1"/>
  <c r="L604" i="1"/>
  <c r="J605" i="1"/>
  <c r="K605" i="1"/>
  <c r="L605" i="1"/>
  <c r="J606" i="1"/>
  <c r="K606" i="1"/>
  <c r="L606" i="1"/>
  <c r="J607" i="1"/>
  <c r="K607" i="1"/>
  <c r="L607" i="1"/>
  <c r="J608" i="1"/>
  <c r="K608" i="1"/>
  <c r="L608" i="1"/>
  <c r="J609" i="1"/>
  <c r="K609" i="1"/>
  <c r="L609" i="1"/>
  <c r="J610" i="1"/>
  <c r="K610" i="1"/>
  <c r="L610" i="1"/>
  <c r="J611" i="1"/>
  <c r="K611" i="1"/>
  <c r="L611" i="1"/>
  <c r="J612" i="1"/>
  <c r="K612" i="1"/>
  <c r="L612" i="1"/>
  <c r="J613" i="1"/>
  <c r="K613" i="1"/>
  <c r="L613" i="1"/>
  <c r="J614" i="1"/>
  <c r="K614" i="1"/>
  <c r="L614" i="1"/>
  <c r="J615" i="1"/>
  <c r="K615" i="1"/>
  <c r="L615" i="1"/>
  <c r="J616" i="1"/>
  <c r="K616" i="1"/>
  <c r="L616" i="1"/>
  <c r="J617" i="1"/>
  <c r="K617" i="1"/>
  <c r="L617" i="1"/>
  <c r="J618" i="1"/>
  <c r="K618" i="1"/>
  <c r="L618" i="1"/>
  <c r="J619" i="1"/>
  <c r="K619" i="1"/>
  <c r="L619" i="1"/>
  <c r="J620" i="1"/>
  <c r="K620" i="1"/>
  <c r="L620" i="1"/>
  <c r="J621" i="1"/>
  <c r="K621" i="1"/>
  <c r="L621" i="1"/>
  <c r="J622" i="1"/>
  <c r="K622" i="1"/>
  <c r="L622" i="1"/>
  <c r="J623" i="1"/>
  <c r="K623" i="1"/>
  <c r="L623" i="1"/>
  <c r="J624" i="1"/>
  <c r="K624" i="1"/>
  <c r="L624" i="1"/>
  <c r="J625" i="1"/>
  <c r="K625" i="1"/>
  <c r="L625" i="1"/>
  <c r="J626" i="1"/>
  <c r="K626" i="1"/>
  <c r="L626" i="1"/>
  <c r="J627" i="1"/>
  <c r="K627" i="1"/>
  <c r="L627" i="1"/>
  <c r="J628" i="1"/>
  <c r="K628" i="1"/>
  <c r="L628" i="1"/>
  <c r="J629" i="1"/>
  <c r="K629" i="1"/>
  <c r="L629" i="1"/>
  <c r="J630" i="1"/>
  <c r="K630" i="1"/>
  <c r="L630" i="1"/>
  <c r="J631" i="1"/>
  <c r="K631" i="1"/>
  <c r="L631" i="1"/>
  <c r="J632" i="1"/>
  <c r="K632" i="1"/>
  <c r="L632" i="1"/>
  <c r="J633" i="1"/>
  <c r="K633" i="1"/>
  <c r="L633" i="1"/>
  <c r="J634" i="1"/>
  <c r="K634" i="1"/>
  <c r="L634" i="1"/>
  <c r="J635" i="1"/>
  <c r="K635" i="1"/>
  <c r="L635" i="1"/>
  <c r="J636" i="1"/>
  <c r="K636" i="1"/>
  <c r="L636" i="1"/>
  <c r="J637" i="1"/>
  <c r="K637" i="1"/>
  <c r="L637" i="1"/>
  <c r="J638" i="1"/>
  <c r="K638" i="1"/>
  <c r="L638" i="1"/>
  <c r="J639" i="1"/>
  <c r="K639" i="1"/>
  <c r="L639" i="1"/>
  <c r="J640" i="1"/>
  <c r="K640" i="1"/>
  <c r="L640" i="1"/>
  <c r="J641" i="1"/>
  <c r="K641" i="1"/>
  <c r="L641" i="1"/>
  <c r="J642" i="1"/>
  <c r="K642" i="1"/>
  <c r="L642" i="1"/>
  <c r="J643" i="1"/>
  <c r="K643" i="1"/>
  <c r="L643" i="1"/>
  <c r="J644" i="1"/>
  <c r="K644" i="1"/>
  <c r="L644" i="1"/>
  <c r="J645" i="1"/>
  <c r="K645" i="1"/>
  <c r="L645" i="1"/>
  <c r="J646" i="1"/>
  <c r="K646" i="1"/>
  <c r="L646" i="1"/>
  <c r="J647" i="1"/>
  <c r="K647" i="1"/>
  <c r="L647" i="1"/>
  <c r="J648" i="1"/>
  <c r="K648" i="1"/>
  <c r="L648" i="1"/>
  <c r="J649" i="1"/>
  <c r="K649" i="1"/>
  <c r="L649" i="1"/>
  <c r="J650" i="1"/>
  <c r="K650" i="1"/>
  <c r="L650" i="1"/>
  <c r="J651" i="1"/>
  <c r="K651" i="1"/>
  <c r="L651" i="1"/>
  <c r="J652" i="1"/>
  <c r="K652" i="1"/>
  <c r="L652" i="1"/>
  <c r="J653" i="1"/>
  <c r="K653" i="1"/>
  <c r="L653" i="1"/>
  <c r="J654" i="1"/>
  <c r="K654" i="1"/>
  <c r="L654" i="1"/>
  <c r="J655" i="1"/>
  <c r="K655" i="1"/>
  <c r="L655" i="1"/>
  <c r="J656" i="1"/>
  <c r="K656" i="1"/>
  <c r="L656" i="1"/>
  <c r="J657" i="1"/>
  <c r="K657" i="1"/>
  <c r="L657" i="1"/>
  <c r="J658" i="1"/>
  <c r="K658" i="1"/>
  <c r="L658" i="1"/>
  <c r="J659" i="1"/>
  <c r="K659" i="1"/>
  <c r="L659" i="1"/>
  <c r="J660" i="1"/>
  <c r="K660" i="1"/>
  <c r="L660" i="1"/>
  <c r="J661" i="1"/>
  <c r="K661" i="1"/>
  <c r="L661" i="1"/>
  <c r="J662" i="1"/>
  <c r="K662" i="1"/>
  <c r="L662" i="1"/>
  <c r="J663" i="1"/>
  <c r="K663" i="1"/>
  <c r="L663" i="1"/>
  <c r="J664" i="1"/>
  <c r="K664" i="1"/>
  <c r="L664" i="1"/>
  <c r="J665" i="1"/>
  <c r="K665" i="1"/>
  <c r="L665" i="1"/>
  <c r="J666" i="1"/>
  <c r="K666" i="1"/>
  <c r="L666" i="1"/>
  <c r="J667" i="1"/>
  <c r="K667" i="1"/>
  <c r="L667" i="1"/>
  <c r="J668" i="1"/>
  <c r="K668" i="1"/>
  <c r="L668" i="1"/>
  <c r="J669" i="1"/>
  <c r="K669" i="1"/>
  <c r="L669" i="1"/>
  <c r="J670" i="1"/>
  <c r="K670" i="1"/>
  <c r="L670" i="1"/>
  <c r="J671" i="1"/>
  <c r="K671" i="1"/>
  <c r="L671" i="1"/>
  <c r="J672" i="1"/>
  <c r="K672" i="1"/>
  <c r="L672" i="1"/>
  <c r="J673" i="1"/>
  <c r="K673" i="1"/>
  <c r="L673" i="1"/>
  <c r="J674" i="1"/>
  <c r="K674" i="1"/>
  <c r="L674" i="1"/>
  <c r="J675" i="1"/>
  <c r="K675" i="1"/>
  <c r="L675" i="1"/>
  <c r="J676" i="1"/>
  <c r="K676" i="1"/>
  <c r="L676" i="1"/>
  <c r="J677" i="1"/>
  <c r="K677" i="1"/>
  <c r="L677" i="1"/>
  <c r="J678" i="1"/>
  <c r="K678" i="1"/>
  <c r="L678" i="1"/>
  <c r="J679" i="1"/>
  <c r="K679" i="1"/>
  <c r="L679" i="1"/>
  <c r="J680" i="1"/>
  <c r="K680" i="1"/>
  <c r="L680" i="1"/>
  <c r="J681" i="1"/>
  <c r="K681" i="1"/>
  <c r="L681" i="1"/>
  <c r="J682" i="1"/>
  <c r="K682" i="1"/>
  <c r="L682" i="1"/>
  <c r="J683" i="1"/>
  <c r="K683" i="1"/>
  <c r="L683" i="1"/>
  <c r="J684" i="1"/>
  <c r="K684" i="1"/>
  <c r="L684" i="1"/>
  <c r="J685" i="1"/>
  <c r="K685" i="1"/>
  <c r="L685" i="1"/>
  <c r="J686" i="1"/>
  <c r="K686" i="1"/>
  <c r="L686" i="1"/>
  <c r="J687" i="1"/>
  <c r="K687" i="1"/>
  <c r="L687" i="1"/>
  <c r="J688" i="1"/>
  <c r="K688" i="1"/>
  <c r="L688" i="1"/>
  <c r="J689" i="1"/>
  <c r="K689" i="1"/>
  <c r="L689" i="1"/>
  <c r="J690" i="1"/>
  <c r="K690" i="1"/>
  <c r="L690" i="1"/>
  <c r="J691" i="1"/>
  <c r="K691" i="1"/>
  <c r="L691" i="1"/>
  <c r="J692" i="1"/>
  <c r="K692" i="1"/>
  <c r="L692" i="1"/>
  <c r="J693" i="1"/>
  <c r="K693" i="1"/>
  <c r="L693" i="1"/>
  <c r="J694" i="1"/>
  <c r="K694" i="1"/>
  <c r="L694" i="1"/>
  <c r="J695" i="1"/>
  <c r="K695" i="1"/>
  <c r="L695" i="1"/>
  <c r="J696" i="1"/>
  <c r="K696" i="1"/>
  <c r="L696" i="1"/>
  <c r="J697" i="1"/>
  <c r="K697" i="1"/>
  <c r="L697" i="1"/>
  <c r="J698" i="1"/>
  <c r="K698" i="1"/>
  <c r="L698" i="1"/>
  <c r="J699" i="1"/>
  <c r="K699" i="1"/>
  <c r="L699" i="1"/>
  <c r="J700" i="1"/>
  <c r="K700" i="1"/>
  <c r="L700" i="1"/>
  <c r="J701" i="1"/>
  <c r="K701" i="1"/>
  <c r="L701" i="1"/>
  <c r="J702" i="1"/>
  <c r="K702" i="1"/>
  <c r="L702" i="1"/>
  <c r="J703" i="1"/>
  <c r="K703" i="1"/>
  <c r="L703" i="1"/>
  <c r="J704" i="1"/>
  <c r="K704" i="1"/>
  <c r="L704" i="1"/>
  <c r="J705" i="1"/>
  <c r="K705" i="1"/>
  <c r="L705" i="1"/>
  <c r="J706" i="1"/>
  <c r="K706" i="1"/>
  <c r="L706" i="1"/>
  <c r="J707" i="1"/>
  <c r="K707" i="1"/>
  <c r="L707" i="1"/>
  <c r="J708" i="1"/>
  <c r="K708" i="1"/>
  <c r="L708" i="1"/>
  <c r="J709" i="1"/>
  <c r="K709" i="1"/>
  <c r="L709" i="1"/>
  <c r="J710" i="1"/>
  <c r="K710" i="1"/>
  <c r="L710" i="1"/>
  <c r="J711" i="1"/>
  <c r="K711" i="1"/>
  <c r="L711" i="1"/>
  <c r="J712" i="1"/>
  <c r="K712" i="1"/>
  <c r="L712" i="1"/>
  <c r="J713" i="1"/>
  <c r="K713" i="1"/>
  <c r="L713" i="1"/>
  <c r="J714" i="1"/>
  <c r="K714" i="1"/>
  <c r="L714" i="1"/>
  <c r="J715" i="1"/>
  <c r="K715" i="1"/>
  <c r="L715" i="1"/>
  <c r="J716" i="1"/>
  <c r="K716" i="1"/>
  <c r="L716" i="1"/>
  <c r="J717" i="1"/>
  <c r="K717" i="1"/>
  <c r="L717" i="1"/>
  <c r="J718" i="1"/>
  <c r="K718" i="1"/>
  <c r="L718" i="1"/>
  <c r="J719" i="1"/>
  <c r="K719" i="1"/>
  <c r="L719" i="1"/>
  <c r="J720" i="1"/>
  <c r="K720" i="1"/>
  <c r="L720" i="1"/>
  <c r="J721" i="1"/>
  <c r="K721" i="1"/>
  <c r="L721" i="1"/>
  <c r="J722" i="1"/>
  <c r="K722" i="1"/>
  <c r="L722" i="1"/>
  <c r="J723" i="1"/>
  <c r="K723" i="1"/>
  <c r="L723" i="1"/>
  <c r="J724" i="1"/>
  <c r="K724" i="1"/>
  <c r="L724" i="1"/>
  <c r="J725" i="1"/>
  <c r="K725" i="1"/>
  <c r="L725" i="1"/>
  <c r="J726" i="1"/>
  <c r="K726" i="1"/>
  <c r="L726" i="1"/>
  <c r="J727" i="1"/>
  <c r="K727" i="1"/>
  <c r="L727" i="1"/>
  <c r="J728" i="1"/>
  <c r="K728" i="1"/>
  <c r="L728" i="1"/>
  <c r="J729" i="1"/>
  <c r="K729" i="1"/>
  <c r="L729" i="1"/>
  <c r="J730" i="1"/>
  <c r="K730" i="1"/>
  <c r="L730" i="1"/>
  <c r="J731" i="1"/>
  <c r="K731" i="1"/>
  <c r="L731" i="1"/>
  <c r="J732" i="1"/>
  <c r="K732" i="1"/>
  <c r="L732" i="1"/>
  <c r="J733" i="1"/>
  <c r="K733" i="1"/>
  <c r="L733" i="1"/>
  <c r="J734" i="1"/>
  <c r="K734" i="1"/>
  <c r="L734" i="1"/>
  <c r="J735" i="1"/>
  <c r="K735" i="1"/>
  <c r="L735" i="1"/>
  <c r="J736" i="1"/>
  <c r="K736" i="1"/>
  <c r="L736" i="1"/>
  <c r="J737" i="1"/>
  <c r="K737" i="1"/>
  <c r="L737" i="1"/>
  <c r="J738" i="1"/>
  <c r="K738" i="1"/>
  <c r="L738" i="1"/>
  <c r="J739" i="1"/>
  <c r="K739" i="1"/>
  <c r="L739" i="1"/>
  <c r="J740" i="1"/>
  <c r="K740" i="1"/>
  <c r="L740" i="1"/>
  <c r="J741" i="1"/>
  <c r="K741" i="1"/>
  <c r="L741" i="1"/>
  <c r="J742" i="1"/>
  <c r="K742" i="1"/>
  <c r="L742" i="1"/>
  <c r="J743" i="1"/>
  <c r="K743" i="1"/>
  <c r="L743" i="1"/>
  <c r="J744" i="1"/>
  <c r="K744" i="1"/>
  <c r="L744" i="1"/>
  <c r="J745" i="1"/>
  <c r="K745" i="1"/>
  <c r="L745" i="1"/>
  <c r="J746" i="1"/>
  <c r="K746" i="1"/>
  <c r="L746" i="1"/>
  <c r="J747" i="1"/>
  <c r="K747" i="1"/>
  <c r="L747" i="1"/>
  <c r="J748" i="1"/>
  <c r="K748" i="1"/>
  <c r="L748" i="1"/>
  <c r="J749" i="1"/>
  <c r="K749" i="1"/>
  <c r="L749" i="1"/>
  <c r="J750" i="1"/>
  <c r="K750" i="1"/>
  <c r="L750" i="1"/>
  <c r="J751" i="1"/>
  <c r="K751" i="1"/>
  <c r="L751" i="1"/>
  <c r="J752" i="1"/>
  <c r="K752" i="1"/>
  <c r="L752" i="1"/>
  <c r="J753" i="1"/>
  <c r="K753" i="1"/>
  <c r="L753" i="1"/>
  <c r="J754" i="1"/>
  <c r="K754" i="1"/>
  <c r="L754" i="1"/>
  <c r="J755" i="1"/>
  <c r="K755" i="1"/>
  <c r="L755" i="1"/>
  <c r="J756" i="1"/>
  <c r="K756" i="1"/>
  <c r="L756" i="1"/>
  <c r="J757" i="1"/>
  <c r="K757" i="1"/>
  <c r="L757" i="1"/>
  <c r="J758" i="1"/>
  <c r="K758" i="1"/>
  <c r="L758" i="1"/>
  <c r="J759" i="1"/>
  <c r="K759" i="1"/>
  <c r="L759" i="1"/>
  <c r="J760" i="1"/>
  <c r="K760" i="1"/>
  <c r="L760" i="1"/>
  <c r="J761" i="1"/>
  <c r="K761" i="1"/>
  <c r="L761" i="1"/>
  <c r="J762" i="1"/>
  <c r="K762" i="1"/>
  <c r="L762" i="1"/>
  <c r="J763" i="1"/>
  <c r="K763" i="1"/>
  <c r="L763" i="1"/>
  <c r="J764" i="1"/>
  <c r="K764" i="1"/>
  <c r="L764" i="1"/>
  <c r="J765" i="1"/>
  <c r="K765" i="1"/>
  <c r="L765" i="1"/>
  <c r="J766" i="1"/>
  <c r="K766" i="1"/>
  <c r="L766" i="1"/>
  <c r="J767" i="1"/>
  <c r="K767" i="1"/>
  <c r="L767" i="1"/>
  <c r="J768" i="1"/>
  <c r="K768" i="1"/>
  <c r="L768" i="1"/>
  <c r="J769" i="1"/>
  <c r="K769" i="1"/>
  <c r="L769" i="1"/>
  <c r="J770" i="1"/>
  <c r="K770" i="1"/>
  <c r="L770" i="1"/>
  <c r="J771" i="1"/>
  <c r="K771" i="1"/>
  <c r="L771" i="1"/>
  <c r="J772" i="1"/>
  <c r="K772" i="1"/>
  <c r="L772" i="1"/>
  <c r="J773" i="1"/>
  <c r="K773" i="1"/>
  <c r="L773" i="1"/>
  <c r="J774" i="1"/>
  <c r="K774" i="1"/>
  <c r="L774" i="1"/>
  <c r="J775" i="1"/>
  <c r="K775" i="1"/>
  <c r="L775" i="1"/>
  <c r="J776" i="1"/>
  <c r="K776" i="1"/>
  <c r="L776" i="1"/>
  <c r="J777" i="1"/>
  <c r="K777" i="1"/>
  <c r="L777" i="1"/>
  <c r="J778" i="1"/>
  <c r="K778" i="1"/>
  <c r="L778" i="1"/>
  <c r="J779" i="1"/>
  <c r="K779" i="1"/>
  <c r="L779" i="1"/>
  <c r="J780" i="1"/>
  <c r="K780" i="1"/>
  <c r="L780" i="1"/>
  <c r="J781" i="1"/>
  <c r="K781" i="1"/>
  <c r="L781" i="1"/>
  <c r="J782" i="1"/>
  <c r="K782" i="1"/>
  <c r="L782" i="1"/>
  <c r="J783" i="1"/>
  <c r="K783" i="1"/>
  <c r="L783" i="1"/>
  <c r="J784" i="1"/>
  <c r="K784" i="1"/>
  <c r="L784" i="1"/>
  <c r="J785" i="1"/>
  <c r="K785" i="1"/>
  <c r="L785" i="1"/>
  <c r="J786" i="1"/>
  <c r="K786" i="1"/>
  <c r="L786" i="1"/>
  <c r="J787" i="1"/>
  <c r="K787" i="1"/>
  <c r="L787" i="1"/>
  <c r="J788" i="1"/>
  <c r="K788" i="1"/>
  <c r="L788" i="1"/>
  <c r="J789" i="1"/>
  <c r="K789" i="1"/>
  <c r="L789" i="1"/>
  <c r="J790" i="1"/>
  <c r="K790" i="1"/>
  <c r="L790" i="1"/>
  <c r="J791" i="1"/>
  <c r="K791" i="1"/>
  <c r="L791" i="1"/>
  <c r="J792" i="1"/>
  <c r="K792" i="1"/>
  <c r="L792" i="1"/>
  <c r="J793" i="1"/>
  <c r="K793" i="1"/>
  <c r="L793" i="1"/>
  <c r="J794" i="1"/>
  <c r="K794" i="1"/>
  <c r="L794" i="1"/>
  <c r="J795" i="1"/>
  <c r="K795" i="1"/>
  <c r="L795" i="1"/>
  <c r="J796" i="1"/>
  <c r="K796" i="1"/>
  <c r="L796" i="1"/>
  <c r="J797" i="1"/>
  <c r="K797" i="1"/>
  <c r="L797" i="1"/>
  <c r="J798" i="1"/>
  <c r="K798" i="1"/>
  <c r="L798" i="1"/>
  <c r="J799" i="1"/>
  <c r="K799" i="1"/>
  <c r="L799" i="1"/>
  <c r="J800" i="1"/>
  <c r="K800" i="1"/>
  <c r="L800" i="1"/>
  <c r="J801" i="1"/>
  <c r="K801" i="1"/>
  <c r="L801" i="1"/>
  <c r="J802" i="1"/>
  <c r="K802" i="1"/>
  <c r="L802" i="1"/>
  <c r="J803" i="1"/>
  <c r="K803" i="1"/>
  <c r="L803" i="1"/>
  <c r="J804" i="1"/>
  <c r="K804" i="1"/>
  <c r="L804" i="1"/>
  <c r="J805" i="1"/>
  <c r="K805" i="1"/>
  <c r="L805" i="1"/>
  <c r="J806" i="1"/>
  <c r="K806" i="1"/>
  <c r="L806" i="1"/>
  <c r="J807" i="1"/>
  <c r="K807" i="1"/>
  <c r="L807" i="1"/>
  <c r="J808" i="1"/>
  <c r="K808" i="1"/>
  <c r="L808" i="1"/>
  <c r="J809" i="1"/>
  <c r="K809" i="1"/>
  <c r="L809" i="1"/>
  <c r="J810" i="1"/>
  <c r="K810" i="1"/>
  <c r="L810" i="1"/>
  <c r="J811" i="1"/>
  <c r="K811" i="1"/>
  <c r="L811" i="1"/>
  <c r="J812" i="1"/>
  <c r="K812" i="1"/>
  <c r="L812" i="1"/>
  <c r="J813" i="1"/>
  <c r="K813" i="1"/>
  <c r="L813" i="1"/>
  <c r="J814" i="1"/>
  <c r="K814" i="1"/>
  <c r="L814" i="1"/>
  <c r="J815" i="1"/>
  <c r="K815" i="1"/>
  <c r="L815" i="1"/>
  <c r="J816" i="1"/>
  <c r="K816" i="1"/>
  <c r="L816" i="1"/>
  <c r="J817" i="1"/>
  <c r="K817" i="1"/>
  <c r="L817" i="1"/>
  <c r="J818" i="1"/>
  <c r="K818" i="1"/>
  <c r="L818" i="1"/>
  <c r="J819" i="1"/>
  <c r="K819" i="1"/>
  <c r="L819" i="1"/>
  <c r="J820" i="1"/>
  <c r="K820" i="1"/>
  <c r="L820" i="1"/>
  <c r="J821" i="1"/>
  <c r="K821" i="1"/>
  <c r="L821" i="1"/>
  <c r="J822" i="1"/>
  <c r="K822" i="1"/>
  <c r="L822" i="1"/>
  <c r="J823" i="1"/>
  <c r="K823" i="1"/>
  <c r="L823" i="1"/>
  <c r="J824" i="1"/>
  <c r="K824" i="1"/>
  <c r="L824" i="1"/>
  <c r="J825" i="1"/>
  <c r="K825" i="1"/>
  <c r="L825" i="1"/>
  <c r="J826" i="1"/>
  <c r="K826" i="1"/>
  <c r="L826" i="1"/>
  <c r="J827" i="1"/>
  <c r="K827" i="1"/>
  <c r="L827" i="1"/>
  <c r="J828" i="1"/>
  <c r="K828" i="1"/>
  <c r="L828" i="1"/>
  <c r="J829" i="1"/>
  <c r="K829" i="1"/>
  <c r="L829" i="1"/>
  <c r="J830" i="1"/>
  <c r="K830" i="1"/>
  <c r="L830" i="1"/>
  <c r="J831" i="1"/>
  <c r="K831" i="1"/>
  <c r="L831" i="1"/>
  <c r="J832" i="1"/>
  <c r="K832" i="1"/>
  <c r="L832" i="1"/>
  <c r="J833" i="1"/>
  <c r="K833" i="1"/>
  <c r="L833" i="1"/>
  <c r="J834" i="1"/>
  <c r="K834" i="1"/>
  <c r="L834" i="1"/>
  <c r="J835" i="1"/>
  <c r="K835" i="1"/>
  <c r="L835" i="1"/>
  <c r="J836" i="1"/>
  <c r="K836" i="1"/>
  <c r="L836" i="1"/>
  <c r="J837" i="1"/>
  <c r="K837" i="1"/>
  <c r="L837" i="1"/>
  <c r="J838" i="1"/>
  <c r="K838" i="1"/>
  <c r="L838" i="1"/>
  <c r="J839" i="1"/>
  <c r="K839" i="1"/>
  <c r="L839" i="1"/>
  <c r="J840" i="1"/>
  <c r="K840" i="1"/>
  <c r="L840" i="1"/>
  <c r="J841" i="1"/>
  <c r="K841" i="1"/>
  <c r="L841" i="1"/>
  <c r="J842" i="1"/>
  <c r="K842" i="1"/>
  <c r="L842" i="1"/>
  <c r="J843" i="1"/>
  <c r="K843" i="1"/>
  <c r="L843" i="1"/>
  <c r="J844" i="1"/>
  <c r="K844" i="1"/>
  <c r="L844" i="1"/>
  <c r="J845" i="1"/>
  <c r="K845" i="1"/>
  <c r="L845" i="1"/>
  <c r="J846" i="1"/>
  <c r="K846" i="1"/>
  <c r="L846" i="1"/>
  <c r="J847" i="1"/>
  <c r="K847" i="1"/>
  <c r="L847" i="1"/>
  <c r="J848" i="1"/>
  <c r="K848" i="1"/>
  <c r="L848" i="1"/>
  <c r="J849" i="1"/>
  <c r="K849" i="1"/>
  <c r="L849" i="1"/>
  <c r="J850" i="1"/>
  <c r="K850" i="1"/>
  <c r="L850" i="1"/>
  <c r="J851" i="1"/>
  <c r="K851" i="1"/>
  <c r="L851" i="1"/>
  <c r="J852" i="1"/>
  <c r="K852" i="1"/>
  <c r="L852" i="1"/>
  <c r="J853" i="1"/>
  <c r="K853" i="1"/>
  <c r="L853" i="1"/>
  <c r="J854" i="1"/>
  <c r="K854" i="1"/>
  <c r="L854" i="1"/>
  <c r="J855" i="1"/>
  <c r="K855" i="1"/>
  <c r="L855" i="1"/>
  <c r="J856" i="1"/>
  <c r="K856" i="1"/>
  <c r="L856" i="1"/>
  <c r="J857" i="1"/>
  <c r="K857" i="1"/>
  <c r="L857" i="1"/>
  <c r="J858" i="1"/>
  <c r="K858" i="1"/>
  <c r="L858" i="1"/>
  <c r="J859" i="1"/>
  <c r="K859" i="1"/>
  <c r="L859" i="1"/>
  <c r="J860" i="1"/>
  <c r="K860" i="1"/>
  <c r="L860" i="1"/>
  <c r="J861" i="1"/>
  <c r="K861" i="1"/>
  <c r="L861" i="1"/>
  <c r="J862" i="1"/>
  <c r="K862" i="1"/>
  <c r="L862" i="1"/>
  <c r="J863" i="1"/>
  <c r="K863" i="1"/>
  <c r="L863" i="1"/>
  <c r="J864" i="1"/>
  <c r="K864" i="1"/>
  <c r="L864" i="1"/>
  <c r="J865" i="1"/>
  <c r="K865" i="1"/>
  <c r="L865" i="1"/>
  <c r="J866" i="1"/>
  <c r="K866" i="1"/>
  <c r="L866" i="1"/>
  <c r="J867" i="1"/>
  <c r="K867" i="1"/>
  <c r="L867" i="1"/>
  <c r="J868" i="1"/>
  <c r="K868" i="1"/>
  <c r="L868" i="1"/>
  <c r="J869" i="1"/>
  <c r="K869" i="1"/>
  <c r="L869" i="1"/>
  <c r="J870" i="1"/>
  <c r="K870" i="1"/>
  <c r="L870" i="1"/>
  <c r="J871" i="1"/>
  <c r="K871" i="1"/>
  <c r="L871" i="1"/>
  <c r="J872" i="1"/>
  <c r="K872" i="1"/>
  <c r="L872" i="1"/>
  <c r="J873" i="1"/>
  <c r="K873" i="1"/>
  <c r="L873" i="1"/>
  <c r="J874" i="1"/>
  <c r="K874" i="1"/>
  <c r="L874" i="1"/>
  <c r="J875" i="1"/>
  <c r="K875" i="1"/>
  <c r="L875" i="1"/>
  <c r="J876" i="1"/>
  <c r="K876" i="1"/>
  <c r="L876" i="1"/>
  <c r="J877" i="1"/>
  <c r="K877" i="1"/>
  <c r="L877" i="1"/>
  <c r="J878" i="1"/>
  <c r="K878" i="1"/>
  <c r="L878" i="1"/>
  <c r="J879" i="1"/>
  <c r="K879" i="1"/>
  <c r="L879" i="1"/>
  <c r="J880" i="1"/>
  <c r="K880" i="1"/>
  <c r="L880" i="1"/>
  <c r="J881" i="1"/>
  <c r="K881" i="1"/>
  <c r="L881" i="1"/>
  <c r="J882" i="1"/>
  <c r="K882" i="1"/>
  <c r="L882" i="1"/>
  <c r="J883" i="1"/>
  <c r="K883" i="1"/>
  <c r="L883" i="1"/>
  <c r="J884" i="1"/>
  <c r="K884" i="1"/>
  <c r="L884" i="1"/>
  <c r="J885" i="1"/>
  <c r="K885" i="1"/>
  <c r="L885" i="1"/>
  <c r="J886" i="1"/>
  <c r="K886" i="1"/>
  <c r="L886" i="1"/>
  <c r="J887" i="1"/>
  <c r="K887" i="1"/>
  <c r="L887" i="1"/>
  <c r="J888" i="1"/>
  <c r="K888" i="1"/>
  <c r="L888" i="1"/>
  <c r="J889" i="1"/>
  <c r="K889" i="1"/>
  <c r="L889" i="1"/>
  <c r="J890" i="1"/>
  <c r="K890" i="1"/>
  <c r="L890" i="1"/>
  <c r="J891" i="1"/>
  <c r="K891" i="1"/>
  <c r="L891" i="1"/>
  <c r="J892" i="1"/>
  <c r="K892" i="1"/>
  <c r="L892" i="1"/>
  <c r="J893" i="1"/>
  <c r="K893" i="1"/>
  <c r="L893" i="1"/>
  <c r="J894" i="1"/>
  <c r="K894" i="1"/>
  <c r="L894" i="1"/>
  <c r="J895" i="1"/>
  <c r="K895" i="1"/>
  <c r="L895" i="1"/>
  <c r="J896" i="1"/>
  <c r="K896" i="1"/>
  <c r="L896" i="1"/>
  <c r="J897" i="1"/>
  <c r="K897" i="1"/>
  <c r="L897" i="1"/>
  <c r="J898" i="1"/>
  <c r="K898" i="1"/>
  <c r="L898" i="1"/>
  <c r="J899" i="1"/>
  <c r="K899" i="1"/>
  <c r="L899" i="1"/>
  <c r="J900" i="1"/>
  <c r="K900" i="1"/>
  <c r="L900" i="1"/>
  <c r="J901" i="1"/>
  <c r="K901" i="1"/>
  <c r="L901" i="1"/>
  <c r="J902" i="1"/>
  <c r="K902" i="1"/>
  <c r="L902" i="1"/>
  <c r="J903" i="1"/>
  <c r="K903" i="1"/>
  <c r="L903" i="1"/>
  <c r="J904" i="1"/>
  <c r="K904" i="1"/>
  <c r="L904" i="1"/>
  <c r="J905" i="1"/>
  <c r="K905" i="1"/>
  <c r="L905" i="1"/>
  <c r="J906" i="1"/>
  <c r="K906" i="1"/>
  <c r="L906" i="1"/>
  <c r="J907" i="1"/>
  <c r="K907" i="1"/>
  <c r="L907" i="1"/>
  <c r="J908" i="1"/>
  <c r="K908" i="1"/>
  <c r="L908" i="1"/>
  <c r="J909" i="1"/>
  <c r="K909" i="1"/>
  <c r="L909" i="1"/>
  <c r="J910" i="1"/>
  <c r="K910" i="1"/>
  <c r="L910" i="1"/>
  <c r="J911" i="1"/>
  <c r="K911" i="1"/>
  <c r="L911" i="1"/>
  <c r="J912" i="1"/>
  <c r="K912" i="1"/>
  <c r="L912" i="1"/>
  <c r="J913" i="1"/>
  <c r="K913" i="1"/>
  <c r="L913" i="1"/>
  <c r="J914" i="1"/>
  <c r="K914" i="1"/>
  <c r="L914" i="1"/>
  <c r="J915" i="1"/>
  <c r="K915" i="1"/>
  <c r="L915" i="1"/>
  <c r="J916" i="1"/>
  <c r="K916" i="1"/>
  <c r="L916" i="1"/>
  <c r="J917" i="1"/>
  <c r="K917" i="1"/>
  <c r="L917" i="1"/>
  <c r="J918" i="1"/>
  <c r="K918" i="1"/>
  <c r="L918" i="1"/>
  <c r="J919" i="1"/>
  <c r="K919" i="1"/>
  <c r="L919" i="1"/>
  <c r="J920" i="1"/>
  <c r="K920" i="1"/>
  <c r="L920" i="1"/>
  <c r="J921" i="1"/>
  <c r="K921" i="1"/>
  <c r="L921" i="1"/>
  <c r="J922" i="1"/>
  <c r="K922" i="1"/>
  <c r="L922" i="1"/>
  <c r="J923" i="1"/>
  <c r="K923" i="1"/>
  <c r="L923" i="1"/>
  <c r="J924" i="1"/>
  <c r="K924" i="1"/>
  <c r="L924" i="1"/>
  <c r="J925" i="1"/>
  <c r="K925" i="1"/>
  <c r="L925" i="1"/>
  <c r="J926" i="1"/>
  <c r="K926" i="1"/>
  <c r="L926" i="1"/>
  <c r="J927" i="1"/>
  <c r="K927" i="1"/>
  <c r="L927" i="1"/>
  <c r="J928" i="1"/>
  <c r="K928" i="1"/>
  <c r="L928" i="1"/>
  <c r="J929" i="1"/>
  <c r="K929" i="1"/>
  <c r="L929" i="1"/>
  <c r="J930" i="1"/>
  <c r="K930" i="1"/>
  <c r="L930" i="1"/>
  <c r="J931" i="1"/>
  <c r="K931" i="1"/>
  <c r="L931" i="1"/>
  <c r="J932" i="1"/>
  <c r="K932" i="1"/>
  <c r="L932" i="1"/>
  <c r="J933" i="1"/>
  <c r="K933" i="1"/>
  <c r="L933" i="1"/>
  <c r="J934" i="1"/>
  <c r="K934" i="1"/>
  <c r="L934" i="1"/>
  <c r="J935" i="1"/>
  <c r="K935" i="1"/>
  <c r="L935" i="1"/>
  <c r="J936" i="1"/>
  <c r="K936" i="1"/>
  <c r="L936" i="1"/>
  <c r="J937" i="1"/>
  <c r="K937" i="1"/>
  <c r="L937" i="1"/>
  <c r="J938" i="1"/>
  <c r="K938" i="1"/>
  <c r="L938" i="1"/>
  <c r="J939" i="1"/>
  <c r="K939" i="1"/>
  <c r="L939" i="1"/>
  <c r="J940" i="1"/>
  <c r="K940" i="1"/>
  <c r="L940" i="1"/>
  <c r="J941" i="1"/>
  <c r="K941" i="1"/>
  <c r="L941" i="1"/>
  <c r="J942" i="1"/>
  <c r="K942" i="1"/>
  <c r="L942" i="1"/>
  <c r="J943" i="1"/>
  <c r="K943" i="1"/>
  <c r="L943" i="1"/>
  <c r="J944" i="1"/>
  <c r="K944" i="1"/>
  <c r="L944" i="1"/>
  <c r="J945" i="1"/>
  <c r="K945" i="1"/>
  <c r="L945" i="1"/>
  <c r="J946" i="1"/>
  <c r="K946" i="1"/>
  <c r="L946" i="1"/>
  <c r="J947" i="1"/>
  <c r="K947" i="1"/>
  <c r="L947" i="1"/>
  <c r="J948" i="1"/>
  <c r="K948" i="1"/>
  <c r="L948" i="1"/>
  <c r="J949" i="1"/>
  <c r="K949" i="1"/>
  <c r="L949" i="1"/>
  <c r="J950" i="1"/>
  <c r="K950" i="1"/>
  <c r="L950" i="1"/>
  <c r="J951" i="1"/>
  <c r="K951" i="1"/>
  <c r="L951" i="1"/>
  <c r="J952" i="1"/>
  <c r="K952" i="1"/>
  <c r="L952" i="1"/>
  <c r="J953" i="1"/>
  <c r="K953" i="1"/>
  <c r="L953" i="1"/>
  <c r="J954" i="1"/>
  <c r="K954" i="1"/>
  <c r="L954" i="1"/>
  <c r="J955" i="1"/>
  <c r="K955" i="1"/>
  <c r="L955" i="1"/>
  <c r="J956" i="1"/>
  <c r="K956" i="1"/>
  <c r="L956" i="1"/>
  <c r="J957" i="1"/>
  <c r="K957" i="1"/>
  <c r="L957" i="1"/>
  <c r="J958" i="1"/>
  <c r="K958" i="1"/>
  <c r="L958" i="1"/>
  <c r="J959" i="1"/>
  <c r="K959" i="1"/>
  <c r="L959" i="1"/>
  <c r="J960" i="1"/>
  <c r="K960" i="1"/>
  <c r="L960" i="1"/>
  <c r="J961" i="1"/>
  <c r="K961" i="1"/>
  <c r="L961" i="1"/>
  <c r="J962" i="1"/>
  <c r="K962" i="1"/>
  <c r="L962" i="1"/>
  <c r="J963" i="1"/>
  <c r="K963" i="1"/>
  <c r="L963" i="1"/>
  <c r="J964" i="1"/>
  <c r="K964" i="1"/>
  <c r="L964" i="1"/>
  <c r="J965" i="1"/>
  <c r="K965" i="1"/>
  <c r="L965" i="1"/>
  <c r="J966" i="1"/>
  <c r="K966" i="1"/>
  <c r="L966" i="1"/>
  <c r="J967" i="1"/>
  <c r="K967" i="1"/>
  <c r="L967" i="1"/>
  <c r="J968" i="1"/>
  <c r="K968" i="1"/>
  <c r="L968" i="1"/>
  <c r="J969" i="1"/>
  <c r="K969" i="1"/>
  <c r="L969" i="1"/>
  <c r="J970" i="1"/>
  <c r="K970" i="1"/>
  <c r="L970" i="1"/>
  <c r="J971" i="1"/>
  <c r="K971" i="1"/>
  <c r="L971" i="1"/>
  <c r="J972" i="1"/>
  <c r="K972" i="1"/>
  <c r="L972" i="1"/>
  <c r="J973" i="1"/>
  <c r="K973" i="1"/>
  <c r="L973" i="1"/>
  <c r="J974" i="1"/>
  <c r="K974" i="1"/>
  <c r="L974" i="1"/>
  <c r="J975" i="1"/>
  <c r="K975" i="1"/>
  <c r="L975" i="1"/>
  <c r="J976" i="1"/>
  <c r="K976" i="1"/>
  <c r="L976" i="1"/>
  <c r="J977" i="1"/>
  <c r="K977" i="1"/>
  <c r="L977" i="1"/>
  <c r="J978" i="1"/>
  <c r="K978" i="1"/>
  <c r="L978" i="1"/>
  <c r="J979" i="1"/>
  <c r="K979" i="1"/>
  <c r="L979" i="1"/>
  <c r="J980" i="1"/>
  <c r="K980" i="1"/>
  <c r="L980" i="1"/>
  <c r="J981" i="1"/>
  <c r="K981" i="1"/>
  <c r="L981" i="1"/>
  <c r="J982" i="1"/>
  <c r="K982" i="1"/>
  <c r="L982" i="1"/>
  <c r="J983" i="1"/>
  <c r="K983" i="1"/>
  <c r="L983" i="1"/>
  <c r="J984" i="1"/>
  <c r="K984" i="1"/>
  <c r="L984" i="1"/>
  <c r="J985" i="1"/>
  <c r="K985" i="1"/>
  <c r="L985" i="1"/>
  <c r="J986" i="1"/>
  <c r="K986" i="1"/>
  <c r="L986" i="1"/>
  <c r="J987" i="1"/>
  <c r="K987" i="1"/>
  <c r="L987" i="1"/>
  <c r="J988" i="1"/>
  <c r="K988" i="1"/>
  <c r="L988" i="1"/>
  <c r="J989" i="1"/>
  <c r="K989" i="1"/>
  <c r="L989" i="1"/>
  <c r="J990" i="1"/>
  <c r="K990" i="1"/>
  <c r="L990" i="1"/>
  <c r="J991" i="1"/>
  <c r="K991" i="1"/>
  <c r="L991" i="1"/>
  <c r="J992" i="1"/>
  <c r="K992" i="1"/>
  <c r="L992" i="1"/>
  <c r="J993" i="1"/>
  <c r="K993" i="1"/>
  <c r="L993" i="1"/>
  <c r="J994" i="1"/>
  <c r="K994" i="1"/>
  <c r="L994" i="1"/>
  <c r="J995" i="1"/>
  <c r="K995" i="1"/>
  <c r="L995" i="1"/>
  <c r="J996" i="1"/>
  <c r="K996" i="1"/>
  <c r="L996" i="1"/>
  <c r="J997" i="1"/>
  <c r="K997" i="1"/>
  <c r="L997" i="1"/>
  <c r="J998" i="1"/>
  <c r="K998" i="1"/>
  <c r="L998" i="1"/>
  <c r="J999" i="1"/>
  <c r="K999" i="1"/>
  <c r="L999" i="1"/>
  <c r="J1000" i="1"/>
  <c r="K1000" i="1"/>
  <c r="L1000" i="1"/>
  <c r="J1001" i="1"/>
  <c r="K1001" i="1"/>
  <c r="L1001" i="1"/>
  <c r="J1002" i="1"/>
  <c r="K1002" i="1"/>
  <c r="L1002" i="1"/>
  <c r="J1003" i="1"/>
  <c r="K1003" i="1"/>
  <c r="L1003" i="1"/>
  <c r="J1004" i="1"/>
  <c r="K1004" i="1"/>
  <c r="L1004" i="1"/>
  <c r="J1005" i="1"/>
  <c r="K1005" i="1"/>
  <c r="L1005" i="1"/>
  <c r="J1006" i="1"/>
  <c r="K1006" i="1"/>
  <c r="L1006" i="1"/>
  <c r="J1007" i="1"/>
  <c r="K1007" i="1"/>
  <c r="L1007" i="1"/>
  <c r="J1008" i="1"/>
  <c r="K1008" i="1"/>
  <c r="L1008" i="1"/>
  <c r="J1009" i="1"/>
  <c r="K1009" i="1"/>
  <c r="L1009" i="1"/>
  <c r="J1010" i="1"/>
  <c r="K1010" i="1"/>
  <c r="L1010" i="1"/>
  <c r="J1011" i="1"/>
  <c r="K1011" i="1"/>
  <c r="L1011" i="1"/>
  <c r="J1012" i="1"/>
  <c r="K1012" i="1"/>
  <c r="L1012" i="1"/>
  <c r="J1013" i="1"/>
  <c r="K1013" i="1"/>
  <c r="L1013" i="1"/>
  <c r="J1014" i="1"/>
  <c r="K1014" i="1"/>
  <c r="L1014" i="1"/>
  <c r="J1015" i="1"/>
  <c r="K1015" i="1"/>
  <c r="L1015" i="1"/>
  <c r="J1016" i="1"/>
  <c r="K1016" i="1"/>
  <c r="L1016" i="1"/>
  <c r="J1017" i="1"/>
  <c r="K1017" i="1"/>
  <c r="L1017" i="1"/>
  <c r="J1018" i="1"/>
  <c r="K1018" i="1"/>
  <c r="L1018" i="1"/>
  <c r="J1019" i="1"/>
  <c r="K1019" i="1"/>
  <c r="L1019" i="1"/>
  <c r="J1020" i="1"/>
  <c r="K1020" i="1"/>
  <c r="L1020" i="1"/>
  <c r="J1021" i="1"/>
  <c r="K1021" i="1"/>
  <c r="L1021" i="1"/>
  <c r="J1022" i="1"/>
  <c r="K1022" i="1"/>
  <c r="L1022" i="1"/>
  <c r="J1023" i="1"/>
  <c r="K1023" i="1"/>
  <c r="L1023" i="1"/>
  <c r="J1024" i="1"/>
  <c r="K1024" i="1"/>
  <c r="L1024" i="1"/>
  <c r="J1025" i="1"/>
  <c r="K1025" i="1"/>
  <c r="L1025" i="1"/>
  <c r="J1026" i="1"/>
  <c r="K1026" i="1"/>
  <c r="L1026" i="1"/>
  <c r="J1027" i="1"/>
  <c r="K1027" i="1"/>
  <c r="L1027" i="1"/>
  <c r="J1028" i="1"/>
  <c r="K1028" i="1"/>
  <c r="L1028" i="1"/>
  <c r="J1029" i="1"/>
  <c r="K1029" i="1"/>
  <c r="L1029" i="1"/>
  <c r="J1030" i="1"/>
  <c r="K1030" i="1"/>
  <c r="L1030" i="1"/>
  <c r="J1031" i="1"/>
  <c r="K1031" i="1"/>
  <c r="L1031" i="1"/>
  <c r="J1032" i="1"/>
  <c r="K1032" i="1"/>
  <c r="L1032" i="1"/>
  <c r="J1033" i="1"/>
  <c r="K1033" i="1"/>
  <c r="L1033" i="1"/>
  <c r="J1034" i="1"/>
  <c r="K1034" i="1"/>
  <c r="L1034" i="1"/>
  <c r="J1035" i="1"/>
  <c r="K1035" i="1"/>
  <c r="L1035" i="1"/>
  <c r="J1036" i="1"/>
  <c r="K1036" i="1"/>
  <c r="L1036" i="1"/>
  <c r="J1037" i="1"/>
  <c r="K1037" i="1"/>
  <c r="L1037" i="1"/>
  <c r="J1038" i="1"/>
  <c r="K1038" i="1"/>
  <c r="L1038" i="1"/>
  <c r="J1039" i="1"/>
  <c r="K1039" i="1"/>
  <c r="L1039" i="1"/>
  <c r="J1040" i="1"/>
  <c r="K1040" i="1"/>
  <c r="L1040" i="1"/>
  <c r="J1041" i="1"/>
  <c r="K1041" i="1"/>
  <c r="L1041" i="1"/>
  <c r="J1042" i="1"/>
  <c r="K1042" i="1"/>
  <c r="L1042" i="1"/>
  <c r="J1043" i="1"/>
  <c r="K1043" i="1"/>
  <c r="L1043" i="1"/>
  <c r="J1044" i="1"/>
  <c r="K1044" i="1"/>
  <c r="L1044" i="1"/>
  <c r="J1045" i="1"/>
  <c r="K1045" i="1"/>
  <c r="L1045" i="1"/>
  <c r="J1046" i="1"/>
  <c r="K1046" i="1"/>
  <c r="L1046" i="1"/>
  <c r="J1047" i="1"/>
  <c r="K1047" i="1"/>
  <c r="L1047" i="1"/>
  <c r="J1048" i="1"/>
  <c r="K1048" i="1"/>
  <c r="L1048" i="1"/>
  <c r="J1049" i="1"/>
  <c r="K1049" i="1"/>
  <c r="L1049" i="1"/>
  <c r="J1050" i="1"/>
  <c r="K1050" i="1"/>
  <c r="L1050" i="1"/>
  <c r="J1051" i="1"/>
  <c r="K1051" i="1"/>
  <c r="L1051" i="1"/>
  <c r="J1052" i="1"/>
  <c r="K1052" i="1"/>
  <c r="L1052" i="1"/>
  <c r="J1053" i="1"/>
  <c r="K1053" i="1"/>
  <c r="L1053" i="1"/>
  <c r="J1054" i="1"/>
  <c r="K1054" i="1"/>
  <c r="L1054" i="1"/>
  <c r="J1055" i="1"/>
  <c r="K1055" i="1"/>
  <c r="L1055" i="1"/>
  <c r="J1056" i="1"/>
  <c r="K1056" i="1"/>
  <c r="L1056" i="1"/>
  <c r="J1057" i="1"/>
  <c r="K1057" i="1"/>
  <c r="L1057" i="1"/>
  <c r="J1058" i="1"/>
  <c r="K1058" i="1"/>
  <c r="L1058" i="1"/>
  <c r="J1059" i="1"/>
  <c r="K1059" i="1"/>
  <c r="L1059" i="1"/>
  <c r="J1060" i="1"/>
  <c r="K1060" i="1"/>
  <c r="L1060" i="1"/>
  <c r="J1061" i="1"/>
  <c r="K1061" i="1"/>
  <c r="L1061" i="1"/>
  <c r="J1062" i="1"/>
  <c r="K1062" i="1"/>
  <c r="L1062" i="1"/>
  <c r="J1063" i="1"/>
  <c r="K1063" i="1"/>
  <c r="L1063" i="1"/>
  <c r="J1064" i="1"/>
  <c r="K1064" i="1"/>
  <c r="L1064" i="1"/>
  <c r="J1065" i="1"/>
  <c r="K1065" i="1"/>
  <c r="L1065" i="1"/>
  <c r="J1066" i="1"/>
  <c r="K1066" i="1"/>
  <c r="L1066" i="1"/>
  <c r="J1067" i="1"/>
  <c r="K1067" i="1"/>
  <c r="L1067" i="1"/>
  <c r="J1068" i="1"/>
  <c r="K1068" i="1"/>
  <c r="L1068" i="1"/>
  <c r="J1069" i="1"/>
  <c r="K1069" i="1"/>
  <c r="L1069" i="1"/>
  <c r="J1070" i="1"/>
  <c r="K1070" i="1"/>
  <c r="L1070" i="1"/>
  <c r="J1071" i="1"/>
  <c r="K1071" i="1"/>
  <c r="L1071" i="1"/>
  <c r="J1072" i="1"/>
  <c r="K1072" i="1"/>
  <c r="L1072" i="1"/>
  <c r="J1073" i="1"/>
  <c r="K1073" i="1"/>
  <c r="L1073" i="1"/>
  <c r="J1074" i="1"/>
  <c r="K1074" i="1"/>
  <c r="L1074" i="1"/>
  <c r="J1075" i="1"/>
  <c r="K1075" i="1"/>
  <c r="L1075" i="1"/>
  <c r="J1076" i="1"/>
  <c r="K1076" i="1"/>
  <c r="L1076" i="1"/>
  <c r="J1077" i="1"/>
  <c r="K1077" i="1"/>
  <c r="L1077" i="1"/>
  <c r="J1078" i="1"/>
  <c r="K1078" i="1"/>
  <c r="L1078" i="1"/>
  <c r="J1079" i="1"/>
  <c r="K1079" i="1"/>
  <c r="L1079" i="1"/>
  <c r="J1080" i="1"/>
  <c r="K1080" i="1"/>
  <c r="L1080" i="1"/>
  <c r="J1081" i="1"/>
  <c r="K1081" i="1"/>
  <c r="L1081" i="1"/>
  <c r="J1082" i="1"/>
  <c r="K1082" i="1"/>
  <c r="L1082" i="1"/>
  <c r="J1083" i="1"/>
  <c r="K1083" i="1"/>
  <c r="L1083" i="1"/>
  <c r="J1084" i="1"/>
  <c r="K1084" i="1"/>
  <c r="L1084" i="1"/>
  <c r="J1085" i="1"/>
  <c r="K1085" i="1"/>
  <c r="L1085" i="1"/>
  <c r="J1086" i="1"/>
  <c r="K1086" i="1"/>
  <c r="L1086" i="1"/>
  <c r="J1087" i="1"/>
  <c r="K1087" i="1"/>
  <c r="L1087" i="1"/>
  <c r="J1088" i="1"/>
  <c r="K1088" i="1"/>
  <c r="L1088" i="1"/>
  <c r="J1089" i="1"/>
  <c r="K1089" i="1"/>
  <c r="L1089" i="1"/>
  <c r="J1090" i="1"/>
  <c r="K1090" i="1"/>
  <c r="L1090" i="1"/>
  <c r="J1091" i="1"/>
  <c r="K1091" i="1"/>
  <c r="L1091" i="1"/>
  <c r="J1092" i="1"/>
  <c r="K1092" i="1"/>
  <c r="L1092" i="1"/>
  <c r="J1093" i="1"/>
  <c r="K1093" i="1"/>
  <c r="L1093" i="1"/>
  <c r="J1094" i="1"/>
  <c r="K1094" i="1"/>
  <c r="L1094" i="1"/>
  <c r="J1095" i="1"/>
  <c r="K1095" i="1"/>
  <c r="L1095" i="1"/>
  <c r="J1096" i="1"/>
  <c r="K1096" i="1"/>
  <c r="L1096" i="1"/>
  <c r="J1097" i="1"/>
  <c r="K1097" i="1"/>
  <c r="L1097" i="1"/>
  <c r="J1098" i="1"/>
  <c r="K1098" i="1"/>
  <c r="L1098" i="1"/>
  <c r="J1099" i="1"/>
  <c r="K1099" i="1"/>
  <c r="L1099" i="1"/>
  <c r="J1100" i="1"/>
  <c r="K1100" i="1"/>
  <c r="L1100" i="1"/>
  <c r="J1101" i="1"/>
  <c r="K1101" i="1"/>
  <c r="L1101" i="1"/>
  <c r="J1102" i="1"/>
  <c r="K1102" i="1"/>
  <c r="L1102" i="1"/>
  <c r="J1103" i="1"/>
  <c r="K1103" i="1"/>
  <c r="L1103" i="1"/>
  <c r="J1104" i="1"/>
  <c r="K1104" i="1"/>
  <c r="L1104" i="1"/>
  <c r="J1105" i="1"/>
  <c r="K1105" i="1"/>
  <c r="L1105" i="1"/>
  <c r="J1106" i="1"/>
  <c r="K1106" i="1"/>
  <c r="L1106" i="1"/>
  <c r="J1107" i="1"/>
  <c r="K1107" i="1"/>
  <c r="L1107" i="1"/>
  <c r="J1108" i="1"/>
  <c r="K1108" i="1"/>
  <c r="L1108" i="1"/>
  <c r="J1109" i="1"/>
  <c r="K1109" i="1"/>
  <c r="L1109" i="1"/>
  <c r="J1110" i="1"/>
  <c r="K1110" i="1"/>
  <c r="L1110" i="1"/>
  <c r="J1111" i="1"/>
  <c r="K1111" i="1"/>
  <c r="L1111" i="1"/>
  <c r="J1112" i="1"/>
  <c r="K1112" i="1"/>
  <c r="L1112" i="1"/>
  <c r="J1113" i="1"/>
  <c r="K1113" i="1"/>
  <c r="L1113" i="1"/>
  <c r="J1114" i="1"/>
  <c r="K1114" i="1"/>
  <c r="L1114" i="1"/>
  <c r="J1115" i="1"/>
  <c r="K1115" i="1"/>
  <c r="L1115" i="1"/>
  <c r="J1116" i="1"/>
  <c r="K1116" i="1"/>
  <c r="L1116" i="1"/>
  <c r="J1117" i="1"/>
  <c r="K1117" i="1"/>
  <c r="L1117" i="1"/>
  <c r="J1118" i="1"/>
  <c r="K1118" i="1"/>
  <c r="L1118" i="1"/>
  <c r="J1119" i="1"/>
  <c r="K1119" i="1"/>
  <c r="L1119" i="1"/>
  <c r="J1120" i="1"/>
  <c r="K1120" i="1"/>
  <c r="L1120" i="1"/>
  <c r="J1121" i="1"/>
  <c r="K1121" i="1"/>
  <c r="L1121" i="1"/>
  <c r="J1122" i="1"/>
  <c r="K1122" i="1"/>
  <c r="L1122" i="1"/>
  <c r="J1123" i="1"/>
  <c r="K1123" i="1"/>
  <c r="L1123" i="1"/>
  <c r="J1124" i="1"/>
  <c r="K1124" i="1"/>
  <c r="L1124" i="1"/>
  <c r="J1125" i="1"/>
  <c r="K1125" i="1"/>
  <c r="L1125" i="1"/>
  <c r="J1126" i="1"/>
  <c r="K1126" i="1"/>
  <c r="L1126" i="1"/>
  <c r="J1127" i="1"/>
  <c r="K1127" i="1"/>
  <c r="L1127" i="1"/>
  <c r="J1128" i="1"/>
  <c r="K1128" i="1"/>
  <c r="L1128" i="1"/>
  <c r="J1129" i="1"/>
  <c r="K1129" i="1"/>
  <c r="L1129" i="1"/>
  <c r="J1130" i="1"/>
  <c r="K1130" i="1"/>
  <c r="L1130" i="1"/>
  <c r="J1131" i="1"/>
  <c r="K1131" i="1"/>
  <c r="L1131" i="1"/>
  <c r="J1132" i="1"/>
  <c r="K1132" i="1"/>
  <c r="L1132" i="1"/>
  <c r="J1133" i="1"/>
  <c r="K1133" i="1"/>
  <c r="L1133" i="1"/>
  <c r="J1134" i="1"/>
  <c r="K1134" i="1"/>
  <c r="L1134" i="1"/>
  <c r="J1135" i="1"/>
  <c r="K1135" i="1"/>
  <c r="L1135" i="1"/>
  <c r="J1136" i="1"/>
  <c r="K1136" i="1"/>
  <c r="L1136" i="1"/>
  <c r="J1137" i="1"/>
  <c r="K1137" i="1"/>
  <c r="L1137" i="1"/>
  <c r="J1138" i="1"/>
  <c r="K1138" i="1"/>
  <c r="L1138" i="1"/>
  <c r="J1139" i="1"/>
  <c r="K1139" i="1"/>
  <c r="L1139" i="1"/>
  <c r="J1140" i="1"/>
  <c r="K1140" i="1"/>
  <c r="L1140" i="1"/>
  <c r="J1141" i="1"/>
  <c r="K1141" i="1"/>
  <c r="L1141" i="1"/>
  <c r="J1142" i="1"/>
  <c r="K1142" i="1"/>
  <c r="L1142" i="1"/>
  <c r="J1143" i="1"/>
  <c r="K1143" i="1"/>
  <c r="L1143" i="1"/>
  <c r="J1144" i="1"/>
  <c r="K1144" i="1"/>
  <c r="L1144" i="1"/>
  <c r="J1145" i="1"/>
  <c r="K1145" i="1"/>
  <c r="L1145" i="1"/>
  <c r="J1146" i="1"/>
  <c r="K1146" i="1"/>
  <c r="L1146" i="1"/>
  <c r="J1147" i="1"/>
  <c r="K1147" i="1"/>
  <c r="L1147" i="1"/>
  <c r="J1148" i="1"/>
  <c r="K1148" i="1"/>
  <c r="L1148" i="1"/>
  <c r="J1149" i="1"/>
  <c r="K1149" i="1"/>
  <c r="L1149" i="1"/>
  <c r="J1150" i="1"/>
  <c r="K1150" i="1"/>
  <c r="L1150" i="1"/>
  <c r="J1151" i="1"/>
  <c r="K1151" i="1"/>
  <c r="L1151" i="1"/>
  <c r="J1152" i="1"/>
  <c r="K1152" i="1"/>
  <c r="L1152" i="1"/>
  <c r="J1153" i="1"/>
  <c r="K1153" i="1"/>
  <c r="L1153" i="1"/>
  <c r="J1154" i="1"/>
  <c r="K1154" i="1"/>
  <c r="L1154" i="1"/>
  <c r="J1155" i="1"/>
  <c r="K1155" i="1"/>
  <c r="L1155" i="1"/>
  <c r="J1156" i="1"/>
  <c r="K1156" i="1"/>
  <c r="L1156" i="1"/>
  <c r="J1157" i="1"/>
  <c r="K1157" i="1"/>
  <c r="L1157" i="1"/>
  <c r="J1158" i="1"/>
  <c r="K1158" i="1"/>
  <c r="L1158" i="1"/>
  <c r="J1159" i="1"/>
  <c r="K1159" i="1"/>
  <c r="L1159" i="1"/>
  <c r="J1160" i="1"/>
  <c r="K1160" i="1"/>
  <c r="L1160" i="1"/>
  <c r="J1161" i="1"/>
  <c r="K1161" i="1"/>
  <c r="L1161" i="1"/>
  <c r="J1162" i="1"/>
  <c r="K1162" i="1"/>
  <c r="L1162" i="1"/>
  <c r="J1163" i="1"/>
  <c r="K1163" i="1"/>
  <c r="L1163" i="1"/>
  <c r="J1164" i="1"/>
  <c r="K1164" i="1"/>
  <c r="L1164" i="1"/>
  <c r="J1165" i="1"/>
  <c r="K1165" i="1"/>
  <c r="L1165" i="1"/>
  <c r="J1166" i="1"/>
  <c r="K1166" i="1"/>
  <c r="L1166" i="1"/>
  <c r="J1167" i="1"/>
  <c r="K1167" i="1"/>
  <c r="L1167" i="1"/>
  <c r="J1168" i="1"/>
  <c r="K1168" i="1"/>
  <c r="L1168" i="1"/>
  <c r="J1169" i="1"/>
  <c r="K1169" i="1"/>
  <c r="L1169" i="1"/>
  <c r="J1170" i="1"/>
  <c r="K1170" i="1"/>
  <c r="L1170" i="1"/>
  <c r="J1171" i="1"/>
  <c r="K1171" i="1"/>
  <c r="L1171" i="1"/>
  <c r="J1172" i="1"/>
  <c r="K1172" i="1"/>
  <c r="L1172" i="1"/>
  <c r="J1173" i="1"/>
  <c r="K1173" i="1"/>
  <c r="L1173" i="1"/>
  <c r="J1174" i="1"/>
  <c r="K1174" i="1"/>
  <c r="L1174" i="1"/>
  <c r="J1175" i="1"/>
  <c r="K1175" i="1"/>
  <c r="L1175" i="1"/>
  <c r="J1176" i="1"/>
  <c r="K1176" i="1"/>
  <c r="L1176" i="1"/>
  <c r="J1177" i="1"/>
  <c r="K1177" i="1"/>
  <c r="L1177" i="1"/>
  <c r="J1178" i="1"/>
  <c r="K1178" i="1"/>
  <c r="L1178" i="1"/>
  <c r="J1179" i="1"/>
  <c r="K1179" i="1"/>
  <c r="L1179" i="1"/>
  <c r="J1180" i="1"/>
  <c r="K1180" i="1"/>
  <c r="L1180" i="1"/>
  <c r="J1181" i="1"/>
  <c r="K1181" i="1"/>
  <c r="L1181" i="1"/>
  <c r="J1182" i="1"/>
  <c r="K1182" i="1"/>
  <c r="L1182" i="1"/>
  <c r="J1183" i="1"/>
  <c r="K1183" i="1"/>
  <c r="L1183" i="1"/>
  <c r="J1184" i="1"/>
  <c r="K1184" i="1"/>
  <c r="L1184" i="1"/>
  <c r="J1185" i="1"/>
  <c r="K1185" i="1"/>
  <c r="L1185" i="1"/>
  <c r="J1186" i="1"/>
  <c r="K1186" i="1"/>
  <c r="L1186" i="1"/>
  <c r="J1187" i="1"/>
  <c r="K1187" i="1"/>
  <c r="L1187" i="1"/>
  <c r="J1188" i="1"/>
  <c r="K1188" i="1"/>
  <c r="L1188" i="1"/>
  <c r="J1189" i="1"/>
  <c r="K1189" i="1"/>
  <c r="L1189" i="1"/>
  <c r="J1190" i="1"/>
  <c r="K1190" i="1"/>
  <c r="L1190" i="1"/>
  <c r="J1191" i="1"/>
  <c r="K1191" i="1"/>
  <c r="L1191" i="1"/>
  <c r="J1192" i="1"/>
  <c r="K1192" i="1"/>
  <c r="L1192" i="1"/>
  <c r="J1193" i="1"/>
  <c r="K1193" i="1"/>
  <c r="L1193" i="1"/>
  <c r="J1194" i="1"/>
  <c r="K1194" i="1"/>
  <c r="L1194" i="1"/>
  <c r="J1195" i="1"/>
  <c r="K1195" i="1"/>
  <c r="L1195" i="1"/>
  <c r="J1196" i="1"/>
  <c r="K1196" i="1"/>
  <c r="L1196" i="1"/>
  <c r="J1197" i="1"/>
  <c r="K1197" i="1"/>
  <c r="L1197" i="1"/>
  <c r="J1198" i="1"/>
  <c r="K1198" i="1"/>
  <c r="L1198" i="1"/>
  <c r="J1199" i="1"/>
  <c r="K1199" i="1"/>
  <c r="L1199" i="1"/>
  <c r="J1200" i="1"/>
  <c r="K1200" i="1"/>
  <c r="L1200" i="1"/>
  <c r="J1201" i="1"/>
  <c r="K1201" i="1"/>
  <c r="L1201" i="1"/>
  <c r="J1202" i="1"/>
  <c r="K1202" i="1"/>
  <c r="L1202" i="1"/>
  <c r="J1203" i="1"/>
  <c r="K1203" i="1"/>
  <c r="L1203" i="1"/>
  <c r="J1204" i="1"/>
  <c r="K1204" i="1"/>
  <c r="L1204" i="1"/>
  <c r="J1205" i="1"/>
  <c r="K1205" i="1"/>
  <c r="L1205" i="1"/>
  <c r="J1206" i="1"/>
  <c r="K1206" i="1"/>
  <c r="L1206" i="1"/>
  <c r="J1207" i="1"/>
  <c r="K1207" i="1"/>
  <c r="L1207" i="1"/>
  <c r="J1208" i="1"/>
  <c r="K1208" i="1"/>
  <c r="L1208" i="1"/>
  <c r="J1209" i="1"/>
  <c r="K1209" i="1"/>
  <c r="L1209" i="1"/>
  <c r="J1210" i="1"/>
  <c r="K1210" i="1"/>
  <c r="L1210" i="1"/>
  <c r="J1211" i="1"/>
  <c r="K1211" i="1"/>
  <c r="L1211" i="1"/>
  <c r="J1212" i="1"/>
  <c r="K1212" i="1"/>
  <c r="L1212" i="1"/>
  <c r="J1213" i="1"/>
  <c r="K1213" i="1"/>
  <c r="L1213" i="1"/>
  <c r="J1214" i="1"/>
  <c r="K1214" i="1"/>
  <c r="L1214" i="1"/>
  <c r="J1215" i="1"/>
  <c r="K1215" i="1"/>
  <c r="L1215" i="1"/>
  <c r="J1216" i="1"/>
  <c r="K1216" i="1"/>
  <c r="L1216" i="1"/>
  <c r="J1217" i="1"/>
  <c r="K1217" i="1"/>
  <c r="L1217" i="1"/>
  <c r="J1218" i="1"/>
  <c r="K1218" i="1"/>
  <c r="L1218" i="1"/>
  <c r="J1219" i="1"/>
  <c r="K1219" i="1"/>
  <c r="L1219" i="1"/>
  <c r="J1220" i="1"/>
  <c r="K1220" i="1"/>
  <c r="L1220" i="1"/>
  <c r="J1221" i="1"/>
  <c r="K1221" i="1"/>
  <c r="L1221" i="1"/>
  <c r="J1222" i="1"/>
  <c r="K1222" i="1"/>
  <c r="L1222" i="1"/>
  <c r="J1223" i="1"/>
  <c r="K1223" i="1"/>
  <c r="L1223" i="1"/>
  <c r="J1224" i="1"/>
  <c r="K1224" i="1"/>
  <c r="L1224" i="1"/>
  <c r="J1225" i="1"/>
  <c r="K1225" i="1"/>
  <c r="L1225" i="1"/>
  <c r="J1226" i="1"/>
  <c r="K1226" i="1"/>
  <c r="L1226" i="1"/>
  <c r="J1227" i="1"/>
  <c r="K1227" i="1"/>
  <c r="L1227" i="1"/>
  <c r="J1228" i="1"/>
  <c r="K1228" i="1"/>
  <c r="L1228" i="1"/>
  <c r="J1229" i="1"/>
  <c r="K1229" i="1"/>
  <c r="L1229" i="1"/>
  <c r="J1230" i="1"/>
  <c r="K1230" i="1"/>
  <c r="L1230" i="1"/>
  <c r="J1231" i="1"/>
  <c r="K1231" i="1"/>
  <c r="L1231" i="1"/>
  <c r="J1232" i="1"/>
  <c r="K1232" i="1"/>
  <c r="L1232" i="1"/>
  <c r="J1233" i="1"/>
  <c r="K1233" i="1"/>
  <c r="L1233" i="1"/>
  <c r="J1234" i="1"/>
  <c r="K1234" i="1"/>
  <c r="L1234" i="1"/>
  <c r="J1235" i="1"/>
  <c r="K1235" i="1"/>
  <c r="L1235" i="1"/>
  <c r="J1236" i="1"/>
  <c r="K1236" i="1"/>
  <c r="L1236" i="1"/>
  <c r="J1237" i="1"/>
  <c r="K1237" i="1"/>
  <c r="L1237" i="1"/>
  <c r="J1238" i="1"/>
  <c r="K1238" i="1"/>
  <c r="L1238" i="1"/>
  <c r="J1239" i="1"/>
  <c r="K1239" i="1"/>
  <c r="L1239" i="1"/>
  <c r="J1240" i="1"/>
  <c r="K1240" i="1"/>
  <c r="L1240" i="1"/>
  <c r="J1241" i="1"/>
  <c r="K1241" i="1"/>
  <c r="L1241" i="1"/>
  <c r="J1242" i="1"/>
  <c r="K1242" i="1"/>
  <c r="L1242" i="1"/>
  <c r="J1243" i="1"/>
  <c r="K1243" i="1"/>
  <c r="L1243" i="1"/>
  <c r="J1244" i="1"/>
  <c r="K1244" i="1"/>
  <c r="L1244" i="1"/>
  <c r="J1245" i="1"/>
  <c r="K1245" i="1"/>
  <c r="L1245" i="1"/>
  <c r="J1246" i="1"/>
  <c r="K1246" i="1"/>
  <c r="L1246" i="1"/>
  <c r="J1247" i="1"/>
  <c r="K1247" i="1"/>
  <c r="L1247" i="1"/>
  <c r="J1248" i="1"/>
  <c r="K1248" i="1"/>
  <c r="L1248" i="1"/>
  <c r="J1249" i="1"/>
  <c r="K1249" i="1"/>
  <c r="L1249" i="1"/>
  <c r="J1250" i="1"/>
  <c r="K1250" i="1"/>
  <c r="L1250" i="1"/>
  <c r="J1251" i="1"/>
  <c r="K1251" i="1"/>
  <c r="L1251" i="1"/>
  <c r="J1252" i="1"/>
  <c r="K1252" i="1"/>
  <c r="L1252" i="1"/>
  <c r="J1253" i="1"/>
  <c r="K1253" i="1"/>
  <c r="L1253" i="1"/>
  <c r="J1254" i="1"/>
  <c r="K1254" i="1"/>
  <c r="L1254" i="1"/>
  <c r="J1255" i="1"/>
  <c r="K1255" i="1"/>
  <c r="L1255" i="1"/>
  <c r="J1256" i="1"/>
  <c r="K1256" i="1"/>
  <c r="L1256" i="1"/>
  <c r="J1257" i="1"/>
  <c r="K1257" i="1"/>
  <c r="L1257" i="1"/>
  <c r="J1258" i="1"/>
  <c r="K1258" i="1"/>
  <c r="L1258" i="1"/>
  <c r="J1259" i="1"/>
  <c r="K1259" i="1"/>
  <c r="L1259" i="1"/>
  <c r="J1260" i="1"/>
  <c r="K1260" i="1"/>
  <c r="L1260" i="1"/>
  <c r="J1261" i="1"/>
  <c r="K1261" i="1"/>
  <c r="L1261" i="1"/>
  <c r="J1262" i="1"/>
  <c r="K1262" i="1"/>
  <c r="L1262" i="1"/>
  <c r="J1263" i="1"/>
  <c r="K1263" i="1"/>
  <c r="L1263" i="1"/>
  <c r="J1264" i="1"/>
  <c r="K1264" i="1"/>
  <c r="L1264" i="1"/>
  <c r="J1265" i="1"/>
  <c r="K1265" i="1"/>
  <c r="L1265" i="1"/>
  <c r="J1266" i="1"/>
  <c r="K1266" i="1"/>
  <c r="L1266" i="1"/>
  <c r="J1267" i="1"/>
  <c r="K1267" i="1"/>
  <c r="L1267" i="1"/>
  <c r="J1268" i="1"/>
  <c r="K1268" i="1"/>
  <c r="L1268" i="1"/>
  <c r="J1269" i="1"/>
  <c r="K1269" i="1"/>
  <c r="L1269" i="1"/>
  <c r="J1270" i="1"/>
  <c r="K1270" i="1"/>
  <c r="L1270" i="1"/>
  <c r="J1271" i="1"/>
  <c r="K1271" i="1"/>
  <c r="L1271" i="1"/>
  <c r="J1272" i="1"/>
  <c r="K1272" i="1"/>
  <c r="L1272" i="1"/>
  <c r="J1273" i="1"/>
  <c r="K1273" i="1"/>
  <c r="L1273" i="1"/>
  <c r="J1274" i="1"/>
  <c r="K1274" i="1"/>
  <c r="L1274" i="1"/>
  <c r="J1275" i="1"/>
  <c r="K1275" i="1"/>
  <c r="L1275" i="1"/>
  <c r="J1276" i="1"/>
  <c r="K1276" i="1"/>
  <c r="L1276" i="1"/>
  <c r="J1277" i="1"/>
  <c r="K1277" i="1"/>
  <c r="L1277" i="1"/>
  <c r="J1278" i="1"/>
  <c r="K1278" i="1"/>
  <c r="L1278" i="1"/>
  <c r="J1279" i="1"/>
  <c r="K1279" i="1"/>
  <c r="L1279" i="1"/>
  <c r="J1280" i="1"/>
  <c r="K1280" i="1"/>
  <c r="L1280" i="1"/>
  <c r="J1281" i="1"/>
  <c r="K1281" i="1"/>
  <c r="L1281" i="1"/>
  <c r="J1282" i="1"/>
  <c r="K1282" i="1"/>
  <c r="L1282" i="1"/>
  <c r="J1283" i="1"/>
  <c r="K1283" i="1"/>
  <c r="L1283" i="1"/>
  <c r="J1284" i="1"/>
  <c r="K1284" i="1"/>
  <c r="L1284" i="1"/>
  <c r="J1285" i="1"/>
  <c r="K1285" i="1"/>
  <c r="L1285" i="1"/>
  <c r="J1286" i="1"/>
  <c r="K1286" i="1"/>
  <c r="L1286" i="1"/>
  <c r="J1287" i="1"/>
  <c r="K1287" i="1"/>
  <c r="L1287" i="1"/>
  <c r="J1288" i="1"/>
  <c r="K1288" i="1"/>
  <c r="L1288" i="1"/>
  <c r="J1289" i="1"/>
  <c r="K1289" i="1"/>
  <c r="L1289" i="1"/>
  <c r="J1290" i="1"/>
  <c r="K1290" i="1"/>
  <c r="L1290" i="1"/>
  <c r="J1291" i="1"/>
  <c r="K1291" i="1"/>
  <c r="L1291" i="1"/>
  <c r="J1292" i="1"/>
  <c r="K1292" i="1"/>
  <c r="L1292" i="1"/>
  <c r="J1293" i="1"/>
  <c r="K1293" i="1"/>
  <c r="L1293" i="1"/>
  <c r="J1294" i="1"/>
  <c r="K1294" i="1"/>
  <c r="L1294" i="1"/>
  <c r="J1295" i="1"/>
  <c r="K1295" i="1"/>
  <c r="L1295" i="1"/>
  <c r="J1296" i="1"/>
  <c r="K1296" i="1"/>
  <c r="L1296" i="1"/>
  <c r="J1297" i="1"/>
  <c r="K1297" i="1"/>
  <c r="L1297" i="1"/>
  <c r="J1298" i="1"/>
  <c r="K1298" i="1"/>
  <c r="L1298" i="1"/>
  <c r="J1299" i="1"/>
  <c r="K1299" i="1"/>
  <c r="L1299" i="1"/>
  <c r="J1300" i="1"/>
  <c r="K1300" i="1"/>
  <c r="L1300" i="1"/>
  <c r="J1301" i="1"/>
  <c r="K1301" i="1"/>
  <c r="L1301" i="1"/>
  <c r="J1302" i="1"/>
  <c r="K1302" i="1"/>
  <c r="L1302" i="1"/>
  <c r="J1303" i="1"/>
  <c r="K1303" i="1"/>
  <c r="L1303" i="1"/>
  <c r="J1304" i="1"/>
  <c r="K1304" i="1"/>
  <c r="L1304" i="1"/>
  <c r="J1305" i="1"/>
  <c r="K1305" i="1"/>
  <c r="L1305" i="1"/>
  <c r="J1306" i="1"/>
  <c r="K1306" i="1"/>
  <c r="L1306" i="1"/>
  <c r="J1307" i="1"/>
  <c r="K1307" i="1"/>
  <c r="L1307" i="1"/>
  <c r="J1308" i="1"/>
  <c r="K1308" i="1"/>
  <c r="L1308" i="1"/>
  <c r="J1309" i="1"/>
  <c r="K1309" i="1"/>
  <c r="L1309" i="1"/>
  <c r="J1310" i="1"/>
  <c r="K1310" i="1"/>
  <c r="L1310" i="1"/>
  <c r="J1311" i="1"/>
  <c r="K1311" i="1"/>
  <c r="L1311" i="1"/>
  <c r="J1312" i="1"/>
  <c r="K1312" i="1"/>
  <c r="L1312" i="1"/>
  <c r="J1313" i="1"/>
  <c r="K1313" i="1"/>
  <c r="L1313" i="1"/>
  <c r="J1314" i="1"/>
  <c r="K1314" i="1"/>
  <c r="L1314" i="1"/>
  <c r="J1315" i="1"/>
  <c r="K1315" i="1"/>
  <c r="L1315" i="1"/>
  <c r="J1316" i="1"/>
  <c r="K1316" i="1"/>
  <c r="L1316" i="1"/>
  <c r="J1317" i="1"/>
  <c r="K1317" i="1"/>
  <c r="L1317" i="1"/>
  <c r="J1318" i="1"/>
  <c r="K1318" i="1"/>
  <c r="L1318" i="1"/>
  <c r="J1319" i="1"/>
  <c r="K1319" i="1"/>
  <c r="L1319" i="1"/>
  <c r="J1320" i="1"/>
  <c r="K1320" i="1"/>
  <c r="L1320" i="1"/>
  <c r="J1321" i="1"/>
  <c r="K1321" i="1"/>
  <c r="L1321" i="1"/>
  <c r="J1322" i="1"/>
  <c r="K1322" i="1"/>
  <c r="L1322" i="1"/>
  <c r="J1323" i="1"/>
  <c r="K1323" i="1"/>
  <c r="L1323" i="1"/>
  <c r="J1324" i="1"/>
  <c r="K1324" i="1"/>
  <c r="L1324" i="1"/>
  <c r="J1325" i="1"/>
  <c r="K1325" i="1"/>
  <c r="L1325" i="1"/>
  <c r="J1326" i="1"/>
  <c r="K1326" i="1"/>
  <c r="L1326" i="1"/>
  <c r="J1327" i="1"/>
  <c r="K1327" i="1"/>
  <c r="L1327" i="1"/>
  <c r="J1328" i="1"/>
  <c r="K1328" i="1"/>
  <c r="L1328" i="1"/>
  <c r="J1329" i="1"/>
  <c r="K1329" i="1"/>
  <c r="L1329" i="1"/>
  <c r="J1330" i="1"/>
  <c r="K1330" i="1"/>
  <c r="L1330" i="1"/>
  <c r="J1331" i="1"/>
  <c r="K1331" i="1"/>
  <c r="L1331" i="1"/>
  <c r="J1332" i="1"/>
  <c r="K1332" i="1"/>
  <c r="L1332" i="1"/>
  <c r="J1333" i="1"/>
  <c r="K1333" i="1"/>
  <c r="L1333" i="1"/>
  <c r="J1334" i="1"/>
  <c r="K1334" i="1"/>
  <c r="L1334" i="1"/>
  <c r="J1335" i="1"/>
  <c r="K1335" i="1"/>
  <c r="L1335" i="1"/>
  <c r="J1336" i="1"/>
  <c r="K1336" i="1"/>
  <c r="L1336" i="1"/>
  <c r="J1337" i="1"/>
  <c r="K1337" i="1"/>
  <c r="L1337" i="1"/>
  <c r="J1338" i="1"/>
  <c r="K1338" i="1"/>
  <c r="L1338" i="1"/>
  <c r="J1339" i="1"/>
  <c r="K1339" i="1"/>
  <c r="L1339" i="1"/>
  <c r="J1340" i="1"/>
  <c r="K1340" i="1"/>
  <c r="L1340" i="1"/>
  <c r="J1341" i="1"/>
  <c r="K1341" i="1"/>
  <c r="L1341" i="1"/>
  <c r="J1342" i="1"/>
  <c r="K1342" i="1"/>
  <c r="L1342" i="1"/>
  <c r="J1343" i="1"/>
  <c r="K1343" i="1"/>
  <c r="L1343" i="1"/>
  <c r="J1344" i="1"/>
  <c r="K1344" i="1"/>
  <c r="L1344" i="1"/>
  <c r="J1345" i="1"/>
  <c r="K1345" i="1"/>
  <c r="L1345" i="1"/>
  <c r="J1346" i="1"/>
  <c r="K1346" i="1"/>
  <c r="L1346" i="1"/>
  <c r="J1347" i="1"/>
  <c r="K1347" i="1"/>
  <c r="L1347" i="1"/>
  <c r="J1348" i="1"/>
  <c r="K1348" i="1"/>
  <c r="L1348" i="1"/>
  <c r="J1349" i="1"/>
  <c r="K1349" i="1"/>
  <c r="L1349" i="1"/>
  <c r="J1350" i="1"/>
  <c r="K1350" i="1"/>
  <c r="L1350" i="1"/>
  <c r="J1351" i="1"/>
  <c r="K1351" i="1"/>
  <c r="L1351" i="1"/>
  <c r="J1352" i="1"/>
  <c r="K1352" i="1"/>
  <c r="L1352" i="1"/>
  <c r="J1353" i="1"/>
  <c r="K1353" i="1"/>
  <c r="L1353" i="1"/>
  <c r="J1354" i="1"/>
  <c r="K1354" i="1"/>
  <c r="L1354" i="1"/>
  <c r="J1355" i="1"/>
  <c r="K1355" i="1"/>
  <c r="L1355" i="1"/>
  <c r="J1356" i="1"/>
  <c r="K1356" i="1"/>
  <c r="L1356" i="1"/>
  <c r="J1357" i="1"/>
  <c r="K1357" i="1"/>
  <c r="L1357" i="1"/>
  <c r="J1358" i="1"/>
  <c r="K1358" i="1"/>
  <c r="L1358" i="1"/>
  <c r="J1359" i="1"/>
  <c r="K1359" i="1"/>
  <c r="L1359" i="1"/>
  <c r="J1360" i="1"/>
  <c r="K1360" i="1"/>
  <c r="L1360" i="1"/>
  <c r="J1361" i="1"/>
  <c r="K1361" i="1"/>
  <c r="L1361" i="1"/>
  <c r="J1362" i="1"/>
  <c r="K1362" i="1"/>
  <c r="L1362" i="1"/>
  <c r="J1363" i="1"/>
  <c r="K1363" i="1"/>
  <c r="L1363" i="1"/>
  <c r="J1364" i="1"/>
  <c r="K1364" i="1"/>
  <c r="L1364" i="1"/>
  <c r="J1365" i="1"/>
  <c r="K1365" i="1"/>
  <c r="L1365" i="1"/>
  <c r="J1366" i="1"/>
  <c r="K1366" i="1"/>
  <c r="L1366" i="1"/>
  <c r="J1367" i="1"/>
  <c r="K1367" i="1"/>
  <c r="L1367" i="1"/>
  <c r="J1368" i="1"/>
  <c r="K1368" i="1"/>
  <c r="L1368" i="1"/>
  <c r="J1369" i="1"/>
  <c r="K1369" i="1"/>
  <c r="L1369" i="1"/>
  <c r="J1370" i="1"/>
  <c r="K1370" i="1"/>
  <c r="L1370" i="1"/>
  <c r="J1371" i="1"/>
  <c r="K1371" i="1"/>
  <c r="L1371" i="1"/>
  <c r="J1372" i="1"/>
  <c r="K1372" i="1"/>
  <c r="L1372" i="1"/>
  <c r="J1373" i="1"/>
  <c r="K1373" i="1"/>
  <c r="L1373" i="1"/>
  <c r="J1374" i="1"/>
  <c r="K1374" i="1"/>
  <c r="L1374" i="1"/>
  <c r="J1375" i="1"/>
  <c r="K1375" i="1"/>
  <c r="L1375" i="1"/>
  <c r="J1376" i="1"/>
  <c r="K1376" i="1"/>
  <c r="L1376" i="1"/>
  <c r="J1377" i="1"/>
  <c r="K1377" i="1"/>
  <c r="L1377" i="1"/>
  <c r="J1378" i="1"/>
  <c r="K1378" i="1"/>
  <c r="L1378" i="1"/>
  <c r="J1379" i="1"/>
  <c r="K1379" i="1"/>
  <c r="L1379" i="1"/>
  <c r="J1380" i="1"/>
  <c r="K1380" i="1"/>
  <c r="L1380" i="1"/>
  <c r="J1381" i="1"/>
  <c r="K1381" i="1"/>
  <c r="L1381" i="1"/>
  <c r="J1382" i="1"/>
  <c r="K1382" i="1"/>
  <c r="L1382" i="1"/>
  <c r="J1383" i="1"/>
  <c r="K1383" i="1"/>
  <c r="L1383" i="1"/>
  <c r="J1384" i="1"/>
  <c r="K1384" i="1"/>
  <c r="L1384" i="1"/>
  <c r="J1385" i="1"/>
  <c r="K1385" i="1"/>
  <c r="L1385" i="1"/>
  <c r="J1386" i="1"/>
  <c r="K1386" i="1"/>
  <c r="L1386" i="1"/>
  <c r="J1387" i="1"/>
  <c r="K1387" i="1"/>
  <c r="L1387" i="1"/>
  <c r="J1388" i="1"/>
  <c r="K1388" i="1"/>
  <c r="L1388" i="1"/>
  <c r="J1389" i="1"/>
  <c r="K1389" i="1"/>
  <c r="L1389" i="1"/>
  <c r="J1390" i="1"/>
  <c r="K1390" i="1"/>
  <c r="L1390" i="1"/>
  <c r="J1391" i="1"/>
  <c r="K1391" i="1"/>
  <c r="L1391" i="1"/>
  <c r="J1392" i="1"/>
  <c r="K1392" i="1"/>
  <c r="L1392" i="1"/>
  <c r="J1393" i="1"/>
  <c r="K1393" i="1"/>
  <c r="L1393" i="1"/>
  <c r="J1394" i="1"/>
  <c r="K1394" i="1"/>
  <c r="L1394" i="1"/>
  <c r="J1395" i="1"/>
  <c r="K1395" i="1"/>
  <c r="L1395" i="1"/>
  <c r="J1396" i="1"/>
  <c r="K1396" i="1"/>
  <c r="L1396" i="1"/>
  <c r="J1397" i="1"/>
  <c r="K1397" i="1"/>
  <c r="L1397" i="1"/>
  <c r="J1398" i="1"/>
  <c r="K1398" i="1"/>
  <c r="L1398" i="1"/>
  <c r="J1399" i="1"/>
  <c r="K1399" i="1"/>
  <c r="L1399" i="1"/>
  <c r="J1400" i="1"/>
  <c r="K1400" i="1"/>
  <c r="L1400" i="1"/>
  <c r="J1401" i="1"/>
  <c r="K1401" i="1"/>
  <c r="L1401" i="1"/>
  <c r="J1402" i="1"/>
  <c r="K1402" i="1"/>
  <c r="L1402" i="1"/>
  <c r="J1403" i="1"/>
  <c r="K1403" i="1"/>
  <c r="L1403" i="1"/>
  <c r="J1404" i="1"/>
  <c r="K1404" i="1"/>
  <c r="L1404" i="1"/>
  <c r="J1405" i="1"/>
  <c r="K1405" i="1"/>
  <c r="L1405" i="1"/>
  <c r="J1406" i="1"/>
  <c r="K1406" i="1"/>
  <c r="L1406" i="1"/>
  <c r="J1407" i="1"/>
  <c r="K1407" i="1"/>
  <c r="L1407" i="1"/>
  <c r="J1408" i="1"/>
  <c r="K1408" i="1"/>
  <c r="L1408" i="1"/>
  <c r="J1409" i="1"/>
  <c r="K1409" i="1"/>
  <c r="L1409" i="1"/>
  <c r="J1410" i="1"/>
  <c r="K1410" i="1"/>
  <c r="L1410" i="1"/>
  <c r="J1411" i="1"/>
  <c r="K1411" i="1"/>
  <c r="L1411" i="1"/>
  <c r="J1412" i="1"/>
  <c r="K1412" i="1"/>
  <c r="L1412" i="1"/>
  <c r="J1413" i="1"/>
  <c r="K1413" i="1"/>
  <c r="L1413" i="1"/>
  <c r="J1414" i="1"/>
  <c r="K1414" i="1"/>
  <c r="L1414" i="1"/>
  <c r="J1415" i="1"/>
  <c r="K1415" i="1"/>
  <c r="L1415" i="1"/>
  <c r="J1416" i="1"/>
  <c r="K1416" i="1"/>
  <c r="L1416" i="1"/>
  <c r="J1417" i="1"/>
  <c r="K1417" i="1"/>
  <c r="L1417" i="1"/>
  <c r="J1418" i="1"/>
  <c r="K1418" i="1"/>
  <c r="L1418" i="1"/>
  <c r="J1419" i="1"/>
  <c r="K1419" i="1"/>
  <c r="L1419" i="1"/>
  <c r="J1420" i="1"/>
  <c r="K1420" i="1"/>
  <c r="L1420" i="1"/>
  <c r="J1421" i="1"/>
  <c r="K1421" i="1"/>
  <c r="L1421" i="1"/>
  <c r="J1422" i="1"/>
  <c r="K1422" i="1"/>
  <c r="L1422" i="1"/>
  <c r="J1423" i="1"/>
  <c r="K1423" i="1"/>
  <c r="L1423" i="1"/>
  <c r="J1424" i="1"/>
  <c r="K1424" i="1"/>
  <c r="L1424" i="1"/>
  <c r="J1425" i="1"/>
  <c r="K1425" i="1"/>
  <c r="L1425" i="1"/>
  <c r="J1426" i="1"/>
  <c r="K1426" i="1"/>
  <c r="L1426" i="1"/>
  <c r="J1427" i="1"/>
  <c r="K1427" i="1"/>
  <c r="L1427" i="1"/>
  <c r="J1428" i="1"/>
  <c r="K1428" i="1"/>
  <c r="L1428" i="1"/>
  <c r="J1429" i="1"/>
  <c r="K1429" i="1"/>
  <c r="L1429" i="1"/>
  <c r="J1430" i="1"/>
  <c r="K1430" i="1"/>
  <c r="L1430" i="1"/>
  <c r="J1431" i="1"/>
  <c r="K1431" i="1"/>
  <c r="L1431" i="1"/>
  <c r="J1432" i="1"/>
  <c r="K1432" i="1"/>
  <c r="L1432" i="1"/>
  <c r="J1433" i="1"/>
  <c r="K1433" i="1"/>
  <c r="L1433" i="1"/>
  <c r="J1434" i="1"/>
  <c r="K1434" i="1"/>
  <c r="L1434" i="1"/>
  <c r="J1435" i="1"/>
  <c r="K1435" i="1"/>
  <c r="L1435" i="1"/>
  <c r="J1436" i="1"/>
  <c r="K1436" i="1"/>
  <c r="L1436" i="1"/>
  <c r="J1437" i="1"/>
  <c r="K1437" i="1"/>
  <c r="L1437" i="1"/>
  <c r="J1438" i="1"/>
  <c r="K1438" i="1"/>
  <c r="L1438" i="1"/>
  <c r="J1439" i="1"/>
  <c r="K1439" i="1"/>
  <c r="L1439" i="1"/>
  <c r="J1440" i="1"/>
  <c r="K1440" i="1"/>
  <c r="L1440" i="1"/>
  <c r="J1441" i="1"/>
  <c r="K1441" i="1"/>
  <c r="L1441" i="1"/>
  <c r="J1442" i="1"/>
  <c r="K1442" i="1"/>
  <c r="L1442" i="1"/>
  <c r="J1443" i="1"/>
  <c r="K1443" i="1"/>
  <c r="L1443" i="1"/>
  <c r="J1444" i="1"/>
  <c r="K1444" i="1"/>
  <c r="L1444" i="1"/>
  <c r="J1445" i="1"/>
  <c r="K1445" i="1"/>
  <c r="L1445" i="1"/>
  <c r="J1446" i="1"/>
  <c r="K1446" i="1"/>
  <c r="L1446" i="1"/>
  <c r="J1447" i="1"/>
  <c r="K1447" i="1"/>
  <c r="L1447" i="1"/>
  <c r="J1448" i="1"/>
  <c r="K1448" i="1"/>
  <c r="L1448" i="1"/>
  <c r="J1449" i="1"/>
  <c r="K1449" i="1"/>
  <c r="L1449" i="1"/>
  <c r="J1450" i="1"/>
  <c r="K1450" i="1"/>
  <c r="L1450" i="1"/>
  <c r="J1451" i="1"/>
  <c r="K1451" i="1"/>
  <c r="L1451" i="1"/>
  <c r="J1452" i="1"/>
  <c r="K1452" i="1"/>
  <c r="L1452" i="1"/>
  <c r="J1453" i="1"/>
  <c r="K1453" i="1"/>
  <c r="L1453" i="1"/>
  <c r="J1454" i="1"/>
  <c r="K1454" i="1"/>
  <c r="L1454" i="1"/>
  <c r="J1455" i="1"/>
  <c r="K1455" i="1"/>
  <c r="L1455" i="1"/>
  <c r="J1456" i="1"/>
  <c r="K1456" i="1"/>
  <c r="L1456" i="1"/>
  <c r="J1457" i="1"/>
  <c r="K1457" i="1"/>
  <c r="L1457" i="1"/>
  <c r="J1458" i="1"/>
  <c r="K1458" i="1"/>
  <c r="L1458" i="1"/>
  <c r="J1459" i="1"/>
  <c r="K1459" i="1"/>
  <c r="L1459" i="1"/>
  <c r="J1460" i="1"/>
  <c r="K1460" i="1"/>
  <c r="L1460" i="1"/>
  <c r="J1461" i="1"/>
  <c r="K1461" i="1"/>
  <c r="L1461" i="1"/>
  <c r="J1462" i="1"/>
  <c r="K1462" i="1"/>
  <c r="L1462" i="1"/>
  <c r="J1463" i="1"/>
  <c r="K1463" i="1"/>
  <c r="L1463" i="1"/>
  <c r="J1464" i="1"/>
  <c r="K1464" i="1"/>
  <c r="L1464" i="1"/>
  <c r="J1465" i="1"/>
  <c r="K1465" i="1"/>
  <c r="L1465" i="1"/>
  <c r="J1466" i="1"/>
  <c r="K1466" i="1"/>
  <c r="L1466" i="1"/>
  <c r="J1467" i="1"/>
  <c r="K1467" i="1"/>
  <c r="L1467" i="1"/>
  <c r="J1468" i="1"/>
  <c r="K1468" i="1"/>
  <c r="L1468" i="1"/>
  <c r="J1469" i="1"/>
  <c r="K1469" i="1"/>
  <c r="L1469" i="1"/>
  <c r="J1470" i="1"/>
  <c r="K1470" i="1"/>
  <c r="L1470" i="1"/>
  <c r="J1471" i="1"/>
  <c r="K1471" i="1"/>
  <c r="L1471" i="1"/>
  <c r="J1472" i="1"/>
  <c r="K1472" i="1"/>
  <c r="L1472" i="1"/>
  <c r="J1473" i="1"/>
  <c r="K1473" i="1"/>
  <c r="L1473" i="1"/>
  <c r="J1474" i="1"/>
  <c r="K1474" i="1"/>
  <c r="L1474" i="1"/>
  <c r="J1475" i="1"/>
  <c r="K1475" i="1"/>
  <c r="L1475" i="1"/>
  <c r="J1476" i="1"/>
  <c r="K1476" i="1"/>
  <c r="L1476" i="1"/>
  <c r="J1477" i="1"/>
  <c r="K1477" i="1"/>
  <c r="L1477" i="1"/>
  <c r="J1478" i="1"/>
  <c r="K1478" i="1"/>
  <c r="L1478" i="1"/>
  <c r="J1479" i="1"/>
  <c r="K1479" i="1"/>
  <c r="L1479" i="1"/>
  <c r="J1480" i="1"/>
  <c r="K1480" i="1"/>
  <c r="L1480" i="1"/>
  <c r="J1481" i="1"/>
  <c r="K1481" i="1"/>
  <c r="L1481" i="1"/>
  <c r="J1482" i="1"/>
  <c r="K1482" i="1"/>
  <c r="L1482" i="1"/>
  <c r="J1483" i="1"/>
  <c r="K1483" i="1"/>
  <c r="L1483" i="1"/>
  <c r="J1484" i="1"/>
  <c r="K1484" i="1"/>
  <c r="L1484" i="1"/>
  <c r="J1485" i="1"/>
  <c r="K1485" i="1"/>
  <c r="L1485" i="1"/>
  <c r="J1486" i="1"/>
  <c r="K1486" i="1"/>
  <c r="L1486" i="1"/>
  <c r="J1487" i="1"/>
  <c r="K1487" i="1"/>
  <c r="L1487" i="1"/>
  <c r="J1488" i="1"/>
  <c r="K1488" i="1"/>
  <c r="L1488" i="1"/>
  <c r="J1489" i="1"/>
  <c r="K1489" i="1"/>
  <c r="L1489" i="1"/>
  <c r="J1490" i="1"/>
  <c r="K1490" i="1"/>
  <c r="L1490" i="1"/>
  <c r="J1491" i="1"/>
  <c r="K1491" i="1"/>
  <c r="L1491" i="1"/>
  <c r="J1492" i="1"/>
  <c r="K1492" i="1"/>
  <c r="L1492" i="1"/>
  <c r="J1493" i="1"/>
  <c r="K1493" i="1"/>
  <c r="L1493" i="1"/>
  <c r="J1494" i="1"/>
  <c r="K1494" i="1"/>
  <c r="L1494" i="1"/>
  <c r="J1495" i="1"/>
  <c r="K1495" i="1"/>
  <c r="L1495" i="1"/>
  <c r="J1496" i="1"/>
  <c r="K1496" i="1"/>
  <c r="L1496" i="1"/>
  <c r="J1497" i="1"/>
  <c r="K1497" i="1"/>
  <c r="L1497" i="1"/>
  <c r="J1498" i="1"/>
  <c r="K1498" i="1"/>
  <c r="L1498" i="1"/>
  <c r="J1499" i="1"/>
  <c r="K1499" i="1"/>
  <c r="L1499" i="1"/>
  <c r="J1500" i="1"/>
  <c r="K1500" i="1"/>
  <c r="L1500" i="1"/>
  <c r="J1501" i="1"/>
  <c r="K1501" i="1"/>
  <c r="L1501" i="1"/>
  <c r="J1502" i="1"/>
  <c r="K1502" i="1"/>
  <c r="L1502" i="1"/>
  <c r="J1503" i="1"/>
  <c r="K1503" i="1"/>
  <c r="L1503" i="1"/>
  <c r="J1504" i="1"/>
  <c r="K1504" i="1"/>
  <c r="L1504" i="1"/>
  <c r="J1505" i="1"/>
  <c r="K1505" i="1"/>
  <c r="L1505" i="1"/>
  <c r="J1506" i="1"/>
  <c r="K1506" i="1"/>
  <c r="L1506" i="1"/>
  <c r="J1507" i="1"/>
  <c r="K1507" i="1"/>
  <c r="L1507" i="1"/>
  <c r="J1508" i="1"/>
  <c r="K1508" i="1"/>
  <c r="L1508" i="1"/>
  <c r="J1509" i="1"/>
  <c r="K1509" i="1"/>
  <c r="L1509" i="1"/>
  <c r="J1510" i="1"/>
  <c r="K1510" i="1"/>
  <c r="L1510" i="1"/>
  <c r="J1511" i="1"/>
  <c r="K1511" i="1"/>
  <c r="L1511" i="1"/>
  <c r="J1512" i="1"/>
  <c r="K1512" i="1"/>
  <c r="L1512" i="1"/>
  <c r="J1513" i="1"/>
  <c r="K1513" i="1"/>
  <c r="L1513" i="1"/>
  <c r="J1514" i="1"/>
  <c r="K1514" i="1"/>
  <c r="L1514" i="1"/>
  <c r="J1515" i="1"/>
  <c r="K1515" i="1"/>
  <c r="L1515" i="1"/>
  <c r="J1516" i="1"/>
  <c r="K1516" i="1"/>
  <c r="L1516" i="1"/>
  <c r="J1517" i="1"/>
  <c r="K1517" i="1"/>
  <c r="L1517" i="1"/>
  <c r="J1518" i="1"/>
  <c r="K1518" i="1"/>
  <c r="L1518" i="1"/>
  <c r="J1519" i="1"/>
  <c r="K1519" i="1"/>
  <c r="L1519" i="1"/>
  <c r="J1520" i="1"/>
  <c r="K1520" i="1"/>
  <c r="L1520" i="1"/>
  <c r="J1521" i="1"/>
  <c r="K1521" i="1"/>
  <c r="L1521" i="1"/>
  <c r="J1522" i="1"/>
  <c r="K1522" i="1"/>
  <c r="L1522" i="1"/>
  <c r="J1523" i="1"/>
  <c r="K1523" i="1"/>
  <c r="L1523" i="1"/>
  <c r="J1524" i="1"/>
  <c r="K1524" i="1"/>
  <c r="L1524" i="1"/>
  <c r="J1525" i="1"/>
  <c r="K1525" i="1"/>
  <c r="L1525" i="1"/>
  <c r="J1526" i="1"/>
  <c r="K1526" i="1"/>
  <c r="L1526" i="1"/>
  <c r="J1527" i="1"/>
  <c r="K1527" i="1"/>
  <c r="L1527" i="1"/>
  <c r="J1528" i="1"/>
  <c r="K1528" i="1"/>
  <c r="L1528" i="1"/>
  <c r="J1529" i="1"/>
  <c r="K1529" i="1"/>
  <c r="L1529" i="1"/>
  <c r="J1530" i="1"/>
  <c r="K1530" i="1"/>
  <c r="L1530" i="1"/>
  <c r="J1531" i="1"/>
  <c r="K1531" i="1"/>
  <c r="L1531" i="1"/>
  <c r="J1532" i="1"/>
  <c r="K1532" i="1"/>
  <c r="L1532" i="1"/>
  <c r="J1533" i="1"/>
  <c r="K1533" i="1"/>
  <c r="L1533" i="1"/>
  <c r="J1534" i="1"/>
  <c r="K1534" i="1"/>
  <c r="L1534" i="1"/>
  <c r="J1535" i="1"/>
  <c r="K1535" i="1"/>
  <c r="L1535" i="1"/>
  <c r="J1536" i="1"/>
  <c r="K1536" i="1"/>
  <c r="L1536" i="1"/>
  <c r="J1537" i="1"/>
  <c r="K1537" i="1"/>
  <c r="L1537" i="1"/>
  <c r="J1538" i="1"/>
  <c r="K1538" i="1"/>
  <c r="L1538" i="1"/>
  <c r="J1539" i="1"/>
  <c r="K1539" i="1"/>
  <c r="L1539" i="1"/>
  <c r="J1540" i="1"/>
  <c r="K1540" i="1"/>
  <c r="L1540" i="1"/>
  <c r="J1541" i="1"/>
  <c r="K1541" i="1"/>
  <c r="L1541" i="1"/>
  <c r="J1542" i="1"/>
  <c r="K1542" i="1"/>
  <c r="L1542" i="1"/>
  <c r="J1543" i="1"/>
  <c r="K1543" i="1"/>
  <c r="L1543" i="1"/>
  <c r="J1544" i="1"/>
  <c r="K1544" i="1"/>
  <c r="L1544" i="1"/>
  <c r="J1545" i="1"/>
  <c r="K1545" i="1"/>
  <c r="L1545" i="1"/>
  <c r="J1546" i="1"/>
  <c r="K1546" i="1"/>
  <c r="L1546" i="1"/>
  <c r="J1547" i="1"/>
  <c r="K1547" i="1"/>
  <c r="L1547" i="1"/>
  <c r="J1548" i="1"/>
  <c r="K1548" i="1"/>
  <c r="L1548" i="1"/>
  <c r="J1549" i="1"/>
  <c r="K1549" i="1"/>
  <c r="L1549" i="1"/>
  <c r="J1550" i="1"/>
  <c r="K1550" i="1"/>
  <c r="L1550" i="1"/>
  <c r="J1551" i="1"/>
  <c r="K1551" i="1"/>
  <c r="L1551" i="1"/>
  <c r="J1552" i="1"/>
  <c r="K1552" i="1"/>
  <c r="L1552" i="1"/>
  <c r="J1553" i="1"/>
  <c r="K1553" i="1"/>
  <c r="L1553" i="1"/>
  <c r="J1554" i="1"/>
  <c r="K1554" i="1"/>
  <c r="L1554" i="1"/>
  <c r="J1555" i="1"/>
  <c r="K1555" i="1"/>
  <c r="L1555" i="1"/>
  <c r="J1556" i="1"/>
  <c r="K1556" i="1"/>
  <c r="L1556" i="1"/>
  <c r="J1557" i="1"/>
  <c r="K1557" i="1"/>
  <c r="L1557" i="1"/>
  <c r="J1558" i="1"/>
  <c r="K1558" i="1"/>
  <c r="L1558" i="1"/>
  <c r="J1559" i="1"/>
  <c r="K1559" i="1"/>
  <c r="L1559" i="1"/>
  <c r="J1560" i="1"/>
  <c r="K1560" i="1"/>
  <c r="L1560" i="1"/>
  <c r="J1561" i="1"/>
  <c r="K1561" i="1"/>
  <c r="L1561" i="1"/>
  <c r="J1562" i="1"/>
  <c r="K1562" i="1"/>
  <c r="L1562" i="1"/>
  <c r="J1563" i="1"/>
  <c r="K1563" i="1"/>
  <c r="L1563" i="1"/>
  <c r="J1564" i="1"/>
  <c r="K1564" i="1"/>
  <c r="L1564" i="1"/>
  <c r="J1565" i="1"/>
  <c r="K1565" i="1"/>
  <c r="L1565" i="1"/>
  <c r="J1566" i="1"/>
  <c r="K1566" i="1"/>
  <c r="L1566" i="1"/>
  <c r="J1567" i="1"/>
  <c r="K1567" i="1"/>
  <c r="L1567" i="1"/>
  <c r="J1568" i="1"/>
  <c r="K1568" i="1"/>
  <c r="L1568" i="1"/>
  <c r="J1569" i="1"/>
  <c r="K1569" i="1"/>
  <c r="L1569" i="1"/>
  <c r="J1570" i="1"/>
  <c r="K1570" i="1"/>
  <c r="L1570" i="1"/>
  <c r="J1571" i="1"/>
  <c r="K1571" i="1"/>
  <c r="L1571" i="1"/>
  <c r="J1572" i="1"/>
  <c r="K1572" i="1"/>
  <c r="L1572" i="1"/>
  <c r="J1573" i="1"/>
  <c r="K1573" i="1"/>
  <c r="L1573" i="1"/>
  <c r="J1574" i="1"/>
  <c r="K1574" i="1"/>
  <c r="L1574" i="1"/>
  <c r="J1575" i="1"/>
  <c r="K1575" i="1"/>
  <c r="L1575" i="1"/>
  <c r="J1576" i="1"/>
  <c r="K1576" i="1"/>
  <c r="L1576" i="1"/>
  <c r="J1577" i="1"/>
  <c r="K1577" i="1"/>
  <c r="L1577" i="1"/>
  <c r="J1578" i="1"/>
  <c r="K1578" i="1"/>
  <c r="L1578" i="1"/>
  <c r="J1579" i="1"/>
  <c r="K1579" i="1"/>
  <c r="L1579" i="1"/>
  <c r="J1580" i="1"/>
  <c r="K1580" i="1"/>
  <c r="L1580" i="1"/>
  <c r="J1581" i="1"/>
  <c r="K1581" i="1"/>
  <c r="L1581" i="1"/>
  <c r="J1582" i="1"/>
  <c r="K1582" i="1"/>
  <c r="L1582" i="1"/>
  <c r="J1583" i="1"/>
  <c r="K1583" i="1"/>
  <c r="L1583" i="1"/>
  <c r="J1584" i="1"/>
  <c r="K1584" i="1"/>
  <c r="L1584" i="1"/>
  <c r="J1585" i="1"/>
  <c r="K1585" i="1"/>
  <c r="L1585" i="1"/>
  <c r="J1586" i="1"/>
  <c r="K1586" i="1"/>
  <c r="L1586" i="1"/>
  <c r="J1587" i="1"/>
  <c r="K1587" i="1"/>
  <c r="L1587" i="1"/>
  <c r="J1588" i="1"/>
  <c r="K1588" i="1"/>
  <c r="L1588" i="1"/>
  <c r="J1589" i="1"/>
  <c r="K1589" i="1"/>
  <c r="L1589" i="1"/>
  <c r="J1590" i="1"/>
  <c r="K1590" i="1"/>
  <c r="L1590" i="1"/>
  <c r="J1591" i="1"/>
  <c r="K1591" i="1"/>
  <c r="L1591" i="1"/>
  <c r="J1592" i="1"/>
  <c r="K1592" i="1"/>
  <c r="L1592" i="1"/>
  <c r="J1593" i="1"/>
  <c r="K1593" i="1"/>
  <c r="L1593" i="1"/>
  <c r="J1594" i="1"/>
  <c r="K1594" i="1"/>
  <c r="L1594" i="1"/>
  <c r="J1595" i="1"/>
  <c r="K1595" i="1"/>
  <c r="L1595" i="1"/>
  <c r="J1596" i="1"/>
  <c r="K1596" i="1"/>
  <c r="L1596" i="1"/>
  <c r="J1597" i="1"/>
  <c r="K1597" i="1"/>
  <c r="L1597" i="1"/>
  <c r="J1598" i="1"/>
  <c r="K1598" i="1"/>
  <c r="L1598" i="1"/>
  <c r="J1599" i="1"/>
  <c r="K1599" i="1"/>
  <c r="L1599" i="1"/>
  <c r="J1600" i="1"/>
  <c r="K1600" i="1"/>
  <c r="L1600" i="1"/>
  <c r="J1601" i="1"/>
  <c r="K1601" i="1"/>
  <c r="L1601" i="1"/>
  <c r="J1602" i="1"/>
  <c r="K1602" i="1"/>
  <c r="L1602" i="1"/>
  <c r="J1603" i="1"/>
  <c r="K1603" i="1"/>
  <c r="L1603" i="1"/>
  <c r="J1604" i="1"/>
  <c r="K1604" i="1"/>
  <c r="L1604" i="1"/>
  <c r="J1605" i="1"/>
  <c r="K1605" i="1"/>
  <c r="L1605" i="1"/>
  <c r="J1606" i="1"/>
  <c r="K1606" i="1"/>
  <c r="L1606" i="1"/>
  <c r="J1607" i="1"/>
  <c r="K1607" i="1"/>
  <c r="L1607" i="1"/>
  <c r="J1608" i="1"/>
  <c r="K1608" i="1"/>
  <c r="L1608" i="1"/>
  <c r="J1609" i="1"/>
  <c r="K1609" i="1"/>
  <c r="L1609" i="1"/>
  <c r="J1610" i="1"/>
  <c r="K1610" i="1"/>
  <c r="L1610" i="1"/>
  <c r="J1611" i="1"/>
  <c r="K1611" i="1"/>
  <c r="L1611" i="1"/>
  <c r="J1612" i="1"/>
  <c r="K1612" i="1"/>
  <c r="L1612" i="1"/>
  <c r="J1613" i="1"/>
  <c r="K1613" i="1"/>
  <c r="L1613" i="1"/>
  <c r="J1614" i="1"/>
  <c r="K1614" i="1"/>
  <c r="L1614" i="1"/>
  <c r="J1615" i="1"/>
  <c r="K1615" i="1"/>
  <c r="L1615" i="1"/>
  <c r="J1616" i="1"/>
  <c r="K1616" i="1"/>
  <c r="L1616" i="1"/>
  <c r="J1617" i="1"/>
  <c r="K1617" i="1"/>
  <c r="L1617" i="1"/>
  <c r="J1618" i="1"/>
  <c r="K1618" i="1"/>
  <c r="L1618" i="1"/>
  <c r="J1619" i="1"/>
  <c r="K1619" i="1"/>
  <c r="L1619" i="1"/>
  <c r="J1620" i="1"/>
  <c r="K1620" i="1"/>
  <c r="L1620" i="1"/>
  <c r="J1621" i="1"/>
  <c r="K1621" i="1"/>
  <c r="L1621" i="1"/>
  <c r="J1622" i="1"/>
  <c r="K1622" i="1"/>
  <c r="L1622" i="1"/>
  <c r="J1623" i="1"/>
  <c r="K1623" i="1"/>
  <c r="L1623" i="1"/>
  <c r="J1624" i="1"/>
  <c r="K1624" i="1"/>
  <c r="L1624" i="1"/>
  <c r="J1625" i="1"/>
  <c r="K1625" i="1"/>
  <c r="L1625" i="1"/>
  <c r="J1626" i="1"/>
  <c r="K1626" i="1"/>
  <c r="L1626" i="1"/>
  <c r="J1627" i="1"/>
  <c r="K1627" i="1"/>
  <c r="L1627" i="1"/>
  <c r="J1628" i="1"/>
  <c r="K1628" i="1"/>
  <c r="L1628" i="1"/>
  <c r="J1629" i="1"/>
  <c r="K1629" i="1"/>
  <c r="L1629" i="1"/>
  <c r="J1630" i="1"/>
  <c r="K1630" i="1"/>
  <c r="L1630" i="1"/>
  <c r="J1631" i="1"/>
  <c r="K1631" i="1"/>
  <c r="L1631" i="1"/>
  <c r="J1632" i="1"/>
  <c r="K1632" i="1"/>
  <c r="L1632" i="1"/>
  <c r="J1633" i="1"/>
  <c r="K1633" i="1"/>
  <c r="L1633" i="1"/>
  <c r="J1634" i="1"/>
  <c r="K1634" i="1"/>
  <c r="L1634" i="1"/>
  <c r="J1635" i="1"/>
  <c r="K1635" i="1"/>
  <c r="L1635" i="1"/>
  <c r="J1636" i="1"/>
  <c r="K1636" i="1"/>
  <c r="L1636" i="1"/>
  <c r="J1637" i="1"/>
  <c r="K1637" i="1"/>
  <c r="L1637" i="1"/>
  <c r="J1638" i="1"/>
  <c r="K1638" i="1"/>
  <c r="L1638" i="1"/>
  <c r="J1639" i="1"/>
  <c r="K1639" i="1"/>
  <c r="L1639" i="1"/>
  <c r="J1640" i="1"/>
  <c r="K1640" i="1"/>
  <c r="L1640" i="1"/>
  <c r="J1641" i="1"/>
  <c r="K1641" i="1"/>
  <c r="L1641" i="1"/>
  <c r="J1642" i="1"/>
  <c r="K1642" i="1"/>
  <c r="L1642" i="1"/>
  <c r="J1643" i="1"/>
  <c r="K1643" i="1"/>
  <c r="L1643" i="1"/>
  <c r="J1644" i="1"/>
  <c r="K1644" i="1"/>
  <c r="L1644" i="1"/>
  <c r="J1645" i="1"/>
  <c r="K1645" i="1"/>
  <c r="L1645" i="1"/>
  <c r="J1646" i="1"/>
  <c r="K1646" i="1"/>
  <c r="L1646" i="1"/>
  <c r="J1647" i="1"/>
  <c r="K1647" i="1"/>
  <c r="L1647" i="1"/>
  <c r="J1648" i="1"/>
  <c r="K1648" i="1"/>
  <c r="L1648" i="1"/>
  <c r="J1649" i="1"/>
  <c r="K1649" i="1"/>
  <c r="L1649" i="1"/>
  <c r="J1650" i="1"/>
  <c r="K1650" i="1"/>
  <c r="L1650" i="1"/>
  <c r="J1651" i="1"/>
  <c r="K1651" i="1"/>
  <c r="L1651" i="1"/>
  <c r="J1652" i="1"/>
  <c r="K1652" i="1"/>
  <c r="L1652" i="1"/>
  <c r="J1653" i="1"/>
  <c r="K1653" i="1"/>
  <c r="L1653" i="1"/>
  <c r="J1654" i="1"/>
  <c r="K1654" i="1"/>
  <c r="L1654" i="1"/>
  <c r="J1655" i="1"/>
  <c r="K1655" i="1"/>
  <c r="L1655" i="1"/>
  <c r="J1656" i="1"/>
  <c r="K1656" i="1"/>
  <c r="L1656" i="1"/>
  <c r="J1657" i="1"/>
  <c r="K1657" i="1"/>
  <c r="L1657" i="1"/>
  <c r="J1658" i="1"/>
  <c r="K1658" i="1"/>
  <c r="L1658" i="1"/>
  <c r="J1659" i="1"/>
  <c r="K1659" i="1"/>
  <c r="L1659" i="1"/>
  <c r="J1660" i="1"/>
  <c r="K1660" i="1"/>
  <c r="L1660" i="1"/>
  <c r="J1661" i="1"/>
  <c r="K1661" i="1"/>
  <c r="L1661" i="1"/>
  <c r="J1662" i="1"/>
  <c r="K1662" i="1"/>
  <c r="L1662" i="1"/>
  <c r="J1663" i="1"/>
  <c r="K1663" i="1"/>
  <c r="L1663" i="1"/>
  <c r="J1664" i="1"/>
  <c r="K1664" i="1"/>
  <c r="L1664" i="1"/>
  <c r="J1665" i="1"/>
  <c r="K1665" i="1"/>
  <c r="L1665" i="1"/>
  <c r="J1666" i="1"/>
  <c r="K1666" i="1"/>
  <c r="L1666" i="1"/>
  <c r="J1667" i="1"/>
  <c r="K1667" i="1"/>
  <c r="L1667" i="1"/>
  <c r="J1668" i="1"/>
  <c r="K1668" i="1"/>
  <c r="L1668" i="1"/>
  <c r="J1669" i="1"/>
  <c r="K1669" i="1"/>
  <c r="L1669" i="1"/>
  <c r="J1670" i="1"/>
  <c r="K1670" i="1"/>
  <c r="L1670" i="1"/>
  <c r="J1671" i="1"/>
  <c r="K1671" i="1"/>
  <c r="L1671" i="1"/>
  <c r="J1672" i="1"/>
  <c r="K1672" i="1"/>
  <c r="L1672" i="1"/>
  <c r="J1673" i="1"/>
  <c r="K1673" i="1"/>
  <c r="L1673" i="1"/>
  <c r="J1674" i="1"/>
  <c r="K1674" i="1"/>
  <c r="L1674" i="1"/>
  <c r="J1675" i="1"/>
  <c r="K1675" i="1"/>
  <c r="L1675" i="1"/>
  <c r="J1676" i="1"/>
  <c r="K1676" i="1"/>
  <c r="L1676" i="1"/>
  <c r="J1677" i="1"/>
  <c r="K1677" i="1"/>
  <c r="L1677" i="1"/>
  <c r="J1678" i="1"/>
  <c r="K1678" i="1"/>
  <c r="L1678" i="1"/>
  <c r="J1679" i="1"/>
  <c r="K1679" i="1"/>
  <c r="L1679" i="1"/>
  <c r="J1680" i="1"/>
  <c r="K1680" i="1"/>
  <c r="L1680" i="1"/>
  <c r="J1681" i="1"/>
  <c r="K1681" i="1"/>
  <c r="L1681" i="1"/>
  <c r="J1682" i="1"/>
  <c r="K1682" i="1"/>
  <c r="L1682" i="1"/>
  <c r="J1683" i="1"/>
  <c r="K1683" i="1"/>
  <c r="L1683" i="1"/>
  <c r="J1684" i="1"/>
  <c r="K1684" i="1"/>
  <c r="L1684" i="1"/>
  <c r="J1685" i="1"/>
  <c r="K1685" i="1"/>
  <c r="L1685" i="1"/>
  <c r="J1686" i="1"/>
  <c r="K1686" i="1"/>
  <c r="L1686" i="1"/>
  <c r="J1687" i="1"/>
  <c r="K1687" i="1"/>
  <c r="L1687" i="1"/>
  <c r="J1688" i="1"/>
  <c r="K1688" i="1"/>
  <c r="L1688" i="1"/>
  <c r="J1689" i="1"/>
  <c r="K1689" i="1"/>
  <c r="L1689" i="1"/>
  <c r="J1690" i="1"/>
  <c r="K1690" i="1"/>
  <c r="L1690" i="1"/>
  <c r="J1691" i="1"/>
  <c r="K1691" i="1"/>
  <c r="L1691" i="1"/>
  <c r="J1692" i="1"/>
  <c r="K1692" i="1"/>
  <c r="L1692" i="1"/>
  <c r="J1693" i="1"/>
  <c r="K1693" i="1"/>
  <c r="L1693" i="1"/>
  <c r="J1694" i="1"/>
  <c r="K1694" i="1"/>
  <c r="L1694" i="1"/>
  <c r="J1695" i="1"/>
  <c r="K1695" i="1"/>
  <c r="L1695" i="1"/>
  <c r="J1696" i="1"/>
  <c r="K1696" i="1"/>
  <c r="L1696" i="1"/>
  <c r="J1697" i="1"/>
  <c r="K1697" i="1"/>
  <c r="L1697" i="1"/>
  <c r="J1698" i="1"/>
  <c r="K1698" i="1"/>
  <c r="L1698" i="1"/>
  <c r="J1699" i="1"/>
  <c r="K1699" i="1"/>
  <c r="L1699" i="1"/>
  <c r="J1700" i="1"/>
  <c r="K1700" i="1"/>
  <c r="L1700" i="1"/>
  <c r="J1701" i="1"/>
  <c r="K1701" i="1"/>
  <c r="L1701" i="1"/>
  <c r="J1702" i="1"/>
  <c r="K1702" i="1"/>
  <c r="L1702" i="1"/>
  <c r="J1703" i="1"/>
  <c r="K1703" i="1"/>
  <c r="L1703" i="1"/>
  <c r="J1704" i="1"/>
  <c r="K1704" i="1"/>
  <c r="L1704" i="1"/>
  <c r="J1705" i="1"/>
  <c r="K1705" i="1"/>
  <c r="L1705" i="1"/>
  <c r="J1706" i="1"/>
  <c r="K1706" i="1"/>
  <c r="L1706" i="1"/>
  <c r="J1707" i="1"/>
  <c r="K1707" i="1"/>
  <c r="L1707" i="1"/>
  <c r="J1708" i="1"/>
  <c r="K1708" i="1"/>
  <c r="L1708" i="1"/>
  <c r="J1709" i="1"/>
  <c r="K1709" i="1"/>
  <c r="L1709" i="1"/>
  <c r="J1710" i="1"/>
  <c r="K1710" i="1"/>
  <c r="L1710" i="1"/>
  <c r="J1711" i="1"/>
  <c r="K1711" i="1"/>
  <c r="L1711" i="1"/>
  <c r="J1712" i="1"/>
  <c r="K1712" i="1"/>
  <c r="L1712" i="1"/>
  <c r="J1713" i="1"/>
  <c r="K1713" i="1"/>
  <c r="L1713" i="1"/>
  <c r="J1714" i="1"/>
  <c r="K1714" i="1"/>
  <c r="L1714" i="1"/>
  <c r="J1715" i="1"/>
  <c r="K1715" i="1"/>
  <c r="L1715" i="1"/>
  <c r="J1716" i="1"/>
  <c r="K1716" i="1"/>
  <c r="L1716" i="1"/>
  <c r="J1717" i="1"/>
  <c r="K1717" i="1"/>
  <c r="L1717" i="1"/>
  <c r="J1718" i="1"/>
  <c r="K1718" i="1"/>
  <c r="L1718" i="1"/>
  <c r="J1719" i="1"/>
  <c r="K1719" i="1"/>
  <c r="L1719" i="1"/>
  <c r="J1720" i="1"/>
  <c r="K1720" i="1"/>
  <c r="L1720" i="1"/>
  <c r="J1721" i="1"/>
  <c r="K1721" i="1"/>
  <c r="L1721" i="1"/>
  <c r="J1722" i="1"/>
  <c r="K1722" i="1"/>
  <c r="L1722" i="1"/>
  <c r="J1723" i="1"/>
  <c r="K1723" i="1"/>
  <c r="L1723" i="1"/>
  <c r="J1724" i="1"/>
  <c r="K1724" i="1"/>
  <c r="L1724" i="1"/>
  <c r="J1725" i="1"/>
  <c r="K1725" i="1"/>
  <c r="L1725" i="1"/>
  <c r="J1726" i="1"/>
  <c r="K1726" i="1"/>
  <c r="L1726" i="1"/>
  <c r="J1727" i="1"/>
  <c r="K1727" i="1"/>
  <c r="L1727" i="1"/>
  <c r="J1728" i="1"/>
  <c r="K1728" i="1"/>
  <c r="L1728" i="1"/>
  <c r="J1729" i="1"/>
  <c r="K1729" i="1"/>
  <c r="L1729" i="1"/>
  <c r="J1730" i="1"/>
  <c r="K1730" i="1"/>
  <c r="L1730" i="1"/>
  <c r="J1731" i="1"/>
  <c r="K1731" i="1"/>
  <c r="L1731" i="1"/>
  <c r="J1732" i="1"/>
  <c r="K1732" i="1"/>
  <c r="L1732" i="1"/>
  <c r="J1733" i="1"/>
  <c r="K1733" i="1"/>
  <c r="L1733" i="1"/>
  <c r="J1734" i="1"/>
  <c r="K1734" i="1"/>
  <c r="L1734" i="1"/>
  <c r="J1735" i="1"/>
  <c r="K1735" i="1"/>
  <c r="L1735" i="1"/>
  <c r="J1736" i="1"/>
  <c r="K1736" i="1"/>
  <c r="L1736" i="1"/>
  <c r="J1737" i="1"/>
  <c r="K1737" i="1"/>
  <c r="L1737" i="1"/>
  <c r="J1738" i="1"/>
  <c r="K1738" i="1"/>
  <c r="L1738" i="1"/>
  <c r="J1739" i="1"/>
  <c r="K1739" i="1"/>
  <c r="L1739" i="1"/>
  <c r="J1740" i="1"/>
  <c r="K1740" i="1"/>
  <c r="L1740" i="1"/>
  <c r="J1741" i="1"/>
  <c r="K1741" i="1"/>
  <c r="L1741" i="1"/>
  <c r="J1742" i="1"/>
  <c r="K1742" i="1"/>
  <c r="L1742" i="1"/>
  <c r="J1743" i="1"/>
  <c r="K1743" i="1"/>
  <c r="L1743" i="1"/>
  <c r="J1744" i="1"/>
  <c r="K1744" i="1"/>
  <c r="L1744" i="1"/>
  <c r="J1745" i="1"/>
  <c r="K1745" i="1"/>
  <c r="L1745" i="1"/>
  <c r="J1746" i="1"/>
  <c r="K1746" i="1"/>
  <c r="L1746" i="1"/>
  <c r="J1747" i="1"/>
  <c r="K1747" i="1"/>
  <c r="L1747" i="1"/>
  <c r="J1748" i="1"/>
  <c r="K1748" i="1"/>
  <c r="L1748" i="1"/>
  <c r="J1749" i="1"/>
  <c r="K1749" i="1"/>
  <c r="L1749" i="1"/>
  <c r="J1750" i="1"/>
  <c r="K1750" i="1"/>
  <c r="L1750" i="1"/>
  <c r="J1751" i="1"/>
  <c r="K1751" i="1"/>
  <c r="L1751" i="1"/>
  <c r="J1752" i="1"/>
  <c r="K1752" i="1"/>
  <c r="L1752" i="1"/>
  <c r="J1753" i="1"/>
  <c r="K1753" i="1"/>
  <c r="L1753" i="1"/>
  <c r="J1754" i="1"/>
  <c r="K1754" i="1"/>
  <c r="L1754" i="1"/>
  <c r="J1755" i="1"/>
  <c r="K1755" i="1"/>
  <c r="L1755" i="1"/>
  <c r="J1756" i="1"/>
  <c r="K1756" i="1"/>
  <c r="L1756" i="1"/>
  <c r="J1757" i="1"/>
  <c r="K1757" i="1"/>
  <c r="L1757" i="1"/>
  <c r="J1758" i="1"/>
  <c r="K1758" i="1"/>
  <c r="L1758" i="1"/>
  <c r="J1759" i="1"/>
  <c r="K1759" i="1"/>
  <c r="L1759" i="1"/>
  <c r="J1760" i="1"/>
  <c r="K1760" i="1"/>
  <c r="L1760" i="1"/>
  <c r="J1761" i="1"/>
  <c r="K1761" i="1"/>
  <c r="L1761" i="1"/>
  <c r="J1762" i="1"/>
  <c r="K1762" i="1"/>
  <c r="L1762" i="1"/>
  <c r="J1763" i="1"/>
  <c r="K1763" i="1"/>
  <c r="L1763" i="1"/>
  <c r="J1764" i="1"/>
  <c r="K1764" i="1"/>
  <c r="L1764" i="1"/>
  <c r="J1765" i="1"/>
  <c r="K1765" i="1"/>
  <c r="L1765" i="1"/>
  <c r="J1766" i="1"/>
  <c r="K1766" i="1"/>
  <c r="L1766" i="1"/>
  <c r="J1767" i="1"/>
  <c r="K1767" i="1"/>
  <c r="L1767" i="1"/>
  <c r="J1768" i="1"/>
  <c r="K1768" i="1"/>
  <c r="L1768" i="1"/>
  <c r="J1769" i="1"/>
  <c r="K1769" i="1"/>
  <c r="L1769" i="1"/>
  <c r="J1770" i="1"/>
  <c r="K1770" i="1"/>
  <c r="L1770" i="1"/>
  <c r="J1771" i="1"/>
  <c r="K1771" i="1"/>
  <c r="L1771" i="1"/>
  <c r="J1772" i="1"/>
  <c r="K1772" i="1"/>
  <c r="L1772" i="1"/>
  <c r="J1773" i="1"/>
  <c r="K1773" i="1"/>
  <c r="L1773" i="1"/>
  <c r="J1774" i="1"/>
  <c r="K1774" i="1"/>
  <c r="L1774" i="1"/>
  <c r="J1775" i="1"/>
  <c r="K1775" i="1"/>
  <c r="L1775" i="1"/>
  <c r="J1776" i="1"/>
  <c r="K1776" i="1"/>
  <c r="L1776" i="1"/>
  <c r="J1777" i="1"/>
  <c r="K1777" i="1"/>
  <c r="L1777" i="1"/>
  <c r="J1778" i="1"/>
  <c r="K1778" i="1"/>
  <c r="L1778" i="1"/>
  <c r="J1779" i="1"/>
  <c r="K1779" i="1"/>
  <c r="L1779" i="1"/>
  <c r="J1780" i="1"/>
  <c r="K1780" i="1"/>
  <c r="L1780" i="1"/>
  <c r="J1781" i="1"/>
  <c r="K1781" i="1"/>
  <c r="L1781" i="1"/>
  <c r="J1782" i="1"/>
  <c r="K1782" i="1"/>
  <c r="L1782" i="1"/>
  <c r="J1783" i="1"/>
  <c r="K1783" i="1"/>
  <c r="L1783" i="1"/>
  <c r="J1784" i="1"/>
  <c r="K1784" i="1"/>
  <c r="L1784" i="1"/>
  <c r="J1785" i="1"/>
  <c r="K1785" i="1"/>
  <c r="L1785" i="1"/>
  <c r="J1786" i="1"/>
  <c r="K1786" i="1"/>
  <c r="L1786" i="1"/>
  <c r="J1787" i="1"/>
  <c r="K1787" i="1"/>
  <c r="L1787" i="1"/>
  <c r="J1788" i="1"/>
  <c r="K1788" i="1"/>
  <c r="L1788" i="1"/>
  <c r="J1789" i="1"/>
  <c r="K1789" i="1"/>
  <c r="L1789" i="1"/>
  <c r="J1790" i="1"/>
  <c r="K1790" i="1"/>
  <c r="L1790" i="1"/>
  <c r="J1791" i="1"/>
  <c r="K1791" i="1"/>
  <c r="L1791" i="1"/>
  <c r="J1792" i="1"/>
  <c r="K1792" i="1"/>
  <c r="L1792" i="1"/>
  <c r="J1793" i="1"/>
  <c r="K1793" i="1"/>
  <c r="L1793" i="1"/>
  <c r="J1794" i="1"/>
  <c r="K1794" i="1"/>
  <c r="L1794" i="1"/>
  <c r="J1795" i="1"/>
  <c r="K1795" i="1"/>
  <c r="L1795" i="1"/>
  <c r="J1796" i="1"/>
  <c r="K1796" i="1"/>
  <c r="L1796" i="1"/>
  <c r="J1797" i="1"/>
  <c r="K1797" i="1"/>
  <c r="L1797" i="1"/>
  <c r="J1798" i="1"/>
  <c r="K1798" i="1"/>
  <c r="L1798" i="1"/>
  <c r="J1799" i="1"/>
  <c r="K1799" i="1"/>
  <c r="L1799" i="1"/>
  <c r="J1800" i="1"/>
  <c r="K1800" i="1"/>
  <c r="L1800" i="1"/>
  <c r="J1801" i="1"/>
  <c r="K1801" i="1"/>
  <c r="L1801" i="1"/>
  <c r="J1802" i="1"/>
  <c r="K1802" i="1"/>
  <c r="L1802" i="1"/>
  <c r="J1803" i="1"/>
  <c r="K1803" i="1"/>
  <c r="L1803" i="1"/>
  <c r="J1804" i="1"/>
  <c r="K1804" i="1"/>
  <c r="L1804" i="1"/>
  <c r="J1805" i="1"/>
  <c r="K1805" i="1"/>
  <c r="L1805" i="1"/>
  <c r="J1806" i="1"/>
  <c r="K1806" i="1"/>
  <c r="L1806" i="1"/>
  <c r="J1807" i="1"/>
  <c r="K1807" i="1"/>
  <c r="L1807" i="1"/>
  <c r="J1808" i="1"/>
  <c r="K1808" i="1"/>
  <c r="L1808" i="1"/>
  <c r="J1809" i="1"/>
  <c r="K1809" i="1"/>
  <c r="L1809" i="1"/>
  <c r="J1810" i="1"/>
  <c r="K1810" i="1"/>
  <c r="L1810" i="1"/>
  <c r="J1811" i="1"/>
  <c r="K1811" i="1"/>
  <c r="L1811" i="1"/>
  <c r="J1812" i="1"/>
  <c r="K1812" i="1"/>
  <c r="L1812" i="1"/>
  <c r="J1813" i="1"/>
  <c r="K1813" i="1"/>
  <c r="L1813" i="1"/>
  <c r="J1814" i="1"/>
  <c r="K1814" i="1"/>
  <c r="L1814" i="1"/>
  <c r="J1815" i="1"/>
  <c r="K1815" i="1"/>
  <c r="L1815" i="1"/>
  <c r="J1816" i="1"/>
  <c r="K1816" i="1"/>
  <c r="L1816" i="1"/>
  <c r="J1817" i="1"/>
  <c r="K1817" i="1"/>
  <c r="L1817" i="1"/>
  <c r="J1818" i="1"/>
  <c r="K1818" i="1"/>
  <c r="L1818" i="1"/>
  <c r="J1819" i="1"/>
  <c r="K1819" i="1"/>
  <c r="L1819" i="1"/>
  <c r="J1820" i="1"/>
  <c r="K1820" i="1"/>
  <c r="L1820" i="1"/>
  <c r="J1821" i="1"/>
  <c r="K1821" i="1"/>
  <c r="L1821" i="1"/>
  <c r="J1822" i="1"/>
  <c r="K1822" i="1"/>
  <c r="L1822" i="1"/>
  <c r="J1823" i="1"/>
  <c r="K1823" i="1"/>
  <c r="L1823" i="1"/>
  <c r="J1824" i="1"/>
  <c r="K1824" i="1"/>
  <c r="L1824" i="1"/>
  <c r="J1825" i="1"/>
  <c r="K1825" i="1"/>
  <c r="L1825" i="1"/>
  <c r="J1826" i="1"/>
  <c r="K1826" i="1"/>
  <c r="L1826" i="1"/>
  <c r="J1827" i="1"/>
  <c r="K1827" i="1"/>
  <c r="L1827" i="1"/>
  <c r="J1828" i="1"/>
  <c r="K1828" i="1"/>
  <c r="L1828" i="1"/>
  <c r="J1829" i="1"/>
  <c r="K1829" i="1"/>
  <c r="L1829" i="1"/>
  <c r="J1830" i="1"/>
  <c r="K1830" i="1"/>
  <c r="L1830" i="1"/>
  <c r="J1831" i="1"/>
  <c r="K1831" i="1"/>
  <c r="L1831" i="1"/>
  <c r="J1832" i="1"/>
  <c r="K1832" i="1"/>
  <c r="L1832" i="1"/>
  <c r="J1833" i="1"/>
  <c r="K1833" i="1"/>
  <c r="L1833" i="1"/>
  <c r="J1834" i="1"/>
  <c r="K1834" i="1"/>
  <c r="L1834" i="1"/>
  <c r="J1835" i="1"/>
  <c r="K1835" i="1"/>
  <c r="L1835" i="1"/>
  <c r="J1836" i="1"/>
  <c r="K1836" i="1"/>
  <c r="L1836" i="1"/>
  <c r="J1837" i="1"/>
  <c r="K1837" i="1"/>
  <c r="L1837" i="1"/>
  <c r="J1838" i="1"/>
  <c r="K1838" i="1"/>
  <c r="L1838" i="1"/>
  <c r="J1839" i="1"/>
  <c r="K1839" i="1"/>
  <c r="L1839" i="1"/>
  <c r="J1840" i="1"/>
  <c r="K1840" i="1"/>
  <c r="L1840" i="1"/>
  <c r="J1841" i="1"/>
  <c r="K1841" i="1"/>
  <c r="L1841" i="1"/>
  <c r="J1842" i="1"/>
  <c r="K1842" i="1"/>
  <c r="L1842" i="1"/>
  <c r="J1843" i="1"/>
  <c r="K1843" i="1"/>
  <c r="L1843" i="1"/>
  <c r="J1844" i="1"/>
  <c r="K1844" i="1"/>
  <c r="L1844" i="1"/>
  <c r="J1845" i="1"/>
  <c r="K1845" i="1"/>
  <c r="L1845" i="1"/>
  <c r="J1846" i="1"/>
  <c r="K1846" i="1"/>
  <c r="L1846" i="1"/>
  <c r="J1847" i="1"/>
  <c r="K1847" i="1"/>
  <c r="L1847" i="1"/>
  <c r="J1848" i="1"/>
  <c r="K1848" i="1"/>
  <c r="L1848" i="1"/>
  <c r="J1849" i="1"/>
  <c r="K1849" i="1"/>
  <c r="L1849" i="1"/>
  <c r="J1850" i="1"/>
  <c r="K1850" i="1"/>
  <c r="L1850" i="1"/>
  <c r="J1851" i="1"/>
  <c r="K1851" i="1"/>
  <c r="L1851" i="1"/>
  <c r="J1852" i="1"/>
  <c r="K1852" i="1"/>
  <c r="L1852" i="1"/>
  <c r="J1853" i="1"/>
  <c r="K1853" i="1"/>
  <c r="L1853" i="1"/>
  <c r="J1854" i="1"/>
  <c r="K1854" i="1"/>
  <c r="L1854" i="1"/>
  <c r="J1855" i="1"/>
  <c r="K1855" i="1"/>
  <c r="L1855" i="1"/>
  <c r="J1856" i="1"/>
  <c r="K1856" i="1"/>
  <c r="L1856" i="1"/>
  <c r="J1857" i="1"/>
  <c r="K1857" i="1"/>
  <c r="L1857" i="1"/>
  <c r="J1858" i="1"/>
  <c r="K1858" i="1"/>
  <c r="L1858" i="1"/>
  <c r="J1859" i="1"/>
  <c r="K1859" i="1"/>
  <c r="L1859" i="1"/>
  <c r="J1860" i="1"/>
  <c r="K1860" i="1"/>
  <c r="L1860" i="1"/>
  <c r="J1861" i="1"/>
  <c r="K1861" i="1"/>
  <c r="L1861" i="1"/>
  <c r="J1862" i="1"/>
  <c r="K1862" i="1"/>
  <c r="L1862" i="1"/>
  <c r="J1863" i="1"/>
  <c r="K1863" i="1"/>
  <c r="L1863" i="1"/>
  <c r="J1864" i="1"/>
  <c r="K1864" i="1"/>
  <c r="L1864" i="1"/>
  <c r="J1865" i="1"/>
  <c r="K1865" i="1"/>
  <c r="L1865" i="1"/>
  <c r="J1866" i="1"/>
  <c r="K1866" i="1"/>
  <c r="L1866" i="1"/>
  <c r="J1867" i="1"/>
  <c r="K1867" i="1"/>
  <c r="L1867" i="1"/>
  <c r="J1868" i="1"/>
  <c r="K1868" i="1"/>
  <c r="L1868" i="1"/>
  <c r="J1869" i="1"/>
  <c r="K1869" i="1"/>
  <c r="L1869" i="1"/>
  <c r="J1870" i="1"/>
  <c r="K1870" i="1"/>
  <c r="L1870" i="1"/>
  <c r="J1871" i="1"/>
  <c r="K1871" i="1"/>
  <c r="L1871" i="1"/>
  <c r="J1872" i="1"/>
  <c r="K1872" i="1"/>
  <c r="L1872" i="1"/>
  <c r="J1873" i="1"/>
  <c r="K1873" i="1"/>
  <c r="L1873" i="1"/>
  <c r="J1874" i="1"/>
  <c r="K1874" i="1"/>
  <c r="L1874" i="1"/>
  <c r="J1875" i="1"/>
  <c r="K1875" i="1"/>
  <c r="L1875" i="1"/>
  <c r="J1876" i="1"/>
  <c r="K1876" i="1"/>
  <c r="L1876" i="1"/>
  <c r="J1877" i="1"/>
  <c r="K1877" i="1"/>
  <c r="L1877" i="1"/>
  <c r="J1878" i="1"/>
  <c r="K1878" i="1"/>
  <c r="L1878" i="1"/>
  <c r="J1879" i="1"/>
  <c r="K1879" i="1"/>
  <c r="L1879" i="1"/>
  <c r="J1880" i="1"/>
  <c r="K1880" i="1"/>
  <c r="L1880" i="1"/>
  <c r="J1881" i="1"/>
  <c r="K1881" i="1"/>
  <c r="L1881" i="1"/>
  <c r="J1882" i="1"/>
  <c r="K1882" i="1"/>
  <c r="L1882" i="1"/>
  <c r="J1883" i="1"/>
  <c r="K1883" i="1"/>
  <c r="L1883" i="1"/>
  <c r="J1884" i="1"/>
  <c r="K1884" i="1"/>
  <c r="L1884" i="1"/>
  <c r="J1885" i="1"/>
  <c r="K1885" i="1"/>
  <c r="L1885" i="1"/>
  <c r="J1886" i="1"/>
  <c r="K1886" i="1"/>
  <c r="L1886" i="1"/>
  <c r="J1887" i="1"/>
  <c r="K1887" i="1"/>
  <c r="L1887" i="1"/>
  <c r="J1888" i="1"/>
  <c r="K1888" i="1"/>
  <c r="L1888" i="1"/>
  <c r="J1889" i="1"/>
  <c r="K1889" i="1"/>
  <c r="L1889" i="1"/>
  <c r="J1890" i="1"/>
  <c r="K1890" i="1"/>
  <c r="L1890" i="1"/>
  <c r="J1891" i="1"/>
  <c r="K1891" i="1"/>
  <c r="L1891" i="1"/>
  <c r="J1892" i="1"/>
  <c r="K1892" i="1"/>
  <c r="L1892" i="1"/>
  <c r="J1893" i="1"/>
  <c r="K1893" i="1"/>
  <c r="L1893" i="1"/>
  <c r="J1894" i="1"/>
  <c r="K1894" i="1"/>
  <c r="L1894" i="1"/>
  <c r="J1895" i="1"/>
  <c r="K1895" i="1"/>
  <c r="L1895" i="1"/>
  <c r="J1896" i="1"/>
  <c r="K1896" i="1"/>
  <c r="L1896" i="1"/>
  <c r="J1897" i="1"/>
  <c r="K1897" i="1"/>
  <c r="L1897" i="1"/>
  <c r="J1898" i="1"/>
  <c r="K1898" i="1"/>
  <c r="L1898" i="1"/>
  <c r="J1899" i="1"/>
  <c r="K1899" i="1"/>
  <c r="L1899" i="1"/>
  <c r="J1900" i="1"/>
  <c r="K1900" i="1"/>
  <c r="L1900" i="1"/>
  <c r="J1901" i="1"/>
  <c r="K1901" i="1"/>
  <c r="L1901" i="1"/>
  <c r="J1902" i="1"/>
  <c r="K1902" i="1"/>
  <c r="L1902" i="1"/>
  <c r="J1903" i="1"/>
  <c r="K1903" i="1"/>
  <c r="L1903" i="1"/>
  <c r="J1904" i="1"/>
  <c r="K1904" i="1"/>
  <c r="L1904" i="1"/>
  <c r="J1905" i="1"/>
  <c r="K1905" i="1"/>
  <c r="L1905" i="1"/>
  <c r="J1906" i="1"/>
  <c r="K1906" i="1"/>
  <c r="L1906" i="1"/>
  <c r="J1907" i="1"/>
  <c r="K1907" i="1"/>
  <c r="L1907" i="1"/>
  <c r="J1908" i="1"/>
  <c r="K1908" i="1"/>
  <c r="L1908" i="1"/>
  <c r="J1909" i="1"/>
  <c r="K1909" i="1"/>
  <c r="L1909" i="1"/>
  <c r="J1910" i="1"/>
  <c r="K1910" i="1"/>
  <c r="L1910" i="1"/>
  <c r="J1911" i="1"/>
  <c r="K1911" i="1"/>
  <c r="L1911" i="1"/>
  <c r="J1912" i="1"/>
  <c r="K1912" i="1"/>
  <c r="L1912" i="1"/>
  <c r="J1913" i="1"/>
  <c r="K1913" i="1"/>
  <c r="L1913" i="1"/>
  <c r="J1914" i="1"/>
  <c r="K1914" i="1"/>
  <c r="L1914" i="1"/>
  <c r="J1915" i="1"/>
  <c r="K1915" i="1"/>
  <c r="L1915" i="1"/>
  <c r="J1916" i="1"/>
  <c r="K1916" i="1"/>
  <c r="L1916" i="1"/>
  <c r="J1917" i="1"/>
  <c r="K1917" i="1"/>
  <c r="L1917" i="1"/>
  <c r="J1918" i="1"/>
  <c r="K1918" i="1"/>
  <c r="L1918" i="1"/>
  <c r="J1919" i="1"/>
  <c r="K1919" i="1"/>
  <c r="L1919" i="1"/>
  <c r="J1920" i="1"/>
  <c r="K1920" i="1"/>
  <c r="L1920" i="1"/>
  <c r="J1921" i="1"/>
  <c r="K1921" i="1"/>
  <c r="L1921" i="1"/>
  <c r="J1922" i="1"/>
  <c r="K1922" i="1"/>
  <c r="L1922" i="1"/>
  <c r="J1923" i="1"/>
  <c r="K1923" i="1"/>
  <c r="L1923" i="1"/>
  <c r="J1924" i="1"/>
  <c r="K1924" i="1"/>
  <c r="L1924" i="1"/>
  <c r="J1925" i="1"/>
  <c r="K1925" i="1"/>
  <c r="L1925" i="1"/>
  <c r="J1926" i="1"/>
  <c r="K1926" i="1"/>
  <c r="L1926" i="1"/>
  <c r="J1927" i="1"/>
  <c r="K1927" i="1"/>
  <c r="L1927" i="1"/>
  <c r="J1928" i="1"/>
  <c r="K1928" i="1"/>
  <c r="L1928" i="1"/>
  <c r="J1929" i="1"/>
  <c r="K1929" i="1"/>
  <c r="L1929" i="1"/>
  <c r="J1930" i="1"/>
  <c r="K1930" i="1"/>
  <c r="L1930" i="1"/>
  <c r="J1931" i="1"/>
  <c r="K1931" i="1"/>
  <c r="L1931" i="1"/>
  <c r="J1932" i="1"/>
  <c r="K1932" i="1"/>
  <c r="L1932" i="1"/>
  <c r="J1933" i="1"/>
  <c r="K1933" i="1"/>
  <c r="L1933" i="1"/>
  <c r="J1934" i="1"/>
  <c r="K1934" i="1"/>
  <c r="L1934" i="1"/>
  <c r="J1935" i="1"/>
  <c r="K1935" i="1"/>
  <c r="L1935" i="1"/>
  <c r="J1936" i="1"/>
  <c r="K1936" i="1"/>
  <c r="L1936" i="1"/>
  <c r="J1937" i="1"/>
  <c r="K1937" i="1"/>
  <c r="L1937" i="1"/>
  <c r="J1938" i="1"/>
  <c r="K1938" i="1"/>
  <c r="L1938" i="1"/>
  <c r="J1939" i="1"/>
  <c r="K1939" i="1"/>
  <c r="L1939" i="1"/>
  <c r="J1940" i="1"/>
  <c r="K1940" i="1"/>
  <c r="L1940" i="1"/>
  <c r="J1941" i="1"/>
  <c r="K1941" i="1"/>
  <c r="L1941" i="1"/>
  <c r="J1942" i="1"/>
  <c r="K1942" i="1"/>
  <c r="L1942" i="1"/>
  <c r="J1943" i="1"/>
  <c r="K1943" i="1"/>
  <c r="L1943" i="1"/>
  <c r="J1944" i="1"/>
  <c r="K1944" i="1"/>
  <c r="L1944" i="1"/>
  <c r="J1945" i="1"/>
  <c r="K1945" i="1"/>
  <c r="L1945" i="1"/>
  <c r="J1946" i="1"/>
  <c r="K1946" i="1"/>
  <c r="L1946" i="1"/>
  <c r="J1947" i="1"/>
  <c r="K1947" i="1"/>
  <c r="L1947" i="1"/>
  <c r="J1948" i="1"/>
  <c r="K1948" i="1"/>
  <c r="L1948" i="1"/>
  <c r="J1949" i="1"/>
  <c r="K1949" i="1"/>
  <c r="L1949" i="1"/>
  <c r="J1950" i="1"/>
  <c r="K1950" i="1"/>
  <c r="L1950" i="1"/>
  <c r="J1951" i="1"/>
  <c r="K1951" i="1"/>
  <c r="L1951" i="1"/>
  <c r="J1952" i="1"/>
  <c r="K1952" i="1"/>
  <c r="L1952" i="1"/>
  <c r="J1953" i="1"/>
  <c r="K1953" i="1"/>
  <c r="L1953" i="1"/>
  <c r="J1954" i="1"/>
  <c r="K1954" i="1"/>
  <c r="L1954" i="1"/>
  <c r="J1955" i="1"/>
  <c r="K1955" i="1"/>
  <c r="L1955" i="1"/>
  <c r="J1956" i="1"/>
  <c r="K1956" i="1"/>
  <c r="L1956" i="1"/>
  <c r="J1957" i="1"/>
  <c r="K1957" i="1"/>
  <c r="L1957" i="1"/>
  <c r="J1958" i="1"/>
  <c r="K1958" i="1"/>
  <c r="L1958" i="1"/>
  <c r="J1959" i="1"/>
  <c r="K1959" i="1"/>
  <c r="L1959" i="1"/>
  <c r="J1960" i="1"/>
  <c r="K1960" i="1"/>
  <c r="L1960" i="1"/>
  <c r="J1961" i="1"/>
  <c r="K1961" i="1"/>
  <c r="L1961" i="1"/>
  <c r="J1962" i="1"/>
  <c r="K1962" i="1"/>
  <c r="L1962" i="1"/>
  <c r="J1963" i="1"/>
  <c r="K1963" i="1"/>
  <c r="L1963" i="1"/>
  <c r="J1964" i="1"/>
  <c r="K1964" i="1"/>
  <c r="L1964" i="1"/>
  <c r="J1965" i="1"/>
  <c r="K1965" i="1"/>
  <c r="L1965" i="1"/>
  <c r="J1966" i="1"/>
  <c r="K1966" i="1"/>
  <c r="L1966" i="1"/>
  <c r="J1967" i="1"/>
  <c r="K1967" i="1"/>
  <c r="L1967" i="1"/>
  <c r="J1968" i="1"/>
  <c r="K1968" i="1"/>
  <c r="L1968" i="1"/>
  <c r="J1969" i="1"/>
  <c r="K1969" i="1"/>
  <c r="L1969" i="1"/>
  <c r="J1970" i="1"/>
  <c r="K1970" i="1"/>
  <c r="L1970" i="1"/>
  <c r="J1971" i="1"/>
  <c r="K1971" i="1"/>
  <c r="L1971" i="1"/>
  <c r="J1972" i="1"/>
  <c r="K1972" i="1"/>
  <c r="L1972" i="1"/>
  <c r="J1973" i="1"/>
  <c r="K1973" i="1"/>
  <c r="L1973" i="1"/>
  <c r="J1974" i="1"/>
  <c r="K1974" i="1"/>
  <c r="L1974" i="1"/>
  <c r="J1975" i="1"/>
  <c r="K1975" i="1"/>
  <c r="L1975" i="1"/>
  <c r="J1976" i="1"/>
  <c r="K1976" i="1"/>
  <c r="L1976" i="1"/>
  <c r="J1977" i="1"/>
  <c r="K1977" i="1"/>
  <c r="L1977" i="1"/>
  <c r="J1978" i="1"/>
  <c r="K1978" i="1"/>
  <c r="L1978" i="1"/>
  <c r="J1979" i="1"/>
  <c r="K1979" i="1"/>
  <c r="L1979" i="1"/>
  <c r="J1980" i="1"/>
  <c r="K1980" i="1"/>
  <c r="L1980" i="1"/>
  <c r="J1981" i="1"/>
  <c r="K1981" i="1"/>
  <c r="L1981" i="1"/>
  <c r="J1982" i="1"/>
  <c r="K1982" i="1"/>
  <c r="L1982" i="1"/>
  <c r="J1983" i="1"/>
  <c r="K1983" i="1"/>
  <c r="L1983" i="1"/>
  <c r="J1984" i="1"/>
  <c r="K1984" i="1"/>
  <c r="L1984" i="1"/>
  <c r="J1985" i="1"/>
  <c r="K1985" i="1"/>
  <c r="L1985" i="1"/>
  <c r="J1986" i="1"/>
  <c r="K1986" i="1"/>
  <c r="L1986" i="1"/>
  <c r="J1987" i="1"/>
  <c r="K1987" i="1"/>
  <c r="L1987" i="1"/>
  <c r="J1988" i="1"/>
  <c r="K1988" i="1"/>
  <c r="L1988" i="1"/>
  <c r="J1989" i="1"/>
  <c r="K1989" i="1"/>
  <c r="L1989" i="1"/>
  <c r="J1990" i="1"/>
  <c r="K1990" i="1"/>
  <c r="L1990" i="1"/>
  <c r="J1991" i="1"/>
  <c r="K1991" i="1"/>
  <c r="L1991" i="1"/>
  <c r="J1992" i="1"/>
  <c r="K1992" i="1"/>
  <c r="L1992" i="1"/>
  <c r="J1993" i="1"/>
  <c r="K1993" i="1"/>
  <c r="L1993" i="1"/>
  <c r="J1994" i="1"/>
  <c r="K1994" i="1"/>
  <c r="L1994" i="1"/>
  <c r="J1995" i="1"/>
  <c r="K1995" i="1"/>
  <c r="L1995" i="1"/>
  <c r="J1996" i="1"/>
  <c r="K1996" i="1"/>
  <c r="L1996" i="1"/>
  <c r="J1997" i="1"/>
  <c r="K1997" i="1"/>
  <c r="L1997" i="1"/>
  <c r="J1998" i="1"/>
  <c r="K1998" i="1"/>
  <c r="L1998" i="1"/>
  <c r="J1999" i="1"/>
  <c r="K1999" i="1"/>
  <c r="L1999" i="1"/>
  <c r="J2000" i="1"/>
  <c r="K2000" i="1"/>
  <c r="L2000" i="1"/>
  <c r="J2001" i="1"/>
  <c r="K2001" i="1"/>
  <c r="L2001" i="1"/>
  <c r="J2002" i="1"/>
  <c r="K2002" i="1"/>
  <c r="L2002" i="1"/>
  <c r="J2003" i="1"/>
  <c r="K2003" i="1"/>
  <c r="L2003" i="1"/>
  <c r="J2004" i="1"/>
  <c r="K2004" i="1"/>
  <c r="L2004" i="1"/>
  <c r="J2005" i="1"/>
  <c r="K2005" i="1"/>
  <c r="L2005" i="1"/>
  <c r="J2006" i="1"/>
  <c r="K2006" i="1"/>
  <c r="L2006" i="1"/>
  <c r="J2007" i="1"/>
  <c r="K2007" i="1"/>
  <c r="L2007" i="1"/>
  <c r="J2008" i="1"/>
  <c r="K2008" i="1"/>
  <c r="L2008" i="1"/>
  <c r="J2009" i="1"/>
  <c r="K2009" i="1"/>
  <c r="L2009" i="1"/>
  <c r="J2010" i="1"/>
  <c r="K2010" i="1"/>
  <c r="L2010" i="1"/>
  <c r="J2011" i="1"/>
  <c r="K2011" i="1"/>
  <c r="L2011" i="1"/>
  <c r="J2012" i="1"/>
  <c r="K2012" i="1"/>
  <c r="L2012" i="1"/>
  <c r="J2013" i="1"/>
  <c r="K2013" i="1"/>
  <c r="L2013" i="1"/>
  <c r="J2014" i="1"/>
  <c r="K2014" i="1"/>
  <c r="L2014" i="1"/>
  <c r="J2015" i="1"/>
  <c r="K2015" i="1"/>
  <c r="L2015" i="1"/>
  <c r="J2016" i="1"/>
  <c r="K2016" i="1"/>
  <c r="L2016" i="1"/>
  <c r="J2017" i="1"/>
  <c r="K2017" i="1"/>
  <c r="L2017" i="1"/>
  <c r="J2018" i="1"/>
  <c r="K2018" i="1"/>
  <c r="L2018" i="1"/>
  <c r="J2019" i="1"/>
  <c r="K2019" i="1"/>
  <c r="L2019" i="1"/>
  <c r="J2020" i="1"/>
  <c r="K2020" i="1"/>
  <c r="L2020" i="1"/>
  <c r="J2021" i="1"/>
  <c r="K2021" i="1"/>
  <c r="L2021" i="1"/>
  <c r="J2022" i="1"/>
  <c r="K2022" i="1"/>
  <c r="L2022" i="1"/>
  <c r="J2023" i="1"/>
  <c r="K2023" i="1"/>
  <c r="L2023" i="1"/>
  <c r="J2024" i="1"/>
  <c r="K2024" i="1"/>
  <c r="L2024" i="1"/>
  <c r="J2025" i="1"/>
  <c r="K2025" i="1"/>
  <c r="L2025" i="1"/>
  <c r="J2026" i="1"/>
  <c r="K2026" i="1"/>
  <c r="L2026" i="1"/>
  <c r="J2027" i="1"/>
  <c r="K2027" i="1"/>
  <c r="L2027" i="1"/>
  <c r="J2028" i="1"/>
  <c r="K2028" i="1"/>
  <c r="L2028" i="1"/>
  <c r="J2029" i="1"/>
  <c r="K2029" i="1"/>
  <c r="L2029" i="1"/>
  <c r="J2030" i="1"/>
  <c r="K2030" i="1"/>
  <c r="L2030" i="1"/>
  <c r="J2031" i="1"/>
  <c r="K2031" i="1"/>
  <c r="L2031" i="1"/>
  <c r="J2032" i="1"/>
  <c r="K2032" i="1"/>
  <c r="L2032" i="1"/>
  <c r="J2033" i="1"/>
  <c r="K2033" i="1"/>
  <c r="L2033" i="1"/>
  <c r="J2034" i="1"/>
  <c r="K2034" i="1"/>
  <c r="L2034" i="1"/>
  <c r="J2035" i="1"/>
  <c r="K2035" i="1"/>
  <c r="L2035" i="1"/>
  <c r="J2036" i="1"/>
  <c r="K2036" i="1"/>
  <c r="L2036" i="1"/>
  <c r="J2037" i="1"/>
  <c r="K2037" i="1"/>
  <c r="L2037" i="1"/>
  <c r="J2038" i="1"/>
  <c r="K2038" i="1"/>
  <c r="L2038" i="1"/>
  <c r="J2039" i="1"/>
  <c r="K2039" i="1"/>
  <c r="L2039" i="1"/>
  <c r="J2040" i="1"/>
  <c r="K2040" i="1"/>
  <c r="L2040" i="1"/>
  <c r="J2041" i="1"/>
  <c r="K2041" i="1"/>
  <c r="L2041" i="1"/>
  <c r="J2042" i="1"/>
  <c r="K2042" i="1"/>
  <c r="L2042" i="1"/>
  <c r="J2043" i="1"/>
  <c r="K2043" i="1"/>
  <c r="L2043" i="1"/>
  <c r="J2044" i="1"/>
  <c r="K2044" i="1"/>
  <c r="L2044" i="1"/>
  <c r="J2045" i="1"/>
  <c r="K2045" i="1"/>
  <c r="L2045" i="1"/>
  <c r="J2046" i="1"/>
  <c r="K2046" i="1"/>
  <c r="L2046" i="1"/>
  <c r="J2047" i="1"/>
  <c r="K2047" i="1"/>
  <c r="L2047" i="1"/>
  <c r="J2048" i="1"/>
  <c r="K2048" i="1"/>
  <c r="L2048" i="1"/>
  <c r="J2049" i="1"/>
  <c r="K2049" i="1"/>
  <c r="L2049" i="1"/>
  <c r="J2050" i="1"/>
  <c r="K2050" i="1"/>
  <c r="L2050" i="1"/>
  <c r="J2051" i="1"/>
  <c r="K2051" i="1"/>
  <c r="L2051" i="1"/>
  <c r="J2052" i="1"/>
  <c r="K2052" i="1"/>
  <c r="L2052" i="1"/>
  <c r="J2053" i="1"/>
  <c r="K2053" i="1"/>
  <c r="L2053" i="1"/>
  <c r="J2054" i="1"/>
  <c r="K2054" i="1"/>
  <c r="L2054" i="1"/>
  <c r="J2055" i="1"/>
  <c r="K2055" i="1"/>
  <c r="L2055" i="1"/>
  <c r="J2056" i="1"/>
  <c r="K2056" i="1"/>
  <c r="L2056" i="1"/>
  <c r="J2057" i="1"/>
  <c r="K2057" i="1"/>
  <c r="L2057" i="1"/>
  <c r="J2058" i="1"/>
  <c r="K2058" i="1"/>
  <c r="L2058" i="1"/>
  <c r="J2059" i="1"/>
  <c r="K2059" i="1"/>
  <c r="L2059" i="1"/>
  <c r="J2060" i="1"/>
  <c r="K2060" i="1"/>
  <c r="L2060" i="1"/>
  <c r="J2061" i="1"/>
  <c r="K2061" i="1"/>
  <c r="L2061" i="1"/>
  <c r="J2062" i="1"/>
  <c r="K2062" i="1"/>
  <c r="L2062" i="1"/>
  <c r="J2063" i="1"/>
  <c r="K2063" i="1"/>
  <c r="L2063" i="1"/>
  <c r="J2064" i="1"/>
  <c r="K2064" i="1"/>
  <c r="L2064" i="1"/>
  <c r="J2065" i="1"/>
  <c r="K2065" i="1"/>
  <c r="L2065" i="1"/>
  <c r="J2066" i="1"/>
  <c r="K2066" i="1"/>
  <c r="L2066" i="1"/>
  <c r="J2067" i="1"/>
  <c r="K2067" i="1"/>
  <c r="L2067" i="1"/>
  <c r="J2068" i="1"/>
  <c r="K2068" i="1"/>
  <c r="L2068" i="1"/>
  <c r="J2069" i="1"/>
  <c r="K2069" i="1"/>
  <c r="L2069" i="1"/>
  <c r="J2070" i="1"/>
  <c r="K2070" i="1"/>
  <c r="L2070" i="1"/>
  <c r="J2071" i="1"/>
  <c r="K2071" i="1"/>
  <c r="L2071" i="1"/>
  <c r="J2072" i="1"/>
  <c r="K2072" i="1"/>
  <c r="L2072" i="1"/>
  <c r="J2073" i="1"/>
  <c r="K2073" i="1"/>
  <c r="L2073" i="1"/>
  <c r="J2074" i="1"/>
  <c r="K2074" i="1"/>
  <c r="L2074" i="1"/>
  <c r="J2075" i="1"/>
  <c r="K2075" i="1"/>
  <c r="L2075" i="1"/>
  <c r="J2076" i="1"/>
  <c r="K2076" i="1"/>
  <c r="L2076" i="1"/>
  <c r="J2077" i="1"/>
  <c r="K2077" i="1"/>
  <c r="L2077" i="1"/>
  <c r="J2078" i="1"/>
  <c r="K2078" i="1"/>
  <c r="L2078" i="1"/>
  <c r="J2079" i="1"/>
  <c r="K2079" i="1"/>
  <c r="L2079" i="1"/>
  <c r="J2080" i="1"/>
  <c r="K2080" i="1"/>
  <c r="L2080" i="1"/>
  <c r="J2081" i="1"/>
  <c r="K2081" i="1"/>
  <c r="L2081" i="1"/>
  <c r="J2082" i="1"/>
  <c r="K2082" i="1"/>
  <c r="L2082" i="1"/>
  <c r="J2083" i="1"/>
  <c r="K2083" i="1"/>
  <c r="L2083" i="1"/>
  <c r="J2084" i="1"/>
  <c r="K2084" i="1"/>
  <c r="L2084" i="1"/>
  <c r="J2085" i="1"/>
  <c r="K2085" i="1"/>
  <c r="L2085" i="1"/>
  <c r="J2086" i="1"/>
  <c r="K2086" i="1"/>
  <c r="L2086" i="1"/>
  <c r="J2087" i="1"/>
  <c r="K2087" i="1"/>
  <c r="L2087" i="1"/>
  <c r="J2088" i="1"/>
  <c r="K2088" i="1"/>
  <c r="L2088" i="1"/>
  <c r="J2089" i="1"/>
  <c r="K2089" i="1"/>
  <c r="L2089" i="1"/>
  <c r="J2090" i="1"/>
  <c r="K2090" i="1"/>
  <c r="L2090" i="1"/>
  <c r="J2091" i="1"/>
  <c r="K2091" i="1"/>
  <c r="L2091" i="1"/>
  <c r="J2092" i="1"/>
  <c r="K2092" i="1"/>
  <c r="L2092" i="1"/>
  <c r="J2093" i="1"/>
  <c r="K2093" i="1"/>
  <c r="L2093" i="1"/>
  <c r="J2094" i="1"/>
  <c r="K2094" i="1"/>
  <c r="L2094" i="1"/>
  <c r="J2095" i="1"/>
  <c r="K2095" i="1"/>
  <c r="L2095" i="1"/>
  <c r="J2096" i="1"/>
  <c r="K2096" i="1"/>
  <c r="L2096" i="1"/>
  <c r="J2097" i="1"/>
  <c r="K2097" i="1"/>
  <c r="L2097" i="1"/>
  <c r="J2098" i="1"/>
  <c r="K2098" i="1"/>
  <c r="L2098" i="1"/>
  <c r="J2099" i="1"/>
  <c r="K2099" i="1"/>
  <c r="L2099" i="1"/>
  <c r="J2100" i="1"/>
  <c r="K2100" i="1"/>
  <c r="L2100" i="1"/>
  <c r="J2101" i="1"/>
  <c r="K2101" i="1"/>
  <c r="L2101" i="1"/>
  <c r="J2102" i="1"/>
  <c r="K2102" i="1"/>
  <c r="L2102" i="1"/>
  <c r="J2103" i="1"/>
  <c r="K2103" i="1"/>
  <c r="L2103" i="1"/>
  <c r="J2104" i="1"/>
  <c r="K2104" i="1"/>
  <c r="L2104" i="1"/>
  <c r="J2105" i="1"/>
  <c r="K2105" i="1"/>
  <c r="L2105" i="1"/>
  <c r="J2106" i="1"/>
  <c r="K2106" i="1"/>
  <c r="L2106" i="1"/>
  <c r="J2107" i="1"/>
  <c r="K2107" i="1"/>
  <c r="L2107" i="1"/>
  <c r="J2108" i="1"/>
  <c r="K2108" i="1"/>
  <c r="L2108" i="1"/>
  <c r="J2109" i="1"/>
  <c r="K2109" i="1"/>
  <c r="L2109" i="1"/>
  <c r="J2110" i="1"/>
  <c r="K2110" i="1"/>
  <c r="L2110" i="1"/>
  <c r="J2111" i="1"/>
  <c r="K2111" i="1"/>
  <c r="L2111" i="1"/>
  <c r="J2112" i="1"/>
  <c r="K2112" i="1"/>
  <c r="L2112" i="1"/>
  <c r="J2113" i="1"/>
  <c r="K2113" i="1"/>
  <c r="L2113" i="1"/>
  <c r="J2114" i="1"/>
  <c r="K2114" i="1"/>
  <c r="L2114" i="1"/>
  <c r="J2115" i="1"/>
  <c r="K2115" i="1"/>
  <c r="L2115" i="1"/>
  <c r="J2116" i="1"/>
  <c r="K2116" i="1"/>
  <c r="L2116" i="1"/>
  <c r="J2117" i="1"/>
  <c r="K2117" i="1"/>
  <c r="L2117" i="1"/>
  <c r="J2118" i="1"/>
  <c r="K2118" i="1"/>
  <c r="L2118" i="1"/>
  <c r="J2119" i="1"/>
  <c r="K2119" i="1"/>
  <c r="L2119" i="1"/>
  <c r="J2120" i="1"/>
  <c r="K2120" i="1"/>
  <c r="L2120" i="1"/>
  <c r="J2121" i="1"/>
  <c r="K2121" i="1"/>
  <c r="L2121" i="1"/>
  <c r="J2122" i="1"/>
  <c r="K2122" i="1"/>
  <c r="L2122" i="1"/>
  <c r="J2123" i="1"/>
  <c r="K2123" i="1"/>
  <c r="L2123" i="1"/>
  <c r="J2124" i="1"/>
  <c r="K2124" i="1"/>
  <c r="L2124" i="1"/>
  <c r="J2125" i="1"/>
  <c r="K2125" i="1"/>
  <c r="L2125" i="1"/>
  <c r="J2126" i="1"/>
  <c r="K2126" i="1"/>
  <c r="L2126" i="1"/>
  <c r="J2127" i="1"/>
  <c r="K2127" i="1"/>
  <c r="L2127" i="1"/>
  <c r="J2128" i="1"/>
  <c r="K2128" i="1"/>
  <c r="L2128" i="1"/>
  <c r="J2129" i="1"/>
  <c r="K2129" i="1"/>
  <c r="L2129" i="1"/>
  <c r="J2130" i="1"/>
  <c r="K2130" i="1"/>
  <c r="L2130" i="1"/>
  <c r="J2131" i="1"/>
  <c r="K2131" i="1"/>
  <c r="L2131" i="1"/>
  <c r="J2132" i="1"/>
  <c r="K2132" i="1"/>
  <c r="L2132" i="1"/>
  <c r="J2133" i="1"/>
  <c r="K2133" i="1"/>
  <c r="L2133" i="1"/>
  <c r="J2134" i="1"/>
  <c r="K2134" i="1"/>
  <c r="L2134" i="1"/>
  <c r="J2135" i="1"/>
  <c r="K2135" i="1"/>
  <c r="L2135" i="1"/>
  <c r="J2136" i="1"/>
  <c r="K2136" i="1"/>
  <c r="L2136" i="1"/>
  <c r="J2137" i="1"/>
  <c r="K2137" i="1"/>
  <c r="L2137" i="1"/>
  <c r="J2138" i="1"/>
  <c r="K2138" i="1"/>
  <c r="L2138" i="1"/>
  <c r="J2139" i="1"/>
  <c r="K2139" i="1"/>
  <c r="L2139" i="1"/>
  <c r="J2140" i="1"/>
  <c r="K2140" i="1"/>
  <c r="L2140" i="1"/>
  <c r="J2141" i="1"/>
  <c r="K2141" i="1"/>
  <c r="L2141" i="1"/>
  <c r="J2142" i="1"/>
  <c r="K2142" i="1"/>
  <c r="L2142" i="1"/>
  <c r="J2143" i="1"/>
  <c r="K2143" i="1"/>
  <c r="L2143" i="1"/>
  <c r="J2144" i="1"/>
  <c r="K2144" i="1"/>
  <c r="L2144" i="1"/>
  <c r="J2145" i="1"/>
  <c r="K2145" i="1"/>
  <c r="L2145" i="1"/>
  <c r="J2146" i="1"/>
  <c r="K2146" i="1"/>
  <c r="L2146" i="1"/>
  <c r="J2147" i="1"/>
  <c r="K2147" i="1"/>
  <c r="L2147" i="1"/>
  <c r="J2148" i="1"/>
  <c r="K2148" i="1"/>
  <c r="L2148" i="1"/>
  <c r="J2149" i="1"/>
  <c r="K2149" i="1"/>
  <c r="L2149" i="1"/>
  <c r="J2150" i="1"/>
  <c r="K2150" i="1"/>
  <c r="L2150" i="1"/>
  <c r="J2151" i="1"/>
  <c r="K2151" i="1"/>
  <c r="L2151" i="1"/>
  <c r="J2152" i="1"/>
  <c r="K2152" i="1"/>
  <c r="L2152" i="1"/>
  <c r="J2153" i="1"/>
  <c r="K2153" i="1"/>
  <c r="L2153" i="1"/>
  <c r="J2154" i="1"/>
  <c r="K2154" i="1"/>
  <c r="L2154" i="1"/>
  <c r="J2155" i="1"/>
  <c r="K2155" i="1"/>
  <c r="L2155" i="1"/>
  <c r="J2156" i="1"/>
  <c r="K2156" i="1"/>
  <c r="L2156" i="1"/>
  <c r="J2157" i="1"/>
  <c r="K2157" i="1"/>
  <c r="L2157" i="1"/>
  <c r="J2158" i="1"/>
  <c r="K2158" i="1"/>
  <c r="L2158" i="1"/>
  <c r="J2159" i="1"/>
  <c r="K2159" i="1"/>
  <c r="L2159" i="1"/>
  <c r="J2160" i="1"/>
  <c r="K2160" i="1"/>
  <c r="L2160" i="1"/>
  <c r="J2161" i="1"/>
  <c r="K2161" i="1"/>
  <c r="L2161" i="1"/>
  <c r="J2162" i="1"/>
  <c r="K2162" i="1"/>
  <c r="L2162" i="1"/>
  <c r="J2163" i="1"/>
  <c r="K2163" i="1"/>
  <c r="L2163" i="1"/>
  <c r="J2164" i="1"/>
  <c r="K2164" i="1"/>
  <c r="L2164" i="1"/>
  <c r="J2165" i="1"/>
  <c r="K2165" i="1"/>
  <c r="L2165" i="1"/>
  <c r="J2166" i="1"/>
  <c r="K2166" i="1"/>
  <c r="L2166" i="1"/>
  <c r="J2167" i="1"/>
  <c r="K2167" i="1"/>
  <c r="L2167" i="1"/>
  <c r="J2168" i="1"/>
  <c r="K2168" i="1"/>
  <c r="L2168" i="1"/>
  <c r="J2169" i="1"/>
  <c r="K2169" i="1"/>
  <c r="L2169" i="1"/>
  <c r="J2170" i="1"/>
  <c r="K2170" i="1"/>
  <c r="L2170" i="1"/>
  <c r="J2171" i="1"/>
  <c r="K2171" i="1"/>
  <c r="L2171" i="1"/>
  <c r="J2172" i="1"/>
  <c r="K2172" i="1"/>
  <c r="L2172" i="1"/>
  <c r="J2173" i="1"/>
  <c r="K2173" i="1"/>
  <c r="L2173" i="1"/>
  <c r="J2174" i="1"/>
  <c r="K2174" i="1"/>
  <c r="L2174" i="1"/>
  <c r="J2175" i="1"/>
  <c r="K2175" i="1"/>
  <c r="L2175" i="1"/>
  <c r="J2176" i="1"/>
  <c r="K2176" i="1"/>
  <c r="L2176" i="1"/>
  <c r="J2177" i="1"/>
  <c r="K2177" i="1"/>
  <c r="L2177" i="1"/>
  <c r="J2178" i="1"/>
  <c r="K2178" i="1"/>
  <c r="L2178" i="1"/>
  <c r="J2179" i="1"/>
  <c r="K2179" i="1"/>
  <c r="L2179" i="1"/>
  <c r="J2180" i="1"/>
  <c r="K2180" i="1"/>
  <c r="L2180" i="1"/>
  <c r="J2181" i="1"/>
  <c r="K2181" i="1"/>
  <c r="L2181" i="1"/>
  <c r="J2182" i="1"/>
  <c r="K2182" i="1"/>
  <c r="L2182" i="1"/>
  <c r="J2183" i="1"/>
  <c r="K2183" i="1"/>
  <c r="L2183" i="1"/>
  <c r="J2184" i="1"/>
  <c r="K2184" i="1"/>
  <c r="L2184" i="1"/>
  <c r="J2185" i="1"/>
  <c r="K2185" i="1"/>
  <c r="L2185" i="1"/>
  <c r="J2186" i="1"/>
  <c r="K2186" i="1"/>
  <c r="L2186" i="1"/>
  <c r="J2187" i="1"/>
  <c r="K2187" i="1"/>
  <c r="L2187" i="1"/>
  <c r="J2188" i="1"/>
  <c r="K2188" i="1"/>
  <c r="L2188" i="1"/>
  <c r="J2189" i="1"/>
  <c r="K2189" i="1"/>
  <c r="L2189" i="1"/>
  <c r="J2190" i="1"/>
  <c r="K2190" i="1"/>
  <c r="L2190" i="1"/>
  <c r="J2191" i="1"/>
  <c r="K2191" i="1"/>
  <c r="L2191" i="1"/>
  <c r="J2192" i="1"/>
  <c r="K2192" i="1"/>
  <c r="L2192" i="1"/>
  <c r="J2193" i="1"/>
  <c r="K2193" i="1"/>
  <c r="L2193" i="1"/>
  <c r="J2194" i="1"/>
  <c r="K2194" i="1"/>
  <c r="L2194" i="1"/>
  <c r="J2195" i="1"/>
  <c r="K2195" i="1"/>
  <c r="L2195" i="1"/>
  <c r="J2196" i="1"/>
  <c r="K2196" i="1"/>
  <c r="L2196" i="1"/>
  <c r="J2197" i="1"/>
  <c r="K2197" i="1"/>
  <c r="L2197" i="1"/>
  <c r="J2198" i="1"/>
  <c r="K2198" i="1"/>
  <c r="L2198" i="1"/>
  <c r="J2199" i="1"/>
  <c r="K2199" i="1"/>
  <c r="L2199" i="1"/>
  <c r="J2200" i="1"/>
  <c r="K2200" i="1"/>
  <c r="L2200" i="1"/>
  <c r="J2201" i="1"/>
  <c r="K2201" i="1"/>
  <c r="L2201" i="1"/>
  <c r="J2202" i="1"/>
  <c r="K2202" i="1"/>
  <c r="L2202" i="1"/>
  <c r="J2203" i="1"/>
  <c r="K2203" i="1"/>
  <c r="L2203" i="1"/>
  <c r="J2204" i="1"/>
  <c r="K2204" i="1"/>
  <c r="L2204" i="1"/>
  <c r="J2205" i="1"/>
  <c r="K2205" i="1"/>
  <c r="L2205" i="1"/>
  <c r="J2206" i="1"/>
  <c r="K2206" i="1"/>
  <c r="L2206" i="1"/>
  <c r="J2207" i="1"/>
  <c r="K2207" i="1"/>
  <c r="L2207" i="1"/>
  <c r="J2208" i="1"/>
  <c r="K2208" i="1"/>
  <c r="L2208" i="1"/>
  <c r="J2209" i="1"/>
  <c r="K2209" i="1"/>
  <c r="L2209" i="1"/>
  <c r="J2210" i="1"/>
  <c r="K2210" i="1"/>
  <c r="L2210" i="1"/>
  <c r="J2211" i="1"/>
  <c r="K2211" i="1"/>
  <c r="L2211" i="1"/>
  <c r="J2212" i="1"/>
  <c r="K2212" i="1"/>
  <c r="L2212" i="1"/>
  <c r="J2213" i="1"/>
  <c r="K2213" i="1"/>
  <c r="L2213" i="1"/>
  <c r="J2214" i="1"/>
  <c r="K2214" i="1"/>
  <c r="L2214" i="1"/>
  <c r="J2215" i="1"/>
  <c r="K2215" i="1"/>
  <c r="L2215" i="1"/>
  <c r="J2216" i="1"/>
  <c r="K2216" i="1"/>
  <c r="L2216" i="1"/>
  <c r="J2217" i="1"/>
  <c r="K2217" i="1"/>
  <c r="L2217" i="1"/>
  <c r="J2218" i="1"/>
  <c r="K2218" i="1"/>
  <c r="L2218" i="1"/>
  <c r="J2219" i="1"/>
  <c r="K2219" i="1"/>
  <c r="L2219" i="1"/>
  <c r="J2220" i="1"/>
  <c r="K2220" i="1"/>
  <c r="L2220" i="1"/>
  <c r="J2221" i="1"/>
  <c r="K2221" i="1"/>
  <c r="L2221" i="1"/>
  <c r="J2222" i="1"/>
  <c r="K2222" i="1"/>
  <c r="L2222" i="1"/>
  <c r="J2223" i="1"/>
  <c r="K2223" i="1"/>
  <c r="L2223" i="1"/>
  <c r="J2224" i="1"/>
  <c r="K2224" i="1"/>
  <c r="L2224" i="1"/>
  <c r="J2225" i="1"/>
  <c r="K2225" i="1"/>
  <c r="L2225" i="1"/>
  <c r="J2226" i="1"/>
  <c r="K2226" i="1"/>
  <c r="L2226" i="1"/>
  <c r="J2227" i="1"/>
  <c r="K2227" i="1"/>
  <c r="L2227" i="1"/>
  <c r="J2228" i="1"/>
  <c r="K2228" i="1"/>
  <c r="L2228" i="1"/>
  <c r="J2229" i="1"/>
  <c r="K2229" i="1"/>
  <c r="L2229" i="1"/>
  <c r="J2230" i="1"/>
  <c r="K2230" i="1"/>
  <c r="L2230" i="1"/>
  <c r="J2231" i="1"/>
  <c r="K2231" i="1"/>
  <c r="L2231" i="1"/>
  <c r="J2232" i="1"/>
  <c r="K2232" i="1"/>
  <c r="L2232" i="1"/>
  <c r="J2233" i="1"/>
  <c r="K2233" i="1"/>
  <c r="L2233" i="1"/>
  <c r="J2234" i="1"/>
  <c r="K2234" i="1"/>
  <c r="L2234" i="1"/>
  <c r="J2235" i="1"/>
  <c r="K2235" i="1"/>
  <c r="L2235" i="1"/>
  <c r="J2236" i="1"/>
  <c r="K2236" i="1"/>
  <c r="L2236" i="1"/>
  <c r="J2237" i="1"/>
  <c r="K2237" i="1"/>
  <c r="L2237" i="1"/>
  <c r="J2238" i="1"/>
  <c r="K2238" i="1"/>
  <c r="L2238" i="1"/>
  <c r="J2239" i="1"/>
  <c r="K2239" i="1"/>
  <c r="L2239" i="1"/>
  <c r="J2240" i="1"/>
  <c r="K2240" i="1"/>
  <c r="L2240" i="1"/>
  <c r="J2241" i="1"/>
  <c r="K2241" i="1"/>
  <c r="L2241" i="1"/>
  <c r="J2242" i="1"/>
  <c r="K2242" i="1"/>
  <c r="L2242" i="1"/>
  <c r="J2243" i="1"/>
  <c r="K2243" i="1"/>
  <c r="L2243" i="1"/>
  <c r="J2244" i="1"/>
  <c r="K2244" i="1"/>
  <c r="L2244" i="1"/>
  <c r="J2245" i="1"/>
  <c r="K2245" i="1"/>
  <c r="L2245" i="1"/>
  <c r="J2246" i="1"/>
  <c r="K2246" i="1"/>
  <c r="L2246" i="1"/>
  <c r="J2247" i="1"/>
  <c r="K2247" i="1"/>
  <c r="L2247" i="1"/>
  <c r="J2248" i="1"/>
  <c r="K2248" i="1"/>
  <c r="L2248" i="1"/>
  <c r="J2249" i="1"/>
  <c r="K2249" i="1"/>
  <c r="L2249" i="1"/>
  <c r="J2250" i="1"/>
  <c r="K2250" i="1"/>
  <c r="L2250" i="1"/>
  <c r="J2251" i="1"/>
  <c r="K2251" i="1"/>
  <c r="L2251" i="1"/>
  <c r="J2252" i="1"/>
  <c r="K2252" i="1"/>
  <c r="L2252" i="1"/>
  <c r="J2253" i="1"/>
  <c r="K2253" i="1"/>
  <c r="L2253" i="1"/>
  <c r="J2254" i="1"/>
  <c r="K2254" i="1"/>
  <c r="L2254" i="1"/>
  <c r="J2255" i="1"/>
  <c r="K2255" i="1"/>
  <c r="L2255" i="1"/>
  <c r="J2256" i="1"/>
  <c r="K2256" i="1"/>
  <c r="L2256" i="1"/>
  <c r="J2257" i="1"/>
  <c r="K2257" i="1"/>
  <c r="L2257" i="1"/>
  <c r="J2258" i="1"/>
  <c r="K2258" i="1"/>
  <c r="L2258" i="1"/>
  <c r="J2259" i="1"/>
  <c r="K2259" i="1"/>
  <c r="L2259" i="1"/>
  <c r="J2260" i="1"/>
  <c r="K2260" i="1"/>
  <c r="L2260" i="1"/>
  <c r="J2261" i="1"/>
  <c r="K2261" i="1"/>
  <c r="L2261" i="1"/>
  <c r="J2262" i="1"/>
  <c r="K2262" i="1"/>
  <c r="L2262" i="1"/>
  <c r="J2263" i="1"/>
  <c r="K2263" i="1"/>
  <c r="L2263" i="1"/>
  <c r="J2264" i="1"/>
  <c r="K2264" i="1"/>
  <c r="L2264" i="1"/>
  <c r="J2265" i="1"/>
  <c r="K2265" i="1"/>
  <c r="L2265" i="1"/>
  <c r="J2266" i="1"/>
  <c r="K2266" i="1"/>
  <c r="L2266" i="1"/>
  <c r="J2267" i="1"/>
  <c r="K2267" i="1"/>
  <c r="L2267" i="1"/>
  <c r="J2268" i="1"/>
  <c r="K2268" i="1"/>
  <c r="L2268" i="1"/>
  <c r="J2269" i="1"/>
  <c r="K2269" i="1"/>
  <c r="L2269" i="1"/>
  <c r="J2270" i="1"/>
  <c r="K2270" i="1"/>
  <c r="L2270" i="1"/>
  <c r="J2271" i="1"/>
  <c r="K2271" i="1"/>
  <c r="L2271" i="1"/>
  <c r="J2272" i="1"/>
  <c r="K2272" i="1"/>
  <c r="L2272" i="1"/>
  <c r="J2273" i="1"/>
  <c r="K2273" i="1"/>
  <c r="L2273" i="1"/>
  <c r="J2274" i="1"/>
  <c r="K2274" i="1"/>
  <c r="L2274" i="1"/>
  <c r="J2275" i="1"/>
  <c r="K2275" i="1"/>
  <c r="L2275" i="1"/>
  <c r="J2276" i="1"/>
  <c r="K2276" i="1"/>
  <c r="L2276" i="1"/>
  <c r="J2277" i="1"/>
  <c r="K2277" i="1"/>
  <c r="L2277" i="1"/>
  <c r="J2278" i="1"/>
  <c r="K2278" i="1"/>
  <c r="L2278" i="1"/>
  <c r="J2279" i="1"/>
  <c r="K2279" i="1"/>
  <c r="L2279" i="1"/>
  <c r="J2280" i="1"/>
  <c r="K2280" i="1"/>
  <c r="L2280" i="1"/>
  <c r="J2281" i="1"/>
  <c r="K2281" i="1"/>
  <c r="L2281" i="1"/>
  <c r="J2282" i="1"/>
  <c r="K2282" i="1"/>
  <c r="L2282" i="1"/>
  <c r="J2283" i="1"/>
  <c r="K2283" i="1"/>
  <c r="L2283" i="1"/>
  <c r="J2284" i="1"/>
  <c r="K2284" i="1"/>
  <c r="L2284" i="1"/>
  <c r="J2285" i="1"/>
  <c r="K2285" i="1"/>
  <c r="L2285" i="1"/>
  <c r="J2286" i="1"/>
  <c r="K2286" i="1"/>
  <c r="L2286" i="1"/>
  <c r="J2287" i="1"/>
  <c r="K2287" i="1"/>
  <c r="L2287" i="1"/>
  <c r="J2288" i="1"/>
  <c r="K2288" i="1"/>
  <c r="L2288" i="1"/>
  <c r="J2289" i="1"/>
  <c r="K2289" i="1"/>
  <c r="L2289" i="1"/>
  <c r="J2290" i="1"/>
  <c r="K2290" i="1"/>
  <c r="L2290" i="1"/>
  <c r="J2291" i="1"/>
  <c r="K2291" i="1"/>
  <c r="L2291" i="1"/>
  <c r="J2292" i="1"/>
  <c r="K2292" i="1"/>
  <c r="L2292" i="1"/>
  <c r="J2293" i="1"/>
  <c r="K2293" i="1"/>
  <c r="L2293" i="1"/>
  <c r="J2294" i="1"/>
  <c r="K2294" i="1"/>
  <c r="L2294" i="1"/>
  <c r="J2295" i="1"/>
  <c r="K2295" i="1"/>
  <c r="L2295" i="1"/>
  <c r="J2296" i="1"/>
  <c r="K2296" i="1"/>
  <c r="L2296" i="1"/>
  <c r="J2297" i="1"/>
  <c r="K2297" i="1"/>
  <c r="L2297" i="1"/>
  <c r="J2298" i="1"/>
  <c r="K2298" i="1"/>
  <c r="L2298" i="1"/>
  <c r="J2299" i="1"/>
  <c r="K2299" i="1"/>
  <c r="L2299" i="1"/>
  <c r="J2300" i="1"/>
  <c r="K2300" i="1"/>
  <c r="L2300" i="1"/>
  <c r="J2301" i="1"/>
  <c r="K2301" i="1"/>
  <c r="L2301" i="1"/>
  <c r="J2302" i="1"/>
  <c r="K2302" i="1"/>
  <c r="L2302" i="1"/>
  <c r="J2303" i="1"/>
  <c r="K2303" i="1"/>
  <c r="L2303" i="1"/>
  <c r="J2304" i="1"/>
  <c r="K2304" i="1"/>
  <c r="L2304" i="1"/>
  <c r="J2305" i="1"/>
  <c r="K2305" i="1"/>
  <c r="L2305" i="1"/>
  <c r="J2306" i="1"/>
  <c r="K2306" i="1"/>
  <c r="L2306" i="1"/>
  <c r="J2307" i="1"/>
  <c r="K2307" i="1"/>
  <c r="L2307" i="1"/>
  <c r="J2308" i="1"/>
  <c r="K2308" i="1"/>
  <c r="L2308" i="1"/>
  <c r="J2309" i="1"/>
  <c r="K2309" i="1"/>
  <c r="L2309" i="1"/>
  <c r="J2310" i="1"/>
  <c r="K2310" i="1"/>
  <c r="L2310" i="1"/>
  <c r="J2311" i="1"/>
  <c r="K2311" i="1"/>
  <c r="L2311" i="1"/>
  <c r="J2312" i="1"/>
  <c r="K2312" i="1"/>
  <c r="L2312" i="1"/>
  <c r="J2313" i="1"/>
  <c r="K2313" i="1"/>
  <c r="L2313" i="1"/>
  <c r="J2314" i="1"/>
  <c r="K2314" i="1"/>
  <c r="L2314" i="1"/>
  <c r="J2315" i="1"/>
  <c r="K2315" i="1"/>
  <c r="L2315" i="1"/>
  <c r="J2316" i="1"/>
  <c r="K2316" i="1"/>
  <c r="L2316" i="1"/>
  <c r="J2317" i="1"/>
  <c r="K2317" i="1"/>
  <c r="L2317" i="1"/>
  <c r="J2318" i="1"/>
  <c r="K2318" i="1"/>
  <c r="L2318" i="1"/>
  <c r="J2319" i="1"/>
  <c r="K2319" i="1"/>
  <c r="L2319" i="1"/>
  <c r="J2320" i="1"/>
  <c r="K2320" i="1"/>
  <c r="L2320" i="1"/>
  <c r="J2321" i="1"/>
  <c r="K2321" i="1"/>
  <c r="L2321" i="1"/>
  <c r="J2322" i="1"/>
  <c r="K2322" i="1"/>
  <c r="L2322" i="1"/>
  <c r="J2323" i="1"/>
  <c r="K2323" i="1"/>
  <c r="L2323" i="1"/>
  <c r="J2324" i="1"/>
  <c r="K2324" i="1"/>
  <c r="L2324" i="1"/>
  <c r="J2325" i="1"/>
  <c r="K2325" i="1"/>
  <c r="L2325" i="1"/>
  <c r="J2326" i="1"/>
  <c r="K2326" i="1"/>
  <c r="L2326" i="1"/>
  <c r="J2327" i="1"/>
  <c r="K2327" i="1"/>
  <c r="L2327" i="1"/>
  <c r="J2328" i="1"/>
  <c r="K2328" i="1"/>
  <c r="L2328" i="1"/>
  <c r="J2329" i="1"/>
  <c r="K2329" i="1"/>
  <c r="L2329" i="1"/>
  <c r="J2330" i="1"/>
  <c r="K2330" i="1"/>
  <c r="L2330" i="1"/>
  <c r="J2331" i="1"/>
  <c r="K2331" i="1"/>
  <c r="L2331" i="1"/>
  <c r="J2332" i="1"/>
  <c r="K2332" i="1"/>
  <c r="L2332" i="1"/>
  <c r="J2333" i="1"/>
  <c r="K2333" i="1"/>
  <c r="L2333" i="1"/>
  <c r="J2334" i="1"/>
  <c r="K2334" i="1"/>
  <c r="L2334" i="1"/>
  <c r="J2335" i="1"/>
  <c r="K2335" i="1"/>
  <c r="L2335" i="1"/>
  <c r="J2336" i="1"/>
  <c r="K2336" i="1"/>
  <c r="L2336" i="1"/>
  <c r="J2337" i="1"/>
  <c r="K2337" i="1"/>
  <c r="L2337" i="1"/>
  <c r="J2338" i="1"/>
  <c r="K2338" i="1"/>
  <c r="L2338" i="1"/>
  <c r="J2339" i="1"/>
  <c r="K2339" i="1"/>
  <c r="L2339" i="1"/>
  <c r="J2340" i="1"/>
  <c r="K2340" i="1"/>
  <c r="L2340" i="1"/>
  <c r="J2341" i="1"/>
  <c r="K2341" i="1"/>
  <c r="L2341" i="1"/>
  <c r="J2342" i="1"/>
  <c r="K2342" i="1"/>
  <c r="L2342" i="1"/>
  <c r="J2343" i="1"/>
  <c r="K2343" i="1"/>
  <c r="L2343" i="1"/>
  <c r="J2344" i="1"/>
  <c r="K2344" i="1"/>
  <c r="L2344" i="1"/>
  <c r="J2345" i="1"/>
  <c r="K2345" i="1"/>
  <c r="L2345" i="1"/>
  <c r="J2346" i="1"/>
  <c r="K2346" i="1"/>
  <c r="L2346" i="1"/>
  <c r="J2347" i="1"/>
  <c r="K2347" i="1"/>
  <c r="L2347" i="1"/>
  <c r="J2348" i="1"/>
  <c r="K2348" i="1"/>
  <c r="L2348" i="1"/>
  <c r="J2349" i="1"/>
  <c r="K2349" i="1"/>
  <c r="L2349" i="1"/>
  <c r="J2350" i="1"/>
  <c r="K2350" i="1"/>
  <c r="L2350" i="1"/>
  <c r="J2351" i="1"/>
  <c r="K2351" i="1"/>
  <c r="L2351" i="1"/>
  <c r="J2352" i="1"/>
  <c r="K2352" i="1"/>
  <c r="L2352" i="1"/>
  <c r="J2353" i="1"/>
  <c r="K2353" i="1"/>
  <c r="L2353" i="1"/>
  <c r="J2354" i="1"/>
  <c r="K2354" i="1"/>
  <c r="L2354" i="1"/>
  <c r="J2355" i="1"/>
  <c r="K2355" i="1"/>
  <c r="L2355" i="1"/>
  <c r="J2356" i="1"/>
  <c r="K2356" i="1"/>
  <c r="L2356" i="1"/>
  <c r="J2357" i="1"/>
  <c r="K2357" i="1"/>
  <c r="L2357" i="1"/>
  <c r="J2358" i="1"/>
  <c r="K2358" i="1"/>
  <c r="L2358" i="1"/>
  <c r="J2359" i="1"/>
  <c r="K2359" i="1"/>
  <c r="L2359" i="1"/>
  <c r="J2360" i="1"/>
  <c r="K2360" i="1"/>
  <c r="L2360" i="1"/>
  <c r="J2361" i="1"/>
  <c r="K2361" i="1"/>
  <c r="L2361" i="1"/>
  <c r="J2362" i="1"/>
  <c r="K2362" i="1"/>
  <c r="L2362" i="1"/>
  <c r="J2363" i="1"/>
  <c r="K2363" i="1"/>
  <c r="L2363" i="1"/>
  <c r="J2364" i="1"/>
  <c r="K2364" i="1"/>
  <c r="L2364" i="1"/>
  <c r="J2365" i="1"/>
  <c r="K2365" i="1"/>
  <c r="L2365" i="1"/>
  <c r="J2366" i="1"/>
  <c r="K2366" i="1"/>
  <c r="L2366" i="1"/>
  <c r="J2367" i="1"/>
  <c r="K2367" i="1"/>
  <c r="L2367" i="1"/>
  <c r="J2368" i="1"/>
  <c r="K2368" i="1"/>
  <c r="L2368" i="1"/>
  <c r="J2369" i="1"/>
  <c r="K2369" i="1"/>
  <c r="L2369" i="1"/>
  <c r="J2370" i="1"/>
  <c r="K2370" i="1"/>
  <c r="L2370" i="1"/>
  <c r="J2371" i="1"/>
  <c r="K2371" i="1"/>
  <c r="L2371" i="1"/>
  <c r="J2372" i="1"/>
  <c r="K2372" i="1"/>
  <c r="L2372" i="1"/>
  <c r="J2373" i="1"/>
  <c r="K2373" i="1"/>
  <c r="L2373" i="1"/>
  <c r="J2374" i="1"/>
  <c r="K2374" i="1"/>
  <c r="L2374" i="1"/>
  <c r="J2375" i="1"/>
  <c r="K2375" i="1"/>
  <c r="L2375" i="1"/>
  <c r="L2" i="1"/>
  <c r="K2" i="1"/>
  <c r="J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" i="1"/>
  <c r="G204" i="7" l="1"/>
  <c r="F204" i="7"/>
  <c r="F205" i="7" s="1"/>
  <c r="E205" i="7"/>
  <c r="D206" i="7"/>
  <c r="B10" i="6"/>
  <c r="B8" i="6"/>
  <c r="G205" i="7" l="1"/>
  <c r="F206" i="7"/>
  <c r="E206" i="7"/>
  <c r="D207" i="7"/>
  <c r="B12" i="6"/>
  <c r="F207" i="7" l="1"/>
  <c r="F208" i="7" s="1"/>
  <c r="G206" i="7"/>
  <c r="E207" i="7"/>
  <c r="D208" i="7"/>
  <c r="G207" i="7" l="1"/>
  <c r="F209" i="7"/>
  <c r="F210" i="7" s="1"/>
  <c r="F211" i="7" s="1"/>
  <c r="F212" i="7" s="1"/>
  <c r="F213" i="7" s="1"/>
  <c r="E208" i="7"/>
  <c r="D209" i="7"/>
  <c r="D210" i="7" s="1"/>
  <c r="F214" i="7" l="1"/>
  <c r="F215" i="7" s="1"/>
  <c r="F216" i="7" s="1"/>
  <c r="F217" i="7" s="1"/>
  <c r="F218" i="7" s="1"/>
  <c r="F219" i="7" s="1"/>
  <c r="F220" i="7" s="1"/>
  <c r="F221" i="7" s="1"/>
  <c r="F222" i="7" s="1"/>
  <c r="F223" i="7" s="1"/>
  <c r="F224" i="7" s="1"/>
  <c r="F225" i="7" s="1"/>
  <c r="F226" i="7" s="1"/>
  <c r="F227" i="7" s="1"/>
  <c r="F228" i="7" s="1"/>
  <c r="F229" i="7" s="1"/>
  <c r="F230" i="7" s="1"/>
  <c r="G208" i="7"/>
  <c r="D211" i="7"/>
  <c r="D212" i="7" s="1"/>
  <c r="D213" i="7" s="1"/>
  <c r="D214" i="7" s="1"/>
  <c r="D215" i="7" s="1"/>
  <c r="D216" i="7" s="1"/>
  <c r="D217" i="7" s="1"/>
  <c r="D218" i="7" s="1"/>
  <c r="D219" i="7" s="1"/>
  <c r="D220" i="7" s="1"/>
  <c r="D221" i="7" s="1"/>
  <c r="D222" i="7" s="1"/>
  <c r="D223" i="7" s="1"/>
  <c r="D224" i="7" s="1"/>
  <c r="D225" i="7" s="1"/>
  <c r="D226" i="7" s="1"/>
  <c r="D227" i="7" s="1"/>
  <c r="D228" i="7" s="1"/>
  <c r="D229" i="7" s="1"/>
  <c r="D230" i="7" s="1"/>
  <c r="E209" i="7"/>
  <c r="E210" i="7" s="1"/>
  <c r="E211" i="7" s="1"/>
  <c r="E212" i="7" s="1"/>
  <c r="E213" i="7" s="1"/>
  <c r="E214" i="7" s="1"/>
  <c r="E215" i="7" s="1"/>
  <c r="E216" i="7" s="1"/>
  <c r="E217" i="7" s="1"/>
  <c r="E218" i="7" s="1"/>
  <c r="E219" i="7" s="1"/>
  <c r="E220" i="7" s="1"/>
  <c r="E221" i="7" s="1"/>
  <c r="E222" i="7" s="1"/>
  <c r="E223" i="7" s="1"/>
  <c r="E224" i="7" s="1"/>
  <c r="E225" i="7" s="1"/>
  <c r="E226" i="7" s="1"/>
  <c r="E227" i="7" s="1"/>
  <c r="E228" i="7" s="1"/>
  <c r="E229" i="7" s="1"/>
  <c r="E230" i="7" s="1"/>
  <c r="D105" i="7" l="1"/>
  <c r="D232" i="7"/>
  <c r="E232" i="7"/>
  <c r="E105" i="7"/>
  <c r="E106" i="7" s="1"/>
  <c r="G209" i="7"/>
  <c r="G210" i="7" s="1"/>
  <c r="G211" i="7" s="1"/>
  <c r="G212" i="7" s="1"/>
  <c r="G213" i="7" s="1"/>
  <c r="G214" i="7" s="1"/>
  <c r="G215" i="7" s="1"/>
  <c r="G216" i="7" s="1"/>
  <c r="G217" i="7" s="1"/>
  <c r="G218" i="7" s="1"/>
  <c r="G219" i="7" s="1"/>
  <c r="G220" i="7" s="1"/>
  <c r="G221" i="7" s="1"/>
  <c r="G222" i="7" s="1"/>
  <c r="G223" i="7" s="1"/>
  <c r="G224" i="7" s="1"/>
  <c r="G225" i="7" s="1"/>
  <c r="G226" i="7" s="1"/>
  <c r="G227" i="7" s="1"/>
  <c r="G228" i="7" s="1"/>
  <c r="G229" i="7" s="1"/>
  <c r="G230" i="7" s="1"/>
  <c r="F105" i="7"/>
  <c r="F106" i="7" s="1"/>
  <c r="F232" i="7"/>
  <c r="G105" i="7" l="1"/>
  <c r="G106" i="7" s="1"/>
  <c r="G232" i="7"/>
  <c r="D106" i="7"/>
  <c r="H105" i="7"/>
</calcChain>
</file>

<file path=xl/sharedStrings.xml><?xml version="1.0" encoding="utf-8"?>
<sst xmlns="http://schemas.openxmlformats.org/spreadsheetml/2006/main" count="252" uniqueCount="183">
  <si>
    <t>id_shop</t>
  </si>
  <si>
    <t>date_payment</t>
  </si>
  <si>
    <t>amt_payment</t>
  </si>
  <si>
    <t>id_purchase</t>
  </si>
  <si>
    <t>ул.Ленина, 13/2</t>
  </si>
  <si>
    <t>ул.Строителей, 6</t>
  </si>
  <si>
    <t>Проспект Вернадского, 89</t>
  </si>
  <si>
    <t>Бульвар Сеченова, 17</t>
  </si>
  <si>
    <t>Address</t>
  </si>
  <si>
    <t>Названия столбцов</t>
  </si>
  <si>
    <t>Общий итог</t>
  </si>
  <si>
    <t>июн</t>
  </si>
  <si>
    <t>июл</t>
  </si>
  <si>
    <t>авг</t>
  </si>
  <si>
    <t>01.июн</t>
  </si>
  <si>
    <t>02.июн</t>
  </si>
  <si>
    <t>03.июн</t>
  </si>
  <si>
    <t>04.июн</t>
  </si>
  <si>
    <t>05.июн</t>
  </si>
  <si>
    <t>06.июн</t>
  </si>
  <si>
    <t>07.июн</t>
  </si>
  <si>
    <t>08.июн</t>
  </si>
  <si>
    <t>09.июн</t>
  </si>
  <si>
    <t>10.июн</t>
  </si>
  <si>
    <t>11.июн</t>
  </si>
  <si>
    <t>12.июн</t>
  </si>
  <si>
    <t>13.июн</t>
  </si>
  <si>
    <t>14.июн</t>
  </si>
  <si>
    <t>15.июн</t>
  </si>
  <si>
    <t>16.июн</t>
  </si>
  <si>
    <t>17.июн</t>
  </si>
  <si>
    <t>18.июн</t>
  </si>
  <si>
    <t>19.июн</t>
  </si>
  <si>
    <t>20.июн</t>
  </si>
  <si>
    <t>21.июн</t>
  </si>
  <si>
    <t>22.июн</t>
  </si>
  <si>
    <t>23.июн</t>
  </si>
  <si>
    <t>24.июн</t>
  </si>
  <si>
    <t>25.июн</t>
  </si>
  <si>
    <t>26.июн</t>
  </si>
  <si>
    <t>27.июн</t>
  </si>
  <si>
    <t>28.июн</t>
  </si>
  <si>
    <t>29.июн</t>
  </si>
  <si>
    <t>30.июн</t>
  </si>
  <si>
    <t>01.июл</t>
  </si>
  <si>
    <t>02.июл</t>
  </si>
  <si>
    <t>03.июл</t>
  </si>
  <si>
    <t>04.июл</t>
  </si>
  <si>
    <t>05.июл</t>
  </si>
  <si>
    <t>06.июл</t>
  </si>
  <si>
    <t>07.июл</t>
  </si>
  <si>
    <t>08.июл</t>
  </si>
  <si>
    <t>09.июл</t>
  </si>
  <si>
    <t>10.июл</t>
  </si>
  <si>
    <t>11.июл</t>
  </si>
  <si>
    <t>12.июл</t>
  </si>
  <si>
    <t>13.июл</t>
  </si>
  <si>
    <t>14.июл</t>
  </si>
  <si>
    <t>15.июл</t>
  </si>
  <si>
    <t>16.июл</t>
  </si>
  <si>
    <t>17.июл</t>
  </si>
  <si>
    <t>18.июл</t>
  </si>
  <si>
    <t>19.июл</t>
  </si>
  <si>
    <t>20.июл</t>
  </si>
  <si>
    <t>21.июл</t>
  </si>
  <si>
    <t>22.июл</t>
  </si>
  <si>
    <t>23.июл</t>
  </si>
  <si>
    <t>24.июл</t>
  </si>
  <si>
    <t>25.июл</t>
  </si>
  <si>
    <t>26.июл</t>
  </si>
  <si>
    <t>27.июл</t>
  </si>
  <si>
    <t>28.июл</t>
  </si>
  <si>
    <t>29.июл</t>
  </si>
  <si>
    <t>30.июл</t>
  </si>
  <si>
    <t>31.июл</t>
  </si>
  <si>
    <t>01.авг</t>
  </si>
  <si>
    <t>02.авг</t>
  </si>
  <si>
    <t>03.авг</t>
  </si>
  <si>
    <t>04.авг</t>
  </si>
  <si>
    <t>05.авг</t>
  </si>
  <si>
    <t>06.авг</t>
  </si>
  <si>
    <t>07.авг</t>
  </si>
  <si>
    <t>08.авг</t>
  </si>
  <si>
    <t>09.авг</t>
  </si>
  <si>
    <t>10.авг</t>
  </si>
  <si>
    <t>11.авг</t>
  </si>
  <si>
    <t>12.авг</t>
  </si>
  <si>
    <t>13.авг</t>
  </si>
  <si>
    <t>14.авг</t>
  </si>
  <si>
    <t>15.авг</t>
  </si>
  <si>
    <t>16.авг</t>
  </si>
  <si>
    <t>17.авг</t>
  </si>
  <si>
    <t>18.авг</t>
  </si>
  <si>
    <t>19.авг</t>
  </si>
  <si>
    <t>20.авг</t>
  </si>
  <si>
    <t>21.авг</t>
  </si>
  <si>
    <t>22.авг</t>
  </si>
  <si>
    <t>23.авг</t>
  </si>
  <si>
    <t>24.авг</t>
  </si>
  <si>
    <t>25.авг</t>
  </si>
  <si>
    <t>26.авг</t>
  </si>
  <si>
    <t>27.авг</t>
  </si>
  <si>
    <t>28.авг</t>
  </si>
  <si>
    <t>29.авг</t>
  </si>
  <si>
    <t>30.авг</t>
  </si>
  <si>
    <t>Сумма по полю amt_payment</t>
  </si>
  <si>
    <t>Названия строк</t>
  </si>
  <si>
    <t>Количество по полю amt_payment</t>
  </si>
  <si>
    <t>adress</t>
  </si>
  <si>
    <t>amt_more_3000</t>
  </si>
  <si>
    <t>Среднее по полю Доля покупок выше 3000</t>
  </si>
  <si>
    <t>Сумма по полю Покупки ниже 3000</t>
  </si>
  <si>
    <t>Покупки</t>
  </si>
  <si>
    <t>Покупки выше 3000</t>
  </si>
  <si>
    <t>Сумма по полю Покупки выше 3000</t>
  </si>
  <si>
    <t>Сумма по полю amt_payment2</t>
  </si>
  <si>
    <t>Торговая точка</t>
  </si>
  <si>
    <t>Дата</t>
  </si>
  <si>
    <t>Сумма оплат</t>
  </si>
  <si>
    <t>Количество оплат</t>
  </si>
  <si>
    <t>Средний платеж</t>
  </si>
  <si>
    <t>Для итога по сумме на дату</t>
  </si>
  <si>
    <t>Самая ранняя дата</t>
  </si>
  <si>
    <t>Самая поздняя дата</t>
  </si>
  <si>
    <t>день недели</t>
  </si>
  <si>
    <t>месяц</t>
  </si>
  <si>
    <t>день</t>
  </si>
  <si>
    <t>сентябрь</t>
  </si>
  <si>
    <t>неделя</t>
  </si>
  <si>
    <t>Июнь</t>
  </si>
  <si>
    <t>Июль</t>
  </si>
  <si>
    <t>Август</t>
  </si>
  <si>
    <t>Ср</t>
  </si>
  <si>
    <t>Чт</t>
  </si>
  <si>
    <t>Пт</t>
  </si>
  <si>
    <t>Сб</t>
  </si>
  <si>
    <t>Вс</t>
  </si>
  <si>
    <t>Пн</t>
  </si>
  <si>
    <t>Вт</t>
  </si>
  <si>
    <t>Наблюдения зависимостей:</t>
  </si>
  <si>
    <t>1.</t>
  </si>
  <si>
    <t>2.</t>
  </si>
  <si>
    <t>3.</t>
  </si>
  <si>
    <t>, поэтому будем прогнозировать по каждой ТТ отдельно</t>
  </si>
  <si>
    <t>По неделям единого поведения между ТТ не выявлено.</t>
  </si>
  <si>
    <t>Для прогноза будем брать недели, т.к по ним виден тренд и нет большого разброса значений.</t>
  </si>
  <si>
    <t xml:space="preserve">Зависимости платежей по дням месяца не выявлено. </t>
  </si>
  <si>
    <t>Значит по дням прогнозировать не будем.</t>
  </si>
  <si>
    <t>4.</t>
  </si>
  <si>
    <t>Реальные продажи на 36 недели</t>
  </si>
  <si>
    <t>Для прогноза на следующий месяц беру статистику только по полным неделям.</t>
  </si>
  <si>
    <t>Не выявлено единой зависимости в оплатах между ТТ. Видно из графика по задаче 1.1.</t>
  </si>
  <si>
    <t>- реальные продажи 36 недели августа</t>
  </si>
  <si>
    <t>- прогнозные продажи 31 августа, расчитанные как средние реальные продажи 36 недели</t>
  </si>
  <si>
    <t>- вычту 1 октября, которое попало в 40 неделю, как среднее продажи в день по 40 нед</t>
  </si>
  <si>
    <t>5.</t>
  </si>
  <si>
    <t>Зависимости продаж по дню недели не выявлено</t>
  </si>
  <si>
    <r>
      <t xml:space="preserve">Для вычисления прогноза на </t>
    </r>
    <r>
      <rPr>
        <b/>
        <sz val="11"/>
        <color theme="1"/>
        <rFont val="Calibri"/>
        <family val="2"/>
        <charset val="204"/>
        <scheme val="minor"/>
      </rPr>
      <t>сентябрь</t>
    </r>
    <r>
      <rPr>
        <sz val="11"/>
        <color theme="1"/>
        <rFont val="Calibri"/>
        <family val="2"/>
        <charset val="204"/>
        <scheme val="minor"/>
      </rPr>
      <t xml:space="preserve">, беру недели 36-40 из которых вычту: </t>
    </r>
  </si>
  <si>
    <t>Для пробы построю прогноз на основе имеющейся статистики по дням</t>
  </si>
  <si>
    <t>ИТОГОВЫЙ прогноз оплат на сентябрь:</t>
  </si>
  <si>
    <t>Отклонение оплат по дням огромное, поэтому считаю прогноз по неделям более точным.</t>
  </si>
  <si>
    <t>сентябрь прогноз от дней</t>
  </si>
  <si>
    <t>отклонение от прогноза от недель</t>
  </si>
  <si>
    <t>Комментарии:</t>
  </si>
  <si>
    <t>Считаю по каждому дню количества оплат по каждой ТТ</t>
  </si>
  <si>
    <t>Ввела срез по дате для удобства выбора периода. Сейчас весь период</t>
  </si>
  <si>
    <t>По выбранной торговой точке до указанной даты данные по:</t>
  </si>
  <si>
    <r>
      <t xml:space="preserve">Поскольку статистика очень короткая, то </t>
    </r>
    <r>
      <rPr>
        <b/>
        <sz val="11"/>
        <color theme="1"/>
        <rFont val="Calibri"/>
        <family val="2"/>
        <charset val="204"/>
        <scheme val="minor"/>
      </rPr>
      <t>коэффициент сезонности не учитываем.</t>
    </r>
  </si>
  <si>
    <t>Складывается из прогноза по каждой ТТ - см таблицу рядом</t>
  </si>
  <si>
    <t>Прогноз</t>
  </si>
  <si>
    <t>Калькулятор должен вывести сумму оплат, количество оплат и среднюю оплату по данной торговой точке за весь период вплоть до указанной даты.</t>
  </si>
  <si>
    <t>Выбор торговой точки должен осуществляться с помощью выпадающего списка, а дата должна заполняться вручную.</t>
  </si>
  <si>
    <t>Задание:</t>
  </si>
  <si>
    <t>Задача 2. </t>
  </si>
  <si>
    <t>Задача 3. </t>
  </si>
  <si>
    <r>
      <t>Задача 1.</t>
    </r>
    <r>
      <rPr>
        <sz val="11"/>
        <color rgb="FF242D34"/>
        <rFont val="Var(--sky-ui-kit-font-family)"/>
      </rPr>
      <t> </t>
    </r>
  </si>
  <si>
    <t>Постройте динамику (по дням) количества оплат по торговым точкам. В качестве обозначений торговых точек используйте их адреса.</t>
  </si>
  <si>
    <r>
      <t>Для каждой торговой точки рассчитайте долю покупок, в которых цена превысила 3000 рублей.</t>
    </r>
    <r>
      <rPr>
        <b/>
        <sz val="11"/>
        <color rgb="FF242D34"/>
        <rFont val="Var(--sky-ui-kit-font-family)"/>
      </rPr>
      <t> </t>
    </r>
    <r>
      <rPr>
        <sz val="11"/>
        <color rgb="FF242D34"/>
        <rFont val="Var(--sky-ui-kit-font-family)"/>
        <charset val="204"/>
      </rPr>
      <t>Постройте сводную таблицу на листе "Задача 2"</t>
    </r>
  </si>
  <si>
    <r>
      <t>Для каждого месяца покупки рассчитайте долю каждой торговой точки в общем объеме покупок (в рублях). </t>
    </r>
    <r>
      <rPr>
        <sz val="11"/>
        <color rgb="FF242D34"/>
        <rFont val="Var(--sky-ui-kit-font-family)"/>
        <charset val="204"/>
      </rPr>
      <t>Постройте сводную таблицу на листе "Задача 3"</t>
    </r>
  </si>
  <si>
    <t>Задача 4. </t>
  </si>
  <si>
    <t>Задача 5. </t>
  </si>
  <si>
    <r>
      <t>Постройте прогноз объема оплат на следующий месяц. </t>
    </r>
    <r>
      <rPr>
        <sz val="11"/>
        <color rgb="FF242D34"/>
        <rFont val="Var(--sky-ui-kit-font-family)"/>
        <charset val="204"/>
      </rPr>
      <t>Постройте прогноз на листе "Задание 5"</t>
    </r>
  </si>
  <si>
    <r>
      <t>Постройте на листе "Задача 4" калькулятор.</t>
    </r>
    <r>
      <rPr>
        <sz val="11"/>
        <color rgb="FF242D34"/>
        <rFont val="Var(--sky-ui-kit-font-family)"/>
      </rPr>
      <t> Параметрами (полями, которые может вводить/менять пользователь) должны быть торговая точка и дата.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</si>
</sst>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\ &quot;₽&quot;"/>
  </numFmts>
  <fonts count="1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1"/>
      <color rgb="FF242D34"/>
      <name val="Var(--sky-ui-kit-font-family)"/>
    </font>
    <font>
      <sz val="11"/>
      <color rgb="FF242D34"/>
      <name val="Var(--sky-ui-kit-font-family)"/>
    </font>
    <font>
      <i/>
      <sz val="11"/>
      <color rgb="FF242D34"/>
      <name val="Var(--sky-ui-kit-font-family)"/>
    </font>
    <font>
      <sz val="11"/>
      <color rgb="FF242D34"/>
      <name val="Var(--sky-ui-kit-font-family)"/>
      <charset val="204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pivotButton="1"/>
    <xf numFmtId="14" fontId="0" fillId="0" borderId="0" xfId="0" applyNumberFormat="1"/>
    <xf numFmtId="0" fontId="1" fillId="2" borderId="1" xfId="0" applyFont="1" applyFill="1" applyBorder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2" fillId="0" borderId="0" xfId="0" applyFont="1"/>
    <xf numFmtId="10" fontId="0" fillId="0" borderId="0" xfId="0" applyNumberFormat="1"/>
    <xf numFmtId="164" fontId="0" fillId="0" borderId="0" xfId="0" applyNumberFormat="1"/>
    <xf numFmtId="9" fontId="0" fillId="0" borderId="0" xfId="0" pivotButton="1" applyNumberFormat="1"/>
    <xf numFmtId="0" fontId="0" fillId="3" borderId="2" xfId="0" applyFill="1" applyBorder="1"/>
    <xf numFmtId="14" fontId="0" fillId="3" borderId="2" xfId="0" applyNumberFormat="1" applyFill="1" applyBorder="1" applyAlignment="1">
      <alignment horizontal="center"/>
    </xf>
    <xf numFmtId="165" fontId="1" fillId="0" borderId="2" xfId="0" applyNumberFormat="1" applyFont="1" applyBorder="1"/>
    <xf numFmtId="1" fontId="1" fillId="0" borderId="2" xfId="0" applyNumberFormat="1" applyFont="1" applyBorder="1"/>
    <xf numFmtId="0" fontId="1" fillId="0" borderId="0" xfId="0" applyFont="1" applyAlignment="1">
      <alignment horizontal="left" wrapText="1"/>
    </xf>
    <xf numFmtId="165" fontId="0" fillId="0" borderId="0" xfId="0" applyNumberFormat="1"/>
    <xf numFmtId="165" fontId="4" fillId="0" borderId="0" xfId="0" applyNumberFormat="1" applyFont="1"/>
    <xf numFmtId="1" fontId="0" fillId="0" borderId="0" xfId="0" applyNumberFormat="1"/>
    <xf numFmtId="1" fontId="0" fillId="0" borderId="0" xfId="0" applyNumberFormat="1" applyAlignment="1">
      <alignment horizontal="left"/>
    </xf>
    <xf numFmtId="0" fontId="6" fillId="0" borderId="0" xfId="0" applyFont="1"/>
    <xf numFmtId="1" fontId="0" fillId="0" borderId="0" xfId="0" applyNumberFormat="1" applyAlignment="1">
      <alignment horizontal="left" indent="1"/>
    </xf>
    <xf numFmtId="0" fontId="0" fillId="4" borderId="0" xfId="0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7" fillId="0" borderId="0" xfId="0" applyFont="1"/>
    <xf numFmtId="17" fontId="1" fillId="0" borderId="0" xfId="0" applyNumberFormat="1" applyFont="1" applyAlignment="1">
      <alignment horizontal="left"/>
    </xf>
    <xf numFmtId="165" fontId="8" fillId="0" borderId="0" xfId="0" applyNumberFormat="1" applyFont="1"/>
    <xf numFmtId="1" fontId="4" fillId="4" borderId="0" xfId="0" applyNumberFormat="1" applyFont="1" applyFill="1" applyAlignment="1">
      <alignment horizontal="left"/>
    </xf>
    <xf numFmtId="165" fontId="4" fillId="4" borderId="0" xfId="0" applyNumberFormat="1" applyFont="1" applyFill="1"/>
    <xf numFmtId="0" fontId="0" fillId="0" borderId="0" xfId="0" quotePrefix="1" applyAlignment="1">
      <alignment horizontal="left" indent="1"/>
    </xf>
    <xf numFmtId="1" fontId="0" fillId="4" borderId="0" xfId="0" applyNumberFormat="1" applyFill="1"/>
    <xf numFmtId="9" fontId="0" fillId="0" borderId="0" xfId="1" applyFont="1"/>
    <xf numFmtId="165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 indent="1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1" fillId="0" borderId="0" xfId="0" applyFont="1" applyAlignment="1">
      <alignment horizontal="left" wrapText="1"/>
    </xf>
    <xf numFmtId="0" fontId="0" fillId="0" borderId="0" xfId="0" applyNumberFormat="1"/>
  </cellXfs>
  <cellStyles count="2">
    <cellStyle name="Обычный" xfId="0" builtinId="0"/>
    <cellStyle name="Процентный" xfId="1" builtinId="5"/>
  </cellStyles>
  <dxfs count="2">
    <dxf>
      <numFmt numFmtId="164" formatCode="0.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[Финальная первичная аттестация. Вариант 1. Excel.xlsx]Задача 1!Сводная таблица1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 количества оплат по торговым точкам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3"/>
            </a:solidFill>
            <a:ln w="9525" cap="flat" cmpd="sng" algn="ctr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4"/>
            </a:solidFill>
            <a:ln w="9525" cap="flat" cmpd="sng" algn="ctr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dLbl>
          <c:idx val="0"/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'Задача 1'!$B$4:$B$5</c:f>
              <c:strCache>
                <c:ptCount val="1"/>
                <c:pt idx="0">
                  <c:v>Бульвар Сеченова, 17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'Задача 1'!$A$6:$A$97</c:f>
              <c:strCache>
                <c:ptCount val="91"/>
                <c:pt idx="0">
                  <c:v>01.июн</c:v>
                </c:pt>
                <c:pt idx="1">
                  <c:v>02.июн</c:v>
                </c:pt>
                <c:pt idx="2">
                  <c:v>03.июн</c:v>
                </c:pt>
                <c:pt idx="3">
                  <c:v>04.июн</c:v>
                </c:pt>
                <c:pt idx="4">
                  <c:v>05.июн</c:v>
                </c:pt>
                <c:pt idx="5">
                  <c:v>06.июн</c:v>
                </c:pt>
                <c:pt idx="6">
                  <c:v>07.июн</c:v>
                </c:pt>
                <c:pt idx="7">
                  <c:v>08.июн</c:v>
                </c:pt>
                <c:pt idx="8">
                  <c:v>09.июн</c:v>
                </c:pt>
                <c:pt idx="9">
                  <c:v>10.июн</c:v>
                </c:pt>
                <c:pt idx="10">
                  <c:v>11.июн</c:v>
                </c:pt>
                <c:pt idx="11">
                  <c:v>12.июн</c:v>
                </c:pt>
                <c:pt idx="12">
                  <c:v>13.июн</c:v>
                </c:pt>
                <c:pt idx="13">
                  <c:v>14.июн</c:v>
                </c:pt>
                <c:pt idx="14">
                  <c:v>15.июн</c:v>
                </c:pt>
                <c:pt idx="15">
                  <c:v>16.июн</c:v>
                </c:pt>
                <c:pt idx="16">
                  <c:v>17.июн</c:v>
                </c:pt>
                <c:pt idx="17">
                  <c:v>18.июн</c:v>
                </c:pt>
                <c:pt idx="18">
                  <c:v>19.июн</c:v>
                </c:pt>
                <c:pt idx="19">
                  <c:v>20.июн</c:v>
                </c:pt>
                <c:pt idx="20">
                  <c:v>21.июн</c:v>
                </c:pt>
                <c:pt idx="21">
                  <c:v>22.июн</c:v>
                </c:pt>
                <c:pt idx="22">
                  <c:v>23.июн</c:v>
                </c:pt>
                <c:pt idx="23">
                  <c:v>24.июн</c:v>
                </c:pt>
                <c:pt idx="24">
                  <c:v>25.июн</c:v>
                </c:pt>
                <c:pt idx="25">
                  <c:v>26.июн</c:v>
                </c:pt>
                <c:pt idx="26">
                  <c:v>27.июн</c:v>
                </c:pt>
                <c:pt idx="27">
                  <c:v>28.июн</c:v>
                </c:pt>
                <c:pt idx="28">
                  <c:v>29.июн</c:v>
                </c:pt>
                <c:pt idx="29">
                  <c:v>30.июн</c:v>
                </c:pt>
                <c:pt idx="30">
                  <c:v>01.июл</c:v>
                </c:pt>
                <c:pt idx="31">
                  <c:v>02.июл</c:v>
                </c:pt>
                <c:pt idx="32">
                  <c:v>03.июл</c:v>
                </c:pt>
                <c:pt idx="33">
                  <c:v>04.июл</c:v>
                </c:pt>
                <c:pt idx="34">
                  <c:v>05.июл</c:v>
                </c:pt>
                <c:pt idx="35">
                  <c:v>06.июл</c:v>
                </c:pt>
                <c:pt idx="36">
                  <c:v>07.июл</c:v>
                </c:pt>
                <c:pt idx="37">
                  <c:v>08.июл</c:v>
                </c:pt>
                <c:pt idx="38">
                  <c:v>09.июл</c:v>
                </c:pt>
                <c:pt idx="39">
                  <c:v>10.июл</c:v>
                </c:pt>
                <c:pt idx="40">
                  <c:v>11.июл</c:v>
                </c:pt>
                <c:pt idx="41">
                  <c:v>12.июл</c:v>
                </c:pt>
                <c:pt idx="42">
                  <c:v>13.июл</c:v>
                </c:pt>
                <c:pt idx="43">
                  <c:v>14.июл</c:v>
                </c:pt>
                <c:pt idx="44">
                  <c:v>15.июл</c:v>
                </c:pt>
                <c:pt idx="45">
                  <c:v>16.июл</c:v>
                </c:pt>
                <c:pt idx="46">
                  <c:v>17.июл</c:v>
                </c:pt>
                <c:pt idx="47">
                  <c:v>18.июл</c:v>
                </c:pt>
                <c:pt idx="48">
                  <c:v>19.июл</c:v>
                </c:pt>
                <c:pt idx="49">
                  <c:v>20.июл</c:v>
                </c:pt>
                <c:pt idx="50">
                  <c:v>21.июл</c:v>
                </c:pt>
                <c:pt idx="51">
                  <c:v>22.июл</c:v>
                </c:pt>
                <c:pt idx="52">
                  <c:v>23.июл</c:v>
                </c:pt>
                <c:pt idx="53">
                  <c:v>24.июл</c:v>
                </c:pt>
                <c:pt idx="54">
                  <c:v>25.июл</c:v>
                </c:pt>
                <c:pt idx="55">
                  <c:v>26.июл</c:v>
                </c:pt>
                <c:pt idx="56">
                  <c:v>27.июл</c:v>
                </c:pt>
                <c:pt idx="57">
                  <c:v>28.июл</c:v>
                </c:pt>
                <c:pt idx="58">
                  <c:v>29.июл</c:v>
                </c:pt>
                <c:pt idx="59">
                  <c:v>30.июл</c:v>
                </c:pt>
                <c:pt idx="60">
                  <c:v>31.июл</c:v>
                </c:pt>
                <c:pt idx="61">
                  <c:v>01.авг</c:v>
                </c:pt>
                <c:pt idx="62">
                  <c:v>02.авг</c:v>
                </c:pt>
                <c:pt idx="63">
                  <c:v>03.авг</c:v>
                </c:pt>
                <c:pt idx="64">
                  <c:v>04.авг</c:v>
                </c:pt>
                <c:pt idx="65">
                  <c:v>05.авг</c:v>
                </c:pt>
                <c:pt idx="66">
                  <c:v>06.авг</c:v>
                </c:pt>
                <c:pt idx="67">
                  <c:v>07.авг</c:v>
                </c:pt>
                <c:pt idx="68">
                  <c:v>08.авг</c:v>
                </c:pt>
                <c:pt idx="69">
                  <c:v>09.авг</c:v>
                </c:pt>
                <c:pt idx="70">
                  <c:v>10.авг</c:v>
                </c:pt>
                <c:pt idx="71">
                  <c:v>11.авг</c:v>
                </c:pt>
                <c:pt idx="72">
                  <c:v>12.авг</c:v>
                </c:pt>
                <c:pt idx="73">
                  <c:v>13.авг</c:v>
                </c:pt>
                <c:pt idx="74">
                  <c:v>14.авг</c:v>
                </c:pt>
                <c:pt idx="75">
                  <c:v>15.авг</c:v>
                </c:pt>
                <c:pt idx="76">
                  <c:v>16.авг</c:v>
                </c:pt>
                <c:pt idx="77">
                  <c:v>17.авг</c:v>
                </c:pt>
                <c:pt idx="78">
                  <c:v>18.авг</c:v>
                </c:pt>
                <c:pt idx="79">
                  <c:v>19.авг</c:v>
                </c:pt>
                <c:pt idx="80">
                  <c:v>20.авг</c:v>
                </c:pt>
                <c:pt idx="81">
                  <c:v>21.авг</c:v>
                </c:pt>
                <c:pt idx="82">
                  <c:v>22.авг</c:v>
                </c:pt>
                <c:pt idx="83">
                  <c:v>23.авг</c:v>
                </c:pt>
                <c:pt idx="84">
                  <c:v>24.авг</c:v>
                </c:pt>
                <c:pt idx="85">
                  <c:v>25.авг</c:v>
                </c:pt>
                <c:pt idx="86">
                  <c:v>26.авг</c:v>
                </c:pt>
                <c:pt idx="87">
                  <c:v>27.авг</c:v>
                </c:pt>
                <c:pt idx="88">
                  <c:v>28.авг</c:v>
                </c:pt>
                <c:pt idx="89">
                  <c:v>29.авг</c:v>
                </c:pt>
                <c:pt idx="90">
                  <c:v>30.авг</c:v>
                </c:pt>
              </c:strCache>
            </c:strRef>
          </c:cat>
          <c:val>
            <c:numRef>
              <c:f>'Задача 1'!$B$6:$B$97</c:f>
              <c:numCache>
                <c:formatCode>General</c:formatCode>
                <c:ptCount val="91"/>
                <c:pt idx="0">
                  <c:v>6</c:v>
                </c:pt>
                <c:pt idx="1">
                  <c:v>1</c:v>
                </c:pt>
                <c:pt idx="2">
                  <c:v>4</c:v>
                </c:pt>
                <c:pt idx="3">
                  <c:v>10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5</c:v>
                </c:pt>
                <c:pt idx="10">
                  <c:v>7</c:v>
                </c:pt>
                <c:pt idx="11">
                  <c:v>8</c:v>
                </c:pt>
                <c:pt idx="12">
                  <c:v>4</c:v>
                </c:pt>
                <c:pt idx="13">
                  <c:v>1</c:v>
                </c:pt>
                <c:pt idx="14">
                  <c:v>4</c:v>
                </c:pt>
                <c:pt idx="15">
                  <c:v>3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4</c:v>
                </c:pt>
                <c:pt idx="20">
                  <c:v>6</c:v>
                </c:pt>
                <c:pt idx="21">
                  <c:v>9</c:v>
                </c:pt>
                <c:pt idx="22">
                  <c:v>6</c:v>
                </c:pt>
                <c:pt idx="23">
                  <c:v>5</c:v>
                </c:pt>
                <c:pt idx="24">
                  <c:v>2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7</c:v>
                </c:pt>
                <c:pt idx="29">
                  <c:v>4</c:v>
                </c:pt>
                <c:pt idx="30">
                  <c:v>4</c:v>
                </c:pt>
                <c:pt idx="31">
                  <c:v>3</c:v>
                </c:pt>
                <c:pt idx="32">
                  <c:v>7</c:v>
                </c:pt>
                <c:pt idx="33">
                  <c:v>6</c:v>
                </c:pt>
                <c:pt idx="34">
                  <c:v>7</c:v>
                </c:pt>
                <c:pt idx="35">
                  <c:v>8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3</c:v>
                </c:pt>
                <c:pt idx="40">
                  <c:v>8</c:v>
                </c:pt>
                <c:pt idx="41">
                  <c:v>5</c:v>
                </c:pt>
                <c:pt idx="42">
                  <c:v>3</c:v>
                </c:pt>
                <c:pt idx="43">
                  <c:v>6</c:v>
                </c:pt>
                <c:pt idx="44">
                  <c:v>5</c:v>
                </c:pt>
                <c:pt idx="45">
                  <c:v>7</c:v>
                </c:pt>
                <c:pt idx="46">
                  <c:v>13</c:v>
                </c:pt>
                <c:pt idx="47">
                  <c:v>5</c:v>
                </c:pt>
                <c:pt idx="48">
                  <c:v>7</c:v>
                </c:pt>
                <c:pt idx="49">
                  <c:v>8</c:v>
                </c:pt>
                <c:pt idx="50">
                  <c:v>9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7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3</c:v>
                </c:pt>
                <c:pt idx="59">
                  <c:v>4</c:v>
                </c:pt>
                <c:pt idx="60">
                  <c:v>4</c:v>
                </c:pt>
                <c:pt idx="61">
                  <c:v>6</c:v>
                </c:pt>
                <c:pt idx="62">
                  <c:v>3</c:v>
                </c:pt>
                <c:pt idx="63">
                  <c:v>4</c:v>
                </c:pt>
                <c:pt idx="64">
                  <c:v>6</c:v>
                </c:pt>
                <c:pt idx="65">
                  <c:v>10</c:v>
                </c:pt>
                <c:pt idx="66">
                  <c:v>3</c:v>
                </c:pt>
                <c:pt idx="67">
                  <c:v>3</c:v>
                </c:pt>
                <c:pt idx="68">
                  <c:v>1</c:v>
                </c:pt>
                <c:pt idx="69">
                  <c:v>9</c:v>
                </c:pt>
                <c:pt idx="70">
                  <c:v>6</c:v>
                </c:pt>
                <c:pt idx="71">
                  <c:v>4</c:v>
                </c:pt>
                <c:pt idx="72">
                  <c:v>7</c:v>
                </c:pt>
                <c:pt idx="73">
                  <c:v>2</c:v>
                </c:pt>
                <c:pt idx="74">
                  <c:v>7</c:v>
                </c:pt>
                <c:pt idx="75">
                  <c:v>4</c:v>
                </c:pt>
                <c:pt idx="76">
                  <c:v>2</c:v>
                </c:pt>
                <c:pt idx="77">
                  <c:v>5</c:v>
                </c:pt>
                <c:pt idx="78">
                  <c:v>4</c:v>
                </c:pt>
                <c:pt idx="79">
                  <c:v>3</c:v>
                </c:pt>
                <c:pt idx="80">
                  <c:v>6</c:v>
                </c:pt>
                <c:pt idx="81">
                  <c:v>7</c:v>
                </c:pt>
                <c:pt idx="82">
                  <c:v>4</c:v>
                </c:pt>
                <c:pt idx="83">
                  <c:v>8</c:v>
                </c:pt>
                <c:pt idx="84">
                  <c:v>5</c:v>
                </c:pt>
                <c:pt idx="85">
                  <c:v>11</c:v>
                </c:pt>
                <c:pt idx="86">
                  <c:v>5</c:v>
                </c:pt>
                <c:pt idx="87">
                  <c:v>4</c:v>
                </c:pt>
                <c:pt idx="88">
                  <c:v>7</c:v>
                </c:pt>
                <c:pt idx="89">
                  <c:v>6</c:v>
                </c:pt>
                <c:pt idx="9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B5-45A6-9806-42CD10B0C998}"/>
            </c:ext>
          </c:extLst>
        </c:ser>
        <c:ser>
          <c:idx val="1"/>
          <c:order val="1"/>
          <c:tx>
            <c:strRef>
              <c:f>'Задача 1'!$C$4:$C$5</c:f>
              <c:strCache>
                <c:ptCount val="1"/>
                <c:pt idx="0">
                  <c:v>Проспект Вернадского, 89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'Задача 1'!$A$6:$A$97</c:f>
              <c:strCache>
                <c:ptCount val="91"/>
                <c:pt idx="0">
                  <c:v>01.июн</c:v>
                </c:pt>
                <c:pt idx="1">
                  <c:v>02.июн</c:v>
                </c:pt>
                <c:pt idx="2">
                  <c:v>03.июн</c:v>
                </c:pt>
                <c:pt idx="3">
                  <c:v>04.июн</c:v>
                </c:pt>
                <c:pt idx="4">
                  <c:v>05.июн</c:v>
                </c:pt>
                <c:pt idx="5">
                  <c:v>06.июн</c:v>
                </c:pt>
                <c:pt idx="6">
                  <c:v>07.июн</c:v>
                </c:pt>
                <c:pt idx="7">
                  <c:v>08.июн</c:v>
                </c:pt>
                <c:pt idx="8">
                  <c:v>09.июн</c:v>
                </c:pt>
                <c:pt idx="9">
                  <c:v>10.июн</c:v>
                </c:pt>
                <c:pt idx="10">
                  <c:v>11.июн</c:v>
                </c:pt>
                <c:pt idx="11">
                  <c:v>12.июн</c:v>
                </c:pt>
                <c:pt idx="12">
                  <c:v>13.июн</c:v>
                </c:pt>
                <c:pt idx="13">
                  <c:v>14.июн</c:v>
                </c:pt>
                <c:pt idx="14">
                  <c:v>15.июн</c:v>
                </c:pt>
                <c:pt idx="15">
                  <c:v>16.июн</c:v>
                </c:pt>
                <c:pt idx="16">
                  <c:v>17.июн</c:v>
                </c:pt>
                <c:pt idx="17">
                  <c:v>18.июн</c:v>
                </c:pt>
                <c:pt idx="18">
                  <c:v>19.июн</c:v>
                </c:pt>
                <c:pt idx="19">
                  <c:v>20.июн</c:v>
                </c:pt>
                <c:pt idx="20">
                  <c:v>21.июн</c:v>
                </c:pt>
                <c:pt idx="21">
                  <c:v>22.июн</c:v>
                </c:pt>
                <c:pt idx="22">
                  <c:v>23.июн</c:v>
                </c:pt>
                <c:pt idx="23">
                  <c:v>24.июн</c:v>
                </c:pt>
                <c:pt idx="24">
                  <c:v>25.июн</c:v>
                </c:pt>
                <c:pt idx="25">
                  <c:v>26.июн</c:v>
                </c:pt>
                <c:pt idx="26">
                  <c:v>27.июн</c:v>
                </c:pt>
                <c:pt idx="27">
                  <c:v>28.июн</c:v>
                </c:pt>
                <c:pt idx="28">
                  <c:v>29.июн</c:v>
                </c:pt>
                <c:pt idx="29">
                  <c:v>30.июн</c:v>
                </c:pt>
                <c:pt idx="30">
                  <c:v>01.июл</c:v>
                </c:pt>
                <c:pt idx="31">
                  <c:v>02.июл</c:v>
                </c:pt>
                <c:pt idx="32">
                  <c:v>03.июл</c:v>
                </c:pt>
                <c:pt idx="33">
                  <c:v>04.июл</c:v>
                </c:pt>
                <c:pt idx="34">
                  <c:v>05.июл</c:v>
                </c:pt>
                <c:pt idx="35">
                  <c:v>06.июл</c:v>
                </c:pt>
                <c:pt idx="36">
                  <c:v>07.июл</c:v>
                </c:pt>
                <c:pt idx="37">
                  <c:v>08.июл</c:v>
                </c:pt>
                <c:pt idx="38">
                  <c:v>09.июл</c:v>
                </c:pt>
                <c:pt idx="39">
                  <c:v>10.июл</c:v>
                </c:pt>
                <c:pt idx="40">
                  <c:v>11.июл</c:v>
                </c:pt>
                <c:pt idx="41">
                  <c:v>12.июл</c:v>
                </c:pt>
                <c:pt idx="42">
                  <c:v>13.июл</c:v>
                </c:pt>
                <c:pt idx="43">
                  <c:v>14.июл</c:v>
                </c:pt>
                <c:pt idx="44">
                  <c:v>15.июл</c:v>
                </c:pt>
                <c:pt idx="45">
                  <c:v>16.июл</c:v>
                </c:pt>
                <c:pt idx="46">
                  <c:v>17.июл</c:v>
                </c:pt>
                <c:pt idx="47">
                  <c:v>18.июл</c:v>
                </c:pt>
                <c:pt idx="48">
                  <c:v>19.июл</c:v>
                </c:pt>
                <c:pt idx="49">
                  <c:v>20.июл</c:v>
                </c:pt>
                <c:pt idx="50">
                  <c:v>21.июл</c:v>
                </c:pt>
                <c:pt idx="51">
                  <c:v>22.июл</c:v>
                </c:pt>
                <c:pt idx="52">
                  <c:v>23.июл</c:v>
                </c:pt>
                <c:pt idx="53">
                  <c:v>24.июл</c:v>
                </c:pt>
                <c:pt idx="54">
                  <c:v>25.июл</c:v>
                </c:pt>
                <c:pt idx="55">
                  <c:v>26.июл</c:v>
                </c:pt>
                <c:pt idx="56">
                  <c:v>27.июл</c:v>
                </c:pt>
                <c:pt idx="57">
                  <c:v>28.июл</c:v>
                </c:pt>
                <c:pt idx="58">
                  <c:v>29.июл</c:v>
                </c:pt>
                <c:pt idx="59">
                  <c:v>30.июл</c:v>
                </c:pt>
                <c:pt idx="60">
                  <c:v>31.июл</c:v>
                </c:pt>
                <c:pt idx="61">
                  <c:v>01.авг</c:v>
                </c:pt>
                <c:pt idx="62">
                  <c:v>02.авг</c:v>
                </c:pt>
                <c:pt idx="63">
                  <c:v>03.авг</c:v>
                </c:pt>
                <c:pt idx="64">
                  <c:v>04.авг</c:v>
                </c:pt>
                <c:pt idx="65">
                  <c:v>05.авг</c:v>
                </c:pt>
                <c:pt idx="66">
                  <c:v>06.авг</c:v>
                </c:pt>
                <c:pt idx="67">
                  <c:v>07.авг</c:v>
                </c:pt>
                <c:pt idx="68">
                  <c:v>08.авг</c:v>
                </c:pt>
                <c:pt idx="69">
                  <c:v>09.авг</c:v>
                </c:pt>
                <c:pt idx="70">
                  <c:v>10.авг</c:v>
                </c:pt>
                <c:pt idx="71">
                  <c:v>11.авг</c:v>
                </c:pt>
                <c:pt idx="72">
                  <c:v>12.авг</c:v>
                </c:pt>
                <c:pt idx="73">
                  <c:v>13.авг</c:v>
                </c:pt>
                <c:pt idx="74">
                  <c:v>14.авг</c:v>
                </c:pt>
                <c:pt idx="75">
                  <c:v>15.авг</c:v>
                </c:pt>
                <c:pt idx="76">
                  <c:v>16.авг</c:v>
                </c:pt>
                <c:pt idx="77">
                  <c:v>17.авг</c:v>
                </c:pt>
                <c:pt idx="78">
                  <c:v>18.авг</c:v>
                </c:pt>
                <c:pt idx="79">
                  <c:v>19.авг</c:v>
                </c:pt>
                <c:pt idx="80">
                  <c:v>20.авг</c:v>
                </c:pt>
                <c:pt idx="81">
                  <c:v>21.авг</c:v>
                </c:pt>
                <c:pt idx="82">
                  <c:v>22.авг</c:v>
                </c:pt>
                <c:pt idx="83">
                  <c:v>23.авг</c:v>
                </c:pt>
                <c:pt idx="84">
                  <c:v>24.авг</c:v>
                </c:pt>
                <c:pt idx="85">
                  <c:v>25.авг</c:v>
                </c:pt>
                <c:pt idx="86">
                  <c:v>26.авг</c:v>
                </c:pt>
                <c:pt idx="87">
                  <c:v>27.авг</c:v>
                </c:pt>
                <c:pt idx="88">
                  <c:v>28.авг</c:v>
                </c:pt>
                <c:pt idx="89">
                  <c:v>29.авг</c:v>
                </c:pt>
                <c:pt idx="90">
                  <c:v>30.авг</c:v>
                </c:pt>
              </c:strCache>
            </c:strRef>
          </c:cat>
          <c:val>
            <c:numRef>
              <c:f>'Задача 1'!$C$6:$C$97</c:f>
              <c:numCache>
                <c:formatCode>General</c:formatCode>
                <c:ptCount val="91"/>
                <c:pt idx="0">
                  <c:v>4</c:v>
                </c:pt>
                <c:pt idx="1">
                  <c:v>4</c:v>
                </c:pt>
                <c:pt idx="2">
                  <c:v>8</c:v>
                </c:pt>
                <c:pt idx="4">
                  <c:v>2</c:v>
                </c:pt>
                <c:pt idx="5">
                  <c:v>1</c:v>
                </c:pt>
                <c:pt idx="6">
                  <c:v>5</c:v>
                </c:pt>
                <c:pt idx="7">
                  <c:v>1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5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5</c:v>
                </c:pt>
                <c:pt idx="30">
                  <c:v>3</c:v>
                </c:pt>
                <c:pt idx="31">
                  <c:v>5</c:v>
                </c:pt>
                <c:pt idx="32">
                  <c:v>3</c:v>
                </c:pt>
                <c:pt idx="33">
                  <c:v>2</c:v>
                </c:pt>
                <c:pt idx="34">
                  <c:v>3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3</c:v>
                </c:pt>
                <c:pt idx="40">
                  <c:v>5</c:v>
                </c:pt>
                <c:pt idx="41">
                  <c:v>6</c:v>
                </c:pt>
                <c:pt idx="42">
                  <c:v>3</c:v>
                </c:pt>
                <c:pt idx="43">
                  <c:v>6</c:v>
                </c:pt>
                <c:pt idx="44">
                  <c:v>5</c:v>
                </c:pt>
                <c:pt idx="45">
                  <c:v>4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10</c:v>
                </c:pt>
                <c:pt idx="51">
                  <c:v>5</c:v>
                </c:pt>
                <c:pt idx="52">
                  <c:v>5</c:v>
                </c:pt>
                <c:pt idx="53">
                  <c:v>3</c:v>
                </c:pt>
                <c:pt idx="54">
                  <c:v>6</c:v>
                </c:pt>
                <c:pt idx="55">
                  <c:v>3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  <c:pt idx="60">
                  <c:v>2</c:v>
                </c:pt>
                <c:pt idx="61">
                  <c:v>3</c:v>
                </c:pt>
                <c:pt idx="62">
                  <c:v>1</c:v>
                </c:pt>
                <c:pt idx="63">
                  <c:v>3</c:v>
                </c:pt>
                <c:pt idx="64">
                  <c:v>2</c:v>
                </c:pt>
                <c:pt idx="65">
                  <c:v>6</c:v>
                </c:pt>
                <c:pt idx="66">
                  <c:v>3</c:v>
                </c:pt>
                <c:pt idx="67">
                  <c:v>4</c:v>
                </c:pt>
                <c:pt idx="68">
                  <c:v>3</c:v>
                </c:pt>
                <c:pt idx="69">
                  <c:v>3</c:v>
                </c:pt>
                <c:pt idx="70">
                  <c:v>4</c:v>
                </c:pt>
                <c:pt idx="71">
                  <c:v>1</c:v>
                </c:pt>
                <c:pt idx="72">
                  <c:v>5</c:v>
                </c:pt>
                <c:pt idx="73">
                  <c:v>3</c:v>
                </c:pt>
                <c:pt idx="74">
                  <c:v>1</c:v>
                </c:pt>
                <c:pt idx="75">
                  <c:v>5</c:v>
                </c:pt>
                <c:pt idx="76">
                  <c:v>3</c:v>
                </c:pt>
                <c:pt idx="77">
                  <c:v>4</c:v>
                </c:pt>
                <c:pt idx="78">
                  <c:v>2</c:v>
                </c:pt>
                <c:pt idx="79">
                  <c:v>3</c:v>
                </c:pt>
                <c:pt idx="80">
                  <c:v>6</c:v>
                </c:pt>
                <c:pt idx="81">
                  <c:v>6</c:v>
                </c:pt>
                <c:pt idx="82">
                  <c:v>8</c:v>
                </c:pt>
                <c:pt idx="83">
                  <c:v>3</c:v>
                </c:pt>
                <c:pt idx="84">
                  <c:v>3</c:v>
                </c:pt>
                <c:pt idx="85">
                  <c:v>2</c:v>
                </c:pt>
                <c:pt idx="86">
                  <c:v>5</c:v>
                </c:pt>
                <c:pt idx="87">
                  <c:v>1</c:v>
                </c:pt>
                <c:pt idx="88">
                  <c:v>5</c:v>
                </c:pt>
                <c:pt idx="89">
                  <c:v>2</c:v>
                </c:pt>
                <c:pt idx="9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F-17B5-45A6-9806-42CD10B0C998}"/>
            </c:ext>
          </c:extLst>
        </c:ser>
        <c:ser>
          <c:idx val="2"/>
          <c:order val="2"/>
          <c:tx>
            <c:strRef>
              <c:f>'Задача 1'!$D$4:$D$5</c:f>
              <c:strCache>
                <c:ptCount val="1"/>
                <c:pt idx="0">
                  <c:v>ул.Ленина, 13/2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'Задача 1'!$A$6:$A$97</c:f>
              <c:strCache>
                <c:ptCount val="91"/>
                <c:pt idx="0">
                  <c:v>01.июн</c:v>
                </c:pt>
                <c:pt idx="1">
                  <c:v>02.июн</c:v>
                </c:pt>
                <c:pt idx="2">
                  <c:v>03.июн</c:v>
                </c:pt>
                <c:pt idx="3">
                  <c:v>04.июн</c:v>
                </c:pt>
                <c:pt idx="4">
                  <c:v>05.июн</c:v>
                </c:pt>
                <c:pt idx="5">
                  <c:v>06.июн</c:v>
                </c:pt>
                <c:pt idx="6">
                  <c:v>07.июн</c:v>
                </c:pt>
                <c:pt idx="7">
                  <c:v>08.июн</c:v>
                </c:pt>
                <c:pt idx="8">
                  <c:v>09.июн</c:v>
                </c:pt>
                <c:pt idx="9">
                  <c:v>10.июн</c:v>
                </c:pt>
                <c:pt idx="10">
                  <c:v>11.июн</c:v>
                </c:pt>
                <c:pt idx="11">
                  <c:v>12.июн</c:v>
                </c:pt>
                <c:pt idx="12">
                  <c:v>13.июн</c:v>
                </c:pt>
                <c:pt idx="13">
                  <c:v>14.июн</c:v>
                </c:pt>
                <c:pt idx="14">
                  <c:v>15.июн</c:v>
                </c:pt>
                <c:pt idx="15">
                  <c:v>16.июн</c:v>
                </c:pt>
                <c:pt idx="16">
                  <c:v>17.июн</c:v>
                </c:pt>
                <c:pt idx="17">
                  <c:v>18.июн</c:v>
                </c:pt>
                <c:pt idx="18">
                  <c:v>19.июн</c:v>
                </c:pt>
                <c:pt idx="19">
                  <c:v>20.июн</c:v>
                </c:pt>
                <c:pt idx="20">
                  <c:v>21.июн</c:v>
                </c:pt>
                <c:pt idx="21">
                  <c:v>22.июн</c:v>
                </c:pt>
                <c:pt idx="22">
                  <c:v>23.июн</c:v>
                </c:pt>
                <c:pt idx="23">
                  <c:v>24.июн</c:v>
                </c:pt>
                <c:pt idx="24">
                  <c:v>25.июн</c:v>
                </c:pt>
                <c:pt idx="25">
                  <c:v>26.июн</c:v>
                </c:pt>
                <c:pt idx="26">
                  <c:v>27.июн</c:v>
                </c:pt>
                <c:pt idx="27">
                  <c:v>28.июн</c:v>
                </c:pt>
                <c:pt idx="28">
                  <c:v>29.июн</c:v>
                </c:pt>
                <c:pt idx="29">
                  <c:v>30.июн</c:v>
                </c:pt>
                <c:pt idx="30">
                  <c:v>01.июл</c:v>
                </c:pt>
                <c:pt idx="31">
                  <c:v>02.июл</c:v>
                </c:pt>
                <c:pt idx="32">
                  <c:v>03.июл</c:v>
                </c:pt>
                <c:pt idx="33">
                  <c:v>04.июл</c:v>
                </c:pt>
                <c:pt idx="34">
                  <c:v>05.июл</c:v>
                </c:pt>
                <c:pt idx="35">
                  <c:v>06.июл</c:v>
                </c:pt>
                <c:pt idx="36">
                  <c:v>07.июл</c:v>
                </c:pt>
                <c:pt idx="37">
                  <c:v>08.июл</c:v>
                </c:pt>
                <c:pt idx="38">
                  <c:v>09.июл</c:v>
                </c:pt>
                <c:pt idx="39">
                  <c:v>10.июл</c:v>
                </c:pt>
                <c:pt idx="40">
                  <c:v>11.июл</c:v>
                </c:pt>
                <c:pt idx="41">
                  <c:v>12.июл</c:v>
                </c:pt>
                <c:pt idx="42">
                  <c:v>13.июл</c:v>
                </c:pt>
                <c:pt idx="43">
                  <c:v>14.июл</c:v>
                </c:pt>
                <c:pt idx="44">
                  <c:v>15.июл</c:v>
                </c:pt>
                <c:pt idx="45">
                  <c:v>16.июл</c:v>
                </c:pt>
                <c:pt idx="46">
                  <c:v>17.июл</c:v>
                </c:pt>
                <c:pt idx="47">
                  <c:v>18.июл</c:v>
                </c:pt>
                <c:pt idx="48">
                  <c:v>19.июл</c:v>
                </c:pt>
                <c:pt idx="49">
                  <c:v>20.июл</c:v>
                </c:pt>
                <c:pt idx="50">
                  <c:v>21.июл</c:v>
                </c:pt>
                <c:pt idx="51">
                  <c:v>22.июл</c:v>
                </c:pt>
                <c:pt idx="52">
                  <c:v>23.июл</c:v>
                </c:pt>
                <c:pt idx="53">
                  <c:v>24.июл</c:v>
                </c:pt>
                <c:pt idx="54">
                  <c:v>25.июл</c:v>
                </c:pt>
                <c:pt idx="55">
                  <c:v>26.июл</c:v>
                </c:pt>
                <c:pt idx="56">
                  <c:v>27.июл</c:v>
                </c:pt>
                <c:pt idx="57">
                  <c:v>28.июл</c:v>
                </c:pt>
                <c:pt idx="58">
                  <c:v>29.июл</c:v>
                </c:pt>
                <c:pt idx="59">
                  <c:v>30.июл</c:v>
                </c:pt>
                <c:pt idx="60">
                  <c:v>31.июл</c:v>
                </c:pt>
                <c:pt idx="61">
                  <c:v>01.авг</c:v>
                </c:pt>
                <c:pt idx="62">
                  <c:v>02.авг</c:v>
                </c:pt>
                <c:pt idx="63">
                  <c:v>03.авг</c:v>
                </c:pt>
                <c:pt idx="64">
                  <c:v>04.авг</c:v>
                </c:pt>
                <c:pt idx="65">
                  <c:v>05.авг</c:v>
                </c:pt>
                <c:pt idx="66">
                  <c:v>06.авг</c:v>
                </c:pt>
                <c:pt idx="67">
                  <c:v>07.авг</c:v>
                </c:pt>
                <c:pt idx="68">
                  <c:v>08.авг</c:v>
                </c:pt>
                <c:pt idx="69">
                  <c:v>09.авг</c:v>
                </c:pt>
                <c:pt idx="70">
                  <c:v>10.авг</c:v>
                </c:pt>
                <c:pt idx="71">
                  <c:v>11.авг</c:v>
                </c:pt>
                <c:pt idx="72">
                  <c:v>12.авг</c:v>
                </c:pt>
                <c:pt idx="73">
                  <c:v>13.авг</c:v>
                </c:pt>
                <c:pt idx="74">
                  <c:v>14.авг</c:v>
                </c:pt>
                <c:pt idx="75">
                  <c:v>15.авг</c:v>
                </c:pt>
                <c:pt idx="76">
                  <c:v>16.авг</c:v>
                </c:pt>
                <c:pt idx="77">
                  <c:v>17.авг</c:v>
                </c:pt>
                <c:pt idx="78">
                  <c:v>18.авг</c:v>
                </c:pt>
                <c:pt idx="79">
                  <c:v>19.авг</c:v>
                </c:pt>
                <c:pt idx="80">
                  <c:v>20.авг</c:v>
                </c:pt>
                <c:pt idx="81">
                  <c:v>21.авг</c:v>
                </c:pt>
                <c:pt idx="82">
                  <c:v>22.авг</c:v>
                </c:pt>
                <c:pt idx="83">
                  <c:v>23.авг</c:v>
                </c:pt>
                <c:pt idx="84">
                  <c:v>24.авг</c:v>
                </c:pt>
                <c:pt idx="85">
                  <c:v>25.авг</c:v>
                </c:pt>
                <c:pt idx="86">
                  <c:v>26.авг</c:v>
                </c:pt>
                <c:pt idx="87">
                  <c:v>27.авг</c:v>
                </c:pt>
                <c:pt idx="88">
                  <c:v>28.авг</c:v>
                </c:pt>
                <c:pt idx="89">
                  <c:v>29.авг</c:v>
                </c:pt>
                <c:pt idx="90">
                  <c:v>30.авг</c:v>
                </c:pt>
              </c:strCache>
            </c:strRef>
          </c:cat>
          <c:val>
            <c:numRef>
              <c:f>'Задача 1'!$D$6:$D$97</c:f>
              <c:numCache>
                <c:formatCode>General</c:formatCode>
                <c:ptCount val="91"/>
                <c:pt idx="0">
                  <c:v>16</c:v>
                </c:pt>
                <c:pt idx="1">
                  <c:v>8</c:v>
                </c:pt>
                <c:pt idx="2">
                  <c:v>11</c:v>
                </c:pt>
                <c:pt idx="3">
                  <c:v>10</c:v>
                </c:pt>
                <c:pt idx="4">
                  <c:v>14</c:v>
                </c:pt>
                <c:pt idx="5">
                  <c:v>14</c:v>
                </c:pt>
                <c:pt idx="6">
                  <c:v>5</c:v>
                </c:pt>
                <c:pt idx="7">
                  <c:v>10</c:v>
                </c:pt>
                <c:pt idx="8">
                  <c:v>10</c:v>
                </c:pt>
                <c:pt idx="9">
                  <c:v>13</c:v>
                </c:pt>
                <c:pt idx="10">
                  <c:v>12</c:v>
                </c:pt>
                <c:pt idx="11">
                  <c:v>12</c:v>
                </c:pt>
                <c:pt idx="12">
                  <c:v>16</c:v>
                </c:pt>
                <c:pt idx="13">
                  <c:v>16</c:v>
                </c:pt>
                <c:pt idx="14">
                  <c:v>15</c:v>
                </c:pt>
                <c:pt idx="15">
                  <c:v>12</c:v>
                </c:pt>
                <c:pt idx="16">
                  <c:v>14</c:v>
                </c:pt>
                <c:pt idx="17">
                  <c:v>13</c:v>
                </c:pt>
                <c:pt idx="18">
                  <c:v>12</c:v>
                </c:pt>
                <c:pt idx="19">
                  <c:v>8</c:v>
                </c:pt>
                <c:pt idx="20">
                  <c:v>9</c:v>
                </c:pt>
                <c:pt idx="21">
                  <c:v>13</c:v>
                </c:pt>
                <c:pt idx="22">
                  <c:v>13</c:v>
                </c:pt>
                <c:pt idx="23">
                  <c:v>14</c:v>
                </c:pt>
                <c:pt idx="24">
                  <c:v>11</c:v>
                </c:pt>
                <c:pt idx="25">
                  <c:v>19</c:v>
                </c:pt>
                <c:pt idx="26">
                  <c:v>10</c:v>
                </c:pt>
                <c:pt idx="27">
                  <c:v>13</c:v>
                </c:pt>
                <c:pt idx="28">
                  <c:v>10</c:v>
                </c:pt>
                <c:pt idx="29">
                  <c:v>15</c:v>
                </c:pt>
                <c:pt idx="30">
                  <c:v>6</c:v>
                </c:pt>
                <c:pt idx="31">
                  <c:v>8</c:v>
                </c:pt>
                <c:pt idx="32">
                  <c:v>9</c:v>
                </c:pt>
                <c:pt idx="33">
                  <c:v>14</c:v>
                </c:pt>
                <c:pt idx="34">
                  <c:v>7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9</c:v>
                </c:pt>
                <c:pt idx="40">
                  <c:v>10</c:v>
                </c:pt>
                <c:pt idx="41">
                  <c:v>14</c:v>
                </c:pt>
                <c:pt idx="42">
                  <c:v>18</c:v>
                </c:pt>
                <c:pt idx="43">
                  <c:v>9</c:v>
                </c:pt>
                <c:pt idx="44">
                  <c:v>6</c:v>
                </c:pt>
                <c:pt idx="45">
                  <c:v>9</c:v>
                </c:pt>
                <c:pt idx="46">
                  <c:v>6</c:v>
                </c:pt>
                <c:pt idx="47">
                  <c:v>4</c:v>
                </c:pt>
                <c:pt idx="48">
                  <c:v>11</c:v>
                </c:pt>
                <c:pt idx="49">
                  <c:v>14</c:v>
                </c:pt>
                <c:pt idx="50">
                  <c:v>8</c:v>
                </c:pt>
                <c:pt idx="51">
                  <c:v>9</c:v>
                </c:pt>
                <c:pt idx="52">
                  <c:v>13</c:v>
                </c:pt>
                <c:pt idx="53">
                  <c:v>16</c:v>
                </c:pt>
                <c:pt idx="54">
                  <c:v>8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5</c:v>
                </c:pt>
                <c:pt idx="59">
                  <c:v>10</c:v>
                </c:pt>
                <c:pt idx="60">
                  <c:v>20</c:v>
                </c:pt>
                <c:pt idx="61">
                  <c:v>14</c:v>
                </c:pt>
                <c:pt idx="62">
                  <c:v>15</c:v>
                </c:pt>
                <c:pt idx="63">
                  <c:v>6</c:v>
                </c:pt>
                <c:pt idx="64">
                  <c:v>12</c:v>
                </c:pt>
                <c:pt idx="65">
                  <c:v>8</c:v>
                </c:pt>
                <c:pt idx="66">
                  <c:v>12</c:v>
                </c:pt>
                <c:pt idx="67">
                  <c:v>10</c:v>
                </c:pt>
                <c:pt idx="68">
                  <c:v>14</c:v>
                </c:pt>
                <c:pt idx="69">
                  <c:v>12</c:v>
                </c:pt>
                <c:pt idx="70">
                  <c:v>7</c:v>
                </c:pt>
                <c:pt idx="71">
                  <c:v>7</c:v>
                </c:pt>
                <c:pt idx="72">
                  <c:v>8</c:v>
                </c:pt>
                <c:pt idx="73">
                  <c:v>12</c:v>
                </c:pt>
                <c:pt idx="74">
                  <c:v>19</c:v>
                </c:pt>
                <c:pt idx="75">
                  <c:v>7</c:v>
                </c:pt>
                <c:pt idx="76">
                  <c:v>7</c:v>
                </c:pt>
                <c:pt idx="77">
                  <c:v>10</c:v>
                </c:pt>
                <c:pt idx="78">
                  <c:v>16</c:v>
                </c:pt>
                <c:pt idx="79">
                  <c:v>12</c:v>
                </c:pt>
                <c:pt idx="80">
                  <c:v>11</c:v>
                </c:pt>
                <c:pt idx="81">
                  <c:v>15</c:v>
                </c:pt>
                <c:pt idx="82">
                  <c:v>8</c:v>
                </c:pt>
                <c:pt idx="83">
                  <c:v>10</c:v>
                </c:pt>
                <c:pt idx="84">
                  <c:v>13</c:v>
                </c:pt>
                <c:pt idx="85">
                  <c:v>7</c:v>
                </c:pt>
                <c:pt idx="86">
                  <c:v>9</c:v>
                </c:pt>
                <c:pt idx="87">
                  <c:v>13</c:v>
                </c:pt>
                <c:pt idx="88">
                  <c:v>11</c:v>
                </c:pt>
                <c:pt idx="89">
                  <c:v>10</c:v>
                </c:pt>
                <c:pt idx="9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0-17B5-45A6-9806-42CD10B0C998}"/>
            </c:ext>
          </c:extLst>
        </c:ser>
        <c:ser>
          <c:idx val="3"/>
          <c:order val="3"/>
          <c:tx>
            <c:strRef>
              <c:f>'Задача 1'!$E$4:$E$5</c:f>
              <c:strCache>
                <c:ptCount val="1"/>
                <c:pt idx="0">
                  <c:v>ул.Строителей, 6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'Задача 1'!$A$6:$A$97</c:f>
              <c:strCache>
                <c:ptCount val="91"/>
                <c:pt idx="0">
                  <c:v>01.июн</c:v>
                </c:pt>
                <c:pt idx="1">
                  <c:v>02.июн</c:v>
                </c:pt>
                <c:pt idx="2">
                  <c:v>03.июн</c:v>
                </c:pt>
                <c:pt idx="3">
                  <c:v>04.июн</c:v>
                </c:pt>
                <c:pt idx="4">
                  <c:v>05.июн</c:v>
                </c:pt>
                <c:pt idx="5">
                  <c:v>06.июн</c:v>
                </c:pt>
                <c:pt idx="6">
                  <c:v>07.июн</c:v>
                </c:pt>
                <c:pt idx="7">
                  <c:v>08.июн</c:v>
                </c:pt>
                <c:pt idx="8">
                  <c:v>09.июн</c:v>
                </c:pt>
                <c:pt idx="9">
                  <c:v>10.июн</c:v>
                </c:pt>
                <c:pt idx="10">
                  <c:v>11.июн</c:v>
                </c:pt>
                <c:pt idx="11">
                  <c:v>12.июн</c:v>
                </c:pt>
                <c:pt idx="12">
                  <c:v>13.июн</c:v>
                </c:pt>
                <c:pt idx="13">
                  <c:v>14.июн</c:v>
                </c:pt>
                <c:pt idx="14">
                  <c:v>15.июн</c:v>
                </c:pt>
                <c:pt idx="15">
                  <c:v>16.июн</c:v>
                </c:pt>
                <c:pt idx="16">
                  <c:v>17.июн</c:v>
                </c:pt>
                <c:pt idx="17">
                  <c:v>18.июн</c:v>
                </c:pt>
                <c:pt idx="18">
                  <c:v>19.июн</c:v>
                </c:pt>
                <c:pt idx="19">
                  <c:v>20.июн</c:v>
                </c:pt>
                <c:pt idx="20">
                  <c:v>21.июн</c:v>
                </c:pt>
                <c:pt idx="21">
                  <c:v>22.июн</c:v>
                </c:pt>
                <c:pt idx="22">
                  <c:v>23.июн</c:v>
                </c:pt>
                <c:pt idx="23">
                  <c:v>24.июн</c:v>
                </c:pt>
                <c:pt idx="24">
                  <c:v>25.июн</c:v>
                </c:pt>
                <c:pt idx="25">
                  <c:v>26.июн</c:v>
                </c:pt>
                <c:pt idx="26">
                  <c:v>27.июн</c:v>
                </c:pt>
                <c:pt idx="27">
                  <c:v>28.июн</c:v>
                </c:pt>
                <c:pt idx="28">
                  <c:v>29.июн</c:v>
                </c:pt>
                <c:pt idx="29">
                  <c:v>30.июн</c:v>
                </c:pt>
                <c:pt idx="30">
                  <c:v>01.июл</c:v>
                </c:pt>
                <c:pt idx="31">
                  <c:v>02.июл</c:v>
                </c:pt>
                <c:pt idx="32">
                  <c:v>03.июл</c:v>
                </c:pt>
                <c:pt idx="33">
                  <c:v>04.июл</c:v>
                </c:pt>
                <c:pt idx="34">
                  <c:v>05.июл</c:v>
                </c:pt>
                <c:pt idx="35">
                  <c:v>06.июл</c:v>
                </c:pt>
                <c:pt idx="36">
                  <c:v>07.июл</c:v>
                </c:pt>
                <c:pt idx="37">
                  <c:v>08.июл</c:v>
                </c:pt>
                <c:pt idx="38">
                  <c:v>09.июл</c:v>
                </c:pt>
                <c:pt idx="39">
                  <c:v>10.июл</c:v>
                </c:pt>
                <c:pt idx="40">
                  <c:v>11.июл</c:v>
                </c:pt>
                <c:pt idx="41">
                  <c:v>12.июл</c:v>
                </c:pt>
                <c:pt idx="42">
                  <c:v>13.июл</c:v>
                </c:pt>
                <c:pt idx="43">
                  <c:v>14.июл</c:v>
                </c:pt>
                <c:pt idx="44">
                  <c:v>15.июл</c:v>
                </c:pt>
                <c:pt idx="45">
                  <c:v>16.июл</c:v>
                </c:pt>
                <c:pt idx="46">
                  <c:v>17.июл</c:v>
                </c:pt>
                <c:pt idx="47">
                  <c:v>18.июл</c:v>
                </c:pt>
                <c:pt idx="48">
                  <c:v>19.июл</c:v>
                </c:pt>
                <c:pt idx="49">
                  <c:v>20.июл</c:v>
                </c:pt>
                <c:pt idx="50">
                  <c:v>21.июл</c:v>
                </c:pt>
                <c:pt idx="51">
                  <c:v>22.июл</c:v>
                </c:pt>
                <c:pt idx="52">
                  <c:v>23.июл</c:v>
                </c:pt>
                <c:pt idx="53">
                  <c:v>24.июл</c:v>
                </c:pt>
                <c:pt idx="54">
                  <c:v>25.июл</c:v>
                </c:pt>
                <c:pt idx="55">
                  <c:v>26.июл</c:v>
                </c:pt>
                <c:pt idx="56">
                  <c:v>27.июл</c:v>
                </c:pt>
                <c:pt idx="57">
                  <c:v>28.июл</c:v>
                </c:pt>
                <c:pt idx="58">
                  <c:v>29.июл</c:v>
                </c:pt>
                <c:pt idx="59">
                  <c:v>30.июл</c:v>
                </c:pt>
                <c:pt idx="60">
                  <c:v>31.июл</c:v>
                </c:pt>
                <c:pt idx="61">
                  <c:v>01.авг</c:v>
                </c:pt>
                <c:pt idx="62">
                  <c:v>02.авг</c:v>
                </c:pt>
                <c:pt idx="63">
                  <c:v>03.авг</c:v>
                </c:pt>
                <c:pt idx="64">
                  <c:v>04.авг</c:v>
                </c:pt>
                <c:pt idx="65">
                  <c:v>05.авг</c:v>
                </c:pt>
                <c:pt idx="66">
                  <c:v>06.авг</c:v>
                </c:pt>
                <c:pt idx="67">
                  <c:v>07.авг</c:v>
                </c:pt>
                <c:pt idx="68">
                  <c:v>08.авг</c:v>
                </c:pt>
                <c:pt idx="69">
                  <c:v>09.авг</c:v>
                </c:pt>
                <c:pt idx="70">
                  <c:v>10.авг</c:v>
                </c:pt>
                <c:pt idx="71">
                  <c:v>11.авг</c:v>
                </c:pt>
                <c:pt idx="72">
                  <c:v>12.авг</c:v>
                </c:pt>
                <c:pt idx="73">
                  <c:v>13.авг</c:v>
                </c:pt>
                <c:pt idx="74">
                  <c:v>14.авг</c:v>
                </c:pt>
                <c:pt idx="75">
                  <c:v>15.авг</c:v>
                </c:pt>
                <c:pt idx="76">
                  <c:v>16.авг</c:v>
                </c:pt>
                <c:pt idx="77">
                  <c:v>17.авг</c:v>
                </c:pt>
                <c:pt idx="78">
                  <c:v>18.авг</c:v>
                </c:pt>
                <c:pt idx="79">
                  <c:v>19.авг</c:v>
                </c:pt>
                <c:pt idx="80">
                  <c:v>20.авг</c:v>
                </c:pt>
                <c:pt idx="81">
                  <c:v>21.авг</c:v>
                </c:pt>
                <c:pt idx="82">
                  <c:v>22.авг</c:v>
                </c:pt>
                <c:pt idx="83">
                  <c:v>23.авг</c:v>
                </c:pt>
                <c:pt idx="84">
                  <c:v>24.авг</c:v>
                </c:pt>
                <c:pt idx="85">
                  <c:v>25.авг</c:v>
                </c:pt>
                <c:pt idx="86">
                  <c:v>26.авг</c:v>
                </c:pt>
                <c:pt idx="87">
                  <c:v>27.авг</c:v>
                </c:pt>
                <c:pt idx="88">
                  <c:v>28.авг</c:v>
                </c:pt>
                <c:pt idx="89">
                  <c:v>29.авг</c:v>
                </c:pt>
                <c:pt idx="90">
                  <c:v>30.авг</c:v>
                </c:pt>
              </c:strCache>
            </c:strRef>
          </c:cat>
          <c:val>
            <c:numRef>
              <c:f>'Задача 1'!$E$6:$E$97</c:f>
              <c:numCache>
                <c:formatCode>General</c:formatCode>
                <c:ptCount val="91"/>
                <c:pt idx="0">
                  <c:v>9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11</c:v>
                </c:pt>
                <c:pt idx="5">
                  <c:v>6</c:v>
                </c:pt>
                <c:pt idx="6">
                  <c:v>4</c:v>
                </c:pt>
                <c:pt idx="7">
                  <c:v>10</c:v>
                </c:pt>
                <c:pt idx="8">
                  <c:v>12</c:v>
                </c:pt>
                <c:pt idx="9">
                  <c:v>4</c:v>
                </c:pt>
                <c:pt idx="10">
                  <c:v>9</c:v>
                </c:pt>
                <c:pt idx="11">
                  <c:v>9</c:v>
                </c:pt>
                <c:pt idx="12">
                  <c:v>4</c:v>
                </c:pt>
                <c:pt idx="13">
                  <c:v>4</c:v>
                </c:pt>
                <c:pt idx="14">
                  <c:v>9</c:v>
                </c:pt>
                <c:pt idx="15">
                  <c:v>7</c:v>
                </c:pt>
                <c:pt idx="16">
                  <c:v>7</c:v>
                </c:pt>
                <c:pt idx="17">
                  <c:v>6</c:v>
                </c:pt>
                <c:pt idx="18">
                  <c:v>3</c:v>
                </c:pt>
                <c:pt idx="19">
                  <c:v>7</c:v>
                </c:pt>
                <c:pt idx="20">
                  <c:v>6</c:v>
                </c:pt>
                <c:pt idx="21">
                  <c:v>6</c:v>
                </c:pt>
                <c:pt idx="22">
                  <c:v>8</c:v>
                </c:pt>
                <c:pt idx="23">
                  <c:v>9</c:v>
                </c:pt>
                <c:pt idx="24">
                  <c:v>4</c:v>
                </c:pt>
                <c:pt idx="25">
                  <c:v>8</c:v>
                </c:pt>
                <c:pt idx="26">
                  <c:v>7</c:v>
                </c:pt>
                <c:pt idx="27">
                  <c:v>7</c:v>
                </c:pt>
                <c:pt idx="28">
                  <c:v>5</c:v>
                </c:pt>
                <c:pt idx="29">
                  <c:v>6</c:v>
                </c:pt>
                <c:pt idx="30">
                  <c:v>3</c:v>
                </c:pt>
                <c:pt idx="31">
                  <c:v>7</c:v>
                </c:pt>
                <c:pt idx="32">
                  <c:v>6</c:v>
                </c:pt>
                <c:pt idx="33">
                  <c:v>3</c:v>
                </c:pt>
                <c:pt idx="34">
                  <c:v>7</c:v>
                </c:pt>
                <c:pt idx="35">
                  <c:v>6</c:v>
                </c:pt>
                <c:pt idx="36">
                  <c:v>7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6</c:v>
                </c:pt>
                <c:pt idx="43">
                  <c:v>3</c:v>
                </c:pt>
                <c:pt idx="44">
                  <c:v>5</c:v>
                </c:pt>
                <c:pt idx="45">
                  <c:v>3</c:v>
                </c:pt>
                <c:pt idx="46">
                  <c:v>4</c:v>
                </c:pt>
                <c:pt idx="47">
                  <c:v>9</c:v>
                </c:pt>
                <c:pt idx="48">
                  <c:v>4</c:v>
                </c:pt>
                <c:pt idx="49">
                  <c:v>4</c:v>
                </c:pt>
                <c:pt idx="51">
                  <c:v>4</c:v>
                </c:pt>
                <c:pt idx="52">
                  <c:v>3</c:v>
                </c:pt>
                <c:pt idx="53">
                  <c:v>4</c:v>
                </c:pt>
                <c:pt idx="54">
                  <c:v>9</c:v>
                </c:pt>
                <c:pt idx="55">
                  <c:v>5</c:v>
                </c:pt>
                <c:pt idx="56">
                  <c:v>5</c:v>
                </c:pt>
                <c:pt idx="57">
                  <c:v>7</c:v>
                </c:pt>
                <c:pt idx="58">
                  <c:v>11</c:v>
                </c:pt>
                <c:pt idx="59">
                  <c:v>10</c:v>
                </c:pt>
                <c:pt idx="60">
                  <c:v>4</c:v>
                </c:pt>
                <c:pt idx="61">
                  <c:v>8</c:v>
                </c:pt>
                <c:pt idx="62">
                  <c:v>6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5</c:v>
                </c:pt>
                <c:pt idx="67">
                  <c:v>4</c:v>
                </c:pt>
                <c:pt idx="68">
                  <c:v>8</c:v>
                </c:pt>
                <c:pt idx="69">
                  <c:v>8</c:v>
                </c:pt>
                <c:pt idx="70">
                  <c:v>10</c:v>
                </c:pt>
                <c:pt idx="71">
                  <c:v>7</c:v>
                </c:pt>
                <c:pt idx="72">
                  <c:v>9</c:v>
                </c:pt>
                <c:pt idx="73">
                  <c:v>6</c:v>
                </c:pt>
                <c:pt idx="74">
                  <c:v>2</c:v>
                </c:pt>
                <c:pt idx="75">
                  <c:v>4</c:v>
                </c:pt>
                <c:pt idx="76">
                  <c:v>5</c:v>
                </c:pt>
                <c:pt idx="77">
                  <c:v>4</c:v>
                </c:pt>
                <c:pt idx="78">
                  <c:v>5</c:v>
                </c:pt>
                <c:pt idx="79">
                  <c:v>7</c:v>
                </c:pt>
                <c:pt idx="80">
                  <c:v>10</c:v>
                </c:pt>
                <c:pt idx="81">
                  <c:v>6</c:v>
                </c:pt>
                <c:pt idx="82">
                  <c:v>7</c:v>
                </c:pt>
                <c:pt idx="83">
                  <c:v>2</c:v>
                </c:pt>
                <c:pt idx="84">
                  <c:v>5</c:v>
                </c:pt>
                <c:pt idx="85">
                  <c:v>9</c:v>
                </c:pt>
                <c:pt idx="86">
                  <c:v>9</c:v>
                </c:pt>
                <c:pt idx="87">
                  <c:v>6</c:v>
                </c:pt>
                <c:pt idx="88">
                  <c:v>5</c:v>
                </c:pt>
                <c:pt idx="89">
                  <c:v>5</c:v>
                </c:pt>
                <c:pt idx="9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1-17B5-45A6-9806-42CD10B0C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931056447"/>
        <c:axId val="931056927"/>
      </c:lineChart>
      <c:catAx>
        <c:axId val="93105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1056927"/>
        <c:crosses val="autoZero"/>
        <c:auto val="1"/>
        <c:lblAlgn val="ctr"/>
        <c:lblOffset val="100"/>
        <c:noMultiLvlLbl val="0"/>
      </c:catAx>
      <c:valAx>
        <c:axId val="931056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105644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[Финальная первичная аттестация. Вариант 1. Excel.xlsx]Задача 2!Сводная таблица3</c:name>
    <c:fmtId val="2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по кол-ву покупок свыше 3 000руб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'Задача 2'!$B$3</c:f>
              <c:strCache>
                <c:ptCount val="1"/>
                <c:pt idx="0">
                  <c:v>Сумма по полю Покупки выше 3000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'Задача 2'!$A$4:$A$8</c:f>
              <c:strCache>
                <c:ptCount val="4"/>
                <c:pt idx="0">
                  <c:v>Бульвар Сеченова, 17</c:v>
                </c:pt>
                <c:pt idx="1">
                  <c:v>Проспект Вернадского, 89</c:v>
                </c:pt>
                <c:pt idx="2">
                  <c:v>ул.Ленина, 13/2</c:v>
                </c:pt>
                <c:pt idx="3">
                  <c:v>ул.Строителей, 6</c:v>
                </c:pt>
              </c:strCache>
            </c:strRef>
          </c:cat>
          <c:val>
            <c:numRef>
              <c:f>'Задача 2'!$B$4:$B$8</c:f>
              <c:numCache>
                <c:formatCode>General</c:formatCode>
                <c:ptCount val="4"/>
                <c:pt idx="0">
                  <c:v>191</c:v>
                </c:pt>
                <c:pt idx="1">
                  <c:v>141</c:v>
                </c:pt>
                <c:pt idx="2">
                  <c:v>407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F8-4B87-BFE0-6CF96B213F06}"/>
            </c:ext>
          </c:extLst>
        </c:ser>
        <c:ser>
          <c:idx val="1"/>
          <c:order val="1"/>
          <c:tx>
            <c:strRef>
              <c:f>'Задача 2'!$C$3</c:f>
              <c:strCache>
                <c:ptCount val="1"/>
                <c:pt idx="0">
                  <c:v>Сумма по полю Покупки ниже 3000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'Задача 2'!$A$4:$A$8</c:f>
              <c:strCache>
                <c:ptCount val="4"/>
                <c:pt idx="0">
                  <c:v>Бульвар Сеченова, 17</c:v>
                </c:pt>
                <c:pt idx="1">
                  <c:v>Проспект Вернадского, 89</c:v>
                </c:pt>
                <c:pt idx="2">
                  <c:v>ул.Ленина, 13/2</c:v>
                </c:pt>
                <c:pt idx="3">
                  <c:v>ул.Строителей, 6</c:v>
                </c:pt>
              </c:strCache>
            </c:strRef>
          </c:cat>
          <c:val>
            <c:numRef>
              <c:f>'Задача 2'!$C$4:$C$8</c:f>
              <c:numCache>
                <c:formatCode>General</c:formatCode>
                <c:ptCount val="4"/>
                <c:pt idx="0">
                  <c:v>293</c:v>
                </c:pt>
                <c:pt idx="1">
                  <c:v>184</c:v>
                </c:pt>
                <c:pt idx="2">
                  <c:v>607</c:v>
                </c:pt>
                <c:pt idx="3">
                  <c:v>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F8-4B87-BFE0-6CF96B213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1163855"/>
        <c:axId val="1071154735"/>
      </c:barChart>
      <c:lineChart>
        <c:grouping val="standard"/>
        <c:varyColors val="0"/>
        <c:ser>
          <c:idx val="2"/>
          <c:order val="2"/>
          <c:tx>
            <c:strRef>
              <c:f>'Задача 2'!$D$3</c:f>
              <c:strCache>
                <c:ptCount val="1"/>
                <c:pt idx="0">
                  <c:v>Среднее по полю Доля покупок выше 3000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'Задача 2'!$A$4:$A$8</c:f>
              <c:strCache>
                <c:ptCount val="4"/>
                <c:pt idx="0">
                  <c:v>Бульвар Сеченова, 17</c:v>
                </c:pt>
                <c:pt idx="1">
                  <c:v>Проспект Вернадского, 89</c:v>
                </c:pt>
                <c:pt idx="2">
                  <c:v>ул.Ленина, 13/2</c:v>
                </c:pt>
                <c:pt idx="3">
                  <c:v>ул.Строителей, 6</c:v>
                </c:pt>
              </c:strCache>
            </c:strRef>
          </c:cat>
          <c:val>
            <c:numRef>
              <c:f>'Задача 2'!$D$4:$D$8</c:f>
              <c:numCache>
                <c:formatCode>0.0%</c:formatCode>
                <c:ptCount val="4"/>
                <c:pt idx="0">
                  <c:v>0.39462809917355374</c:v>
                </c:pt>
                <c:pt idx="1">
                  <c:v>0.43384615384615383</c:v>
                </c:pt>
                <c:pt idx="2">
                  <c:v>0.40138067061143984</c:v>
                </c:pt>
                <c:pt idx="3">
                  <c:v>0.41742286751361163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7F8-4B87-BFE0-6CF96B213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1163855"/>
        <c:axId val="1071154735"/>
      </c:lineChart>
      <c:catAx>
        <c:axId val="107116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1154735"/>
        <c:crosses val="autoZero"/>
        <c:auto val="1"/>
        <c:lblAlgn val="ctr"/>
        <c:lblOffset val="100"/>
        <c:noMultiLvlLbl val="0"/>
      </c:catAx>
      <c:valAx>
        <c:axId val="107115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Доля в покупках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116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[Финальная первичная аттестация. Вариант 1. Excel.xlsx]Задача 3!Сводная таблица4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Доля ТТ к общем объеме покупок в руб.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'Задача 3'!$B$1:$B$2</c:f>
              <c:strCache>
                <c:ptCount val="1"/>
                <c:pt idx="0">
                  <c:v>Бульвар Сеченова, 17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'Задача 3'!$A$3:$A$6</c:f>
              <c:strCache>
                <c:ptCount val="3"/>
                <c:pt idx="0">
                  <c:v>июн</c:v>
                </c:pt>
                <c:pt idx="1">
                  <c:v>июл</c:v>
                </c:pt>
                <c:pt idx="2">
                  <c:v>авг</c:v>
                </c:pt>
              </c:strCache>
            </c:strRef>
          </c:cat>
          <c:val>
            <c:numRef>
              <c:f>'Задача 3'!$B$3:$B$6</c:f>
              <c:numCache>
                <c:formatCode>0.00%</c:formatCode>
                <c:ptCount val="3"/>
                <c:pt idx="0">
                  <c:v>0.19665206199813975</c:v>
                </c:pt>
                <c:pt idx="1">
                  <c:v>0.20060247587922864</c:v>
                </c:pt>
                <c:pt idx="2">
                  <c:v>0.19754223562914008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2C-4705-A39A-0EB645B0D072}"/>
            </c:ext>
          </c:extLst>
        </c:ser>
        <c:ser>
          <c:idx val="1"/>
          <c:order val="1"/>
          <c:tx>
            <c:strRef>
              <c:f>'Задача 3'!$C$1:$C$2</c:f>
              <c:strCache>
                <c:ptCount val="1"/>
                <c:pt idx="0">
                  <c:v>Проспект Вернадского, 89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'Задача 3'!$A$3:$A$6</c:f>
              <c:strCache>
                <c:ptCount val="3"/>
                <c:pt idx="0">
                  <c:v>июн</c:v>
                </c:pt>
                <c:pt idx="1">
                  <c:v>июл</c:v>
                </c:pt>
                <c:pt idx="2">
                  <c:v>авг</c:v>
                </c:pt>
              </c:strCache>
            </c:strRef>
          </c:cat>
          <c:val>
            <c:numRef>
              <c:f>'Задача 3'!$C$3:$C$6</c:f>
              <c:numCache>
                <c:formatCode>0.00%</c:formatCode>
                <c:ptCount val="3"/>
                <c:pt idx="0">
                  <c:v>0.11492824645438224</c:v>
                </c:pt>
                <c:pt idx="1">
                  <c:v>0.16608541553191</c:v>
                </c:pt>
                <c:pt idx="2">
                  <c:v>0.14348830604616175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2C-4705-A39A-0EB645B0D072}"/>
            </c:ext>
          </c:extLst>
        </c:ser>
        <c:ser>
          <c:idx val="2"/>
          <c:order val="2"/>
          <c:tx>
            <c:strRef>
              <c:f>'Задача 3'!$D$1:$D$2</c:f>
              <c:strCache>
                <c:ptCount val="1"/>
                <c:pt idx="0">
                  <c:v>ул.Ленина, 13/2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'Задача 3'!$A$3:$A$6</c:f>
              <c:strCache>
                <c:ptCount val="3"/>
                <c:pt idx="0">
                  <c:v>июн</c:v>
                </c:pt>
                <c:pt idx="1">
                  <c:v>июл</c:v>
                </c:pt>
                <c:pt idx="2">
                  <c:v>авг</c:v>
                </c:pt>
              </c:strCache>
            </c:strRef>
          </c:cat>
          <c:val>
            <c:numRef>
              <c:f>'Задача 3'!$D$3:$D$6</c:f>
              <c:numCache>
                <c:formatCode>0.00%</c:formatCode>
                <c:ptCount val="3"/>
                <c:pt idx="0">
                  <c:v>0.45147893298596176</c:v>
                </c:pt>
                <c:pt idx="1">
                  <c:v>0.41372908531580116</c:v>
                </c:pt>
                <c:pt idx="2">
                  <c:v>0.40112986544469265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A2C-4705-A39A-0EB645B0D072}"/>
            </c:ext>
          </c:extLst>
        </c:ser>
        <c:ser>
          <c:idx val="3"/>
          <c:order val="3"/>
          <c:tx>
            <c:strRef>
              <c:f>'Задача 3'!$E$1:$E$2</c:f>
              <c:strCache>
                <c:ptCount val="1"/>
                <c:pt idx="0">
                  <c:v>ул.Строителей, 6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'Задача 3'!$A$3:$A$6</c:f>
              <c:strCache>
                <c:ptCount val="3"/>
                <c:pt idx="0">
                  <c:v>июн</c:v>
                </c:pt>
                <c:pt idx="1">
                  <c:v>июл</c:v>
                </c:pt>
                <c:pt idx="2">
                  <c:v>авг</c:v>
                </c:pt>
              </c:strCache>
            </c:strRef>
          </c:cat>
          <c:val>
            <c:numRef>
              <c:f>'Задача 3'!$E$3:$E$6</c:f>
              <c:numCache>
                <c:formatCode>0.00%</c:formatCode>
                <c:ptCount val="3"/>
                <c:pt idx="0">
                  <c:v>0.23694075856151625</c:v>
                </c:pt>
                <c:pt idx="1">
                  <c:v>0.21958302327306017</c:v>
                </c:pt>
                <c:pt idx="2">
                  <c:v>0.25783959288000552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EE-4239-A234-6E63364720D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34800927"/>
        <c:axId val="1134790847"/>
      </c:barChart>
      <c:catAx>
        <c:axId val="113480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4790847"/>
        <c:crosses val="autoZero"/>
        <c:auto val="1"/>
        <c:lblAlgn val="ctr"/>
        <c:lblOffset val="100"/>
        <c:noMultiLvlLbl val="0"/>
      </c:catAx>
      <c:valAx>
        <c:axId val="113479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480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[Финальная первичная аттестация. Вариант 1. Excel.xlsx]Задача 5!Сводная таблица9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Платежи по дням месяца по</a:t>
            </a:r>
            <a:r>
              <a:rPr lang="ru-RU" baseline="0"/>
              <a:t> выбранной</a:t>
            </a:r>
            <a:r>
              <a:rPr lang="ru-RU"/>
              <a:t> ТТ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'Задача 5'!$D$3:$D$4</c:f>
              <c:strCache>
                <c:ptCount val="1"/>
                <c:pt idx="0">
                  <c:v>Июнь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'Задача 5'!$C$5:$C$36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cat>
          <c:val>
            <c:numRef>
              <c:f>'Задача 5'!$D$5:$D$36</c:f>
              <c:numCache>
                <c:formatCode>#\ ##0\ "₽"</c:formatCode>
                <c:ptCount val="31"/>
                <c:pt idx="0">
                  <c:v>15891</c:v>
                </c:pt>
                <c:pt idx="1">
                  <c:v>4464</c:v>
                </c:pt>
                <c:pt idx="2">
                  <c:v>13840</c:v>
                </c:pt>
                <c:pt idx="3">
                  <c:v>22686</c:v>
                </c:pt>
                <c:pt idx="4">
                  <c:v>10691</c:v>
                </c:pt>
                <c:pt idx="5">
                  <c:v>15000</c:v>
                </c:pt>
                <c:pt idx="6">
                  <c:v>18689</c:v>
                </c:pt>
                <c:pt idx="7">
                  <c:v>14910</c:v>
                </c:pt>
                <c:pt idx="8">
                  <c:v>16327</c:v>
                </c:pt>
                <c:pt idx="9">
                  <c:v>16950</c:v>
                </c:pt>
                <c:pt idx="10">
                  <c:v>22805</c:v>
                </c:pt>
                <c:pt idx="11">
                  <c:v>22240</c:v>
                </c:pt>
                <c:pt idx="12">
                  <c:v>9979</c:v>
                </c:pt>
                <c:pt idx="13">
                  <c:v>646</c:v>
                </c:pt>
                <c:pt idx="14">
                  <c:v>11062</c:v>
                </c:pt>
                <c:pt idx="15">
                  <c:v>6466</c:v>
                </c:pt>
                <c:pt idx="16">
                  <c:v>14441</c:v>
                </c:pt>
                <c:pt idx="17">
                  <c:v>20550</c:v>
                </c:pt>
                <c:pt idx="18">
                  <c:v>7661</c:v>
                </c:pt>
                <c:pt idx="19">
                  <c:v>3892</c:v>
                </c:pt>
                <c:pt idx="20">
                  <c:v>14601</c:v>
                </c:pt>
                <c:pt idx="21">
                  <c:v>27724</c:v>
                </c:pt>
                <c:pt idx="22">
                  <c:v>13102</c:v>
                </c:pt>
                <c:pt idx="23">
                  <c:v>13984</c:v>
                </c:pt>
                <c:pt idx="24">
                  <c:v>6549</c:v>
                </c:pt>
                <c:pt idx="25">
                  <c:v>13211</c:v>
                </c:pt>
                <c:pt idx="26">
                  <c:v>8241</c:v>
                </c:pt>
                <c:pt idx="27">
                  <c:v>9960</c:v>
                </c:pt>
                <c:pt idx="28">
                  <c:v>17922</c:v>
                </c:pt>
                <c:pt idx="29">
                  <c:v>14628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E5-4B17-8E4B-E989A909E1A5}"/>
            </c:ext>
          </c:extLst>
        </c:ser>
        <c:ser>
          <c:idx val="1"/>
          <c:order val="1"/>
          <c:tx>
            <c:strRef>
              <c:f>'Задача 5'!$E$3:$E$4</c:f>
              <c:strCache>
                <c:ptCount val="1"/>
                <c:pt idx="0">
                  <c:v>Июль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'Задача 5'!$C$5:$C$36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cat>
          <c:val>
            <c:numRef>
              <c:f>'Задача 5'!$E$5:$E$36</c:f>
              <c:numCache>
                <c:formatCode>#\ ##0\ "₽"</c:formatCode>
                <c:ptCount val="31"/>
                <c:pt idx="0">
                  <c:v>11159</c:v>
                </c:pt>
                <c:pt idx="1">
                  <c:v>7785</c:v>
                </c:pt>
                <c:pt idx="2">
                  <c:v>21142</c:v>
                </c:pt>
                <c:pt idx="3">
                  <c:v>16329</c:v>
                </c:pt>
                <c:pt idx="4">
                  <c:v>18371</c:v>
                </c:pt>
                <c:pt idx="5">
                  <c:v>21368</c:v>
                </c:pt>
                <c:pt idx="6">
                  <c:v>3919</c:v>
                </c:pt>
                <c:pt idx="7">
                  <c:v>3384</c:v>
                </c:pt>
                <c:pt idx="8">
                  <c:v>2469</c:v>
                </c:pt>
                <c:pt idx="9">
                  <c:v>3288</c:v>
                </c:pt>
                <c:pt idx="10">
                  <c:v>23799</c:v>
                </c:pt>
                <c:pt idx="11">
                  <c:v>10833</c:v>
                </c:pt>
                <c:pt idx="12">
                  <c:v>7067</c:v>
                </c:pt>
                <c:pt idx="13">
                  <c:v>14459</c:v>
                </c:pt>
                <c:pt idx="14">
                  <c:v>13344</c:v>
                </c:pt>
                <c:pt idx="15">
                  <c:v>16594</c:v>
                </c:pt>
                <c:pt idx="16">
                  <c:v>23365</c:v>
                </c:pt>
                <c:pt idx="17">
                  <c:v>12546</c:v>
                </c:pt>
                <c:pt idx="18">
                  <c:v>15963</c:v>
                </c:pt>
                <c:pt idx="19">
                  <c:v>18819</c:v>
                </c:pt>
                <c:pt idx="20">
                  <c:v>22682</c:v>
                </c:pt>
                <c:pt idx="21">
                  <c:v>6296</c:v>
                </c:pt>
                <c:pt idx="22">
                  <c:v>12593</c:v>
                </c:pt>
                <c:pt idx="23">
                  <c:v>8332</c:v>
                </c:pt>
                <c:pt idx="24">
                  <c:v>18558</c:v>
                </c:pt>
                <c:pt idx="25">
                  <c:v>12589</c:v>
                </c:pt>
                <c:pt idx="26">
                  <c:v>10618</c:v>
                </c:pt>
                <c:pt idx="27">
                  <c:v>4442</c:v>
                </c:pt>
                <c:pt idx="28">
                  <c:v>11240</c:v>
                </c:pt>
                <c:pt idx="29">
                  <c:v>10048</c:v>
                </c:pt>
                <c:pt idx="30">
                  <c:v>8830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E5-4B17-8E4B-E989A909E1A5}"/>
            </c:ext>
          </c:extLst>
        </c:ser>
        <c:ser>
          <c:idx val="2"/>
          <c:order val="2"/>
          <c:tx>
            <c:strRef>
              <c:f>'Задача 5'!$F$3:$F$4</c:f>
              <c:strCache>
                <c:ptCount val="1"/>
                <c:pt idx="0">
                  <c:v>Август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'Задача 5'!$C$5:$C$36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cat>
          <c:val>
            <c:numRef>
              <c:f>'Задача 5'!$F$5:$F$36</c:f>
              <c:numCache>
                <c:formatCode>#\ ##0\ "₽"</c:formatCode>
                <c:ptCount val="31"/>
                <c:pt idx="0">
                  <c:v>17458</c:v>
                </c:pt>
                <c:pt idx="1">
                  <c:v>7269</c:v>
                </c:pt>
                <c:pt idx="2">
                  <c:v>13076</c:v>
                </c:pt>
                <c:pt idx="3">
                  <c:v>9512</c:v>
                </c:pt>
                <c:pt idx="4">
                  <c:v>26941</c:v>
                </c:pt>
                <c:pt idx="5">
                  <c:v>11009</c:v>
                </c:pt>
                <c:pt idx="6">
                  <c:v>6089</c:v>
                </c:pt>
                <c:pt idx="7">
                  <c:v>92</c:v>
                </c:pt>
                <c:pt idx="8">
                  <c:v>16664</c:v>
                </c:pt>
                <c:pt idx="9">
                  <c:v>9938</c:v>
                </c:pt>
                <c:pt idx="10">
                  <c:v>12004</c:v>
                </c:pt>
                <c:pt idx="11">
                  <c:v>21228</c:v>
                </c:pt>
                <c:pt idx="12">
                  <c:v>9456</c:v>
                </c:pt>
                <c:pt idx="13">
                  <c:v>14721</c:v>
                </c:pt>
                <c:pt idx="14">
                  <c:v>10165</c:v>
                </c:pt>
                <c:pt idx="15">
                  <c:v>3623</c:v>
                </c:pt>
                <c:pt idx="16">
                  <c:v>14505</c:v>
                </c:pt>
                <c:pt idx="17">
                  <c:v>8491</c:v>
                </c:pt>
                <c:pt idx="18">
                  <c:v>5955</c:v>
                </c:pt>
                <c:pt idx="19">
                  <c:v>13199</c:v>
                </c:pt>
                <c:pt idx="20">
                  <c:v>17350</c:v>
                </c:pt>
                <c:pt idx="21">
                  <c:v>12490</c:v>
                </c:pt>
                <c:pt idx="22">
                  <c:v>21430</c:v>
                </c:pt>
                <c:pt idx="23">
                  <c:v>15313</c:v>
                </c:pt>
                <c:pt idx="24">
                  <c:v>22051</c:v>
                </c:pt>
                <c:pt idx="25">
                  <c:v>16338</c:v>
                </c:pt>
                <c:pt idx="26">
                  <c:v>6226</c:v>
                </c:pt>
                <c:pt idx="27">
                  <c:v>20060</c:v>
                </c:pt>
                <c:pt idx="28">
                  <c:v>16713</c:v>
                </c:pt>
                <c:pt idx="29">
                  <c:v>6674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E5-4B17-8E4B-E989A909E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395520"/>
        <c:axId val="125401760"/>
      </c:lineChart>
      <c:catAx>
        <c:axId val="12539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401760"/>
        <c:crosses val="autoZero"/>
        <c:auto val="1"/>
        <c:lblAlgn val="ctr"/>
        <c:lblOffset val="100"/>
        <c:noMultiLvlLbl val="0"/>
      </c:catAx>
      <c:valAx>
        <c:axId val="12540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&quot;₽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39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[Финальная первичная аттестация. Вариант 1. Excel.xlsx]Задача 5!Сводная таблица4</c:name>
    <c:fmtId val="9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'Задача 5'!$D$56:$D$57</c:f>
              <c:strCache>
                <c:ptCount val="1"/>
                <c:pt idx="0">
                  <c:v>Бульвар Сеченова, 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'Задача 5'!$C$58:$C$70</c:f>
              <c:strCache>
                <c:ptCount val="12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</c:strCache>
            </c:strRef>
          </c:cat>
          <c:val>
            <c:numRef>
              <c:f>'Задача 5'!$D$58:$D$70</c:f>
              <c:numCache>
                <c:formatCode>#\ ##0\ "₽"</c:formatCode>
                <c:ptCount val="12"/>
                <c:pt idx="0">
                  <c:v>115372</c:v>
                </c:pt>
                <c:pt idx="1">
                  <c:v>85384</c:v>
                </c:pt>
                <c:pt idx="2">
                  <c:v>87513</c:v>
                </c:pt>
                <c:pt idx="3">
                  <c:v>82906</c:v>
                </c:pt>
                <c:pt idx="4">
                  <c:v>86982</c:v>
                </c:pt>
                <c:pt idx="5">
                  <c:v>89384</c:v>
                </c:pt>
                <c:pt idx="6">
                  <c:v>112264</c:v>
                </c:pt>
                <c:pt idx="7">
                  <c:v>75827</c:v>
                </c:pt>
                <c:pt idx="8">
                  <c:v>94095</c:v>
                </c:pt>
                <c:pt idx="9">
                  <c:v>75471</c:v>
                </c:pt>
                <c:pt idx="10">
                  <c:v>70659</c:v>
                </c:pt>
                <c:pt idx="11">
                  <c:v>111198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69-4FD0-B082-0C58E6261408}"/>
            </c:ext>
          </c:extLst>
        </c:ser>
        <c:ser>
          <c:idx val="1"/>
          <c:order val="1"/>
          <c:tx>
            <c:strRef>
              <c:f>'Задача 5'!$E$56:$E$57</c:f>
              <c:strCache>
                <c:ptCount val="1"/>
                <c:pt idx="0">
                  <c:v>Проспект Вернадского, 89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'Задача 5'!$C$58:$C$70</c:f>
              <c:strCache>
                <c:ptCount val="12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</c:strCache>
            </c:strRef>
          </c:cat>
          <c:val>
            <c:numRef>
              <c:f>'Задача 5'!$E$58:$E$70</c:f>
              <c:numCache>
                <c:formatCode>#\ ##0\ "₽"</c:formatCode>
                <c:ptCount val="12"/>
                <c:pt idx="0">
                  <c:v>38014</c:v>
                </c:pt>
                <c:pt idx="1">
                  <c:v>53273</c:v>
                </c:pt>
                <c:pt idx="2">
                  <c:v>45765</c:v>
                </c:pt>
                <c:pt idx="3">
                  <c:v>81718</c:v>
                </c:pt>
                <c:pt idx="4">
                  <c:v>53434</c:v>
                </c:pt>
                <c:pt idx="5">
                  <c:v>89202</c:v>
                </c:pt>
                <c:pt idx="6">
                  <c:v>89608</c:v>
                </c:pt>
                <c:pt idx="7">
                  <c:v>66482</c:v>
                </c:pt>
                <c:pt idx="8">
                  <c:v>45437</c:v>
                </c:pt>
                <c:pt idx="9">
                  <c:v>56981</c:v>
                </c:pt>
                <c:pt idx="10">
                  <c:v>68557</c:v>
                </c:pt>
                <c:pt idx="11">
                  <c:v>74639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69-4FD0-B082-0C58E6261408}"/>
            </c:ext>
          </c:extLst>
        </c:ser>
        <c:ser>
          <c:idx val="2"/>
          <c:order val="2"/>
          <c:tx>
            <c:strRef>
              <c:f>'Задача 5'!$F$56:$F$57</c:f>
              <c:strCache>
                <c:ptCount val="1"/>
                <c:pt idx="0">
                  <c:v>ул.Ленина, 13/2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'Задача 5'!$C$58:$C$70</c:f>
              <c:strCache>
                <c:ptCount val="12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</c:strCache>
            </c:strRef>
          </c:cat>
          <c:val>
            <c:numRef>
              <c:f>'Задача 5'!$F$58:$F$70</c:f>
              <c:numCache>
                <c:formatCode>#\ ##0\ "₽"</c:formatCode>
                <c:ptCount val="12"/>
                <c:pt idx="0">
                  <c:v>196033</c:v>
                </c:pt>
                <c:pt idx="1">
                  <c:v>264958</c:v>
                </c:pt>
                <c:pt idx="2">
                  <c:v>195751</c:v>
                </c:pt>
                <c:pt idx="3">
                  <c:v>219808</c:v>
                </c:pt>
                <c:pt idx="4">
                  <c:v>175429</c:v>
                </c:pt>
                <c:pt idx="5">
                  <c:v>184331</c:v>
                </c:pt>
                <c:pt idx="6">
                  <c:v>153731</c:v>
                </c:pt>
                <c:pt idx="7">
                  <c:v>201725</c:v>
                </c:pt>
                <c:pt idx="8">
                  <c:v>215341</c:v>
                </c:pt>
                <c:pt idx="9">
                  <c:v>164792</c:v>
                </c:pt>
                <c:pt idx="10">
                  <c:v>187787</c:v>
                </c:pt>
                <c:pt idx="11">
                  <c:v>197316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69-4FD0-B082-0C58E6261408}"/>
            </c:ext>
          </c:extLst>
        </c:ser>
        <c:ser>
          <c:idx val="3"/>
          <c:order val="3"/>
          <c:tx>
            <c:strRef>
              <c:f>'Задача 5'!$G$56:$G$57</c:f>
              <c:strCache>
                <c:ptCount val="1"/>
                <c:pt idx="0">
                  <c:v>ул.Строителей,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'Задача 5'!$C$58:$C$70</c:f>
              <c:strCache>
                <c:ptCount val="12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</c:strCache>
            </c:strRef>
          </c:cat>
          <c:val>
            <c:numRef>
              <c:f>'Задача 5'!$G$58:$G$70</c:f>
              <c:numCache>
                <c:formatCode>#\ ##0\ "₽"</c:formatCode>
                <c:ptCount val="12"/>
                <c:pt idx="0">
                  <c:v>157065</c:v>
                </c:pt>
                <c:pt idx="1">
                  <c:v>103743</c:v>
                </c:pt>
                <c:pt idx="2">
                  <c:v>100540</c:v>
                </c:pt>
                <c:pt idx="3">
                  <c:v>110573</c:v>
                </c:pt>
                <c:pt idx="4">
                  <c:v>92665</c:v>
                </c:pt>
                <c:pt idx="5">
                  <c:v>96702</c:v>
                </c:pt>
                <c:pt idx="6">
                  <c:v>74039</c:v>
                </c:pt>
                <c:pt idx="7">
                  <c:v>127737</c:v>
                </c:pt>
                <c:pt idx="8">
                  <c:v>118875</c:v>
                </c:pt>
                <c:pt idx="9">
                  <c:v>136398</c:v>
                </c:pt>
                <c:pt idx="10">
                  <c:v>106007</c:v>
                </c:pt>
                <c:pt idx="11">
                  <c:v>111345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69-4FD0-B082-0C58E6261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161696"/>
        <c:axId val="66164096"/>
      </c:lineChart>
      <c:catAx>
        <c:axId val="6616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164096"/>
        <c:crosses val="autoZero"/>
        <c:auto val="1"/>
        <c:lblAlgn val="ctr"/>
        <c:lblOffset val="100"/>
        <c:noMultiLvlLbl val="0"/>
      </c:catAx>
      <c:valAx>
        <c:axId val="6616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&quot;₽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16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[Финальная первичная аттестация. Вариант 1. Excel.xlsx]Задача 5!Сводная таблица6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Платежи по дням недели</a:t>
            </a:r>
            <a:r>
              <a:rPr lang="ru-RU" baseline="0"/>
              <a:t> по выбранным ТТ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'Задача 5'!$D$40:$D$41</c:f>
              <c:strCache>
                <c:ptCount val="1"/>
                <c:pt idx="0">
                  <c:v>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'Задача 5'!$C$42:$C$49</c:f>
              <c:strCache>
                <c:ptCount val="7"/>
                <c:pt idx="0">
                  <c:v>Пн</c:v>
                </c:pt>
                <c:pt idx="1">
                  <c:v>Вт</c:v>
                </c:pt>
                <c:pt idx="2">
                  <c:v>Ср</c:v>
                </c:pt>
                <c:pt idx="3">
                  <c:v>Чт</c:v>
                </c:pt>
                <c:pt idx="4">
                  <c:v>Пт</c:v>
                </c:pt>
                <c:pt idx="5">
                  <c:v>Сб</c:v>
                </c:pt>
                <c:pt idx="6">
                  <c:v>Вс</c:v>
                </c:pt>
              </c:strCache>
            </c:strRef>
          </c:cat>
          <c:val>
            <c:numRef>
              <c:f>'Задача 5'!$D$42:$D$49</c:f>
              <c:numCache>
                <c:formatCode>#\ ##0\ "₽"</c:formatCode>
                <c:ptCount val="7"/>
                <c:pt idx="0">
                  <c:v>15000</c:v>
                </c:pt>
                <c:pt idx="1">
                  <c:v>18689</c:v>
                </c:pt>
                <c:pt idx="2">
                  <c:v>14910</c:v>
                </c:pt>
                <c:pt idx="3">
                  <c:v>16327</c:v>
                </c:pt>
                <c:pt idx="4">
                  <c:v>16950</c:v>
                </c:pt>
                <c:pt idx="5">
                  <c:v>22805</c:v>
                </c:pt>
                <c:pt idx="6">
                  <c:v>10691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1E-4879-B356-D26C73D4527B}"/>
            </c:ext>
          </c:extLst>
        </c:ser>
        <c:ser>
          <c:idx val="1"/>
          <c:order val="1"/>
          <c:tx>
            <c:strRef>
              <c:f>'Задача 5'!$E$40:$E$41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'Задача 5'!$C$42:$C$49</c:f>
              <c:strCache>
                <c:ptCount val="7"/>
                <c:pt idx="0">
                  <c:v>Пн</c:v>
                </c:pt>
                <c:pt idx="1">
                  <c:v>Вт</c:v>
                </c:pt>
                <c:pt idx="2">
                  <c:v>Ср</c:v>
                </c:pt>
                <c:pt idx="3">
                  <c:v>Чт</c:v>
                </c:pt>
                <c:pt idx="4">
                  <c:v>Пт</c:v>
                </c:pt>
                <c:pt idx="5">
                  <c:v>Сб</c:v>
                </c:pt>
                <c:pt idx="6">
                  <c:v>Вс</c:v>
                </c:pt>
              </c:strCache>
            </c:strRef>
          </c:cat>
          <c:val>
            <c:numRef>
              <c:f>'Задача 5'!$E$42:$E$49</c:f>
              <c:numCache>
                <c:formatCode>#\ ##0\ "₽"</c:formatCode>
                <c:ptCount val="7"/>
                <c:pt idx="0">
                  <c:v>9979</c:v>
                </c:pt>
                <c:pt idx="1">
                  <c:v>646</c:v>
                </c:pt>
                <c:pt idx="2">
                  <c:v>11062</c:v>
                </c:pt>
                <c:pt idx="3">
                  <c:v>6466</c:v>
                </c:pt>
                <c:pt idx="4">
                  <c:v>14441</c:v>
                </c:pt>
                <c:pt idx="5">
                  <c:v>20550</c:v>
                </c:pt>
                <c:pt idx="6">
                  <c:v>22240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1E-4879-B356-D26C73D4527B}"/>
            </c:ext>
          </c:extLst>
        </c:ser>
        <c:ser>
          <c:idx val="2"/>
          <c:order val="2"/>
          <c:tx>
            <c:strRef>
              <c:f>'Задача 5'!$F$40:$F$41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'Задача 5'!$C$42:$C$49</c:f>
              <c:strCache>
                <c:ptCount val="7"/>
                <c:pt idx="0">
                  <c:v>Пн</c:v>
                </c:pt>
                <c:pt idx="1">
                  <c:v>Вт</c:v>
                </c:pt>
                <c:pt idx="2">
                  <c:v>Ср</c:v>
                </c:pt>
                <c:pt idx="3">
                  <c:v>Чт</c:v>
                </c:pt>
                <c:pt idx="4">
                  <c:v>Пт</c:v>
                </c:pt>
                <c:pt idx="5">
                  <c:v>Сб</c:v>
                </c:pt>
                <c:pt idx="6">
                  <c:v>Вс</c:v>
                </c:pt>
              </c:strCache>
            </c:strRef>
          </c:cat>
          <c:val>
            <c:numRef>
              <c:f>'Задача 5'!$F$42:$F$49</c:f>
              <c:numCache>
                <c:formatCode>#\ ##0\ "₽"</c:formatCode>
                <c:ptCount val="7"/>
                <c:pt idx="0">
                  <c:v>3892</c:v>
                </c:pt>
                <c:pt idx="1">
                  <c:v>14601</c:v>
                </c:pt>
                <c:pt idx="2">
                  <c:v>27724</c:v>
                </c:pt>
                <c:pt idx="3">
                  <c:v>13102</c:v>
                </c:pt>
                <c:pt idx="4">
                  <c:v>13984</c:v>
                </c:pt>
                <c:pt idx="5">
                  <c:v>6549</c:v>
                </c:pt>
                <c:pt idx="6">
                  <c:v>7661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1E-4879-B356-D26C73D4527B}"/>
            </c:ext>
          </c:extLst>
        </c:ser>
        <c:ser>
          <c:idx val="3"/>
          <c:order val="3"/>
          <c:tx>
            <c:strRef>
              <c:f>'Задача 5'!$G$40:$G$41</c:f>
              <c:strCache>
                <c:ptCount val="1"/>
                <c:pt idx="0">
                  <c:v>27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'Задача 5'!$C$42:$C$49</c:f>
              <c:strCache>
                <c:ptCount val="7"/>
                <c:pt idx="0">
                  <c:v>Пн</c:v>
                </c:pt>
                <c:pt idx="1">
                  <c:v>Вт</c:v>
                </c:pt>
                <c:pt idx="2">
                  <c:v>Ср</c:v>
                </c:pt>
                <c:pt idx="3">
                  <c:v>Чт</c:v>
                </c:pt>
                <c:pt idx="4">
                  <c:v>Пт</c:v>
                </c:pt>
                <c:pt idx="5">
                  <c:v>Сб</c:v>
                </c:pt>
                <c:pt idx="6">
                  <c:v>Вс</c:v>
                </c:pt>
              </c:strCache>
            </c:strRef>
          </c:cat>
          <c:val>
            <c:numRef>
              <c:f>'Задача 5'!$G$42:$G$49</c:f>
              <c:numCache>
                <c:formatCode>#\ ##0\ "₽"</c:formatCode>
                <c:ptCount val="7"/>
                <c:pt idx="0">
                  <c:v>8241</c:v>
                </c:pt>
                <c:pt idx="1">
                  <c:v>9960</c:v>
                </c:pt>
                <c:pt idx="2">
                  <c:v>17922</c:v>
                </c:pt>
                <c:pt idx="3">
                  <c:v>14628</c:v>
                </c:pt>
                <c:pt idx="4">
                  <c:v>11159</c:v>
                </c:pt>
                <c:pt idx="5">
                  <c:v>7785</c:v>
                </c:pt>
                <c:pt idx="6">
                  <c:v>13211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1E-4879-B356-D26C73D4527B}"/>
            </c:ext>
          </c:extLst>
        </c:ser>
        <c:ser>
          <c:idx val="4"/>
          <c:order val="4"/>
          <c:tx>
            <c:strRef>
              <c:f>'Задача 5'!$H$40:$H$41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'Задача 5'!$C$42:$C$49</c:f>
              <c:strCache>
                <c:ptCount val="7"/>
                <c:pt idx="0">
                  <c:v>Пн</c:v>
                </c:pt>
                <c:pt idx="1">
                  <c:v>Вт</c:v>
                </c:pt>
                <c:pt idx="2">
                  <c:v>Ср</c:v>
                </c:pt>
                <c:pt idx="3">
                  <c:v>Чт</c:v>
                </c:pt>
                <c:pt idx="4">
                  <c:v>Пт</c:v>
                </c:pt>
                <c:pt idx="5">
                  <c:v>Сб</c:v>
                </c:pt>
                <c:pt idx="6">
                  <c:v>Вс</c:v>
                </c:pt>
              </c:strCache>
            </c:strRef>
          </c:cat>
          <c:val>
            <c:numRef>
              <c:f>'Задача 5'!$H$42:$H$49</c:f>
              <c:numCache>
                <c:formatCode>#\ ##0\ "₽"</c:formatCode>
                <c:ptCount val="7"/>
                <c:pt idx="0">
                  <c:v>16329</c:v>
                </c:pt>
                <c:pt idx="1">
                  <c:v>18371</c:v>
                </c:pt>
                <c:pt idx="2">
                  <c:v>21368</c:v>
                </c:pt>
                <c:pt idx="3">
                  <c:v>3919</c:v>
                </c:pt>
                <c:pt idx="4">
                  <c:v>3384</c:v>
                </c:pt>
                <c:pt idx="5">
                  <c:v>2469</c:v>
                </c:pt>
                <c:pt idx="6">
                  <c:v>21142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1E-4879-B356-D26C73D4527B}"/>
            </c:ext>
          </c:extLst>
        </c:ser>
        <c:ser>
          <c:idx val="5"/>
          <c:order val="5"/>
          <c:tx>
            <c:strRef>
              <c:f>'Задача 5'!$I$40:$I$41</c:f>
              <c:strCache>
                <c:ptCount val="1"/>
                <c:pt idx="0">
                  <c:v>29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'Задача 5'!$C$42:$C$49</c:f>
              <c:strCache>
                <c:ptCount val="7"/>
                <c:pt idx="0">
                  <c:v>Пн</c:v>
                </c:pt>
                <c:pt idx="1">
                  <c:v>Вт</c:v>
                </c:pt>
                <c:pt idx="2">
                  <c:v>Ср</c:v>
                </c:pt>
                <c:pt idx="3">
                  <c:v>Чт</c:v>
                </c:pt>
                <c:pt idx="4">
                  <c:v>Пт</c:v>
                </c:pt>
                <c:pt idx="5">
                  <c:v>Сб</c:v>
                </c:pt>
                <c:pt idx="6">
                  <c:v>Вс</c:v>
                </c:pt>
              </c:strCache>
            </c:strRef>
          </c:cat>
          <c:val>
            <c:numRef>
              <c:f>'Задача 5'!$I$42:$I$49</c:f>
              <c:numCache>
                <c:formatCode>#\ ##0\ "₽"</c:formatCode>
                <c:ptCount val="7"/>
                <c:pt idx="0">
                  <c:v>23799</c:v>
                </c:pt>
                <c:pt idx="1">
                  <c:v>10833</c:v>
                </c:pt>
                <c:pt idx="2">
                  <c:v>7067</c:v>
                </c:pt>
                <c:pt idx="3">
                  <c:v>14459</c:v>
                </c:pt>
                <c:pt idx="4">
                  <c:v>13344</c:v>
                </c:pt>
                <c:pt idx="5">
                  <c:v>16594</c:v>
                </c:pt>
                <c:pt idx="6">
                  <c:v>3288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1E-4879-B356-D26C73D4527B}"/>
            </c:ext>
          </c:extLst>
        </c:ser>
        <c:ser>
          <c:idx val="6"/>
          <c:order val="6"/>
          <c:tx>
            <c:strRef>
              <c:f>'Задача 5'!$J$40:$J$41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'Задача 5'!$C$42:$C$49</c:f>
              <c:strCache>
                <c:ptCount val="7"/>
                <c:pt idx="0">
                  <c:v>Пн</c:v>
                </c:pt>
                <c:pt idx="1">
                  <c:v>Вт</c:v>
                </c:pt>
                <c:pt idx="2">
                  <c:v>Ср</c:v>
                </c:pt>
                <c:pt idx="3">
                  <c:v>Чт</c:v>
                </c:pt>
                <c:pt idx="4">
                  <c:v>Пт</c:v>
                </c:pt>
                <c:pt idx="5">
                  <c:v>Сб</c:v>
                </c:pt>
                <c:pt idx="6">
                  <c:v>Вс</c:v>
                </c:pt>
              </c:strCache>
            </c:strRef>
          </c:cat>
          <c:val>
            <c:numRef>
              <c:f>'Задача 5'!$J$42:$J$49</c:f>
              <c:numCache>
                <c:formatCode>#\ ##0\ "₽"</c:formatCode>
                <c:ptCount val="7"/>
                <c:pt idx="0">
                  <c:v>12546</c:v>
                </c:pt>
                <c:pt idx="1">
                  <c:v>15963</c:v>
                </c:pt>
                <c:pt idx="2">
                  <c:v>18819</c:v>
                </c:pt>
                <c:pt idx="3">
                  <c:v>22682</c:v>
                </c:pt>
                <c:pt idx="4">
                  <c:v>6296</c:v>
                </c:pt>
                <c:pt idx="5">
                  <c:v>12593</c:v>
                </c:pt>
                <c:pt idx="6">
                  <c:v>23365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1E-4879-B356-D26C73D4527B}"/>
            </c:ext>
          </c:extLst>
        </c:ser>
        <c:ser>
          <c:idx val="7"/>
          <c:order val="7"/>
          <c:tx>
            <c:strRef>
              <c:f>'Задача 5'!$K$40:$K$41</c:f>
              <c:strCache>
                <c:ptCount val="1"/>
                <c:pt idx="0">
                  <c:v>31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'Задача 5'!$C$42:$C$49</c:f>
              <c:strCache>
                <c:ptCount val="7"/>
                <c:pt idx="0">
                  <c:v>Пн</c:v>
                </c:pt>
                <c:pt idx="1">
                  <c:v>Вт</c:v>
                </c:pt>
                <c:pt idx="2">
                  <c:v>Ср</c:v>
                </c:pt>
                <c:pt idx="3">
                  <c:v>Чт</c:v>
                </c:pt>
                <c:pt idx="4">
                  <c:v>Пт</c:v>
                </c:pt>
                <c:pt idx="5">
                  <c:v>Сб</c:v>
                </c:pt>
                <c:pt idx="6">
                  <c:v>Вс</c:v>
                </c:pt>
              </c:strCache>
            </c:strRef>
          </c:cat>
          <c:val>
            <c:numRef>
              <c:f>'Задача 5'!$K$42:$K$49</c:f>
              <c:numCache>
                <c:formatCode>#\ ##0\ "₽"</c:formatCode>
                <c:ptCount val="7"/>
                <c:pt idx="0">
                  <c:v>18558</c:v>
                </c:pt>
                <c:pt idx="1">
                  <c:v>12589</c:v>
                </c:pt>
                <c:pt idx="2">
                  <c:v>10618</c:v>
                </c:pt>
                <c:pt idx="3">
                  <c:v>4442</c:v>
                </c:pt>
                <c:pt idx="4">
                  <c:v>11240</c:v>
                </c:pt>
                <c:pt idx="5">
                  <c:v>10048</c:v>
                </c:pt>
                <c:pt idx="6">
                  <c:v>8332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1E-4879-B356-D26C73D4527B}"/>
            </c:ext>
          </c:extLst>
        </c:ser>
        <c:ser>
          <c:idx val="8"/>
          <c:order val="8"/>
          <c:tx>
            <c:strRef>
              <c:f>'Задача 5'!$L$40:$L$41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'Задача 5'!$C$42:$C$49</c:f>
              <c:strCache>
                <c:ptCount val="7"/>
                <c:pt idx="0">
                  <c:v>Пн</c:v>
                </c:pt>
                <c:pt idx="1">
                  <c:v>Вт</c:v>
                </c:pt>
                <c:pt idx="2">
                  <c:v>Ср</c:v>
                </c:pt>
                <c:pt idx="3">
                  <c:v>Чт</c:v>
                </c:pt>
                <c:pt idx="4">
                  <c:v>Пт</c:v>
                </c:pt>
                <c:pt idx="5">
                  <c:v>Сб</c:v>
                </c:pt>
                <c:pt idx="6">
                  <c:v>Вс</c:v>
                </c:pt>
              </c:strCache>
            </c:strRef>
          </c:cat>
          <c:val>
            <c:numRef>
              <c:f>'Задача 5'!$L$42:$L$49</c:f>
              <c:numCache>
                <c:formatCode>#\ ##0\ "₽"</c:formatCode>
                <c:ptCount val="7"/>
                <c:pt idx="0">
                  <c:v>17458</c:v>
                </c:pt>
                <c:pt idx="1">
                  <c:v>7269</c:v>
                </c:pt>
                <c:pt idx="2">
                  <c:v>13076</c:v>
                </c:pt>
                <c:pt idx="3">
                  <c:v>9512</c:v>
                </c:pt>
                <c:pt idx="4">
                  <c:v>26941</c:v>
                </c:pt>
                <c:pt idx="5">
                  <c:v>11009</c:v>
                </c:pt>
                <c:pt idx="6">
                  <c:v>8830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1E-4879-B356-D26C73D4527B}"/>
            </c:ext>
          </c:extLst>
        </c:ser>
        <c:ser>
          <c:idx val="9"/>
          <c:order val="9"/>
          <c:tx>
            <c:strRef>
              <c:f>'Задача 5'!$M$40:$M$41</c:f>
              <c:strCache>
                <c:ptCount val="1"/>
                <c:pt idx="0">
                  <c:v>33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'Задача 5'!$C$42:$C$49</c:f>
              <c:strCache>
                <c:ptCount val="7"/>
                <c:pt idx="0">
                  <c:v>Пн</c:v>
                </c:pt>
                <c:pt idx="1">
                  <c:v>Вт</c:v>
                </c:pt>
                <c:pt idx="2">
                  <c:v>Ср</c:v>
                </c:pt>
                <c:pt idx="3">
                  <c:v>Чт</c:v>
                </c:pt>
                <c:pt idx="4">
                  <c:v>Пт</c:v>
                </c:pt>
                <c:pt idx="5">
                  <c:v>Сб</c:v>
                </c:pt>
                <c:pt idx="6">
                  <c:v>Вс</c:v>
                </c:pt>
              </c:strCache>
            </c:strRef>
          </c:cat>
          <c:val>
            <c:numRef>
              <c:f>'Задача 5'!$M$42:$M$49</c:f>
              <c:numCache>
                <c:formatCode>#\ ##0\ "₽"</c:formatCode>
                <c:ptCount val="7"/>
                <c:pt idx="0">
                  <c:v>92</c:v>
                </c:pt>
                <c:pt idx="1">
                  <c:v>16664</c:v>
                </c:pt>
                <c:pt idx="2">
                  <c:v>9938</c:v>
                </c:pt>
                <c:pt idx="3">
                  <c:v>12004</c:v>
                </c:pt>
                <c:pt idx="4">
                  <c:v>21228</c:v>
                </c:pt>
                <c:pt idx="5">
                  <c:v>9456</c:v>
                </c:pt>
                <c:pt idx="6">
                  <c:v>6089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1E-4879-B356-D26C73D4527B}"/>
            </c:ext>
          </c:extLst>
        </c:ser>
        <c:ser>
          <c:idx val="10"/>
          <c:order val="10"/>
          <c:tx>
            <c:strRef>
              <c:f>'Задача 5'!$N$40:$N$41</c:f>
              <c:strCache>
                <c:ptCount val="1"/>
                <c:pt idx="0">
                  <c:v>34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'Задача 5'!$C$42:$C$49</c:f>
              <c:strCache>
                <c:ptCount val="7"/>
                <c:pt idx="0">
                  <c:v>Пн</c:v>
                </c:pt>
                <c:pt idx="1">
                  <c:v>Вт</c:v>
                </c:pt>
                <c:pt idx="2">
                  <c:v>Ср</c:v>
                </c:pt>
                <c:pt idx="3">
                  <c:v>Чт</c:v>
                </c:pt>
                <c:pt idx="4">
                  <c:v>Пт</c:v>
                </c:pt>
                <c:pt idx="5">
                  <c:v>Сб</c:v>
                </c:pt>
                <c:pt idx="6">
                  <c:v>Вс</c:v>
                </c:pt>
              </c:strCache>
            </c:strRef>
          </c:cat>
          <c:val>
            <c:numRef>
              <c:f>'Задача 5'!$N$42:$N$49</c:f>
              <c:numCache>
                <c:formatCode>#\ ##0\ "₽"</c:formatCode>
                <c:ptCount val="7"/>
                <c:pt idx="0">
                  <c:v>10165</c:v>
                </c:pt>
                <c:pt idx="1">
                  <c:v>3623</c:v>
                </c:pt>
                <c:pt idx="2">
                  <c:v>14505</c:v>
                </c:pt>
                <c:pt idx="3">
                  <c:v>8491</c:v>
                </c:pt>
                <c:pt idx="4">
                  <c:v>5955</c:v>
                </c:pt>
                <c:pt idx="5">
                  <c:v>13199</c:v>
                </c:pt>
                <c:pt idx="6">
                  <c:v>14721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B1E-4879-B356-D26C73D4527B}"/>
            </c:ext>
          </c:extLst>
        </c:ser>
        <c:ser>
          <c:idx val="11"/>
          <c:order val="11"/>
          <c:tx>
            <c:strRef>
              <c:f>'Задача 5'!$O$40:$O$41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'Задача 5'!$C$42:$C$49</c:f>
              <c:strCache>
                <c:ptCount val="7"/>
                <c:pt idx="0">
                  <c:v>Пн</c:v>
                </c:pt>
                <c:pt idx="1">
                  <c:v>Вт</c:v>
                </c:pt>
                <c:pt idx="2">
                  <c:v>Ср</c:v>
                </c:pt>
                <c:pt idx="3">
                  <c:v>Чт</c:v>
                </c:pt>
                <c:pt idx="4">
                  <c:v>Пт</c:v>
                </c:pt>
                <c:pt idx="5">
                  <c:v>Сб</c:v>
                </c:pt>
                <c:pt idx="6">
                  <c:v>Вс</c:v>
                </c:pt>
              </c:strCache>
            </c:strRef>
          </c:cat>
          <c:val>
            <c:numRef>
              <c:f>'Задача 5'!$O$42:$O$49</c:f>
              <c:numCache>
                <c:formatCode>#\ ##0\ "₽"</c:formatCode>
                <c:ptCount val="7"/>
                <c:pt idx="0">
                  <c:v>12490</c:v>
                </c:pt>
                <c:pt idx="1">
                  <c:v>21430</c:v>
                </c:pt>
                <c:pt idx="2">
                  <c:v>15313</c:v>
                </c:pt>
                <c:pt idx="3">
                  <c:v>22051</c:v>
                </c:pt>
                <c:pt idx="4">
                  <c:v>16338</c:v>
                </c:pt>
                <c:pt idx="5">
                  <c:v>6226</c:v>
                </c:pt>
                <c:pt idx="6">
                  <c:v>17350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1E-4879-B356-D26C73D45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160736"/>
        <c:axId val="66162656"/>
      </c:lineChart>
      <c:catAx>
        <c:axId val="6616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162656"/>
        <c:crosses val="autoZero"/>
        <c:auto val="1"/>
        <c:lblAlgn val="ctr"/>
        <c:lblOffset val="100"/>
        <c:noMultiLvlLbl val="0"/>
      </c:catAx>
      <c:valAx>
        <c:axId val="6616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&quot;₽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16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7</xdr:row>
      <xdr:rowOff>156210</xdr:rowOff>
    </xdr:from>
    <xdr:to>
      <xdr:col>21</xdr:col>
      <xdr:colOff>83820</xdr:colOff>
      <xdr:row>22</xdr:row>
      <xdr:rowOff>156210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CB0B287-5418-368A-4DD5-C6EFAD8E8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76200</xdr:colOff>
      <xdr:row>0</xdr:row>
      <xdr:rowOff>53341</xdr:rowOff>
    </xdr:from>
    <xdr:to>
      <xdr:col>8</xdr:col>
      <xdr:colOff>518160</xdr:colOff>
      <xdr:row>6</xdr:row>
      <xdr:rowOff>175261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месяц">
              <a:extLst>
                <a:ext uri="{FF2B5EF4-FFF2-40B4-BE49-F238E27FC236}">
                  <a16:creationId xmlns:a16="http://schemas.microsoft.com/office/drawing/2014/main" id="{AEC4F3DD-F2C2-BA83-4A20-241561C3E7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месяц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14360" y="53341"/>
              <a:ext cx="1828800" cy="13030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19050</xdr:rowOff>
    </xdr:from>
    <xdr:to>
      <xdr:col>3</xdr:col>
      <xdr:colOff>2510790</xdr:colOff>
      <xdr:row>27</xdr:row>
      <xdr:rowOff>60960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99742AC0-DE74-43A9-3A8B-ECAB98307A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7</xdr:row>
      <xdr:rowOff>152400</xdr:rowOff>
    </xdr:from>
    <xdr:to>
      <xdr:col>5</xdr:col>
      <xdr:colOff>22860</xdr:colOff>
      <xdr:row>26</xdr:row>
      <xdr:rowOff>99060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CA17C7F-0D65-6237-40BD-D9F86F40FA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4</xdr:row>
      <xdr:rowOff>148590</xdr:rowOff>
    </xdr:from>
    <xdr:to>
      <xdr:col>1</xdr:col>
      <xdr:colOff>5135880</xdr:colOff>
      <xdr:row>19</xdr:row>
      <xdr:rowOff>148590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8420A82C-3469-5802-30D3-DBBB09D70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59</xdr:row>
      <xdr:rowOff>11430</xdr:rowOff>
    </xdr:from>
    <xdr:to>
      <xdr:col>1</xdr:col>
      <xdr:colOff>4572000</xdr:colOff>
      <xdr:row>74</xdr:row>
      <xdr:rowOff>11430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AE2A9320-C1E2-3F00-140F-2A444DC1F8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91440</xdr:colOff>
      <xdr:row>38</xdr:row>
      <xdr:rowOff>57150</xdr:rowOff>
    </xdr:from>
    <xdr:to>
      <xdr:col>1</xdr:col>
      <xdr:colOff>4663440</xdr:colOff>
      <xdr:row>53</xdr:row>
      <xdr:rowOff>57150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E7E385A7-EF10-5790-8B8B-E9C7E6EBBC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Ольга Арина" refreshedDate="45085.605905208336" createdVersion="8" refreshedVersion="8" minRefreshableVersion="3" recordCount="2374" xr:uid="{659C06C0-E011-4156-8705-16CC5149BE18}">
  <cacheSource type="worksheet">
    <worksheetSource ref="A1:L2375" sheet="Data"/>
  </cacheSource>
  <cacheFields count="16">
    <cacheField name="id_purchase" numFmtId="0">
      <sharedItems containsSemiMixedTypes="0" containsString="0" containsNumber="1" containsInteger="1" minValue="1745131" maxValue="1747504"/>
    </cacheField>
    <cacheField name="id_shop" numFmtId="0">
      <sharedItems containsSemiMixedTypes="0" containsString="0" containsNumber="1" containsInteger="1" minValue="1" maxValue="4"/>
    </cacheField>
    <cacheField name="adress" numFmtId="0">
      <sharedItems count="4">
        <s v="ул.Ленина, 13/2"/>
        <s v="Проспект Вернадского, 89"/>
        <s v="Бульвар Сеченова, 17"/>
        <s v="ул.Строителей, 6"/>
      </sharedItems>
    </cacheField>
    <cacheField name="date_payment" numFmtId="14">
      <sharedItems containsSemiMixedTypes="0" containsNonDate="0" containsDate="1" containsString="0" minDate="2022-06-01T00:00:00" maxDate="2022-08-31T00:00:00" count="91">
        <d v="2022-06-23T00:00:00"/>
        <d v="2022-07-10T00:00:00"/>
        <d v="2022-06-18T00:00:00"/>
        <d v="2022-06-17T00:00:00"/>
        <d v="2022-07-25T00:00:00"/>
        <d v="2022-07-07T00:00:00"/>
        <d v="2022-07-06T00:00:00"/>
        <d v="2022-08-24T00:00:00"/>
        <d v="2022-08-21T00:00:00"/>
        <d v="2022-08-06T00:00:00"/>
        <d v="2022-08-09T00:00:00"/>
        <d v="2022-08-01T00:00:00"/>
        <d v="2022-06-24T00:00:00"/>
        <d v="2022-07-23T00:00:00"/>
        <d v="2022-08-26T00:00:00"/>
        <d v="2022-08-13T00:00:00"/>
        <d v="2022-07-21T00:00:00"/>
        <d v="2022-06-19T00:00:00"/>
        <d v="2022-06-29T00:00:00"/>
        <d v="2022-06-11T00:00:00"/>
        <d v="2022-08-25T00:00:00"/>
        <d v="2022-07-12T00:00:00"/>
        <d v="2022-07-30T00:00:00"/>
        <d v="2022-07-24T00:00:00"/>
        <d v="2022-07-04T00:00:00"/>
        <d v="2022-07-27T00:00:00"/>
        <d v="2022-06-30T00:00:00"/>
        <d v="2022-06-28T00:00:00"/>
        <d v="2022-07-02T00:00:00"/>
        <d v="2022-07-22T00:00:00"/>
        <d v="2022-07-20T00:00:00"/>
        <d v="2022-07-11T00:00:00"/>
        <d v="2022-07-16T00:00:00"/>
        <d v="2022-06-08T00:00:00"/>
        <d v="2022-08-19T00:00:00"/>
        <d v="2022-08-20T00:00:00"/>
        <d v="2022-06-06T00:00:00"/>
        <d v="2022-08-08T00:00:00"/>
        <d v="2022-06-04T00:00:00"/>
        <d v="2022-08-29T00:00:00"/>
        <d v="2022-06-12T00:00:00"/>
        <d v="2022-08-12T00:00:00"/>
        <d v="2022-08-23T00:00:00"/>
        <d v="2022-08-04T00:00:00"/>
        <d v="2022-08-22T00:00:00"/>
        <d v="2022-08-28T00:00:00"/>
        <d v="2022-06-16T00:00:00"/>
        <d v="2022-06-20T00:00:00"/>
        <d v="2022-06-05T00:00:00"/>
        <d v="2022-07-17T00:00:00"/>
        <d v="2022-08-18T00:00:00"/>
        <d v="2022-06-25T00:00:00"/>
        <d v="2022-06-14T00:00:00"/>
        <d v="2022-06-09T00:00:00"/>
        <d v="2022-06-22T00:00:00"/>
        <d v="2022-08-10T00:00:00"/>
        <d v="2022-06-01T00:00:00"/>
        <d v="2022-08-07T00:00:00"/>
        <d v="2022-08-03T00:00:00"/>
        <d v="2022-07-15T00:00:00"/>
        <d v="2022-06-21T00:00:00"/>
        <d v="2022-07-18T00:00:00"/>
        <d v="2022-07-28T00:00:00"/>
        <d v="2022-07-09T00:00:00"/>
        <d v="2022-07-31T00:00:00"/>
        <d v="2022-08-11T00:00:00"/>
        <d v="2022-06-27T00:00:00"/>
        <d v="2022-06-13T00:00:00"/>
        <d v="2022-07-26T00:00:00"/>
        <d v="2022-07-13T00:00:00"/>
        <d v="2022-08-27T00:00:00"/>
        <d v="2022-08-15T00:00:00"/>
        <d v="2022-08-05T00:00:00"/>
        <d v="2022-07-19T00:00:00"/>
        <d v="2022-08-14T00:00:00"/>
        <d v="2022-07-29T00:00:00"/>
        <d v="2022-08-17T00:00:00"/>
        <d v="2022-06-26T00:00:00"/>
        <d v="2022-08-02T00:00:00"/>
        <d v="2022-06-10T00:00:00"/>
        <d v="2022-06-03T00:00:00"/>
        <d v="2022-07-14T00:00:00"/>
        <d v="2022-07-05T00:00:00"/>
        <d v="2022-06-02T00:00:00"/>
        <d v="2022-07-03T00:00:00"/>
        <d v="2022-07-01T00:00:00"/>
        <d v="2022-08-30T00:00:00"/>
        <d v="2022-06-07T00:00:00"/>
        <d v="2022-06-15T00:00:00"/>
        <d v="2022-08-16T00:00:00"/>
        <d v="2022-07-08T00:00:00"/>
      </sharedItems>
      <fieldGroup par="13"/>
    </cacheField>
    <cacheField name="месяц" numFmtId="14">
      <sharedItems count="3">
        <s v="Июнь"/>
        <s v="Июль"/>
        <s v="Август"/>
      </sharedItems>
    </cacheField>
    <cacheField name="неделя" numFmtId="1">
      <sharedItems containsSemiMixedTypes="0" containsString="0" containsNumber="1" containsInteger="1" minValue="23" maxValue="36" count="14">
        <n v="26"/>
        <n v="29"/>
        <n v="25"/>
        <n v="31"/>
        <n v="28"/>
        <n v="35"/>
        <n v="32"/>
        <n v="33"/>
        <n v="30"/>
        <n v="27"/>
        <n v="24"/>
        <n v="34"/>
        <n v="23"/>
        <n v="36"/>
      </sharedItems>
    </cacheField>
    <cacheField name="день недели" numFmtId="14">
      <sharedItems count="7">
        <s v="Чт"/>
        <s v="Вс"/>
        <s v="Сб"/>
        <s v="Пт"/>
        <s v="Пн"/>
        <s v="Ср"/>
        <s v="Вт"/>
      </sharedItems>
    </cacheField>
    <cacheField name="день" numFmtId="1">
      <sharedItems containsSemiMixedTypes="0" containsString="0" containsNumber="1" containsInteger="1" minValue="1" maxValue="31" count="31">
        <n v="23"/>
        <n v="10"/>
        <n v="18"/>
        <n v="17"/>
        <n v="25"/>
        <n v="7"/>
        <n v="6"/>
        <n v="24"/>
        <n v="21"/>
        <n v="9"/>
        <n v="1"/>
        <n v="26"/>
        <n v="13"/>
        <n v="19"/>
        <n v="29"/>
        <n v="11"/>
        <n v="12"/>
        <n v="30"/>
        <n v="4"/>
        <n v="27"/>
        <n v="28"/>
        <n v="2"/>
        <n v="22"/>
        <n v="20"/>
        <n v="16"/>
        <n v="8"/>
        <n v="5"/>
        <n v="14"/>
        <n v="3"/>
        <n v="15"/>
        <n v="31"/>
      </sharedItems>
    </cacheField>
    <cacheField name="amt_payment" numFmtId="0">
      <sharedItems containsSemiMixedTypes="0" containsString="0" containsNumber="1" containsInteger="1" minValue="57" maxValue="4998"/>
    </cacheField>
    <cacheField name="Покупки" numFmtId="0">
      <sharedItems containsSemiMixedTypes="0" containsString="0" containsNumber="1" containsInteger="1" minValue="1" maxValue="1"/>
    </cacheField>
    <cacheField name="amt_more_3000" numFmtId="0">
      <sharedItems containsMixedTypes="1" containsNumber="1" containsInteger="1" minValue="3001" maxValue="4998"/>
    </cacheField>
    <cacheField name="Покупки выше 3000" numFmtId="0">
      <sharedItems containsMixedTypes="1" containsNumber="1" containsInteger="1" minValue="1" maxValue="1"/>
    </cacheField>
    <cacheField name="Дни (date_payment)" numFmtId="0" databaseField="0">
      <fieldGroup base="3">
        <rangePr groupBy="days" startDate="2022-06-01T00:00:00" endDate="2022-08-31T00:00:00"/>
        <groupItems count="368">
          <s v="&lt;01.06.2022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"/>
          <s v="02.фев"/>
          <s v="03.фев"/>
          <s v="04.фев"/>
          <s v="05.фев"/>
          <s v="06.фев"/>
          <s v="07.фев"/>
          <s v="08.фев"/>
          <s v="09.фев"/>
          <s v="10.фев"/>
          <s v="11.фев"/>
          <s v="12.фев"/>
          <s v="13.фев"/>
          <s v="14.фев"/>
          <s v="15.фев"/>
          <s v="16.фев"/>
          <s v="17.фев"/>
          <s v="18.фев"/>
          <s v="19.фев"/>
          <s v="20.фев"/>
          <s v="21.фев"/>
          <s v="22.фев"/>
          <s v="23.фев"/>
          <s v="24.фев"/>
          <s v="25.фев"/>
          <s v="26.фев"/>
          <s v="27.фев"/>
          <s v="28.фев"/>
          <s v="29.фев"/>
          <s v="01.мар"/>
          <s v="02.мар"/>
          <s v="03.мар"/>
          <s v="04.мар"/>
          <s v="05.мар"/>
          <s v="06.мар"/>
          <s v="07.мар"/>
          <s v="08.мар"/>
          <s v="09.мар"/>
          <s v="10.мар"/>
          <s v="11.мар"/>
          <s v="12.мар"/>
          <s v="13.мар"/>
          <s v="14.мар"/>
          <s v="15.мар"/>
          <s v="16.мар"/>
          <s v="17.мар"/>
          <s v="18.мар"/>
          <s v="19.мар"/>
          <s v="20.мар"/>
          <s v="21.мар"/>
          <s v="22.мар"/>
          <s v="23.мар"/>
          <s v="24.мар"/>
          <s v="25.мар"/>
          <s v="26.мар"/>
          <s v="27.мар"/>
          <s v="28.мар"/>
          <s v="29.мар"/>
          <s v="30.мар"/>
          <s v="31.мар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"/>
          <s v="02.июн"/>
          <s v="03.июн"/>
          <s v="04.июн"/>
          <s v="05.июн"/>
          <s v="06.июн"/>
          <s v="07.июн"/>
          <s v="08.июн"/>
          <s v="09.июн"/>
          <s v="10.июн"/>
          <s v="11.июн"/>
          <s v="12.июн"/>
          <s v="13.июн"/>
          <s v="14.июн"/>
          <s v="15.июн"/>
          <s v="16.июн"/>
          <s v="17.июн"/>
          <s v="18.июн"/>
          <s v="19.июн"/>
          <s v="20.июн"/>
          <s v="21.июн"/>
          <s v="22.июн"/>
          <s v="23.июн"/>
          <s v="24.июн"/>
          <s v="25.июн"/>
          <s v="26.июн"/>
          <s v="27.июн"/>
          <s v="28.июн"/>
          <s v="29.июн"/>
          <s v="30.июн"/>
          <s v="01.июл"/>
          <s v="02.июл"/>
          <s v="03.июл"/>
          <s v="04.июл"/>
          <s v="05.июл"/>
          <s v="06.июл"/>
          <s v="07.июл"/>
          <s v="08.июл"/>
          <s v="09.июл"/>
          <s v="10.июл"/>
          <s v="11.июл"/>
          <s v="12.июл"/>
          <s v="13.июл"/>
          <s v="14.июл"/>
          <s v="15.июл"/>
          <s v="16.июл"/>
          <s v="17.июл"/>
          <s v="18.июл"/>
          <s v="19.июл"/>
          <s v="20.июл"/>
          <s v="21.июл"/>
          <s v="22.июл"/>
          <s v="23.июл"/>
          <s v="24.июл"/>
          <s v="25.июл"/>
          <s v="26.июл"/>
          <s v="27.июл"/>
          <s v="28.июл"/>
          <s v="29.июл"/>
          <s v="30.июл"/>
          <s v="31.июл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"/>
          <s v="02.сен"/>
          <s v="03.сен"/>
          <s v="04.сен"/>
          <s v="05.сен"/>
          <s v="06.сен"/>
          <s v="07.сен"/>
          <s v="08.сен"/>
          <s v="09.сен"/>
          <s v="10.сен"/>
          <s v="11.сен"/>
          <s v="12.сен"/>
          <s v="13.сен"/>
          <s v="14.сен"/>
          <s v="15.сен"/>
          <s v="16.сен"/>
          <s v="17.сен"/>
          <s v="18.сен"/>
          <s v="19.сен"/>
          <s v="20.сен"/>
          <s v="21.сен"/>
          <s v="22.сен"/>
          <s v="23.сен"/>
          <s v="24.сен"/>
          <s v="25.сен"/>
          <s v="26.сен"/>
          <s v="27.сен"/>
          <s v="28.сен"/>
          <s v="29.сен"/>
          <s v="30.сен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"/>
          <s v="02.ноя"/>
          <s v="03.ноя"/>
          <s v="04.ноя"/>
          <s v="05.ноя"/>
          <s v="06.ноя"/>
          <s v="07.ноя"/>
          <s v="08.ноя"/>
          <s v="09.ноя"/>
          <s v="10.ноя"/>
          <s v="11.ноя"/>
          <s v="12.ноя"/>
          <s v="13.ноя"/>
          <s v="14.ноя"/>
          <s v="15.ноя"/>
          <s v="16.ноя"/>
          <s v="17.ноя"/>
          <s v="18.ноя"/>
          <s v="19.ноя"/>
          <s v="20.ноя"/>
          <s v="21.ноя"/>
          <s v="22.ноя"/>
          <s v="23.ноя"/>
          <s v="24.ноя"/>
          <s v="25.ноя"/>
          <s v="26.ноя"/>
          <s v="27.ноя"/>
          <s v="28.ноя"/>
          <s v="29.ноя"/>
          <s v="30.ноя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31.08.2022"/>
        </groupItems>
      </fieldGroup>
    </cacheField>
    <cacheField name="Месяцы (date_payment)" numFmtId="0" databaseField="0">
      <fieldGroup base="3">
        <rangePr groupBy="months" startDate="2022-06-01T00:00:00" endDate="2022-08-31T00:00:00"/>
        <groupItems count="14">
          <s v="&lt;01.06.2022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31.08.2022"/>
        </groupItems>
      </fieldGroup>
    </cacheField>
    <cacheField name="Доля покупок выше 3000" numFmtId="0" formula="'Покупки выше 3000'/Покупки" databaseField="0"/>
    <cacheField name="Покупки ниже 3000" numFmtId="0" formula="Покупки-'Покупки выше 3000'" databaseField="0"/>
  </cacheFields>
  <extLst>
    <ext xmlns:x14="http://schemas.microsoft.com/office/spreadsheetml/2009/9/main" uri="{725AE2AE-9491-48be-B2B4-4EB974FC3084}">
      <x14:pivotCacheDefinition pivotCacheId="1129781723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Ольга Арина" refreshedDate="45085.605906481484" createdVersion="8" refreshedVersion="8" minRefreshableVersion="3" recordCount="2374" xr:uid="{BF0A54CA-087A-417E-A5CF-FB13EAC904C4}">
  <cacheSource type="worksheet">
    <worksheetSource ref="A1:I2375" sheet="Data"/>
  </cacheSource>
  <cacheFields count="11">
    <cacheField name="id_purchase" numFmtId="0">
      <sharedItems containsSemiMixedTypes="0" containsString="0" containsNumber="1" containsInteger="1" minValue="1745131" maxValue="1747504"/>
    </cacheField>
    <cacheField name="id_shop" numFmtId="0">
      <sharedItems containsSemiMixedTypes="0" containsString="0" containsNumber="1" containsInteger="1" minValue="1" maxValue="4"/>
    </cacheField>
    <cacheField name="adress" numFmtId="0">
      <sharedItems count="4">
        <s v="ул.Ленина, 13/2"/>
        <s v="Проспект Вернадского, 89"/>
        <s v="Бульвар Сеченова, 17"/>
        <s v="ул.Строителей, 6"/>
      </sharedItems>
    </cacheField>
    <cacheField name="date_payment" numFmtId="14">
      <sharedItems containsSemiMixedTypes="0" containsNonDate="0" containsDate="1" containsString="0" minDate="2022-06-01T00:00:00" maxDate="2022-08-31T00:00:00" count="91">
        <d v="2022-06-23T00:00:00"/>
        <d v="2022-07-10T00:00:00"/>
        <d v="2022-06-18T00:00:00"/>
        <d v="2022-06-17T00:00:00"/>
        <d v="2022-07-25T00:00:00"/>
        <d v="2022-07-07T00:00:00"/>
        <d v="2022-07-06T00:00:00"/>
        <d v="2022-08-24T00:00:00"/>
        <d v="2022-08-21T00:00:00"/>
        <d v="2022-08-06T00:00:00"/>
        <d v="2022-08-09T00:00:00"/>
        <d v="2022-08-01T00:00:00"/>
        <d v="2022-06-24T00:00:00"/>
        <d v="2022-07-23T00:00:00"/>
        <d v="2022-08-26T00:00:00"/>
        <d v="2022-08-13T00:00:00"/>
        <d v="2022-07-21T00:00:00"/>
        <d v="2022-06-19T00:00:00"/>
        <d v="2022-06-29T00:00:00"/>
        <d v="2022-06-11T00:00:00"/>
        <d v="2022-08-25T00:00:00"/>
        <d v="2022-07-12T00:00:00"/>
        <d v="2022-07-30T00:00:00"/>
        <d v="2022-07-24T00:00:00"/>
        <d v="2022-07-04T00:00:00"/>
        <d v="2022-07-27T00:00:00"/>
        <d v="2022-06-30T00:00:00"/>
        <d v="2022-06-28T00:00:00"/>
        <d v="2022-07-02T00:00:00"/>
        <d v="2022-07-22T00:00:00"/>
        <d v="2022-07-20T00:00:00"/>
        <d v="2022-07-11T00:00:00"/>
        <d v="2022-07-16T00:00:00"/>
        <d v="2022-06-08T00:00:00"/>
        <d v="2022-08-19T00:00:00"/>
        <d v="2022-08-20T00:00:00"/>
        <d v="2022-06-06T00:00:00"/>
        <d v="2022-08-08T00:00:00"/>
        <d v="2022-06-04T00:00:00"/>
        <d v="2022-08-29T00:00:00"/>
        <d v="2022-06-12T00:00:00"/>
        <d v="2022-08-12T00:00:00"/>
        <d v="2022-08-23T00:00:00"/>
        <d v="2022-08-04T00:00:00"/>
        <d v="2022-08-22T00:00:00"/>
        <d v="2022-08-28T00:00:00"/>
        <d v="2022-06-16T00:00:00"/>
        <d v="2022-06-20T00:00:00"/>
        <d v="2022-06-05T00:00:00"/>
        <d v="2022-07-17T00:00:00"/>
        <d v="2022-08-18T00:00:00"/>
        <d v="2022-06-25T00:00:00"/>
        <d v="2022-06-14T00:00:00"/>
        <d v="2022-06-09T00:00:00"/>
        <d v="2022-06-22T00:00:00"/>
        <d v="2022-08-10T00:00:00"/>
        <d v="2022-06-01T00:00:00"/>
        <d v="2022-08-07T00:00:00"/>
        <d v="2022-08-03T00:00:00"/>
        <d v="2022-07-15T00:00:00"/>
        <d v="2022-06-21T00:00:00"/>
        <d v="2022-07-18T00:00:00"/>
        <d v="2022-07-28T00:00:00"/>
        <d v="2022-07-09T00:00:00"/>
        <d v="2022-07-31T00:00:00"/>
        <d v="2022-08-11T00:00:00"/>
        <d v="2022-06-27T00:00:00"/>
        <d v="2022-06-13T00:00:00"/>
        <d v="2022-07-26T00:00:00"/>
        <d v="2022-07-13T00:00:00"/>
        <d v="2022-08-27T00:00:00"/>
        <d v="2022-08-15T00:00:00"/>
        <d v="2022-08-05T00:00:00"/>
        <d v="2022-07-19T00:00:00"/>
        <d v="2022-08-14T00:00:00"/>
        <d v="2022-07-29T00:00:00"/>
        <d v="2022-08-17T00:00:00"/>
        <d v="2022-06-26T00:00:00"/>
        <d v="2022-08-02T00:00:00"/>
        <d v="2022-06-10T00:00:00"/>
        <d v="2022-06-03T00:00:00"/>
        <d v="2022-07-14T00:00:00"/>
        <d v="2022-07-05T00:00:00"/>
        <d v="2022-06-02T00:00:00"/>
        <d v="2022-07-03T00:00:00"/>
        <d v="2022-07-01T00:00:00"/>
        <d v="2022-08-30T00:00:00"/>
        <d v="2022-06-07T00:00:00"/>
        <d v="2022-06-15T00:00:00"/>
        <d v="2022-08-16T00:00:00"/>
        <d v="2022-07-08T00:00:00"/>
      </sharedItems>
      <fieldGroup par="10"/>
    </cacheField>
    <cacheField name="месяц" numFmtId="14">
      <sharedItems count="3">
        <s v="Июнь"/>
        <s v="Июль"/>
        <s v="Август"/>
      </sharedItems>
    </cacheField>
    <cacheField name="неделя" numFmtId="1">
      <sharedItems containsSemiMixedTypes="0" containsString="0" containsNumber="1" containsInteger="1" minValue="23" maxValue="36"/>
    </cacheField>
    <cacheField name="день недели" numFmtId="14">
      <sharedItems/>
    </cacheField>
    <cacheField name="день" numFmtId="1">
      <sharedItems containsSemiMixedTypes="0" containsString="0" containsNumber="1" containsInteger="1" minValue="1" maxValue="31" count="31">
        <n v="23"/>
        <n v="10"/>
        <n v="18"/>
        <n v="17"/>
        <n v="25"/>
        <n v="7"/>
        <n v="6"/>
        <n v="24"/>
        <n v="21"/>
        <n v="9"/>
        <n v="1"/>
        <n v="26"/>
        <n v="13"/>
        <n v="19"/>
        <n v="29"/>
        <n v="11"/>
        <n v="12"/>
        <n v="30"/>
        <n v="4"/>
        <n v="27"/>
        <n v="28"/>
        <n v="2"/>
        <n v="22"/>
        <n v="20"/>
        <n v="16"/>
        <n v="8"/>
        <n v="5"/>
        <n v="14"/>
        <n v="3"/>
        <n v="15"/>
        <n v="31"/>
      </sharedItems>
    </cacheField>
    <cacheField name="amt_payment" numFmtId="0">
      <sharedItems containsSemiMixedTypes="0" containsString="0" containsNumber="1" containsInteger="1" minValue="57" maxValue="4998"/>
    </cacheField>
    <cacheField name="Дни (date_payment)" numFmtId="0" databaseField="0">
      <fieldGroup base="3">
        <rangePr groupBy="days" startDate="2022-06-01T00:00:00" endDate="2022-08-31T00:00:00"/>
        <groupItems count="368">
          <s v="&lt;01.06.2022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"/>
          <s v="02.фев"/>
          <s v="03.фев"/>
          <s v="04.фев"/>
          <s v="05.фев"/>
          <s v="06.фев"/>
          <s v="07.фев"/>
          <s v="08.фев"/>
          <s v="09.фев"/>
          <s v="10.фев"/>
          <s v="11.фев"/>
          <s v="12.фев"/>
          <s v="13.фев"/>
          <s v="14.фев"/>
          <s v="15.фев"/>
          <s v="16.фев"/>
          <s v="17.фев"/>
          <s v="18.фев"/>
          <s v="19.фев"/>
          <s v="20.фев"/>
          <s v="21.фев"/>
          <s v="22.фев"/>
          <s v="23.фев"/>
          <s v="24.фев"/>
          <s v="25.фев"/>
          <s v="26.фев"/>
          <s v="27.фев"/>
          <s v="28.фев"/>
          <s v="29.фев"/>
          <s v="01.мар"/>
          <s v="02.мар"/>
          <s v="03.мар"/>
          <s v="04.мар"/>
          <s v="05.мар"/>
          <s v="06.мар"/>
          <s v="07.мар"/>
          <s v="08.мар"/>
          <s v="09.мар"/>
          <s v="10.мар"/>
          <s v="11.мар"/>
          <s v="12.мар"/>
          <s v="13.мар"/>
          <s v="14.мар"/>
          <s v="15.мар"/>
          <s v="16.мар"/>
          <s v="17.мар"/>
          <s v="18.мар"/>
          <s v="19.мар"/>
          <s v="20.мар"/>
          <s v="21.мар"/>
          <s v="22.мар"/>
          <s v="23.мар"/>
          <s v="24.мар"/>
          <s v="25.мар"/>
          <s v="26.мар"/>
          <s v="27.мар"/>
          <s v="28.мар"/>
          <s v="29.мар"/>
          <s v="30.мар"/>
          <s v="31.мар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"/>
          <s v="02.июн"/>
          <s v="03.июн"/>
          <s v="04.июн"/>
          <s v="05.июн"/>
          <s v="06.июн"/>
          <s v="07.июн"/>
          <s v="08.июн"/>
          <s v="09.июн"/>
          <s v="10.июн"/>
          <s v="11.июн"/>
          <s v="12.июн"/>
          <s v="13.июн"/>
          <s v="14.июн"/>
          <s v="15.июн"/>
          <s v="16.июн"/>
          <s v="17.июн"/>
          <s v="18.июн"/>
          <s v="19.июн"/>
          <s v="20.июн"/>
          <s v="21.июн"/>
          <s v="22.июн"/>
          <s v="23.июн"/>
          <s v="24.июн"/>
          <s v="25.июн"/>
          <s v="26.июн"/>
          <s v="27.июн"/>
          <s v="28.июн"/>
          <s v="29.июн"/>
          <s v="30.июн"/>
          <s v="01.июл"/>
          <s v="02.июл"/>
          <s v="03.июл"/>
          <s v="04.июл"/>
          <s v="05.июл"/>
          <s v="06.июл"/>
          <s v="07.июл"/>
          <s v="08.июл"/>
          <s v="09.июл"/>
          <s v="10.июл"/>
          <s v="11.июл"/>
          <s v="12.июл"/>
          <s v="13.июл"/>
          <s v="14.июл"/>
          <s v="15.июл"/>
          <s v="16.июл"/>
          <s v="17.июл"/>
          <s v="18.июл"/>
          <s v="19.июл"/>
          <s v="20.июл"/>
          <s v="21.июл"/>
          <s v="22.июл"/>
          <s v="23.июл"/>
          <s v="24.июл"/>
          <s v="25.июл"/>
          <s v="26.июл"/>
          <s v="27.июл"/>
          <s v="28.июл"/>
          <s v="29.июл"/>
          <s v="30.июл"/>
          <s v="31.июл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"/>
          <s v="02.сен"/>
          <s v="03.сен"/>
          <s v="04.сен"/>
          <s v="05.сен"/>
          <s v="06.сен"/>
          <s v="07.сен"/>
          <s v="08.сен"/>
          <s v="09.сен"/>
          <s v="10.сен"/>
          <s v="11.сен"/>
          <s v="12.сен"/>
          <s v="13.сен"/>
          <s v="14.сен"/>
          <s v="15.сен"/>
          <s v="16.сен"/>
          <s v="17.сен"/>
          <s v="18.сен"/>
          <s v="19.сен"/>
          <s v="20.сен"/>
          <s v="21.сен"/>
          <s v="22.сен"/>
          <s v="23.сен"/>
          <s v="24.сен"/>
          <s v="25.сен"/>
          <s v="26.сен"/>
          <s v="27.сен"/>
          <s v="28.сен"/>
          <s v="29.сен"/>
          <s v="30.сен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"/>
          <s v="02.ноя"/>
          <s v="03.ноя"/>
          <s v="04.ноя"/>
          <s v="05.ноя"/>
          <s v="06.ноя"/>
          <s v="07.ноя"/>
          <s v="08.ноя"/>
          <s v="09.ноя"/>
          <s v="10.ноя"/>
          <s v="11.ноя"/>
          <s v="12.ноя"/>
          <s v="13.ноя"/>
          <s v="14.ноя"/>
          <s v="15.ноя"/>
          <s v="16.ноя"/>
          <s v="17.ноя"/>
          <s v="18.ноя"/>
          <s v="19.ноя"/>
          <s v="20.ноя"/>
          <s v="21.ноя"/>
          <s v="22.ноя"/>
          <s v="23.ноя"/>
          <s v="24.ноя"/>
          <s v="25.ноя"/>
          <s v="26.ноя"/>
          <s v="27.ноя"/>
          <s v="28.ноя"/>
          <s v="29.ноя"/>
          <s v="30.ноя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31.08.2022"/>
        </groupItems>
      </fieldGroup>
    </cacheField>
    <cacheField name="Месяцы (date_payment)" numFmtId="0" databaseField="0">
      <fieldGroup base="3">
        <rangePr groupBy="months" startDate="2022-06-01T00:00:00" endDate="2022-08-31T00:00:00"/>
        <groupItems count="14">
          <s v="&lt;01.06.2022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31.08.2022"/>
        </groupItems>
      </fieldGroup>
    </cacheField>
  </cacheFields>
  <extLst>
    <ext xmlns:x14="http://schemas.microsoft.com/office/spreadsheetml/2009/9/main" uri="{725AE2AE-9491-48be-B2B4-4EB974FC3084}">
      <x14:pivotCacheDefinition pivotCacheId="168506092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74">
  <r>
    <n v="1745131"/>
    <n v="1"/>
    <x v="0"/>
    <x v="0"/>
    <x v="0"/>
    <x v="0"/>
    <x v="0"/>
    <x v="0"/>
    <n v="897"/>
    <n v="1"/>
    <s v=""/>
    <s v=""/>
  </r>
  <r>
    <n v="1745132"/>
    <n v="3"/>
    <x v="1"/>
    <x v="1"/>
    <x v="1"/>
    <x v="1"/>
    <x v="1"/>
    <x v="1"/>
    <n v="2392"/>
    <n v="1"/>
    <s v=""/>
    <s v=""/>
  </r>
  <r>
    <n v="1745133"/>
    <n v="4"/>
    <x v="2"/>
    <x v="2"/>
    <x v="0"/>
    <x v="2"/>
    <x v="2"/>
    <x v="2"/>
    <n v="3465"/>
    <n v="1"/>
    <n v="3465"/>
    <n v="1"/>
  </r>
  <r>
    <n v="1745134"/>
    <n v="1"/>
    <x v="0"/>
    <x v="3"/>
    <x v="0"/>
    <x v="2"/>
    <x v="3"/>
    <x v="3"/>
    <n v="4727"/>
    <n v="1"/>
    <n v="4727"/>
    <n v="1"/>
  </r>
  <r>
    <n v="1745135"/>
    <n v="1"/>
    <x v="0"/>
    <x v="1"/>
    <x v="1"/>
    <x v="1"/>
    <x v="1"/>
    <x v="1"/>
    <n v="3445"/>
    <n v="1"/>
    <n v="3445"/>
    <n v="1"/>
  </r>
  <r>
    <n v="1745136"/>
    <n v="4"/>
    <x v="2"/>
    <x v="4"/>
    <x v="1"/>
    <x v="3"/>
    <x v="4"/>
    <x v="4"/>
    <n v="2550"/>
    <n v="1"/>
    <s v=""/>
    <s v=""/>
  </r>
  <r>
    <n v="1745137"/>
    <n v="2"/>
    <x v="3"/>
    <x v="5"/>
    <x v="1"/>
    <x v="4"/>
    <x v="0"/>
    <x v="5"/>
    <n v="2016"/>
    <n v="1"/>
    <s v=""/>
    <s v=""/>
  </r>
  <r>
    <n v="1745138"/>
    <n v="1"/>
    <x v="0"/>
    <x v="3"/>
    <x v="0"/>
    <x v="2"/>
    <x v="3"/>
    <x v="3"/>
    <n v="4803"/>
    <n v="1"/>
    <n v="4803"/>
    <n v="1"/>
  </r>
  <r>
    <n v="1745139"/>
    <n v="3"/>
    <x v="1"/>
    <x v="4"/>
    <x v="1"/>
    <x v="3"/>
    <x v="4"/>
    <x v="4"/>
    <n v="2967"/>
    <n v="1"/>
    <s v=""/>
    <s v=""/>
  </r>
  <r>
    <n v="1745140"/>
    <n v="4"/>
    <x v="2"/>
    <x v="6"/>
    <x v="1"/>
    <x v="4"/>
    <x v="5"/>
    <x v="6"/>
    <n v="3164"/>
    <n v="1"/>
    <n v="3164"/>
    <n v="1"/>
  </r>
  <r>
    <n v="1745141"/>
    <n v="4"/>
    <x v="2"/>
    <x v="7"/>
    <x v="2"/>
    <x v="5"/>
    <x v="5"/>
    <x v="7"/>
    <n v="3857"/>
    <n v="1"/>
    <n v="3857"/>
    <n v="1"/>
  </r>
  <r>
    <n v="1745142"/>
    <n v="3"/>
    <x v="1"/>
    <x v="8"/>
    <x v="2"/>
    <x v="5"/>
    <x v="1"/>
    <x v="8"/>
    <n v="203"/>
    <n v="1"/>
    <s v=""/>
    <s v=""/>
  </r>
  <r>
    <n v="1745143"/>
    <n v="1"/>
    <x v="0"/>
    <x v="9"/>
    <x v="2"/>
    <x v="6"/>
    <x v="2"/>
    <x v="6"/>
    <n v="4436"/>
    <n v="1"/>
    <n v="4436"/>
    <n v="1"/>
  </r>
  <r>
    <n v="1745144"/>
    <n v="4"/>
    <x v="2"/>
    <x v="10"/>
    <x v="2"/>
    <x v="7"/>
    <x v="6"/>
    <x v="9"/>
    <n v="1782"/>
    <n v="1"/>
    <s v=""/>
    <s v=""/>
  </r>
  <r>
    <n v="1745145"/>
    <n v="4"/>
    <x v="2"/>
    <x v="11"/>
    <x v="2"/>
    <x v="6"/>
    <x v="4"/>
    <x v="10"/>
    <n v="3761"/>
    <n v="1"/>
    <n v="3761"/>
    <n v="1"/>
  </r>
  <r>
    <n v="1745146"/>
    <n v="1"/>
    <x v="0"/>
    <x v="7"/>
    <x v="2"/>
    <x v="5"/>
    <x v="5"/>
    <x v="7"/>
    <n v="3954"/>
    <n v="1"/>
    <n v="3954"/>
    <n v="1"/>
  </r>
  <r>
    <n v="1745147"/>
    <n v="2"/>
    <x v="3"/>
    <x v="5"/>
    <x v="1"/>
    <x v="4"/>
    <x v="0"/>
    <x v="5"/>
    <n v="1852"/>
    <n v="1"/>
    <s v=""/>
    <s v=""/>
  </r>
  <r>
    <n v="1745148"/>
    <n v="2"/>
    <x v="3"/>
    <x v="7"/>
    <x v="2"/>
    <x v="5"/>
    <x v="5"/>
    <x v="7"/>
    <n v="1157"/>
    <n v="1"/>
    <s v=""/>
    <s v=""/>
  </r>
  <r>
    <n v="1745149"/>
    <n v="1"/>
    <x v="0"/>
    <x v="3"/>
    <x v="0"/>
    <x v="2"/>
    <x v="3"/>
    <x v="3"/>
    <n v="4157"/>
    <n v="1"/>
    <n v="4157"/>
    <n v="1"/>
  </r>
  <r>
    <n v="1745150"/>
    <n v="3"/>
    <x v="1"/>
    <x v="12"/>
    <x v="0"/>
    <x v="0"/>
    <x v="3"/>
    <x v="7"/>
    <n v="1326"/>
    <n v="1"/>
    <s v=""/>
    <s v=""/>
  </r>
  <r>
    <n v="1745151"/>
    <n v="4"/>
    <x v="2"/>
    <x v="13"/>
    <x v="1"/>
    <x v="8"/>
    <x v="2"/>
    <x v="0"/>
    <n v="557"/>
    <n v="1"/>
    <s v=""/>
    <s v=""/>
  </r>
  <r>
    <n v="1745152"/>
    <n v="4"/>
    <x v="2"/>
    <x v="14"/>
    <x v="2"/>
    <x v="5"/>
    <x v="3"/>
    <x v="11"/>
    <n v="4334"/>
    <n v="1"/>
    <n v="4334"/>
    <n v="1"/>
  </r>
  <r>
    <n v="1745153"/>
    <n v="2"/>
    <x v="3"/>
    <x v="15"/>
    <x v="2"/>
    <x v="7"/>
    <x v="2"/>
    <x v="12"/>
    <n v="692"/>
    <n v="1"/>
    <s v=""/>
    <s v=""/>
  </r>
  <r>
    <n v="1745154"/>
    <n v="4"/>
    <x v="2"/>
    <x v="16"/>
    <x v="1"/>
    <x v="8"/>
    <x v="0"/>
    <x v="8"/>
    <n v="2695"/>
    <n v="1"/>
    <s v=""/>
    <s v=""/>
  </r>
  <r>
    <n v="1745155"/>
    <n v="1"/>
    <x v="0"/>
    <x v="17"/>
    <x v="0"/>
    <x v="0"/>
    <x v="1"/>
    <x v="13"/>
    <n v="3376"/>
    <n v="1"/>
    <n v="3376"/>
    <n v="1"/>
  </r>
  <r>
    <n v="1745156"/>
    <n v="1"/>
    <x v="0"/>
    <x v="18"/>
    <x v="0"/>
    <x v="9"/>
    <x v="5"/>
    <x v="14"/>
    <n v="3083"/>
    <n v="1"/>
    <n v="3083"/>
    <n v="1"/>
  </r>
  <r>
    <n v="1745157"/>
    <n v="1"/>
    <x v="0"/>
    <x v="16"/>
    <x v="1"/>
    <x v="8"/>
    <x v="0"/>
    <x v="8"/>
    <n v="4314"/>
    <n v="1"/>
    <n v="4314"/>
    <n v="1"/>
  </r>
  <r>
    <n v="1745158"/>
    <n v="4"/>
    <x v="2"/>
    <x v="19"/>
    <x v="0"/>
    <x v="10"/>
    <x v="2"/>
    <x v="15"/>
    <n v="860"/>
    <n v="1"/>
    <s v=""/>
    <s v=""/>
  </r>
  <r>
    <n v="1745159"/>
    <n v="4"/>
    <x v="2"/>
    <x v="20"/>
    <x v="2"/>
    <x v="5"/>
    <x v="0"/>
    <x v="4"/>
    <n v="1556"/>
    <n v="1"/>
    <s v=""/>
    <s v=""/>
  </r>
  <r>
    <n v="1745160"/>
    <n v="2"/>
    <x v="3"/>
    <x v="21"/>
    <x v="1"/>
    <x v="1"/>
    <x v="6"/>
    <x v="16"/>
    <n v="2275"/>
    <n v="1"/>
    <s v=""/>
    <s v=""/>
  </r>
  <r>
    <n v="1745161"/>
    <n v="1"/>
    <x v="0"/>
    <x v="21"/>
    <x v="1"/>
    <x v="1"/>
    <x v="6"/>
    <x v="16"/>
    <n v="2783"/>
    <n v="1"/>
    <s v=""/>
    <s v=""/>
  </r>
  <r>
    <n v="1745162"/>
    <n v="2"/>
    <x v="3"/>
    <x v="22"/>
    <x v="1"/>
    <x v="3"/>
    <x v="2"/>
    <x v="17"/>
    <n v="646"/>
    <n v="1"/>
    <s v=""/>
    <s v=""/>
  </r>
  <r>
    <n v="1745163"/>
    <n v="3"/>
    <x v="1"/>
    <x v="4"/>
    <x v="1"/>
    <x v="3"/>
    <x v="4"/>
    <x v="4"/>
    <n v="66"/>
    <n v="1"/>
    <s v=""/>
    <s v=""/>
  </r>
  <r>
    <n v="1745164"/>
    <n v="1"/>
    <x v="0"/>
    <x v="23"/>
    <x v="1"/>
    <x v="3"/>
    <x v="1"/>
    <x v="7"/>
    <n v="2873"/>
    <n v="1"/>
    <s v=""/>
    <s v=""/>
  </r>
  <r>
    <n v="1745165"/>
    <n v="3"/>
    <x v="1"/>
    <x v="14"/>
    <x v="2"/>
    <x v="5"/>
    <x v="3"/>
    <x v="11"/>
    <n v="112"/>
    <n v="1"/>
    <s v=""/>
    <s v=""/>
  </r>
  <r>
    <n v="1745166"/>
    <n v="1"/>
    <x v="0"/>
    <x v="24"/>
    <x v="1"/>
    <x v="4"/>
    <x v="4"/>
    <x v="18"/>
    <n v="4162"/>
    <n v="1"/>
    <n v="4162"/>
    <n v="1"/>
  </r>
  <r>
    <n v="1745167"/>
    <n v="1"/>
    <x v="0"/>
    <x v="25"/>
    <x v="1"/>
    <x v="3"/>
    <x v="5"/>
    <x v="19"/>
    <n v="3206"/>
    <n v="1"/>
    <n v="3206"/>
    <n v="1"/>
  </r>
  <r>
    <n v="1745168"/>
    <n v="3"/>
    <x v="1"/>
    <x v="26"/>
    <x v="0"/>
    <x v="9"/>
    <x v="0"/>
    <x v="17"/>
    <n v="3173"/>
    <n v="1"/>
    <n v="3173"/>
    <n v="1"/>
  </r>
  <r>
    <n v="1745169"/>
    <n v="2"/>
    <x v="3"/>
    <x v="27"/>
    <x v="0"/>
    <x v="9"/>
    <x v="6"/>
    <x v="20"/>
    <n v="4545"/>
    <n v="1"/>
    <n v="4545"/>
    <n v="1"/>
  </r>
  <r>
    <n v="1745170"/>
    <n v="3"/>
    <x v="1"/>
    <x v="28"/>
    <x v="1"/>
    <x v="9"/>
    <x v="2"/>
    <x v="21"/>
    <n v="3367"/>
    <n v="1"/>
    <n v="3367"/>
    <n v="1"/>
  </r>
  <r>
    <n v="1745171"/>
    <n v="1"/>
    <x v="0"/>
    <x v="29"/>
    <x v="1"/>
    <x v="8"/>
    <x v="3"/>
    <x v="22"/>
    <n v="2613"/>
    <n v="1"/>
    <s v=""/>
    <s v=""/>
  </r>
  <r>
    <n v="1745172"/>
    <n v="1"/>
    <x v="0"/>
    <x v="30"/>
    <x v="1"/>
    <x v="8"/>
    <x v="5"/>
    <x v="23"/>
    <n v="3886"/>
    <n v="1"/>
    <n v="3886"/>
    <n v="1"/>
  </r>
  <r>
    <n v="1745173"/>
    <n v="3"/>
    <x v="1"/>
    <x v="31"/>
    <x v="1"/>
    <x v="1"/>
    <x v="4"/>
    <x v="15"/>
    <n v="4835"/>
    <n v="1"/>
    <n v="4835"/>
    <n v="1"/>
  </r>
  <r>
    <n v="1745174"/>
    <n v="3"/>
    <x v="1"/>
    <x v="32"/>
    <x v="1"/>
    <x v="1"/>
    <x v="2"/>
    <x v="24"/>
    <n v="225"/>
    <n v="1"/>
    <s v=""/>
    <s v=""/>
  </r>
  <r>
    <n v="1745175"/>
    <n v="1"/>
    <x v="0"/>
    <x v="15"/>
    <x v="2"/>
    <x v="7"/>
    <x v="2"/>
    <x v="12"/>
    <n v="3774"/>
    <n v="1"/>
    <n v="3774"/>
    <n v="1"/>
  </r>
  <r>
    <n v="1745176"/>
    <n v="1"/>
    <x v="0"/>
    <x v="10"/>
    <x v="2"/>
    <x v="7"/>
    <x v="6"/>
    <x v="9"/>
    <n v="1194"/>
    <n v="1"/>
    <s v=""/>
    <s v=""/>
  </r>
  <r>
    <n v="1745177"/>
    <n v="4"/>
    <x v="2"/>
    <x v="33"/>
    <x v="0"/>
    <x v="10"/>
    <x v="5"/>
    <x v="25"/>
    <n v="70"/>
    <n v="1"/>
    <s v=""/>
    <s v=""/>
  </r>
  <r>
    <n v="1745178"/>
    <n v="2"/>
    <x v="3"/>
    <x v="34"/>
    <x v="2"/>
    <x v="11"/>
    <x v="3"/>
    <x v="13"/>
    <n v="3823"/>
    <n v="1"/>
    <n v="3823"/>
    <n v="1"/>
  </r>
  <r>
    <n v="1745179"/>
    <n v="2"/>
    <x v="3"/>
    <x v="35"/>
    <x v="2"/>
    <x v="11"/>
    <x v="2"/>
    <x v="23"/>
    <n v="3636"/>
    <n v="1"/>
    <n v="3636"/>
    <n v="1"/>
  </r>
  <r>
    <n v="1745180"/>
    <n v="2"/>
    <x v="3"/>
    <x v="27"/>
    <x v="0"/>
    <x v="9"/>
    <x v="6"/>
    <x v="20"/>
    <n v="2448"/>
    <n v="1"/>
    <s v=""/>
    <s v=""/>
  </r>
  <r>
    <n v="1745181"/>
    <n v="1"/>
    <x v="0"/>
    <x v="34"/>
    <x v="2"/>
    <x v="11"/>
    <x v="3"/>
    <x v="13"/>
    <n v="4066"/>
    <n v="1"/>
    <n v="4066"/>
    <n v="1"/>
  </r>
  <r>
    <n v="1745182"/>
    <n v="1"/>
    <x v="0"/>
    <x v="9"/>
    <x v="2"/>
    <x v="6"/>
    <x v="2"/>
    <x v="6"/>
    <n v="1330"/>
    <n v="1"/>
    <s v=""/>
    <s v=""/>
  </r>
  <r>
    <n v="1745183"/>
    <n v="1"/>
    <x v="0"/>
    <x v="7"/>
    <x v="2"/>
    <x v="5"/>
    <x v="5"/>
    <x v="7"/>
    <n v="3340"/>
    <n v="1"/>
    <n v="3340"/>
    <n v="1"/>
  </r>
  <r>
    <n v="1745184"/>
    <n v="1"/>
    <x v="0"/>
    <x v="29"/>
    <x v="1"/>
    <x v="8"/>
    <x v="3"/>
    <x v="22"/>
    <n v="177"/>
    <n v="1"/>
    <s v=""/>
    <s v=""/>
  </r>
  <r>
    <n v="1745185"/>
    <n v="1"/>
    <x v="0"/>
    <x v="36"/>
    <x v="0"/>
    <x v="10"/>
    <x v="4"/>
    <x v="6"/>
    <n v="834"/>
    <n v="1"/>
    <s v=""/>
    <s v=""/>
  </r>
  <r>
    <n v="1745186"/>
    <n v="1"/>
    <x v="0"/>
    <x v="37"/>
    <x v="2"/>
    <x v="7"/>
    <x v="4"/>
    <x v="25"/>
    <n v="1312"/>
    <n v="1"/>
    <s v=""/>
    <s v=""/>
  </r>
  <r>
    <n v="1745187"/>
    <n v="1"/>
    <x v="0"/>
    <x v="38"/>
    <x v="0"/>
    <x v="12"/>
    <x v="2"/>
    <x v="18"/>
    <n v="2951"/>
    <n v="1"/>
    <s v=""/>
    <s v=""/>
  </r>
  <r>
    <n v="1745188"/>
    <n v="1"/>
    <x v="0"/>
    <x v="10"/>
    <x v="2"/>
    <x v="7"/>
    <x v="6"/>
    <x v="9"/>
    <n v="3787"/>
    <n v="1"/>
    <n v="3787"/>
    <n v="1"/>
  </r>
  <r>
    <n v="1745189"/>
    <n v="2"/>
    <x v="3"/>
    <x v="39"/>
    <x v="2"/>
    <x v="13"/>
    <x v="4"/>
    <x v="14"/>
    <n v="2791"/>
    <n v="1"/>
    <s v=""/>
    <s v=""/>
  </r>
  <r>
    <n v="1745190"/>
    <n v="1"/>
    <x v="0"/>
    <x v="40"/>
    <x v="0"/>
    <x v="2"/>
    <x v="1"/>
    <x v="16"/>
    <n v="500"/>
    <n v="1"/>
    <s v=""/>
    <s v=""/>
  </r>
  <r>
    <n v="1745191"/>
    <n v="1"/>
    <x v="0"/>
    <x v="41"/>
    <x v="2"/>
    <x v="7"/>
    <x v="3"/>
    <x v="16"/>
    <n v="763"/>
    <n v="1"/>
    <s v=""/>
    <s v=""/>
  </r>
  <r>
    <n v="1745192"/>
    <n v="2"/>
    <x v="3"/>
    <x v="42"/>
    <x v="2"/>
    <x v="5"/>
    <x v="6"/>
    <x v="0"/>
    <n v="1823"/>
    <n v="1"/>
    <s v=""/>
    <s v=""/>
  </r>
  <r>
    <n v="1745193"/>
    <n v="2"/>
    <x v="3"/>
    <x v="19"/>
    <x v="0"/>
    <x v="10"/>
    <x v="2"/>
    <x v="15"/>
    <n v="2519"/>
    <n v="1"/>
    <s v=""/>
    <s v=""/>
  </r>
  <r>
    <n v="1745194"/>
    <n v="4"/>
    <x v="2"/>
    <x v="43"/>
    <x v="2"/>
    <x v="6"/>
    <x v="0"/>
    <x v="18"/>
    <n v="1892"/>
    <n v="1"/>
    <s v=""/>
    <s v=""/>
  </r>
  <r>
    <n v="1745195"/>
    <n v="3"/>
    <x v="1"/>
    <x v="16"/>
    <x v="1"/>
    <x v="8"/>
    <x v="0"/>
    <x v="8"/>
    <n v="4117"/>
    <n v="1"/>
    <n v="4117"/>
    <n v="1"/>
  </r>
  <r>
    <n v="1745196"/>
    <n v="4"/>
    <x v="2"/>
    <x v="44"/>
    <x v="2"/>
    <x v="5"/>
    <x v="4"/>
    <x v="22"/>
    <n v="2328"/>
    <n v="1"/>
    <s v=""/>
    <s v=""/>
  </r>
  <r>
    <n v="1745197"/>
    <n v="1"/>
    <x v="0"/>
    <x v="45"/>
    <x v="2"/>
    <x v="13"/>
    <x v="1"/>
    <x v="20"/>
    <n v="3056"/>
    <n v="1"/>
    <n v="3056"/>
    <n v="1"/>
  </r>
  <r>
    <n v="1745198"/>
    <n v="4"/>
    <x v="2"/>
    <x v="46"/>
    <x v="0"/>
    <x v="2"/>
    <x v="0"/>
    <x v="24"/>
    <n v="229"/>
    <n v="1"/>
    <s v=""/>
    <s v=""/>
  </r>
  <r>
    <n v="1745199"/>
    <n v="4"/>
    <x v="2"/>
    <x v="14"/>
    <x v="2"/>
    <x v="5"/>
    <x v="3"/>
    <x v="11"/>
    <n v="3061"/>
    <n v="1"/>
    <n v="3061"/>
    <n v="1"/>
  </r>
  <r>
    <n v="1745200"/>
    <n v="4"/>
    <x v="2"/>
    <x v="10"/>
    <x v="2"/>
    <x v="7"/>
    <x v="6"/>
    <x v="9"/>
    <n v="261"/>
    <n v="1"/>
    <s v=""/>
    <s v=""/>
  </r>
  <r>
    <n v="1745201"/>
    <n v="4"/>
    <x v="2"/>
    <x v="47"/>
    <x v="0"/>
    <x v="0"/>
    <x v="4"/>
    <x v="23"/>
    <n v="1541"/>
    <n v="1"/>
    <s v=""/>
    <s v=""/>
  </r>
  <r>
    <n v="1745202"/>
    <n v="2"/>
    <x v="3"/>
    <x v="18"/>
    <x v="0"/>
    <x v="9"/>
    <x v="5"/>
    <x v="14"/>
    <n v="660"/>
    <n v="1"/>
    <s v=""/>
    <s v=""/>
  </r>
  <r>
    <n v="1745203"/>
    <n v="4"/>
    <x v="2"/>
    <x v="48"/>
    <x v="0"/>
    <x v="10"/>
    <x v="1"/>
    <x v="26"/>
    <n v="1774"/>
    <n v="1"/>
    <s v=""/>
    <s v=""/>
  </r>
  <r>
    <n v="1745204"/>
    <n v="1"/>
    <x v="0"/>
    <x v="6"/>
    <x v="1"/>
    <x v="4"/>
    <x v="5"/>
    <x v="6"/>
    <n v="790"/>
    <n v="1"/>
    <s v=""/>
    <s v=""/>
  </r>
  <r>
    <n v="1745205"/>
    <n v="1"/>
    <x v="0"/>
    <x v="27"/>
    <x v="0"/>
    <x v="9"/>
    <x v="6"/>
    <x v="20"/>
    <n v="2091"/>
    <n v="1"/>
    <s v=""/>
    <s v=""/>
  </r>
  <r>
    <n v="1745206"/>
    <n v="4"/>
    <x v="2"/>
    <x v="12"/>
    <x v="0"/>
    <x v="0"/>
    <x v="3"/>
    <x v="7"/>
    <n v="3801"/>
    <n v="1"/>
    <n v="3801"/>
    <n v="1"/>
  </r>
  <r>
    <n v="1745207"/>
    <n v="3"/>
    <x v="1"/>
    <x v="49"/>
    <x v="1"/>
    <x v="8"/>
    <x v="1"/>
    <x v="3"/>
    <n v="4442"/>
    <n v="1"/>
    <n v="4442"/>
    <n v="1"/>
  </r>
  <r>
    <n v="1745208"/>
    <n v="1"/>
    <x v="0"/>
    <x v="7"/>
    <x v="2"/>
    <x v="5"/>
    <x v="5"/>
    <x v="7"/>
    <n v="4172"/>
    <n v="1"/>
    <n v="4172"/>
    <n v="1"/>
  </r>
  <r>
    <n v="1745209"/>
    <n v="1"/>
    <x v="0"/>
    <x v="46"/>
    <x v="0"/>
    <x v="2"/>
    <x v="0"/>
    <x v="24"/>
    <n v="4232"/>
    <n v="1"/>
    <n v="4232"/>
    <n v="1"/>
  </r>
  <r>
    <n v="1745210"/>
    <n v="4"/>
    <x v="2"/>
    <x v="40"/>
    <x v="0"/>
    <x v="2"/>
    <x v="1"/>
    <x v="16"/>
    <n v="4101"/>
    <n v="1"/>
    <n v="4101"/>
    <n v="1"/>
  </r>
  <r>
    <n v="1745211"/>
    <n v="4"/>
    <x v="2"/>
    <x v="50"/>
    <x v="2"/>
    <x v="11"/>
    <x v="0"/>
    <x v="2"/>
    <n v="3383"/>
    <n v="1"/>
    <n v="3383"/>
    <n v="1"/>
  </r>
  <r>
    <n v="1745212"/>
    <n v="2"/>
    <x v="3"/>
    <x v="3"/>
    <x v="0"/>
    <x v="2"/>
    <x v="3"/>
    <x v="3"/>
    <n v="1933"/>
    <n v="1"/>
    <s v=""/>
    <s v=""/>
  </r>
  <r>
    <n v="1745213"/>
    <n v="1"/>
    <x v="0"/>
    <x v="51"/>
    <x v="0"/>
    <x v="0"/>
    <x v="2"/>
    <x v="4"/>
    <n v="1021"/>
    <n v="1"/>
    <s v=""/>
    <s v=""/>
  </r>
  <r>
    <n v="1745214"/>
    <n v="4"/>
    <x v="2"/>
    <x v="26"/>
    <x v="0"/>
    <x v="9"/>
    <x v="0"/>
    <x v="17"/>
    <n v="3289"/>
    <n v="1"/>
    <n v="3289"/>
    <n v="1"/>
  </r>
  <r>
    <n v="1745215"/>
    <n v="1"/>
    <x v="0"/>
    <x v="23"/>
    <x v="1"/>
    <x v="3"/>
    <x v="1"/>
    <x v="7"/>
    <n v="1464"/>
    <n v="1"/>
    <s v=""/>
    <s v=""/>
  </r>
  <r>
    <n v="1745216"/>
    <n v="4"/>
    <x v="2"/>
    <x v="52"/>
    <x v="0"/>
    <x v="2"/>
    <x v="6"/>
    <x v="27"/>
    <n v="646"/>
    <n v="1"/>
    <s v=""/>
    <s v=""/>
  </r>
  <r>
    <n v="1745217"/>
    <n v="3"/>
    <x v="1"/>
    <x v="53"/>
    <x v="0"/>
    <x v="10"/>
    <x v="0"/>
    <x v="9"/>
    <n v="4202"/>
    <n v="1"/>
    <n v="4202"/>
    <n v="1"/>
  </r>
  <r>
    <n v="1745218"/>
    <n v="2"/>
    <x v="3"/>
    <x v="35"/>
    <x v="2"/>
    <x v="11"/>
    <x v="2"/>
    <x v="23"/>
    <n v="3867"/>
    <n v="1"/>
    <n v="3867"/>
    <n v="1"/>
  </r>
  <r>
    <n v="1745219"/>
    <n v="2"/>
    <x v="3"/>
    <x v="20"/>
    <x v="2"/>
    <x v="5"/>
    <x v="0"/>
    <x v="4"/>
    <n v="1902"/>
    <n v="1"/>
    <s v=""/>
    <s v=""/>
  </r>
  <r>
    <n v="1745220"/>
    <n v="4"/>
    <x v="2"/>
    <x v="13"/>
    <x v="1"/>
    <x v="8"/>
    <x v="2"/>
    <x v="0"/>
    <n v="2542"/>
    <n v="1"/>
    <s v=""/>
    <s v=""/>
  </r>
  <r>
    <n v="1745221"/>
    <n v="1"/>
    <x v="0"/>
    <x v="54"/>
    <x v="0"/>
    <x v="0"/>
    <x v="5"/>
    <x v="22"/>
    <n v="2316"/>
    <n v="1"/>
    <s v=""/>
    <s v=""/>
  </r>
  <r>
    <n v="1745222"/>
    <n v="4"/>
    <x v="2"/>
    <x v="55"/>
    <x v="2"/>
    <x v="7"/>
    <x v="5"/>
    <x v="1"/>
    <n v="856"/>
    <n v="1"/>
    <s v=""/>
    <s v=""/>
  </r>
  <r>
    <n v="1745223"/>
    <n v="2"/>
    <x v="3"/>
    <x v="56"/>
    <x v="0"/>
    <x v="12"/>
    <x v="5"/>
    <x v="10"/>
    <n v="4790"/>
    <n v="1"/>
    <n v="4790"/>
    <n v="1"/>
  </r>
  <r>
    <n v="1745224"/>
    <n v="1"/>
    <x v="0"/>
    <x v="27"/>
    <x v="0"/>
    <x v="9"/>
    <x v="6"/>
    <x v="20"/>
    <n v="2472"/>
    <n v="1"/>
    <s v=""/>
    <s v=""/>
  </r>
  <r>
    <n v="1745225"/>
    <n v="1"/>
    <x v="0"/>
    <x v="42"/>
    <x v="2"/>
    <x v="5"/>
    <x v="6"/>
    <x v="0"/>
    <n v="2838"/>
    <n v="1"/>
    <s v=""/>
    <s v=""/>
  </r>
  <r>
    <n v="1745226"/>
    <n v="3"/>
    <x v="1"/>
    <x v="57"/>
    <x v="2"/>
    <x v="7"/>
    <x v="1"/>
    <x v="5"/>
    <n v="3747"/>
    <n v="1"/>
    <n v="3747"/>
    <n v="1"/>
  </r>
  <r>
    <n v="1745227"/>
    <n v="1"/>
    <x v="0"/>
    <x v="58"/>
    <x v="2"/>
    <x v="6"/>
    <x v="5"/>
    <x v="28"/>
    <n v="573"/>
    <n v="1"/>
    <s v=""/>
    <s v=""/>
  </r>
  <r>
    <n v="1745228"/>
    <n v="1"/>
    <x v="0"/>
    <x v="59"/>
    <x v="1"/>
    <x v="1"/>
    <x v="3"/>
    <x v="29"/>
    <n v="1186"/>
    <n v="1"/>
    <s v=""/>
    <s v=""/>
  </r>
  <r>
    <n v="1745229"/>
    <n v="2"/>
    <x v="3"/>
    <x v="40"/>
    <x v="0"/>
    <x v="2"/>
    <x v="1"/>
    <x v="16"/>
    <n v="2662"/>
    <n v="1"/>
    <s v=""/>
    <s v=""/>
  </r>
  <r>
    <n v="1745230"/>
    <n v="1"/>
    <x v="0"/>
    <x v="31"/>
    <x v="1"/>
    <x v="1"/>
    <x v="4"/>
    <x v="15"/>
    <n v="1588"/>
    <n v="1"/>
    <s v=""/>
    <s v=""/>
  </r>
  <r>
    <n v="1745231"/>
    <n v="3"/>
    <x v="1"/>
    <x v="22"/>
    <x v="1"/>
    <x v="3"/>
    <x v="2"/>
    <x v="17"/>
    <n v="2429"/>
    <n v="1"/>
    <s v=""/>
    <s v=""/>
  </r>
  <r>
    <n v="1745232"/>
    <n v="1"/>
    <x v="0"/>
    <x v="26"/>
    <x v="0"/>
    <x v="9"/>
    <x v="0"/>
    <x v="17"/>
    <n v="4256"/>
    <n v="1"/>
    <n v="4256"/>
    <n v="1"/>
  </r>
  <r>
    <n v="1745233"/>
    <n v="2"/>
    <x v="3"/>
    <x v="60"/>
    <x v="0"/>
    <x v="0"/>
    <x v="6"/>
    <x v="8"/>
    <n v="2579"/>
    <n v="1"/>
    <s v=""/>
    <s v=""/>
  </r>
  <r>
    <n v="1745234"/>
    <n v="2"/>
    <x v="3"/>
    <x v="61"/>
    <x v="1"/>
    <x v="8"/>
    <x v="4"/>
    <x v="2"/>
    <n v="1721"/>
    <n v="1"/>
    <s v=""/>
    <s v=""/>
  </r>
  <r>
    <n v="1745235"/>
    <n v="2"/>
    <x v="3"/>
    <x v="6"/>
    <x v="1"/>
    <x v="4"/>
    <x v="5"/>
    <x v="6"/>
    <n v="3497"/>
    <n v="1"/>
    <n v="3497"/>
    <n v="1"/>
  </r>
  <r>
    <n v="1745236"/>
    <n v="4"/>
    <x v="2"/>
    <x v="17"/>
    <x v="0"/>
    <x v="0"/>
    <x v="1"/>
    <x v="13"/>
    <n v="2224"/>
    <n v="1"/>
    <s v=""/>
    <s v=""/>
  </r>
  <r>
    <n v="1745237"/>
    <n v="3"/>
    <x v="1"/>
    <x v="35"/>
    <x v="2"/>
    <x v="11"/>
    <x v="2"/>
    <x v="23"/>
    <n v="4264"/>
    <n v="1"/>
    <n v="4264"/>
    <n v="1"/>
  </r>
  <r>
    <n v="1745238"/>
    <n v="2"/>
    <x v="3"/>
    <x v="15"/>
    <x v="2"/>
    <x v="7"/>
    <x v="2"/>
    <x v="12"/>
    <n v="4111"/>
    <n v="1"/>
    <n v="4111"/>
    <n v="1"/>
  </r>
  <r>
    <n v="1745239"/>
    <n v="4"/>
    <x v="2"/>
    <x v="17"/>
    <x v="0"/>
    <x v="0"/>
    <x v="1"/>
    <x v="13"/>
    <n v="1202"/>
    <n v="1"/>
    <s v=""/>
    <s v=""/>
  </r>
  <r>
    <n v="1745240"/>
    <n v="3"/>
    <x v="1"/>
    <x v="62"/>
    <x v="1"/>
    <x v="3"/>
    <x v="0"/>
    <x v="20"/>
    <n v="3788"/>
    <n v="1"/>
    <n v="3788"/>
    <n v="1"/>
  </r>
  <r>
    <n v="1745241"/>
    <n v="4"/>
    <x v="2"/>
    <x v="56"/>
    <x v="0"/>
    <x v="12"/>
    <x v="5"/>
    <x v="10"/>
    <n v="4559"/>
    <n v="1"/>
    <n v="4559"/>
    <n v="1"/>
  </r>
  <r>
    <n v="1745242"/>
    <n v="3"/>
    <x v="1"/>
    <x v="63"/>
    <x v="1"/>
    <x v="4"/>
    <x v="2"/>
    <x v="9"/>
    <n v="1952"/>
    <n v="1"/>
    <s v=""/>
    <s v=""/>
  </r>
  <r>
    <n v="1745243"/>
    <n v="4"/>
    <x v="2"/>
    <x v="25"/>
    <x v="1"/>
    <x v="3"/>
    <x v="5"/>
    <x v="19"/>
    <n v="4432"/>
    <n v="1"/>
    <n v="4432"/>
    <n v="1"/>
  </r>
  <r>
    <n v="1745244"/>
    <n v="4"/>
    <x v="2"/>
    <x v="43"/>
    <x v="2"/>
    <x v="6"/>
    <x v="0"/>
    <x v="18"/>
    <n v="173"/>
    <n v="1"/>
    <s v=""/>
    <s v=""/>
  </r>
  <r>
    <n v="1745245"/>
    <n v="1"/>
    <x v="0"/>
    <x v="45"/>
    <x v="2"/>
    <x v="13"/>
    <x v="1"/>
    <x v="20"/>
    <n v="2684"/>
    <n v="1"/>
    <s v=""/>
    <s v=""/>
  </r>
  <r>
    <n v="1745246"/>
    <n v="4"/>
    <x v="2"/>
    <x v="22"/>
    <x v="1"/>
    <x v="3"/>
    <x v="2"/>
    <x v="17"/>
    <n v="3613"/>
    <n v="1"/>
    <n v="3613"/>
    <n v="1"/>
  </r>
  <r>
    <n v="1745247"/>
    <n v="3"/>
    <x v="1"/>
    <x v="49"/>
    <x v="1"/>
    <x v="8"/>
    <x v="1"/>
    <x v="3"/>
    <n v="1878"/>
    <n v="1"/>
    <s v=""/>
    <s v=""/>
  </r>
  <r>
    <n v="1745248"/>
    <n v="1"/>
    <x v="0"/>
    <x v="63"/>
    <x v="1"/>
    <x v="4"/>
    <x v="2"/>
    <x v="9"/>
    <n v="2011"/>
    <n v="1"/>
    <s v=""/>
    <s v=""/>
  </r>
  <r>
    <n v="1745249"/>
    <n v="3"/>
    <x v="1"/>
    <x v="19"/>
    <x v="0"/>
    <x v="10"/>
    <x v="2"/>
    <x v="15"/>
    <n v="1020"/>
    <n v="1"/>
    <s v=""/>
    <s v=""/>
  </r>
  <r>
    <n v="1745250"/>
    <n v="2"/>
    <x v="3"/>
    <x v="46"/>
    <x v="0"/>
    <x v="2"/>
    <x v="0"/>
    <x v="24"/>
    <n v="1808"/>
    <n v="1"/>
    <s v=""/>
    <s v=""/>
  </r>
  <r>
    <n v="1745251"/>
    <n v="2"/>
    <x v="3"/>
    <x v="35"/>
    <x v="2"/>
    <x v="11"/>
    <x v="2"/>
    <x v="23"/>
    <n v="2377"/>
    <n v="1"/>
    <s v=""/>
    <s v=""/>
  </r>
  <r>
    <n v="1745252"/>
    <n v="4"/>
    <x v="2"/>
    <x v="56"/>
    <x v="0"/>
    <x v="12"/>
    <x v="5"/>
    <x v="10"/>
    <n v="158"/>
    <n v="1"/>
    <s v=""/>
    <s v=""/>
  </r>
  <r>
    <n v="1745253"/>
    <n v="4"/>
    <x v="2"/>
    <x v="64"/>
    <x v="1"/>
    <x v="6"/>
    <x v="1"/>
    <x v="30"/>
    <n v="688"/>
    <n v="1"/>
    <s v=""/>
    <s v=""/>
  </r>
  <r>
    <n v="1745254"/>
    <n v="1"/>
    <x v="0"/>
    <x v="51"/>
    <x v="0"/>
    <x v="0"/>
    <x v="2"/>
    <x v="4"/>
    <n v="709"/>
    <n v="1"/>
    <s v=""/>
    <s v=""/>
  </r>
  <r>
    <n v="1745255"/>
    <n v="3"/>
    <x v="1"/>
    <x v="40"/>
    <x v="0"/>
    <x v="2"/>
    <x v="1"/>
    <x v="16"/>
    <n v="2320"/>
    <n v="1"/>
    <s v=""/>
    <s v=""/>
  </r>
  <r>
    <n v="1745256"/>
    <n v="1"/>
    <x v="0"/>
    <x v="65"/>
    <x v="2"/>
    <x v="7"/>
    <x v="0"/>
    <x v="15"/>
    <n v="754"/>
    <n v="1"/>
    <s v=""/>
    <s v=""/>
  </r>
  <r>
    <n v="1745257"/>
    <n v="1"/>
    <x v="0"/>
    <x v="66"/>
    <x v="0"/>
    <x v="9"/>
    <x v="4"/>
    <x v="19"/>
    <n v="2264"/>
    <n v="1"/>
    <s v=""/>
    <s v=""/>
  </r>
  <r>
    <n v="1745258"/>
    <n v="2"/>
    <x v="3"/>
    <x v="7"/>
    <x v="2"/>
    <x v="5"/>
    <x v="5"/>
    <x v="7"/>
    <n v="1447"/>
    <n v="1"/>
    <s v=""/>
    <s v=""/>
  </r>
  <r>
    <n v="1745259"/>
    <n v="2"/>
    <x v="3"/>
    <x v="3"/>
    <x v="0"/>
    <x v="2"/>
    <x v="3"/>
    <x v="3"/>
    <n v="2404"/>
    <n v="1"/>
    <s v=""/>
    <s v=""/>
  </r>
  <r>
    <n v="1745260"/>
    <n v="2"/>
    <x v="3"/>
    <x v="14"/>
    <x v="2"/>
    <x v="5"/>
    <x v="3"/>
    <x v="11"/>
    <n v="1103"/>
    <n v="1"/>
    <s v=""/>
    <s v=""/>
  </r>
  <r>
    <n v="1745261"/>
    <n v="1"/>
    <x v="0"/>
    <x v="66"/>
    <x v="0"/>
    <x v="9"/>
    <x v="4"/>
    <x v="19"/>
    <n v="4407"/>
    <n v="1"/>
    <n v="4407"/>
    <n v="1"/>
  </r>
  <r>
    <n v="1745262"/>
    <n v="1"/>
    <x v="0"/>
    <x v="52"/>
    <x v="0"/>
    <x v="2"/>
    <x v="6"/>
    <x v="27"/>
    <n v="2446"/>
    <n v="1"/>
    <s v=""/>
    <s v=""/>
  </r>
  <r>
    <n v="1745263"/>
    <n v="1"/>
    <x v="0"/>
    <x v="38"/>
    <x v="0"/>
    <x v="12"/>
    <x v="2"/>
    <x v="18"/>
    <n v="1668"/>
    <n v="1"/>
    <s v=""/>
    <s v=""/>
  </r>
  <r>
    <n v="1745264"/>
    <n v="2"/>
    <x v="3"/>
    <x v="8"/>
    <x v="2"/>
    <x v="5"/>
    <x v="1"/>
    <x v="8"/>
    <n v="1511"/>
    <n v="1"/>
    <s v=""/>
    <s v=""/>
  </r>
  <r>
    <n v="1745265"/>
    <n v="1"/>
    <x v="0"/>
    <x v="63"/>
    <x v="1"/>
    <x v="4"/>
    <x v="2"/>
    <x v="9"/>
    <n v="1626"/>
    <n v="1"/>
    <s v=""/>
    <s v=""/>
  </r>
  <r>
    <n v="1745266"/>
    <n v="2"/>
    <x v="3"/>
    <x v="65"/>
    <x v="2"/>
    <x v="7"/>
    <x v="0"/>
    <x v="15"/>
    <n v="2398"/>
    <n v="1"/>
    <s v=""/>
    <s v=""/>
  </r>
  <r>
    <n v="1745267"/>
    <n v="1"/>
    <x v="0"/>
    <x v="41"/>
    <x v="2"/>
    <x v="7"/>
    <x v="3"/>
    <x v="16"/>
    <n v="3776"/>
    <n v="1"/>
    <n v="3776"/>
    <n v="1"/>
  </r>
  <r>
    <n v="1745268"/>
    <n v="2"/>
    <x v="3"/>
    <x v="19"/>
    <x v="0"/>
    <x v="10"/>
    <x v="2"/>
    <x v="15"/>
    <n v="3262"/>
    <n v="1"/>
    <n v="3262"/>
    <n v="1"/>
  </r>
  <r>
    <n v="1745269"/>
    <n v="1"/>
    <x v="0"/>
    <x v="30"/>
    <x v="1"/>
    <x v="8"/>
    <x v="5"/>
    <x v="23"/>
    <n v="4201"/>
    <n v="1"/>
    <n v="4201"/>
    <n v="1"/>
  </r>
  <r>
    <n v="1745270"/>
    <n v="3"/>
    <x v="1"/>
    <x v="63"/>
    <x v="1"/>
    <x v="4"/>
    <x v="2"/>
    <x v="9"/>
    <n v="1649"/>
    <n v="1"/>
    <s v=""/>
    <s v=""/>
  </r>
  <r>
    <n v="1745271"/>
    <n v="2"/>
    <x v="3"/>
    <x v="67"/>
    <x v="0"/>
    <x v="2"/>
    <x v="4"/>
    <x v="12"/>
    <n v="3271"/>
    <n v="1"/>
    <n v="3271"/>
    <n v="1"/>
  </r>
  <r>
    <n v="1745272"/>
    <n v="2"/>
    <x v="3"/>
    <x v="28"/>
    <x v="1"/>
    <x v="9"/>
    <x v="2"/>
    <x v="21"/>
    <n v="1795"/>
    <n v="1"/>
    <s v=""/>
    <s v=""/>
  </r>
  <r>
    <n v="1745273"/>
    <n v="1"/>
    <x v="0"/>
    <x v="48"/>
    <x v="0"/>
    <x v="10"/>
    <x v="1"/>
    <x v="26"/>
    <n v="848"/>
    <n v="1"/>
    <s v=""/>
    <s v=""/>
  </r>
  <r>
    <n v="1745274"/>
    <n v="1"/>
    <x v="0"/>
    <x v="2"/>
    <x v="0"/>
    <x v="2"/>
    <x v="2"/>
    <x v="2"/>
    <n v="79"/>
    <n v="1"/>
    <s v=""/>
    <s v=""/>
  </r>
  <r>
    <n v="1745275"/>
    <n v="1"/>
    <x v="0"/>
    <x v="12"/>
    <x v="0"/>
    <x v="0"/>
    <x v="3"/>
    <x v="7"/>
    <n v="4055"/>
    <n v="1"/>
    <n v="4055"/>
    <n v="1"/>
  </r>
  <r>
    <n v="1745276"/>
    <n v="1"/>
    <x v="0"/>
    <x v="68"/>
    <x v="1"/>
    <x v="3"/>
    <x v="6"/>
    <x v="11"/>
    <n v="3162"/>
    <n v="1"/>
    <n v="3162"/>
    <n v="1"/>
  </r>
  <r>
    <n v="1745277"/>
    <n v="2"/>
    <x v="3"/>
    <x v="2"/>
    <x v="0"/>
    <x v="2"/>
    <x v="2"/>
    <x v="2"/>
    <n v="765"/>
    <n v="1"/>
    <s v=""/>
    <s v=""/>
  </r>
  <r>
    <n v="1745278"/>
    <n v="2"/>
    <x v="3"/>
    <x v="21"/>
    <x v="1"/>
    <x v="1"/>
    <x v="6"/>
    <x v="16"/>
    <n v="3781"/>
    <n v="1"/>
    <n v="3781"/>
    <n v="1"/>
  </r>
  <r>
    <n v="1745279"/>
    <n v="3"/>
    <x v="1"/>
    <x v="16"/>
    <x v="1"/>
    <x v="8"/>
    <x v="0"/>
    <x v="8"/>
    <n v="606"/>
    <n v="1"/>
    <s v=""/>
    <s v=""/>
  </r>
  <r>
    <n v="1745280"/>
    <n v="2"/>
    <x v="3"/>
    <x v="26"/>
    <x v="0"/>
    <x v="9"/>
    <x v="0"/>
    <x v="17"/>
    <n v="1680"/>
    <n v="1"/>
    <s v=""/>
    <s v=""/>
  </r>
  <r>
    <n v="1745281"/>
    <n v="1"/>
    <x v="0"/>
    <x v="64"/>
    <x v="1"/>
    <x v="6"/>
    <x v="1"/>
    <x v="30"/>
    <n v="2691"/>
    <n v="1"/>
    <s v=""/>
    <s v=""/>
  </r>
  <r>
    <n v="1745282"/>
    <n v="1"/>
    <x v="0"/>
    <x v="69"/>
    <x v="1"/>
    <x v="1"/>
    <x v="5"/>
    <x v="12"/>
    <n v="3991"/>
    <n v="1"/>
    <n v="3991"/>
    <n v="1"/>
  </r>
  <r>
    <n v="1745283"/>
    <n v="2"/>
    <x v="3"/>
    <x v="15"/>
    <x v="2"/>
    <x v="7"/>
    <x v="2"/>
    <x v="12"/>
    <n v="2884"/>
    <n v="1"/>
    <s v=""/>
    <s v=""/>
  </r>
  <r>
    <n v="1745284"/>
    <n v="3"/>
    <x v="1"/>
    <x v="70"/>
    <x v="2"/>
    <x v="5"/>
    <x v="2"/>
    <x v="19"/>
    <n v="231"/>
    <n v="1"/>
    <s v=""/>
    <s v=""/>
  </r>
  <r>
    <n v="1745285"/>
    <n v="1"/>
    <x v="0"/>
    <x v="45"/>
    <x v="2"/>
    <x v="13"/>
    <x v="1"/>
    <x v="20"/>
    <n v="3443"/>
    <n v="1"/>
    <n v="3443"/>
    <n v="1"/>
  </r>
  <r>
    <n v="1745286"/>
    <n v="1"/>
    <x v="0"/>
    <x v="1"/>
    <x v="1"/>
    <x v="1"/>
    <x v="1"/>
    <x v="1"/>
    <n v="4081"/>
    <n v="1"/>
    <n v="4081"/>
    <n v="1"/>
  </r>
  <r>
    <n v="1745287"/>
    <n v="2"/>
    <x v="3"/>
    <x v="55"/>
    <x v="2"/>
    <x v="7"/>
    <x v="5"/>
    <x v="1"/>
    <n v="4189"/>
    <n v="1"/>
    <n v="4189"/>
    <n v="1"/>
  </r>
  <r>
    <n v="1745288"/>
    <n v="4"/>
    <x v="2"/>
    <x v="57"/>
    <x v="2"/>
    <x v="7"/>
    <x v="1"/>
    <x v="5"/>
    <n v="378"/>
    <n v="1"/>
    <s v=""/>
    <s v=""/>
  </r>
  <r>
    <n v="1745289"/>
    <n v="4"/>
    <x v="2"/>
    <x v="32"/>
    <x v="1"/>
    <x v="1"/>
    <x v="2"/>
    <x v="24"/>
    <n v="2860"/>
    <n v="1"/>
    <s v=""/>
    <s v=""/>
  </r>
  <r>
    <n v="1745290"/>
    <n v="1"/>
    <x v="0"/>
    <x v="71"/>
    <x v="2"/>
    <x v="11"/>
    <x v="4"/>
    <x v="29"/>
    <n v="4852"/>
    <n v="1"/>
    <n v="4852"/>
    <n v="1"/>
  </r>
  <r>
    <n v="1745291"/>
    <n v="2"/>
    <x v="3"/>
    <x v="39"/>
    <x v="2"/>
    <x v="13"/>
    <x v="4"/>
    <x v="14"/>
    <n v="93"/>
    <n v="1"/>
    <s v=""/>
    <s v=""/>
  </r>
  <r>
    <n v="1745292"/>
    <n v="1"/>
    <x v="0"/>
    <x v="48"/>
    <x v="0"/>
    <x v="10"/>
    <x v="1"/>
    <x v="26"/>
    <n v="3591"/>
    <n v="1"/>
    <n v="3591"/>
    <n v="1"/>
  </r>
  <r>
    <n v="1745293"/>
    <n v="3"/>
    <x v="1"/>
    <x v="2"/>
    <x v="0"/>
    <x v="2"/>
    <x v="2"/>
    <x v="2"/>
    <n v="2272"/>
    <n v="1"/>
    <s v=""/>
    <s v=""/>
  </r>
  <r>
    <n v="1745294"/>
    <n v="1"/>
    <x v="0"/>
    <x v="72"/>
    <x v="2"/>
    <x v="6"/>
    <x v="3"/>
    <x v="26"/>
    <n v="4170"/>
    <n v="1"/>
    <n v="4170"/>
    <n v="1"/>
  </r>
  <r>
    <n v="1745295"/>
    <n v="4"/>
    <x v="2"/>
    <x v="17"/>
    <x v="0"/>
    <x v="0"/>
    <x v="1"/>
    <x v="13"/>
    <n v="1016"/>
    <n v="1"/>
    <s v=""/>
    <s v=""/>
  </r>
  <r>
    <n v="1745296"/>
    <n v="2"/>
    <x v="3"/>
    <x v="2"/>
    <x v="0"/>
    <x v="2"/>
    <x v="2"/>
    <x v="2"/>
    <n v="401"/>
    <n v="1"/>
    <s v=""/>
    <s v=""/>
  </r>
  <r>
    <n v="1745297"/>
    <n v="3"/>
    <x v="1"/>
    <x v="73"/>
    <x v="1"/>
    <x v="8"/>
    <x v="6"/>
    <x v="13"/>
    <n v="3997"/>
    <n v="1"/>
    <n v="3997"/>
    <n v="1"/>
  </r>
  <r>
    <n v="1745298"/>
    <n v="1"/>
    <x v="0"/>
    <x v="40"/>
    <x v="0"/>
    <x v="2"/>
    <x v="1"/>
    <x v="16"/>
    <n v="4012"/>
    <n v="1"/>
    <n v="4012"/>
    <n v="1"/>
  </r>
  <r>
    <n v="1745299"/>
    <n v="1"/>
    <x v="0"/>
    <x v="74"/>
    <x v="2"/>
    <x v="11"/>
    <x v="1"/>
    <x v="27"/>
    <n v="3415"/>
    <n v="1"/>
    <n v="3415"/>
    <n v="1"/>
  </r>
  <r>
    <n v="1745300"/>
    <n v="3"/>
    <x v="1"/>
    <x v="48"/>
    <x v="0"/>
    <x v="10"/>
    <x v="1"/>
    <x v="26"/>
    <n v="3756"/>
    <n v="1"/>
    <n v="3756"/>
    <n v="1"/>
  </r>
  <r>
    <n v="1745301"/>
    <n v="2"/>
    <x v="3"/>
    <x v="12"/>
    <x v="0"/>
    <x v="0"/>
    <x v="3"/>
    <x v="7"/>
    <n v="575"/>
    <n v="1"/>
    <s v=""/>
    <s v=""/>
  </r>
  <r>
    <n v="1745302"/>
    <n v="1"/>
    <x v="0"/>
    <x v="42"/>
    <x v="2"/>
    <x v="5"/>
    <x v="6"/>
    <x v="0"/>
    <n v="60"/>
    <n v="1"/>
    <s v=""/>
    <s v=""/>
  </r>
  <r>
    <n v="1745303"/>
    <n v="4"/>
    <x v="2"/>
    <x v="32"/>
    <x v="1"/>
    <x v="1"/>
    <x v="2"/>
    <x v="24"/>
    <n v="1833"/>
    <n v="1"/>
    <s v=""/>
    <s v=""/>
  </r>
  <r>
    <n v="1745304"/>
    <n v="4"/>
    <x v="2"/>
    <x v="19"/>
    <x v="0"/>
    <x v="10"/>
    <x v="2"/>
    <x v="15"/>
    <n v="3510"/>
    <n v="1"/>
    <n v="3510"/>
    <n v="1"/>
  </r>
  <r>
    <n v="1745305"/>
    <n v="2"/>
    <x v="3"/>
    <x v="43"/>
    <x v="2"/>
    <x v="6"/>
    <x v="0"/>
    <x v="18"/>
    <n v="1784"/>
    <n v="1"/>
    <s v=""/>
    <s v=""/>
  </r>
  <r>
    <n v="1745306"/>
    <n v="3"/>
    <x v="1"/>
    <x v="72"/>
    <x v="2"/>
    <x v="6"/>
    <x v="3"/>
    <x v="26"/>
    <n v="1407"/>
    <n v="1"/>
    <s v=""/>
    <s v=""/>
  </r>
  <r>
    <n v="1745307"/>
    <n v="4"/>
    <x v="2"/>
    <x v="75"/>
    <x v="1"/>
    <x v="3"/>
    <x v="3"/>
    <x v="14"/>
    <n v="3123"/>
    <n v="1"/>
    <n v="3123"/>
    <n v="1"/>
  </r>
  <r>
    <n v="1745308"/>
    <n v="1"/>
    <x v="0"/>
    <x v="69"/>
    <x v="1"/>
    <x v="1"/>
    <x v="5"/>
    <x v="12"/>
    <n v="4807"/>
    <n v="1"/>
    <n v="4807"/>
    <n v="1"/>
  </r>
  <r>
    <n v="1745309"/>
    <n v="3"/>
    <x v="1"/>
    <x v="75"/>
    <x v="1"/>
    <x v="3"/>
    <x v="3"/>
    <x v="14"/>
    <n v="3662"/>
    <n v="1"/>
    <n v="3662"/>
    <n v="1"/>
  </r>
  <r>
    <n v="1745310"/>
    <n v="1"/>
    <x v="0"/>
    <x v="23"/>
    <x v="1"/>
    <x v="3"/>
    <x v="1"/>
    <x v="7"/>
    <n v="79"/>
    <n v="1"/>
    <s v=""/>
    <s v=""/>
  </r>
  <r>
    <n v="1745311"/>
    <n v="4"/>
    <x v="2"/>
    <x v="54"/>
    <x v="0"/>
    <x v="0"/>
    <x v="5"/>
    <x v="22"/>
    <n v="2834"/>
    <n v="1"/>
    <s v=""/>
    <s v=""/>
  </r>
  <r>
    <n v="1745312"/>
    <n v="1"/>
    <x v="0"/>
    <x v="5"/>
    <x v="1"/>
    <x v="4"/>
    <x v="0"/>
    <x v="5"/>
    <n v="787"/>
    <n v="1"/>
    <s v=""/>
    <s v=""/>
  </r>
  <r>
    <n v="1745313"/>
    <n v="1"/>
    <x v="0"/>
    <x v="30"/>
    <x v="1"/>
    <x v="8"/>
    <x v="5"/>
    <x v="23"/>
    <n v="4250"/>
    <n v="1"/>
    <n v="4250"/>
    <n v="1"/>
  </r>
  <r>
    <n v="1745314"/>
    <n v="1"/>
    <x v="0"/>
    <x v="76"/>
    <x v="2"/>
    <x v="11"/>
    <x v="5"/>
    <x v="3"/>
    <n v="949"/>
    <n v="1"/>
    <s v=""/>
    <s v=""/>
  </r>
  <r>
    <n v="1745315"/>
    <n v="1"/>
    <x v="0"/>
    <x v="44"/>
    <x v="2"/>
    <x v="5"/>
    <x v="4"/>
    <x v="22"/>
    <n v="3727"/>
    <n v="1"/>
    <n v="3727"/>
    <n v="1"/>
  </r>
  <r>
    <n v="1745316"/>
    <n v="4"/>
    <x v="2"/>
    <x v="36"/>
    <x v="0"/>
    <x v="10"/>
    <x v="4"/>
    <x v="6"/>
    <n v="3297"/>
    <n v="1"/>
    <n v="3297"/>
    <n v="1"/>
  </r>
  <r>
    <n v="1745317"/>
    <n v="3"/>
    <x v="1"/>
    <x v="47"/>
    <x v="0"/>
    <x v="0"/>
    <x v="4"/>
    <x v="23"/>
    <n v="4574"/>
    <n v="1"/>
    <n v="4574"/>
    <n v="1"/>
  </r>
  <r>
    <n v="1745318"/>
    <n v="4"/>
    <x v="2"/>
    <x v="31"/>
    <x v="1"/>
    <x v="1"/>
    <x v="4"/>
    <x v="15"/>
    <n v="3494"/>
    <n v="1"/>
    <n v="3494"/>
    <n v="1"/>
  </r>
  <r>
    <n v="1745319"/>
    <n v="1"/>
    <x v="0"/>
    <x v="2"/>
    <x v="0"/>
    <x v="2"/>
    <x v="2"/>
    <x v="2"/>
    <n v="1151"/>
    <n v="1"/>
    <s v=""/>
    <s v=""/>
  </r>
  <r>
    <n v="1745320"/>
    <n v="4"/>
    <x v="2"/>
    <x v="58"/>
    <x v="2"/>
    <x v="6"/>
    <x v="5"/>
    <x v="28"/>
    <n v="3838"/>
    <n v="1"/>
    <n v="3838"/>
    <n v="1"/>
  </r>
  <r>
    <n v="1745321"/>
    <n v="1"/>
    <x v="0"/>
    <x v="77"/>
    <x v="0"/>
    <x v="9"/>
    <x v="1"/>
    <x v="11"/>
    <n v="1161"/>
    <n v="1"/>
    <s v=""/>
    <s v=""/>
  </r>
  <r>
    <n v="1745322"/>
    <n v="1"/>
    <x v="0"/>
    <x v="65"/>
    <x v="2"/>
    <x v="7"/>
    <x v="0"/>
    <x v="15"/>
    <n v="460"/>
    <n v="1"/>
    <s v=""/>
    <s v=""/>
  </r>
  <r>
    <n v="1745323"/>
    <n v="1"/>
    <x v="0"/>
    <x v="40"/>
    <x v="0"/>
    <x v="2"/>
    <x v="1"/>
    <x v="16"/>
    <n v="2457"/>
    <n v="1"/>
    <s v=""/>
    <s v=""/>
  </r>
  <r>
    <n v="1745324"/>
    <n v="4"/>
    <x v="2"/>
    <x v="30"/>
    <x v="1"/>
    <x v="8"/>
    <x v="5"/>
    <x v="23"/>
    <n v="678"/>
    <n v="1"/>
    <s v=""/>
    <s v=""/>
  </r>
  <r>
    <n v="1745325"/>
    <n v="1"/>
    <x v="0"/>
    <x v="11"/>
    <x v="2"/>
    <x v="6"/>
    <x v="4"/>
    <x v="10"/>
    <n v="4232"/>
    <n v="1"/>
    <n v="4232"/>
    <n v="1"/>
  </r>
  <r>
    <n v="1745326"/>
    <n v="4"/>
    <x v="2"/>
    <x v="69"/>
    <x v="1"/>
    <x v="1"/>
    <x v="5"/>
    <x v="12"/>
    <n v="2684"/>
    <n v="1"/>
    <s v=""/>
    <s v=""/>
  </r>
  <r>
    <n v="1745327"/>
    <n v="1"/>
    <x v="0"/>
    <x v="38"/>
    <x v="0"/>
    <x v="12"/>
    <x v="2"/>
    <x v="18"/>
    <n v="517"/>
    <n v="1"/>
    <s v=""/>
    <s v=""/>
  </r>
  <r>
    <n v="1745328"/>
    <n v="4"/>
    <x v="2"/>
    <x v="71"/>
    <x v="2"/>
    <x v="11"/>
    <x v="4"/>
    <x v="29"/>
    <n v="4865"/>
    <n v="1"/>
    <n v="4865"/>
    <n v="1"/>
  </r>
  <r>
    <n v="1745329"/>
    <n v="4"/>
    <x v="2"/>
    <x v="27"/>
    <x v="0"/>
    <x v="9"/>
    <x v="6"/>
    <x v="20"/>
    <n v="876"/>
    <n v="1"/>
    <s v=""/>
    <s v=""/>
  </r>
  <r>
    <n v="1745330"/>
    <n v="2"/>
    <x v="3"/>
    <x v="47"/>
    <x v="0"/>
    <x v="0"/>
    <x v="4"/>
    <x v="23"/>
    <n v="462"/>
    <n v="1"/>
    <s v=""/>
    <s v=""/>
  </r>
  <r>
    <n v="1745331"/>
    <n v="2"/>
    <x v="3"/>
    <x v="78"/>
    <x v="2"/>
    <x v="6"/>
    <x v="6"/>
    <x v="21"/>
    <n v="4644"/>
    <n v="1"/>
    <n v="4644"/>
    <n v="1"/>
  </r>
  <r>
    <n v="1745332"/>
    <n v="4"/>
    <x v="2"/>
    <x v="47"/>
    <x v="0"/>
    <x v="0"/>
    <x v="4"/>
    <x v="23"/>
    <n v="1914"/>
    <n v="1"/>
    <s v=""/>
    <s v=""/>
  </r>
  <r>
    <n v="1745333"/>
    <n v="4"/>
    <x v="2"/>
    <x v="74"/>
    <x v="2"/>
    <x v="11"/>
    <x v="1"/>
    <x v="27"/>
    <n v="2545"/>
    <n v="1"/>
    <s v=""/>
    <s v=""/>
  </r>
  <r>
    <n v="1745334"/>
    <n v="1"/>
    <x v="0"/>
    <x v="13"/>
    <x v="1"/>
    <x v="8"/>
    <x v="2"/>
    <x v="0"/>
    <n v="133"/>
    <n v="1"/>
    <s v=""/>
    <s v=""/>
  </r>
  <r>
    <n v="1745335"/>
    <n v="2"/>
    <x v="3"/>
    <x v="50"/>
    <x v="2"/>
    <x v="11"/>
    <x v="0"/>
    <x v="2"/>
    <n v="4837"/>
    <n v="1"/>
    <n v="4837"/>
    <n v="1"/>
  </r>
  <r>
    <n v="1745336"/>
    <n v="1"/>
    <x v="0"/>
    <x v="36"/>
    <x v="0"/>
    <x v="10"/>
    <x v="4"/>
    <x v="6"/>
    <n v="2387"/>
    <n v="1"/>
    <s v=""/>
    <s v=""/>
  </r>
  <r>
    <n v="1745337"/>
    <n v="1"/>
    <x v="0"/>
    <x v="79"/>
    <x v="0"/>
    <x v="10"/>
    <x v="3"/>
    <x v="1"/>
    <n v="2441"/>
    <n v="1"/>
    <s v=""/>
    <s v=""/>
  </r>
  <r>
    <n v="1745338"/>
    <n v="2"/>
    <x v="3"/>
    <x v="64"/>
    <x v="1"/>
    <x v="6"/>
    <x v="1"/>
    <x v="30"/>
    <n v="2452"/>
    <n v="1"/>
    <s v=""/>
    <s v=""/>
  </r>
  <r>
    <n v="1745339"/>
    <n v="4"/>
    <x v="2"/>
    <x v="21"/>
    <x v="1"/>
    <x v="1"/>
    <x v="6"/>
    <x v="16"/>
    <n v="3301"/>
    <n v="1"/>
    <n v="3301"/>
    <n v="1"/>
  </r>
  <r>
    <n v="1745340"/>
    <n v="4"/>
    <x v="2"/>
    <x v="2"/>
    <x v="0"/>
    <x v="2"/>
    <x v="2"/>
    <x v="2"/>
    <n v="4055"/>
    <n v="1"/>
    <n v="4055"/>
    <n v="1"/>
  </r>
  <r>
    <n v="1745341"/>
    <n v="1"/>
    <x v="0"/>
    <x v="39"/>
    <x v="2"/>
    <x v="13"/>
    <x v="4"/>
    <x v="14"/>
    <n v="2791"/>
    <n v="1"/>
    <s v=""/>
    <s v=""/>
  </r>
  <r>
    <n v="1745342"/>
    <n v="1"/>
    <x v="0"/>
    <x v="74"/>
    <x v="2"/>
    <x v="11"/>
    <x v="1"/>
    <x v="27"/>
    <n v="1583"/>
    <n v="1"/>
    <s v=""/>
    <s v=""/>
  </r>
  <r>
    <n v="1745343"/>
    <n v="2"/>
    <x v="3"/>
    <x v="4"/>
    <x v="1"/>
    <x v="3"/>
    <x v="4"/>
    <x v="4"/>
    <n v="901"/>
    <n v="1"/>
    <s v=""/>
    <s v=""/>
  </r>
  <r>
    <n v="1745344"/>
    <n v="1"/>
    <x v="0"/>
    <x v="79"/>
    <x v="0"/>
    <x v="10"/>
    <x v="3"/>
    <x v="1"/>
    <n v="2488"/>
    <n v="1"/>
    <s v=""/>
    <s v=""/>
  </r>
  <r>
    <n v="1745345"/>
    <n v="4"/>
    <x v="2"/>
    <x v="35"/>
    <x v="2"/>
    <x v="11"/>
    <x v="2"/>
    <x v="23"/>
    <n v="2212"/>
    <n v="1"/>
    <s v=""/>
    <s v=""/>
  </r>
  <r>
    <n v="1745346"/>
    <n v="1"/>
    <x v="0"/>
    <x v="46"/>
    <x v="0"/>
    <x v="2"/>
    <x v="0"/>
    <x v="24"/>
    <n v="1103"/>
    <n v="1"/>
    <s v=""/>
    <s v=""/>
  </r>
  <r>
    <n v="1745347"/>
    <n v="3"/>
    <x v="1"/>
    <x v="16"/>
    <x v="1"/>
    <x v="8"/>
    <x v="0"/>
    <x v="8"/>
    <n v="3371"/>
    <n v="1"/>
    <n v="3371"/>
    <n v="1"/>
  </r>
  <r>
    <n v="1745348"/>
    <n v="1"/>
    <x v="0"/>
    <x v="80"/>
    <x v="0"/>
    <x v="12"/>
    <x v="3"/>
    <x v="28"/>
    <n v="1348"/>
    <n v="1"/>
    <s v=""/>
    <s v=""/>
  </r>
  <r>
    <n v="1745349"/>
    <n v="3"/>
    <x v="1"/>
    <x v="42"/>
    <x v="2"/>
    <x v="5"/>
    <x v="6"/>
    <x v="0"/>
    <n v="2603"/>
    <n v="1"/>
    <s v=""/>
    <s v=""/>
  </r>
  <r>
    <n v="1745350"/>
    <n v="2"/>
    <x v="3"/>
    <x v="25"/>
    <x v="1"/>
    <x v="3"/>
    <x v="5"/>
    <x v="19"/>
    <n v="1003"/>
    <n v="1"/>
    <s v=""/>
    <s v=""/>
  </r>
  <r>
    <n v="1745351"/>
    <n v="4"/>
    <x v="2"/>
    <x v="80"/>
    <x v="0"/>
    <x v="12"/>
    <x v="3"/>
    <x v="28"/>
    <n v="4253"/>
    <n v="1"/>
    <n v="4253"/>
    <n v="1"/>
  </r>
  <r>
    <n v="1745352"/>
    <n v="1"/>
    <x v="0"/>
    <x v="17"/>
    <x v="0"/>
    <x v="0"/>
    <x v="1"/>
    <x v="13"/>
    <n v="868"/>
    <n v="1"/>
    <s v=""/>
    <s v=""/>
  </r>
  <r>
    <n v="1745353"/>
    <n v="3"/>
    <x v="1"/>
    <x v="22"/>
    <x v="1"/>
    <x v="3"/>
    <x v="2"/>
    <x v="17"/>
    <n v="2061"/>
    <n v="1"/>
    <s v=""/>
    <s v=""/>
  </r>
  <r>
    <n v="1745354"/>
    <n v="3"/>
    <x v="1"/>
    <x v="72"/>
    <x v="2"/>
    <x v="6"/>
    <x v="3"/>
    <x v="26"/>
    <n v="3087"/>
    <n v="1"/>
    <n v="3087"/>
    <n v="1"/>
  </r>
  <r>
    <n v="1745355"/>
    <n v="3"/>
    <x v="1"/>
    <x v="26"/>
    <x v="0"/>
    <x v="9"/>
    <x v="0"/>
    <x v="17"/>
    <n v="1574"/>
    <n v="1"/>
    <s v=""/>
    <s v=""/>
  </r>
  <r>
    <n v="1745356"/>
    <n v="3"/>
    <x v="1"/>
    <x v="73"/>
    <x v="1"/>
    <x v="8"/>
    <x v="6"/>
    <x v="13"/>
    <n v="2308"/>
    <n v="1"/>
    <s v=""/>
    <s v=""/>
  </r>
  <r>
    <n v="1745357"/>
    <n v="1"/>
    <x v="0"/>
    <x v="50"/>
    <x v="2"/>
    <x v="11"/>
    <x v="0"/>
    <x v="2"/>
    <n v="4842"/>
    <n v="1"/>
    <n v="4842"/>
    <n v="1"/>
  </r>
  <r>
    <n v="1745358"/>
    <n v="3"/>
    <x v="1"/>
    <x v="78"/>
    <x v="2"/>
    <x v="6"/>
    <x v="6"/>
    <x v="21"/>
    <n v="1725"/>
    <n v="1"/>
    <s v=""/>
    <s v=""/>
  </r>
  <r>
    <n v="1745359"/>
    <n v="4"/>
    <x v="2"/>
    <x v="81"/>
    <x v="1"/>
    <x v="1"/>
    <x v="0"/>
    <x v="27"/>
    <n v="4374"/>
    <n v="1"/>
    <n v="4374"/>
    <n v="1"/>
  </r>
  <r>
    <n v="1745360"/>
    <n v="1"/>
    <x v="0"/>
    <x v="56"/>
    <x v="0"/>
    <x v="12"/>
    <x v="5"/>
    <x v="10"/>
    <n v="468"/>
    <n v="1"/>
    <s v=""/>
    <s v=""/>
  </r>
  <r>
    <n v="1745361"/>
    <n v="1"/>
    <x v="0"/>
    <x v="13"/>
    <x v="1"/>
    <x v="8"/>
    <x v="2"/>
    <x v="0"/>
    <n v="2151"/>
    <n v="1"/>
    <s v=""/>
    <s v=""/>
  </r>
  <r>
    <n v="1745362"/>
    <n v="1"/>
    <x v="0"/>
    <x v="62"/>
    <x v="1"/>
    <x v="3"/>
    <x v="0"/>
    <x v="20"/>
    <n v="2471"/>
    <n v="1"/>
    <s v=""/>
    <s v=""/>
  </r>
  <r>
    <n v="1745363"/>
    <n v="2"/>
    <x v="3"/>
    <x v="33"/>
    <x v="0"/>
    <x v="10"/>
    <x v="5"/>
    <x v="25"/>
    <n v="2873"/>
    <n v="1"/>
    <s v=""/>
    <s v=""/>
  </r>
  <r>
    <n v="1745364"/>
    <n v="1"/>
    <x v="0"/>
    <x v="10"/>
    <x v="2"/>
    <x v="7"/>
    <x v="6"/>
    <x v="9"/>
    <n v="1155"/>
    <n v="1"/>
    <s v=""/>
    <s v=""/>
  </r>
  <r>
    <n v="1745365"/>
    <n v="1"/>
    <x v="0"/>
    <x v="42"/>
    <x v="2"/>
    <x v="5"/>
    <x v="6"/>
    <x v="0"/>
    <n v="4200"/>
    <n v="1"/>
    <n v="4200"/>
    <n v="1"/>
  </r>
  <r>
    <n v="1745366"/>
    <n v="2"/>
    <x v="3"/>
    <x v="56"/>
    <x v="0"/>
    <x v="12"/>
    <x v="5"/>
    <x v="10"/>
    <n v="628"/>
    <n v="1"/>
    <s v=""/>
    <s v=""/>
  </r>
  <r>
    <n v="1745367"/>
    <n v="2"/>
    <x v="3"/>
    <x v="12"/>
    <x v="0"/>
    <x v="0"/>
    <x v="3"/>
    <x v="7"/>
    <n v="4609"/>
    <n v="1"/>
    <n v="4609"/>
    <n v="1"/>
  </r>
  <r>
    <n v="1745368"/>
    <n v="3"/>
    <x v="1"/>
    <x v="47"/>
    <x v="0"/>
    <x v="0"/>
    <x v="4"/>
    <x v="23"/>
    <n v="379"/>
    <n v="1"/>
    <s v=""/>
    <s v=""/>
  </r>
  <r>
    <n v="1745369"/>
    <n v="4"/>
    <x v="2"/>
    <x v="82"/>
    <x v="1"/>
    <x v="4"/>
    <x v="6"/>
    <x v="26"/>
    <n v="1739"/>
    <n v="1"/>
    <s v=""/>
    <s v=""/>
  </r>
  <r>
    <n v="1745370"/>
    <n v="4"/>
    <x v="2"/>
    <x v="15"/>
    <x v="2"/>
    <x v="7"/>
    <x v="2"/>
    <x v="12"/>
    <n v="4656"/>
    <n v="1"/>
    <n v="4656"/>
    <n v="1"/>
  </r>
  <r>
    <n v="1745371"/>
    <n v="4"/>
    <x v="2"/>
    <x v="21"/>
    <x v="1"/>
    <x v="1"/>
    <x v="6"/>
    <x v="16"/>
    <n v="2124"/>
    <n v="1"/>
    <s v=""/>
    <s v=""/>
  </r>
  <r>
    <n v="1745372"/>
    <n v="1"/>
    <x v="0"/>
    <x v="76"/>
    <x v="2"/>
    <x v="11"/>
    <x v="5"/>
    <x v="3"/>
    <n v="869"/>
    <n v="1"/>
    <s v=""/>
    <s v=""/>
  </r>
  <r>
    <n v="1745373"/>
    <n v="1"/>
    <x v="0"/>
    <x v="46"/>
    <x v="0"/>
    <x v="2"/>
    <x v="0"/>
    <x v="24"/>
    <n v="1816"/>
    <n v="1"/>
    <s v=""/>
    <s v=""/>
  </r>
  <r>
    <n v="1745374"/>
    <n v="4"/>
    <x v="2"/>
    <x v="12"/>
    <x v="0"/>
    <x v="0"/>
    <x v="3"/>
    <x v="7"/>
    <n v="778"/>
    <n v="1"/>
    <s v=""/>
    <s v=""/>
  </r>
  <r>
    <n v="1745375"/>
    <n v="3"/>
    <x v="1"/>
    <x v="35"/>
    <x v="2"/>
    <x v="11"/>
    <x v="2"/>
    <x v="23"/>
    <n v="3851"/>
    <n v="1"/>
    <n v="3851"/>
    <n v="1"/>
  </r>
  <r>
    <n v="1745376"/>
    <n v="1"/>
    <x v="0"/>
    <x v="39"/>
    <x v="2"/>
    <x v="13"/>
    <x v="4"/>
    <x v="14"/>
    <n v="4926"/>
    <n v="1"/>
    <n v="4926"/>
    <n v="1"/>
  </r>
  <r>
    <n v="1745377"/>
    <n v="2"/>
    <x v="3"/>
    <x v="18"/>
    <x v="0"/>
    <x v="9"/>
    <x v="5"/>
    <x v="14"/>
    <n v="2590"/>
    <n v="1"/>
    <s v=""/>
    <s v=""/>
  </r>
  <r>
    <n v="1745378"/>
    <n v="4"/>
    <x v="2"/>
    <x v="38"/>
    <x v="0"/>
    <x v="12"/>
    <x v="2"/>
    <x v="18"/>
    <n v="2905"/>
    <n v="1"/>
    <s v=""/>
    <s v=""/>
  </r>
  <r>
    <n v="1745379"/>
    <n v="2"/>
    <x v="3"/>
    <x v="27"/>
    <x v="0"/>
    <x v="9"/>
    <x v="6"/>
    <x v="20"/>
    <n v="336"/>
    <n v="1"/>
    <s v=""/>
    <s v=""/>
  </r>
  <r>
    <n v="1745380"/>
    <n v="2"/>
    <x v="3"/>
    <x v="70"/>
    <x v="2"/>
    <x v="5"/>
    <x v="2"/>
    <x v="19"/>
    <n v="333"/>
    <n v="1"/>
    <s v=""/>
    <s v=""/>
  </r>
  <r>
    <n v="1745381"/>
    <n v="1"/>
    <x v="0"/>
    <x v="54"/>
    <x v="0"/>
    <x v="0"/>
    <x v="5"/>
    <x v="22"/>
    <n v="3406"/>
    <n v="1"/>
    <n v="3406"/>
    <n v="1"/>
  </r>
  <r>
    <n v="1745382"/>
    <n v="2"/>
    <x v="3"/>
    <x v="0"/>
    <x v="0"/>
    <x v="0"/>
    <x v="0"/>
    <x v="0"/>
    <n v="2493"/>
    <n v="1"/>
    <s v=""/>
    <s v=""/>
  </r>
  <r>
    <n v="1745383"/>
    <n v="1"/>
    <x v="0"/>
    <x v="83"/>
    <x v="0"/>
    <x v="12"/>
    <x v="0"/>
    <x v="21"/>
    <n v="4521"/>
    <n v="1"/>
    <n v="4521"/>
    <n v="1"/>
  </r>
  <r>
    <n v="1745384"/>
    <n v="1"/>
    <x v="0"/>
    <x v="64"/>
    <x v="1"/>
    <x v="6"/>
    <x v="1"/>
    <x v="30"/>
    <n v="1763"/>
    <n v="1"/>
    <s v=""/>
    <s v=""/>
  </r>
  <r>
    <n v="1745385"/>
    <n v="3"/>
    <x v="1"/>
    <x v="69"/>
    <x v="1"/>
    <x v="1"/>
    <x v="5"/>
    <x v="12"/>
    <n v="3756"/>
    <n v="1"/>
    <n v="3756"/>
    <n v="1"/>
  </r>
  <r>
    <n v="1745386"/>
    <n v="1"/>
    <x v="0"/>
    <x v="64"/>
    <x v="1"/>
    <x v="6"/>
    <x v="1"/>
    <x v="30"/>
    <n v="1670"/>
    <n v="1"/>
    <s v=""/>
    <s v=""/>
  </r>
  <r>
    <n v="1745387"/>
    <n v="2"/>
    <x v="3"/>
    <x v="20"/>
    <x v="2"/>
    <x v="5"/>
    <x v="0"/>
    <x v="4"/>
    <n v="4231"/>
    <n v="1"/>
    <n v="4231"/>
    <n v="1"/>
  </r>
  <r>
    <n v="1745388"/>
    <n v="2"/>
    <x v="3"/>
    <x v="20"/>
    <x v="2"/>
    <x v="5"/>
    <x v="0"/>
    <x v="4"/>
    <n v="3000"/>
    <n v="1"/>
    <s v=""/>
    <s v=""/>
  </r>
  <r>
    <n v="1745389"/>
    <n v="1"/>
    <x v="0"/>
    <x v="30"/>
    <x v="1"/>
    <x v="8"/>
    <x v="5"/>
    <x v="23"/>
    <n v="1530"/>
    <n v="1"/>
    <s v=""/>
    <s v=""/>
  </r>
  <r>
    <n v="1745390"/>
    <n v="1"/>
    <x v="0"/>
    <x v="53"/>
    <x v="0"/>
    <x v="10"/>
    <x v="0"/>
    <x v="9"/>
    <n v="3982"/>
    <n v="1"/>
    <n v="3982"/>
    <n v="1"/>
  </r>
  <r>
    <n v="1745391"/>
    <n v="1"/>
    <x v="0"/>
    <x v="44"/>
    <x v="2"/>
    <x v="5"/>
    <x v="4"/>
    <x v="22"/>
    <n v="3398"/>
    <n v="1"/>
    <n v="3398"/>
    <n v="1"/>
  </r>
  <r>
    <n v="1745392"/>
    <n v="4"/>
    <x v="2"/>
    <x v="73"/>
    <x v="1"/>
    <x v="8"/>
    <x v="6"/>
    <x v="13"/>
    <n v="1829"/>
    <n v="1"/>
    <s v=""/>
    <s v=""/>
  </r>
  <r>
    <n v="1745393"/>
    <n v="3"/>
    <x v="1"/>
    <x v="72"/>
    <x v="2"/>
    <x v="6"/>
    <x v="3"/>
    <x v="26"/>
    <n v="1264"/>
    <n v="1"/>
    <s v=""/>
    <s v=""/>
  </r>
  <r>
    <n v="1745394"/>
    <n v="1"/>
    <x v="0"/>
    <x v="36"/>
    <x v="0"/>
    <x v="10"/>
    <x v="4"/>
    <x v="6"/>
    <n v="230"/>
    <n v="1"/>
    <s v=""/>
    <s v=""/>
  </r>
  <r>
    <n v="1745395"/>
    <n v="2"/>
    <x v="3"/>
    <x v="84"/>
    <x v="1"/>
    <x v="4"/>
    <x v="1"/>
    <x v="28"/>
    <n v="2436"/>
    <n v="1"/>
    <s v=""/>
    <s v=""/>
  </r>
  <r>
    <n v="1745396"/>
    <n v="4"/>
    <x v="2"/>
    <x v="60"/>
    <x v="0"/>
    <x v="0"/>
    <x v="6"/>
    <x v="8"/>
    <n v="2674"/>
    <n v="1"/>
    <s v=""/>
    <s v=""/>
  </r>
  <r>
    <n v="1745397"/>
    <n v="1"/>
    <x v="0"/>
    <x v="68"/>
    <x v="1"/>
    <x v="3"/>
    <x v="6"/>
    <x v="11"/>
    <n v="2476"/>
    <n v="1"/>
    <s v=""/>
    <s v=""/>
  </r>
  <r>
    <n v="1745398"/>
    <n v="1"/>
    <x v="0"/>
    <x v="17"/>
    <x v="0"/>
    <x v="0"/>
    <x v="1"/>
    <x v="13"/>
    <n v="3012"/>
    <n v="1"/>
    <n v="3012"/>
    <n v="1"/>
  </r>
  <r>
    <n v="1745399"/>
    <n v="3"/>
    <x v="1"/>
    <x v="63"/>
    <x v="1"/>
    <x v="4"/>
    <x v="2"/>
    <x v="9"/>
    <n v="4804"/>
    <n v="1"/>
    <n v="4804"/>
    <n v="1"/>
  </r>
  <r>
    <n v="1745400"/>
    <n v="1"/>
    <x v="0"/>
    <x v="43"/>
    <x v="2"/>
    <x v="6"/>
    <x v="0"/>
    <x v="18"/>
    <n v="484"/>
    <n v="1"/>
    <s v=""/>
    <s v=""/>
  </r>
  <r>
    <n v="1745401"/>
    <n v="3"/>
    <x v="1"/>
    <x v="47"/>
    <x v="0"/>
    <x v="0"/>
    <x v="4"/>
    <x v="23"/>
    <n v="1765"/>
    <n v="1"/>
    <s v=""/>
    <s v=""/>
  </r>
  <r>
    <n v="1745402"/>
    <n v="1"/>
    <x v="0"/>
    <x v="77"/>
    <x v="0"/>
    <x v="9"/>
    <x v="1"/>
    <x v="11"/>
    <n v="4305"/>
    <n v="1"/>
    <n v="4305"/>
    <n v="1"/>
  </r>
  <r>
    <n v="1745403"/>
    <n v="1"/>
    <x v="0"/>
    <x v="77"/>
    <x v="0"/>
    <x v="9"/>
    <x v="1"/>
    <x v="11"/>
    <n v="1524"/>
    <n v="1"/>
    <s v=""/>
    <s v=""/>
  </r>
  <r>
    <n v="1745404"/>
    <n v="1"/>
    <x v="0"/>
    <x v="53"/>
    <x v="0"/>
    <x v="10"/>
    <x v="0"/>
    <x v="9"/>
    <n v="3940"/>
    <n v="1"/>
    <n v="3940"/>
    <n v="1"/>
  </r>
  <r>
    <n v="1745405"/>
    <n v="1"/>
    <x v="0"/>
    <x v="10"/>
    <x v="2"/>
    <x v="7"/>
    <x v="6"/>
    <x v="9"/>
    <n v="596"/>
    <n v="1"/>
    <s v=""/>
    <s v=""/>
  </r>
  <r>
    <n v="1745406"/>
    <n v="2"/>
    <x v="3"/>
    <x v="4"/>
    <x v="1"/>
    <x v="3"/>
    <x v="4"/>
    <x v="4"/>
    <n v="4571"/>
    <n v="1"/>
    <n v="4571"/>
    <n v="1"/>
  </r>
  <r>
    <n v="1745407"/>
    <n v="2"/>
    <x v="3"/>
    <x v="58"/>
    <x v="2"/>
    <x v="6"/>
    <x v="5"/>
    <x v="28"/>
    <n v="4640"/>
    <n v="1"/>
    <n v="4640"/>
    <n v="1"/>
  </r>
  <r>
    <n v="1745408"/>
    <n v="4"/>
    <x v="2"/>
    <x v="4"/>
    <x v="1"/>
    <x v="3"/>
    <x v="4"/>
    <x v="4"/>
    <n v="1674"/>
    <n v="1"/>
    <s v=""/>
    <s v=""/>
  </r>
  <r>
    <n v="1745409"/>
    <n v="3"/>
    <x v="1"/>
    <x v="14"/>
    <x v="2"/>
    <x v="5"/>
    <x v="3"/>
    <x v="11"/>
    <n v="4853"/>
    <n v="1"/>
    <n v="4853"/>
    <n v="1"/>
  </r>
  <r>
    <n v="1745410"/>
    <n v="4"/>
    <x v="2"/>
    <x v="58"/>
    <x v="2"/>
    <x v="6"/>
    <x v="5"/>
    <x v="28"/>
    <n v="3154"/>
    <n v="1"/>
    <n v="3154"/>
    <n v="1"/>
  </r>
  <r>
    <n v="1745411"/>
    <n v="1"/>
    <x v="0"/>
    <x v="26"/>
    <x v="0"/>
    <x v="9"/>
    <x v="0"/>
    <x v="17"/>
    <n v="1486"/>
    <n v="1"/>
    <s v=""/>
    <s v=""/>
  </r>
  <r>
    <n v="1745412"/>
    <n v="1"/>
    <x v="0"/>
    <x v="37"/>
    <x v="2"/>
    <x v="7"/>
    <x v="4"/>
    <x v="25"/>
    <n v="2815"/>
    <n v="1"/>
    <s v=""/>
    <s v=""/>
  </r>
  <r>
    <n v="1745413"/>
    <n v="1"/>
    <x v="0"/>
    <x v="41"/>
    <x v="2"/>
    <x v="7"/>
    <x v="3"/>
    <x v="16"/>
    <n v="2045"/>
    <n v="1"/>
    <s v=""/>
    <s v=""/>
  </r>
  <r>
    <n v="1745414"/>
    <n v="4"/>
    <x v="2"/>
    <x v="24"/>
    <x v="1"/>
    <x v="4"/>
    <x v="4"/>
    <x v="18"/>
    <n v="1155"/>
    <n v="1"/>
    <s v=""/>
    <s v=""/>
  </r>
  <r>
    <n v="1745415"/>
    <n v="2"/>
    <x v="3"/>
    <x v="22"/>
    <x v="1"/>
    <x v="3"/>
    <x v="2"/>
    <x v="17"/>
    <n v="4471"/>
    <n v="1"/>
    <n v="4471"/>
    <n v="1"/>
  </r>
  <r>
    <n v="1745416"/>
    <n v="4"/>
    <x v="2"/>
    <x v="85"/>
    <x v="1"/>
    <x v="9"/>
    <x v="3"/>
    <x v="10"/>
    <n v="3983"/>
    <n v="1"/>
    <n v="3983"/>
    <n v="1"/>
  </r>
  <r>
    <n v="1745417"/>
    <n v="2"/>
    <x v="3"/>
    <x v="12"/>
    <x v="0"/>
    <x v="0"/>
    <x v="3"/>
    <x v="7"/>
    <n v="3666"/>
    <n v="1"/>
    <n v="3666"/>
    <n v="1"/>
  </r>
  <r>
    <n v="1745418"/>
    <n v="4"/>
    <x v="2"/>
    <x v="48"/>
    <x v="0"/>
    <x v="10"/>
    <x v="1"/>
    <x v="26"/>
    <n v="3964"/>
    <n v="1"/>
    <n v="3964"/>
    <n v="1"/>
  </r>
  <r>
    <n v="1745419"/>
    <n v="3"/>
    <x v="1"/>
    <x v="77"/>
    <x v="0"/>
    <x v="9"/>
    <x v="1"/>
    <x v="11"/>
    <n v="2841"/>
    <n v="1"/>
    <s v=""/>
    <s v=""/>
  </r>
  <r>
    <n v="1745420"/>
    <n v="2"/>
    <x v="3"/>
    <x v="15"/>
    <x v="2"/>
    <x v="7"/>
    <x v="2"/>
    <x v="12"/>
    <n v="4280"/>
    <n v="1"/>
    <n v="4280"/>
    <n v="1"/>
  </r>
  <r>
    <n v="1745421"/>
    <n v="1"/>
    <x v="0"/>
    <x v="5"/>
    <x v="1"/>
    <x v="4"/>
    <x v="0"/>
    <x v="5"/>
    <n v="1554"/>
    <n v="1"/>
    <s v=""/>
    <s v=""/>
  </r>
  <r>
    <n v="1745422"/>
    <n v="4"/>
    <x v="2"/>
    <x v="32"/>
    <x v="1"/>
    <x v="1"/>
    <x v="2"/>
    <x v="24"/>
    <n v="778"/>
    <n v="1"/>
    <s v=""/>
    <s v=""/>
  </r>
  <r>
    <n v="1745423"/>
    <n v="4"/>
    <x v="2"/>
    <x v="77"/>
    <x v="0"/>
    <x v="9"/>
    <x v="1"/>
    <x v="11"/>
    <n v="4050"/>
    <n v="1"/>
    <n v="4050"/>
    <n v="1"/>
  </r>
  <r>
    <n v="1745424"/>
    <n v="2"/>
    <x v="3"/>
    <x v="71"/>
    <x v="2"/>
    <x v="11"/>
    <x v="4"/>
    <x v="29"/>
    <n v="1415"/>
    <n v="1"/>
    <s v=""/>
    <s v=""/>
  </r>
  <r>
    <n v="1745425"/>
    <n v="4"/>
    <x v="2"/>
    <x v="30"/>
    <x v="1"/>
    <x v="8"/>
    <x v="5"/>
    <x v="23"/>
    <n v="1078"/>
    <n v="1"/>
    <s v=""/>
    <s v=""/>
  </r>
  <r>
    <n v="1745426"/>
    <n v="2"/>
    <x v="3"/>
    <x v="86"/>
    <x v="2"/>
    <x v="13"/>
    <x v="6"/>
    <x v="17"/>
    <n v="4112"/>
    <n v="1"/>
    <n v="4112"/>
    <n v="1"/>
  </r>
  <r>
    <n v="1745427"/>
    <n v="2"/>
    <x v="3"/>
    <x v="19"/>
    <x v="0"/>
    <x v="10"/>
    <x v="2"/>
    <x v="15"/>
    <n v="3643"/>
    <n v="1"/>
    <n v="3643"/>
    <n v="1"/>
  </r>
  <r>
    <n v="1745428"/>
    <n v="2"/>
    <x v="3"/>
    <x v="74"/>
    <x v="2"/>
    <x v="11"/>
    <x v="1"/>
    <x v="27"/>
    <n v="2584"/>
    <n v="1"/>
    <s v=""/>
    <s v=""/>
  </r>
  <r>
    <n v="1745429"/>
    <n v="1"/>
    <x v="0"/>
    <x v="16"/>
    <x v="1"/>
    <x v="8"/>
    <x v="0"/>
    <x v="8"/>
    <n v="262"/>
    <n v="1"/>
    <s v=""/>
    <s v=""/>
  </r>
  <r>
    <n v="1745430"/>
    <n v="4"/>
    <x v="2"/>
    <x v="85"/>
    <x v="1"/>
    <x v="9"/>
    <x v="3"/>
    <x v="10"/>
    <n v="1600"/>
    <n v="1"/>
    <s v=""/>
    <s v=""/>
  </r>
  <r>
    <n v="1745431"/>
    <n v="2"/>
    <x v="3"/>
    <x v="41"/>
    <x v="2"/>
    <x v="7"/>
    <x v="3"/>
    <x v="16"/>
    <n v="355"/>
    <n v="1"/>
    <s v=""/>
    <s v=""/>
  </r>
  <r>
    <n v="1745432"/>
    <n v="4"/>
    <x v="2"/>
    <x v="2"/>
    <x v="0"/>
    <x v="2"/>
    <x v="2"/>
    <x v="2"/>
    <n v="4797"/>
    <n v="1"/>
    <n v="4797"/>
    <n v="1"/>
  </r>
  <r>
    <n v="1745433"/>
    <n v="2"/>
    <x v="3"/>
    <x v="0"/>
    <x v="0"/>
    <x v="0"/>
    <x v="0"/>
    <x v="0"/>
    <n v="464"/>
    <n v="1"/>
    <s v=""/>
    <s v=""/>
  </r>
  <r>
    <n v="1745434"/>
    <n v="2"/>
    <x v="3"/>
    <x v="71"/>
    <x v="2"/>
    <x v="11"/>
    <x v="4"/>
    <x v="29"/>
    <n v="4349"/>
    <n v="1"/>
    <n v="4349"/>
    <n v="1"/>
  </r>
  <r>
    <n v="1745435"/>
    <n v="2"/>
    <x v="3"/>
    <x v="48"/>
    <x v="0"/>
    <x v="10"/>
    <x v="1"/>
    <x v="26"/>
    <n v="4097"/>
    <n v="1"/>
    <n v="4097"/>
    <n v="1"/>
  </r>
  <r>
    <n v="1745436"/>
    <n v="1"/>
    <x v="0"/>
    <x v="67"/>
    <x v="0"/>
    <x v="2"/>
    <x v="4"/>
    <x v="12"/>
    <n v="3294"/>
    <n v="1"/>
    <n v="3294"/>
    <n v="1"/>
  </r>
  <r>
    <n v="1745437"/>
    <n v="4"/>
    <x v="2"/>
    <x v="74"/>
    <x v="2"/>
    <x v="11"/>
    <x v="1"/>
    <x v="27"/>
    <n v="777"/>
    <n v="1"/>
    <s v=""/>
    <s v=""/>
  </r>
  <r>
    <n v="1745438"/>
    <n v="4"/>
    <x v="2"/>
    <x v="82"/>
    <x v="1"/>
    <x v="4"/>
    <x v="6"/>
    <x v="26"/>
    <n v="4843"/>
    <n v="1"/>
    <n v="4843"/>
    <n v="1"/>
  </r>
  <r>
    <n v="1745439"/>
    <n v="3"/>
    <x v="1"/>
    <x v="50"/>
    <x v="2"/>
    <x v="11"/>
    <x v="0"/>
    <x v="2"/>
    <n v="4277"/>
    <n v="1"/>
    <n v="4277"/>
    <n v="1"/>
  </r>
  <r>
    <n v="1745440"/>
    <n v="2"/>
    <x v="3"/>
    <x v="51"/>
    <x v="0"/>
    <x v="0"/>
    <x v="2"/>
    <x v="4"/>
    <n v="3583"/>
    <n v="1"/>
    <n v="3583"/>
    <n v="1"/>
  </r>
  <r>
    <n v="1745441"/>
    <n v="3"/>
    <x v="1"/>
    <x v="32"/>
    <x v="1"/>
    <x v="1"/>
    <x v="2"/>
    <x v="24"/>
    <n v="2344"/>
    <n v="1"/>
    <s v=""/>
    <s v=""/>
  </r>
  <r>
    <n v="1745442"/>
    <n v="1"/>
    <x v="0"/>
    <x v="43"/>
    <x v="2"/>
    <x v="6"/>
    <x v="0"/>
    <x v="18"/>
    <n v="2746"/>
    <n v="1"/>
    <s v=""/>
    <s v=""/>
  </r>
  <r>
    <n v="1745443"/>
    <n v="1"/>
    <x v="0"/>
    <x v="54"/>
    <x v="0"/>
    <x v="0"/>
    <x v="5"/>
    <x v="22"/>
    <n v="3778"/>
    <n v="1"/>
    <n v="3778"/>
    <n v="1"/>
  </r>
  <r>
    <n v="1745444"/>
    <n v="4"/>
    <x v="2"/>
    <x v="54"/>
    <x v="0"/>
    <x v="0"/>
    <x v="5"/>
    <x v="22"/>
    <n v="3308"/>
    <n v="1"/>
    <n v="3308"/>
    <n v="1"/>
  </r>
  <r>
    <n v="1745445"/>
    <n v="1"/>
    <x v="0"/>
    <x v="67"/>
    <x v="0"/>
    <x v="2"/>
    <x v="4"/>
    <x v="12"/>
    <n v="521"/>
    <n v="1"/>
    <s v=""/>
    <s v=""/>
  </r>
  <r>
    <n v="1745446"/>
    <n v="2"/>
    <x v="3"/>
    <x v="69"/>
    <x v="1"/>
    <x v="1"/>
    <x v="5"/>
    <x v="12"/>
    <n v="4571"/>
    <n v="1"/>
    <n v="4571"/>
    <n v="1"/>
  </r>
  <r>
    <n v="1745447"/>
    <n v="4"/>
    <x v="2"/>
    <x v="54"/>
    <x v="0"/>
    <x v="0"/>
    <x v="5"/>
    <x v="22"/>
    <n v="3867"/>
    <n v="1"/>
    <n v="3867"/>
    <n v="1"/>
  </r>
  <r>
    <n v="1745448"/>
    <n v="1"/>
    <x v="0"/>
    <x v="19"/>
    <x v="0"/>
    <x v="10"/>
    <x v="2"/>
    <x v="15"/>
    <n v="2507"/>
    <n v="1"/>
    <s v=""/>
    <s v=""/>
  </r>
  <r>
    <n v="1745449"/>
    <n v="2"/>
    <x v="3"/>
    <x v="41"/>
    <x v="2"/>
    <x v="7"/>
    <x v="3"/>
    <x v="16"/>
    <n v="4730"/>
    <n v="1"/>
    <n v="4730"/>
    <n v="1"/>
  </r>
  <r>
    <n v="1745450"/>
    <n v="3"/>
    <x v="1"/>
    <x v="87"/>
    <x v="0"/>
    <x v="10"/>
    <x v="6"/>
    <x v="5"/>
    <n v="3448"/>
    <n v="1"/>
    <n v="3448"/>
    <n v="1"/>
  </r>
  <r>
    <n v="1745451"/>
    <n v="3"/>
    <x v="1"/>
    <x v="40"/>
    <x v="0"/>
    <x v="2"/>
    <x v="1"/>
    <x v="16"/>
    <n v="598"/>
    <n v="1"/>
    <s v=""/>
    <s v=""/>
  </r>
  <r>
    <n v="1745452"/>
    <n v="3"/>
    <x v="1"/>
    <x v="25"/>
    <x v="1"/>
    <x v="3"/>
    <x v="5"/>
    <x v="19"/>
    <n v="1062"/>
    <n v="1"/>
    <s v=""/>
    <s v=""/>
  </r>
  <r>
    <n v="1745453"/>
    <n v="1"/>
    <x v="0"/>
    <x v="69"/>
    <x v="1"/>
    <x v="1"/>
    <x v="5"/>
    <x v="12"/>
    <n v="2846"/>
    <n v="1"/>
    <s v=""/>
    <s v=""/>
  </r>
  <r>
    <n v="1745454"/>
    <n v="1"/>
    <x v="0"/>
    <x v="11"/>
    <x v="2"/>
    <x v="6"/>
    <x v="4"/>
    <x v="10"/>
    <n v="349"/>
    <n v="1"/>
    <s v=""/>
    <s v=""/>
  </r>
  <r>
    <n v="1745455"/>
    <n v="3"/>
    <x v="1"/>
    <x v="80"/>
    <x v="0"/>
    <x v="12"/>
    <x v="3"/>
    <x v="28"/>
    <n v="3289"/>
    <n v="1"/>
    <n v="3289"/>
    <n v="1"/>
  </r>
  <r>
    <n v="1745456"/>
    <n v="1"/>
    <x v="0"/>
    <x v="86"/>
    <x v="2"/>
    <x v="13"/>
    <x v="6"/>
    <x v="17"/>
    <n v="2362"/>
    <n v="1"/>
    <s v=""/>
    <s v=""/>
  </r>
  <r>
    <n v="1745457"/>
    <n v="2"/>
    <x v="3"/>
    <x v="28"/>
    <x v="1"/>
    <x v="9"/>
    <x v="2"/>
    <x v="21"/>
    <n v="2670"/>
    <n v="1"/>
    <s v=""/>
    <s v=""/>
  </r>
  <r>
    <n v="1745458"/>
    <n v="1"/>
    <x v="0"/>
    <x v="11"/>
    <x v="2"/>
    <x v="6"/>
    <x v="4"/>
    <x v="10"/>
    <n v="2508"/>
    <n v="1"/>
    <s v=""/>
    <s v=""/>
  </r>
  <r>
    <n v="1745459"/>
    <n v="1"/>
    <x v="0"/>
    <x v="88"/>
    <x v="0"/>
    <x v="2"/>
    <x v="5"/>
    <x v="29"/>
    <n v="1309"/>
    <n v="1"/>
    <s v=""/>
    <s v=""/>
  </r>
  <r>
    <n v="1745460"/>
    <n v="1"/>
    <x v="0"/>
    <x v="87"/>
    <x v="0"/>
    <x v="10"/>
    <x v="6"/>
    <x v="5"/>
    <n v="2323"/>
    <n v="1"/>
    <s v=""/>
    <s v=""/>
  </r>
  <r>
    <n v="1745461"/>
    <n v="1"/>
    <x v="0"/>
    <x v="24"/>
    <x v="1"/>
    <x v="4"/>
    <x v="4"/>
    <x v="18"/>
    <n v="182"/>
    <n v="1"/>
    <s v=""/>
    <s v=""/>
  </r>
  <r>
    <n v="1745462"/>
    <n v="1"/>
    <x v="0"/>
    <x v="18"/>
    <x v="0"/>
    <x v="9"/>
    <x v="5"/>
    <x v="14"/>
    <n v="386"/>
    <n v="1"/>
    <s v=""/>
    <s v=""/>
  </r>
  <r>
    <n v="1745463"/>
    <n v="1"/>
    <x v="0"/>
    <x v="25"/>
    <x v="1"/>
    <x v="3"/>
    <x v="5"/>
    <x v="19"/>
    <n v="142"/>
    <n v="1"/>
    <s v=""/>
    <s v=""/>
  </r>
  <r>
    <n v="1745464"/>
    <n v="1"/>
    <x v="0"/>
    <x v="37"/>
    <x v="2"/>
    <x v="7"/>
    <x v="4"/>
    <x v="25"/>
    <n v="4615"/>
    <n v="1"/>
    <n v="4615"/>
    <n v="1"/>
  </r>
  <r>
    <n v="1745465"/>
    <n v="1"/>
    <x v="0"/>
    <x v="89"/>
    <x v="2"/>
    <x v="11"/>
    <x v="6"/>
    <x v="24"/>
    <n v="3741"/>
    <n v="1"/>
    <n v="3741"/>
    <n v="1"/>
  </r>
  <r>
    <n v="1745466"/>
    <n v="1"/>
    <x v="0"/>
    <x v="37"/>
    <x v="2"/>
    <x v="7"/>
    <x v="4"/>
    <x v="25"/>
    <n v="2495"/>
    <n v="1"/>
    <s v=""/>
    <s v=""/>
  </r>
  <r>
    <n v="1745467"/>
    <n v="1"/>
    <x v="0"/>
    <x v="26"/>
    <x v="0"/>
    <x v="9"/>
    <x v="0"/>
    <x v="17"/>
    <n v="1817"/>
    <n v="1"/>
    <s v=""/>
    <s v=""/>
  </r>
  <r>
    <n v="1745468"/>
    <n v="3"/>
    <x v="1"/>
    <x v="23"/>
    <x v="1"/>
    <x v="3"/>
    <x v="1"/>
    <x v="7"/>
    <n v="4236"/>
    <n v="1"/>
    <n v="4236"/>
    <n v="1"/>
  </r>
  <r>
    <n v="1745469"/>
    <n v="1"/>
    <x v="0"/>
    <x v="72"/>
    <x v="2"/>
    <x v="6"/>
    <x v="3"/>
    <x v="26"/>
    <n v="149"/>
    <n v="1"/>
    <s v=""/>
    <s v=""/>
  </r>
  <r>
    <n v="1745470"/>
    <n v="1"/>
    <x v="0"/>
    <x v="63"/>
    <x v="1"/>
    <x v="4"/>
    <x v="2"/>
    <x v="9"/>
    <n v="1378"/>
    <n v="1"/>
    <s v=""/>
    <s v=""/>
  </r>
  <r>
    <n v="1745471"/>
    <n v="3"/>
    <x v="1"/>
    <x v="13"/>
    <x v="1"/>
    <x v="8"/>
    <x v="2"/>
    <x v="0"/>
    <n v="553"/>
    <n v="1"/>
    <s v=""/>
    <s v=""/>
  </r>
  <r>
    <n v="1745472"/>
    <n v="3"/>
    <x v="1"/>
    <x v="58"/>
    <x v="2"/>
    <x v="6"/>
    <x v="5"/>
    <x v="28"/>
    <n v="4258"/>
    <n v="1"/>
    <n v="4258"/>
    <n v="1"/>
  </r>
  <r>
    <n v="1745473"/>
    <n v="1"/>
    <x v="0"/>
    <x v="16"/>
    <x v="1"/>
    <x v="8"/>
    <x v="0"/>
    <x v="8"/>
    <n v="3080"/>
    <n v="1"/>
    <n v="3080"/>
    <n v="1"/>
  </r>
  <r>
    <n v="1745474"/>
    <n v="4"/>
    <x v="2"/>
    <x v="0"/>
    <x v="0"/>
    <x v="0"/>
    <x v="0"/>
    <x v="0"/>
    <n v="3279"/>
    <n v="1"/>
    <n v="3279"/>
    <n v="1"/>
  </r>
  <r>
    <n v="1745475"/>
    <n v="1"/>
    <x v="0"/>
    <x v="64"/>
    <x v="1"/>
    <x v="6"/>
    <x v="1"/>
    <x v="30"/>
    <n v="449"/>
    <n v="1"/>
    <s v=""/>
    <s v=""/>
  </r>
  <r>
    <n v="1745476"/>
    <n v="1"/>
    <x v="0"/>
    <x v="35"/>
    <x v="2"/>
    <x v="11"/>
    <x v="2"/>
    <x v="23"/>
    <n v="423"/>
    <n v="1"/>
    <s v=""/>
    <s v=""/>
  </r>
  <r>
    <n v="1745477"/>
    <n v="3"/>
    <x v="1"/>
    <x v="16"/>
    <x v="1"/>
    <x v="8"/>
    <x v="0"/>
    <x v="8"/>
    <n v="2887"/>
    <n v="1"/>
    <s v=""/>
    <s v=""/>
  </r>
  <r>
    <n v="1745478"/>
    <n v="1"/>
    <x v="0"/>
    <x v="64"/>
    <x v="1"/>
    <x v="6"/>
    <x v="1"/>
    <x v="30"/>
    <n v="2802"/>
    <n v="1"/>
    <s v=""/>
    <s v=""/>
  </r>
  <r>
    <n v="1745479"/>
    <n v="2"/>
    <x v="3"/>
    <x v="27"/>
    <x v="0"/>
    <x v="9"/>
    <x v="6"/>
    <x v="20"/>
    <n v="2343"/>
    <n v="1"/>
    <s v=""/>
    <s v=""/>
  </r>
  <r>
    <n v="1745480"/>
    <n v="1"/>
    <x v="0"/>
    <x v="33"/>
    <x v="0"/>
    <x v="10"/>
    <x v="5"/>
    <x v="25"/>
    <n v="4220"/>
    <n v="1"/>
    <n v="4220"/>
    <n v="1"/>
  </r>
  <r>
    <n v="1745481"/>
    <n v="1"/>
    <x v="0"/>
    <x v="64"/>
    <x v="1"/>
    <x v="6"/>
    <x v="1"/>
    <x v="30"/>
    <n v="3010"/>
    <n v="1"/>
    <n v="3010"/>
    <n v="1"/>
  </r>
  <r>
    <n v="1745482"/>
    <n v="3"/>
    <x v="1"/>
    <x v="88"/>
    <x v="0"/>
    <x v="2"/>
    <x v="5"/>
    <x v="29"/>
    <n v="657"/>
    <n v="1"/>
    <s v=""/>
    <s v=""/>
  </r>
  <r>
    <n v="1745483"/>
    <n v="4"/>
    <x v="2"/>
    <x v="76"/>
    <x v="2"/>
    <x v="11"/>
    <x v="5"/>
    <x v="3"/>
    <n v="4129"/>
    <n v="1"/>
    <n v="4129"/>
    <n v="1"/>
  </r>
  <r>
    <n v="1745484"/>
    <n v="1"/>
    <x v="0"/>
    <x v="78"/>
    <x v="2"/>
    <x v="6"/>
    <x v="6"/>
    <x v="21"/>
    <n v="72"/>
    <n v="1"/>
    <s v=""/>
    <s v=""/>
  </r>
  <r>
    <n v="1745485"/>
    <n v="2"/>
    <x v="3"/>
    <x v="9"/>
    <x v="2"/>
    <x v="6"/>
    <x v="2"/>
    <x v="6"/>
    <n v="3722"/>
    <n v="1"/>
    <n v="3722"/>
    <n v="1"/>
  </r>
  <r>
    <n v="1745486"/>
    <n v="1"/>
    <x v="0"/>
    <x v="5"/>
    <x v="1"/>
    <x v="4"/>
    <x v="0"/>
    <x v="5"/>
    <n v="1705"/>
    <n v="1"/>
    <s v=""/>
    <s v=""/>
  </r>
  <r>
    <n v="1745487"/>
    <n v="3"/>
    <x v="1"/>
    <x v="77"/>
    <x v="0"/>
    <x v="9"/>
    <x v="1"/>
    <x v="11"/>
    <n v="2900"/>
    <n v="1"/>
    <s v=""/>
    <s v=""/>
  </r>
  <r>
    <n v="1745488"/>
    <n v="1"/>
    <x v="0"/>
    <x v="80"/>
    <x v="0"/>
    <x v="12"/>
    <x v="3"/>
    <x v="28"/>
    <n v="2815"/>
    <n v="1"/>
    <s v=""/>
    <s v=""/>
  </r>
  <r>
    <n v="1745489"/>
    <n v="4"/>
    <x v="2"/>
    <x v="65"/>
    <x v="2"/>
    <x v="7"/>
    <x v="0"/>
    <x v="15"/>
    <n v="4643"/>
    <n v="1"/>
    <n v="4643"/>
    <n v="1"/>
  </r>
  <r>
    <n v="1745490"/>
    <n v="2"/>
    <x v="3"/>
    <x v="86"/>
    <x v="2"/>
    <x v="13"/>
    <x v="6"/>
    <x v="17"/>
    <n v="3298"/>
    <n v="1"/>
    <n v="3298"/>
    <n v="1"/>
  </r>
  <r>
    <n v="1745491"/>
    <n v="1"/>
    <x v="0"/>
    <x v="64"/>
    <x v="1"/>
    <x v="6"/>
    <x v="1"/>
    <x v="30"/>
    <n v="1298"/>
    <n v="1"/>
    <s v=""/>
    <s v=""/>
  </r>
  <r>
    <n v="1745492"/>
    <n v="3"/>
    <x v="1"/>
    <x v="31"/>
    <x v="1"/>
    <x v="1"/>
    <x v="4"/>
    <x v="15"/>
    <n v="2983"/>
    <n v="1"/>
    <s v=""/>
    <s v=""/>
  </r>
  <r>
    <n v="1745493"/>
    <n v="2"/>
    <x v="3"/>
    <x v="66"/>
    <x v="0"/>
    <x v="9"/>
    <x v="4"/>
    <x v="19"/>
    <n v="4192"/>
    <n v="1"/>
    <n v="4192"/>
    <n v="1"/>
  </r>
  <r>
    <n v="1745494"/>
    <n v="1"/>
    <x v="0"/>
    <x v="51"/>
    <x v="0"/>
    <x v="0"/>
    <x v="2"/>
    <x v="4"/>
    <n v="1260"/>
    <n v="1"/>
    <s v=""/>
    <s v=""/>
  </r>
  <r>
    <n v="1745495"/>
    <n v="2"/>
    <x v="3"/>
    <x v="11"/>
    <x v="2"/>
    <x v="6"/>
    <x v="4"/>
    <x v="10"/>
    <n v="2868"/>
    <n v="1"/>
    <s v=""/>
    <s v=""/>
  </r>
  <r>
    <n v="1745496"/>
    <n v="4"/>
    <x v="2"/>
    <x v="57"/>
    <x v="2"/>
    <x v="7"/>
    <x v="1"/>
    <x v="5"/>
    <n v="4967"/>
    <n v="1"/>
    <n v="4967"/>
    <n v="1"/>
  </r>
  <r>
    <n v="1745497"/>
    <n v="2"/>
    <x v="3"/>
    <x v="75"/>
    <x v="1"/>
    <x v="3"/>
    <x v="3"/>
    <x v="14"/>
    <n v="2332"/>
    <n v="1"/>
    <s v=""/>
    <s v=""/>
  </r>
  <r>
    <n v="1745498"/>
    <n v="2"/>
    <x v="3"/>
    <x v="24"/>
    <x v="1"/>
    <x v="4"/>
    <x v="4"/>
    <x v="18"/>
    <n v="2953"/>
    <n v="1"/>
    <s v=""/>
    <s v=""/>
  </r>
  <r>
    <n v="1745499"/>
    <n v="2"/>
    <x v="3"/>
    <x v="88"/>
    <x v="0"/>
    <x v="2"/>
    <x v="5"/>
    <x v="29"/>
    <n v="3589"/>
    <n v="1"/>
    <n v="3589"/>
    <n v="1"/>
  </r>
  <r>
    <n v="1745500"/>
    <n v="4"/>
    <x v="2"/>
    <x v="22"/>
    <x v="1"/>
    <x v="3"/>
    <x v="2"/>
    <x v="17"/>
    <n v="1455"/>
    <n v="1"/>
    <s v=""/>
    <s v=""/>
  </r>
  <r>
    <n v="1745501"/>
    <n v="2"/>
    <x v="3"/>
    <x v="54"/>
    <x v="0"/>
    <x v="0"/>
    <x v="5"/>
    <x v="22"/>
    <n v="4938"/>
    <n v="1"/>
    <n v="4938"/>
    <n v="1"/>
  </r>
  <r>
    <n v="1745502"/>
    <n v="1"/>
    <x v="0"/>
    <x v="36"/>
    <x v="0"/>
    <x v="10"/>
    <x v="4"/>
    <x v="6"/>
    <n v="3720"/>
    <n v="1"/>
    <n v="3720"/>
    <n v="1"/>
  </r>
  <r>
    <n v="1745503"/>
    <n v="1"/>
    <x v="0"/>
    <x v="40"/>
    <x v="0"/>
    <x v="2"/>
    <x v="1"/>
    <x v="16"/>
    <n v="2588"/>
    <n v="1"/>
    <s v=""/>
    <s v=""/>
  </r>
  <r>
    <n v="1745504"/>
    <n v="1"/>
    <x v="0"/>
    <x v="37"/>
    <x v="2"/>
    <x v="7"/>
    <x v="4"/>
    <x v="25"/>
    <n v="1353"/>
    <n v="1"/>
    <s v=""/>
    <s v=""/>
  </r>
  <r>
    <n v="1745505"/>
    <n v="3"/>
    <x v="1"/>
    <x v="11"/>
    <x v="2"/>
    <x v="6"/>
    <x v="4"/>
    <x v="10"/>
    <n v="4433"/>
    <n v="1"/>
    <n v="4433"/>
    <n v="1"/>
  </r>
  <r>
    <n v="1745506"/>
    <n v="1"/>
    <x v="0"/>
    <x v="72"/>
    <x v="2"/>
    <x v="6"/>
    <x v="3"/>
    <x v="26"/>
    <n v="4685"/>
    <n v="1"/>
    <n v="4685"/>
    <n v="1"/>
  </r>
  <r>
    <n v="1745507"/>
    <n v="1"/>
    <x v="0"/>
    <x v="26"/>
    <x v="0"/>
    <x v="9"/>
    <x v="0"/>
    <x v="17"/>
    <n v="2359"/>
    <n v="1"/>
    <s v=""/>
    <s v=""/>
  </r>
  <r>
    <n v="1745508"/>
    <n v="1"/>
    <x v="0"/>
    <x v="42"/>
    <x v="2"/>
    <x v="5"/>
    <x v="6"/>
    <x v="0"/>
    <n v="3207"/>
    <n v="1"/>
    <n v="3207"/>
    <n v="1"/>
  </r>
  <r>
    <n v="1745509"/>
    <n v="2"/>
    <x v="3"/>
    <x v="51"/>
    <x v="0"/>
    <x v="0"/>
    <x v="2"/>
    <x v="4"/>
    <n v="352"/>
    <n v="1"/>
    <s v=""/>
    <s v=""/>
  </r>
  <r>
    <n v="1745510"/>
    <n v="3"/>
    <x v="1"/>
    <x v="67"/>
    <x v="0"/>
    <x v="2"/>
    <x v="4"/>
    <x v="12"/>
    <n v="3569"/>
    <n v="1"/>
    <n v="3569"/>
    <n v="1"/>
  </r>
  <r>
    <n v="1745511"/>
    <n v="2"/>
    <x v="3"/>
    <x v="36"/>
    <x v="0"/>
    <x v="10"/>
    <x v="4"/>
    <x v="6"/>
    <n v="428"/>
    <n v="1"/>
    <s v=""/>
    <s v=""/>
  </r>
  <r>
    <n v="1745512"/>
    <n v="1"/>
    <x v="0"/>
    <x v="50"/>
    <x v="2"/>
    <x v="11"/>
    <x v="0"/>
    <x v="2"/>
    <n v="1752"/>
    <n v="1"/>
    <s v=""/>
    <s v=""/>
  </r>
  <r>
    <n v="1745513"/>
    <n v="1"/>
    <x v="0"/>
    <x v="38"/>
    <x v="0"/>
    <x v="12"/>
    <x v="2"/>
    <x v="18"/>
    <n v="3296"/>
    <n v="1"/>
    <n v="3296"/>
    <n v="1"/>
  </r>
  <r>
    <n v="1745514"/>
    <n v="1"/>
    <x v="0"/>
    <x v="90"/>
    <x v="1"/>
    <x v="4"/>
    <x v="3"/>
    <x v="25"/>
    <n v="2837"/>
    <n v="1"/>
    <s v=""/>
    <s v=""/>
  </r>
  <r>
    <n v="1745515"/>
    <n v="2"/>
    <x v="3"/>
    <x v="10"/>
    <x v="2"/>
    <x v="7"/>
    <x v="6"/>
    <x v="9"/>
    <n v="4132"/>
    <n v="1"/>
    <n v="4132"/>
    <n v="1"/>
  </r>
  <r>
    <n v="1745516"/>
    <n v="2"/>
    <x v="3"/>
    <x v="26"/>
    <x v="0"/>
    <x v="9"/>
    <x v="0"/>
    <x v="17"/>
    <n v="2939"/>
    <n v="1"/>
    <s v=""/>
    <s v=""/>
  </r>
  <r>
    <n v="1745517"/>
    <n v="2"/>
    <x v="3"/>
    <x v="52"/>
    <x v="0"/>
    <x v="2"/>
    <x v="6"/>
    <x v="27"/>
    <n v="2424"/>
    <n v="1"/>
    <s v=""/>
    <s v=""/>
  </r>
  <r>
    <n v="1745518"/>
    <n v="2"/>
    <x v="3"/>
    <x v="41"/>
    <x v="2"/>
    <x v="7"/>
    <x v="3"/>
    <x v="16"/>
    <n v="4673"/>
    <n v="1"/>
    <n v="4673"/>
    <n v="1"/>
  </r>
  <r>
    <n v="1745519"/>
    <n v="1"/>
    <x v="0"/>
    <x v="84"/>
    <x v="1"/>
    <x v="4"/>
    <x v="1"/>
    <x v="28"/>
    <n v="3984"/>
    <n v="1"/>
    <n v="3984"/>
    <n v="1"/>
  </r>
  <r>
    <n v="1745520"/>
    <n v="2"/>
    <x v="3"/>
    <x v="82"/>
    <x v="1"/>
    <x v="4"/>
    <x v="6"/>
    <x v="26"/>
    <n v="4500"/>
    <n v="1"/>
    <n v="4500"/>
    <n v="1"/>
  </r>
  <r>
    <n v="1745521"/>
    <n v="1"/>
    <x v="0"/>
    <x v="77"/>
    <x v="0"/>
    <x v="9"/>
    <x v="1"/>
    <x v="11"/>
    <n v="93"/>
    <n v="1"/>
    <s v=""/>
    <s v=""/>
  </r>
  <r>
    <n v="1745522"/>
    <n v="1"/>
    <x v="0"/>
    <x v="78"/>
    <x v="2"/>
    <x v="6"/>
    <x v="6"/>
    <x v="21"/>
    <n v="4664"/>
    <n v="1"/>
    <n v="4664"/>
    <n v="1"/>
  </r>
  <r>
    <n v="1745523"/>
    <n v="4"/>
    <x v="2"/>
    <x v="61"/>
    <x v="1"/>
    <x v="8"/>
    <x v="4"/>
    <x v="2"/>
    <n v="4081"/>
    <n v="1"/>
    <n v="4081"/>
    <n v="1"/>
  </r>
  <r>
    <n v="1745524"/>
    <n v="4"/>
    <x v="2"/>
    <x v="18"/>
    <x v="0"/>
    <x v="9"/>
    <x v="5"/>
    <x v="14"/>
    <n v="4393"/>
    <n v="1"/>
    <n v="4393"/>
    <n v="1"/>
  </r>
  <r>
    <n v="1745525"/>
    <n v="3"/>
    <x v="1"/>
    <x v="57"/>
    <x v="2"/>
    <x v="7"/>
    <x v="1"/>
    <x v="5"/>
    <n v="256"/>
    <n v="1"/>
    <s v=""/>
    <s v=""/>
  </r>
  <r>
    <n v="1745526"/>
    <n v="1"/>
    <x v="0"/>
    <x v="32"/>
    <x v="1"/>
    <x v="1"/>
    <x v="2"/>
    <x v="24"/>
    <n v="1947"/>
    <n v="1"/>
    <s v=""/>
    <s v=""/>
  </r>
  <r>
    <n v="1745527"/>
    <n v="4"/>
    <x v="2"/>
    <x v="81"/>
    <x v="1"/>
    <x v="1"/>
    <x v="0"/>
    <x v="27"/>
    <n v="169"/>
    <n v="1"/>
    <s v=""/>
    <s v=""/>
  </r>
  <r>
    <n v="1745528"/>
    <n v="1"/>
    <x v="0"/>
    <x v="30"/>
    <x v="1"/>
    <x v="8"/>
    <x v="5"/>
    <x v="23"/>
    <n v="4640"/>
    <n v="1"/>
    <n v="4640"/>
    <n v="1"/>
  </r>
  <r>
    <n v="1745529"/>
    <n v="1"/>
    <x v="0"/>
    <x v="76"/>
    <x v="2"/>
    <x v="11"/>
    <x v="5"/>
    <x v="3"/>
    <n v="1951"/>
    <n v="1"/>
    <s v=""/>
    <s v=""/>
  </r>
  <r>
    <n v="1745530"/>
    <n v="1"/>
    <x v="0"/>
    <x v="53"/>
    <x v="0"/>
    <x v="10"/>
    <x v="0"/>
    <x v="9"/>
    <n v="2931"/>
    <n v="1"/>
    <s v=""/>
    <s v=""/>
  </r>
  <r>
    <n v="1745531"/>
    <n v="2"/>
    <x v="3"/>
    <x v="55"/>
    <x v="2"/>
    <x v="7"/>
    <x v="5"/>
    <x v="1"/>
    <n v="3292"/>
    <n v="1"/>
    <n v="3292"/>
    <n v="1"/>
  </r>
  <r>
    <n v="1745532"/>
    <n v="1"/>
    <x v="0"/>
    <x v="12"/>
    <x v="0"/>
    <x v="0"/>
    <x v="3"/>
    <x v="7"/>
    <n v="2790"/>
    <n v="1"/>
    <s v=""/>
    <s v=""/>
  </r>
  <r>
    <n v="1745533"/>
    <n v="3"/>
    <x v="1"/>
    <x v="68"/>
    <x v="1"/>
    <x v="3"/>
    <x v="6"/>
    <x v="11"/>
    <n v="4342"/>
    <n v="1"/>
    <n v="4342"/>
    <n v="1"/>
  </r>
  <r>
    <n v="1745534"/>
    <n v="1"/>
    <x v="0"/>
    <x v="21"/>
    <x v="1"/>
    <x v="1"/>
    <x v="6"/>
    <x v="16"/>
    <n v="796"/>
    <n v="1"/>
    <s v=""/>
    <s v=""/>
  </r>
  <r>
    <n v="1745535"/>
    <n v="2"/>
    <x v="3"/>
    <x v="46"/>
    <x v="0"/>
    <x v="2"/>
    <x v="0"/>
    <x v="24"/>
    <n v="211"/>
    <n v="1"/>
    <s v=""/>
    <s v=""/>
  </r>
  <r>
    <n v="1745536"/>
    <n v="1"/>
    <x v="0"/>
    <x v="0"/>
    <x v="0"/>
    <x v="0"/>
    <x v="0"/>
    <x v="0"/>
    <n v="860"/>
    <n v="1"/>
    <s v=""/>
    <s v=""/>
  </r>
  <r>
    <n v="1745537"/>
    <n v="1"/>
    <x v="0"/>
    <x v="12"/>
    <x v="0"/>
    <x v="0"/>
    <x v="3"/>
    <x v="7"/>
    <n v="4516"/>
    <n v="1"/>
    <n v="4516"/>
    <n v="1"/>
  </r>
  <r>
    <n v="1745538"/>
    <n v="1"/>
    <x v="0"/>
    <x v="84"/>
    <x v="1"/>
    <x v="4"/>
    <x v="1"/>
    <x v="28"/>
    <n v="560"/>
    <n v="1"/>
    <s v=""/>
    <s v=""/>
  </r>
  <r>
    <n v="1745539"/>
    <n v="1"/>
    <x v="0"/>
    <x v="43"/>
    <x v="2"/>
    <x v="6"/>
    <x v="0"/>
    <x v="18"/>
    <n v="3566"/>
    <n v="1"/>
    <n v="3566"/>
    <n v="1"/>
  </r>
  <r>
    <n v="1745540"/>
    <n v="1"/>
    <x v="0"/>
    <x v="0"/>
    <x v="0"/>
    <x v="0"/>
    <x v="0"/>
    <x v="0"/>
    <n v="449"/>
    <n v="1"/>
    <s v=""/>
    <s v=""/>
  </r>
  <r>
    <n v="1745541"/>
    <n v="4"/>
    <x v="2"/>
    <x v="30"/>
    <x v="1"/>
    <x v="8"/>
    <x v="5"/>
    <x v="23"/>
    <n v="1001"/>
    <n v="1"/>
    <s v=""/>
    <s v=""/>
  </r>
  <r>
    <n v="1745542"/>
    <n v="1"/>
    <x v="0"/>
    <x v="81"/>
    <x v="1"/>
    <x v="1"/>
    <x v="0"/>
    <x v="27"/>
    <n v="2475"/>
    <n v="1"/>
    <s v=""/>
    <s v=""/>
  </r>
  <r>
    <n v="1745543"/>
    <n v="1"/>
    <x v="0"/>
    <x v="73"/>
    <x v="1"/>
    <x v="8"/>
    <x v="6"/>
    <x v="13"/>
    <n v="2312"/>
    <n v="1"/>
    <s v=""/>
    <s v=""/>
  </r>
  <r>
    <n v="1745544"/>
    <n v="2"/>
    <x v="3"/>
    <x v="72"/>
    <x v="2"/>
    <x v="6"/>
    <x v="3"/>
    <x v="26"/>
    <n v="4920"/>
    <n v="1"/>
    <n v="4920"/>
    <n v="1"/>
  </r>
  <r>
    <n v="1745545"/>
    <n v="1"/>
    <x v="0"/>
    <x v="67"/>
    <x v="0"/>
    <x v="2"/>
    <x v="4"/>
    <x v="12"/>
    <n v="4247"/>
    <n v="1"/>
    <n v="4247"/>
    <n v="1"/>
  </r>
  <r>
    <n v="1745546"/>
    <n v="2"/>
    <x v="3"/>
    <x v="14"/>
    <x v="2"/>
    <x v="5"/>
    <x v="3"/>
    <x v="11"/>
    <n v="4538"/>
    <n v="1"/>
    <n v="4538"/>
    <n v="1"/>
  </r>
  <r>
    <n v="1745547"/>
    <n v="1"/>
    <x v="0"/>
    <x v="66"/>
    <x v="0"/>
    <x v="9"/>
    <x v="4"/>
    <x v="19"/>
    <n v="2677"/>
    <n v="1"/>
    <s v=""/>
    <s v=""/>
  </r>
  <r>
    <n v="1745548"/>
    <n v="2"/>
    <x v="3"/>
    <x v="61"/>
    <x v="1"/>
    <x v="8"/>
    <x v="4"/>
    <x v="2"/>
    <n v="3901"/>
    <n v="1"/>
    <n v="3901"/>
    <n v="1"/>
  </r>
  <r>
    <n v="1745549"/>
    <n v="1"/>
    <x v="0"/>
    <x v="54"/>
    <x v="0"/>
    <x v="0"/>
    <x v="5"/>
    <x v="22"/>
    <n v="4385"/>
    <n v="1"/>
    <n v="4385"/>
    <n v="1"/>
  </r>
  <r>
    <n v="1745550"/>
    <n v="1"/>
    <x v="0"/>
    <x v="78"/>
    <x v="2"/>
    <x v="6"/>
    <x v="6"/>
    <x v="21"/>
    <n v="2098"/>
    <n v="1"/>
    <s v=""/>
    <s v=""/>
  </r>
  <r>
    <n v="1745551"/>
    <n v="2"/>
    <x v="3"/>
    <x v="49"/>
    <x v="1"/>
    <x v="8"/>
    <x v="1"/>
    <x v="3"/>
    <n v="3767"/>
    <n v="1"/>
    <n v="3767"/>
    <n v="1"/>
  </r>
  <r>
    <n v="1745552"/>
    <n v="2"/>
    <x v="3"/>
    <x v="79"/>
    <x v="0"/>
    <x v="10"/>
    <x v="3"/>
    <x v="1"/>
    <n v="1773"/>
    <n v="1"/>
    <s v=""/>
    <s v=""/>
  </r>
  <r>
    <n v="1745553"/>
    <n v="4"/>
    <x v="2"/>
    <x v="50"/>
    <x v="2"/>
    <x v="11"/>
    <x v="0"/>
    <x v="2"/>
    <n v="348"/>
    <n v="1"/>
    <s v=""/>
    <s v=""/>
  </r>
  <r>
    <n v="1745554"/>
    <n v="1"/>
    <x v="0"/>
    <x v="12"/>
    <x v="0"/>
    <x v="0"/>
    <x v="3"/>
    <x v="7"/>
    <n v="3501"/>
    <n v="1"/>
    <n v="3501"/>
    <n v="1"/>
  </r>
  <r>
    <n v="1745555"/>
    <n v="4"/>
    <x v="2"/>
    <x v="87"/>
    <x v="0"/>
    <x v="10"/>
    <x v="6"/>
    <x v="5"/>
    <n v="3202"/>
    <n v="1"/>
    <n v="3202"/>
    <n v="1"/>
  </r>
  <r>
    <n v="1745556"/>
    <n v="2"/>
    <x v="3"/>
    <x v="50"/>
    <x v="2"/>
    <x v="11"/>
    <x v="0"/>
    <x v="2"/>
    <n v="1002"/>
    <n v="1"/>
    <s v=""/>
    <s v=""/>
  </r>
  <r>
    <n v="1745557"/>
    <n v="1"/>
    <x v="0"/>
    <x v="16"/>
    <x v="1"/>
    <x v="8"/>
    <x v="0"/>
    <x v="8"/>
    <n v="3000"/>
    <n v="1"/>
    <s v=""/>
    <s v=""/>
  </r>
  <r>
    <n v="1745558"/>
    <n v="2"/>
    <x v="3"/>
    <x v="60"/>
    <x v="0"/>
    <x v="0"/>
    <x v="6"/>
    <x v="8"/>
    <n v="2328"/>
    <n v="1"/>
    <s v=""/>
    <s v=""/>
  </r>
  <r>
    <n v="1745559"/>
    <n v="2"/>
    <x v="3"/>
    <x v="37"/>
    <x v="2"/>
    <x v="7"/>
    <x v="4"/>
    <x v="25"/>
    <n v="2420"/>
    <n v="1"/>
    <s v=""/>
    <s v=""/>
  </r>
  <r>
    <n v="1745560"/>
    <n v="1"/>
    <x v="0"/>
    <x v="29"/>
    <x v="1"/>
    <x v="8"/>
    <x v="3"/>
    <x v="22"/>
    <n v="2669"/>
    <n v="1"/>
    <s v=""/>
    <s v=""/>
  </r>
  <r>
    <n v="1745561"/>
    <n v="1"/>
    <x v="0"/>
    <x v="51"/>
    <x v="0"/>
    <x v="0"/>
    <x v="2"/>
    <x v="4"/>
    <n v="3797"/>
    <n v="1"/>
    <n v="3797"/>
    <n v="1"/>
  </r>
  <r>
    <n v="1745562"/>
    <n v="1"/>
    <x v="0"/>
    <x v="47"/>
    <x v="0"/>
    <x v="0"/>
    <x v="4"/>
    <x v="23"/>
    <n v="2390"/>
    <n v="1"/>
    <s v=""/>
    <s v=""/>
  </r>
  <r>
    <n v="1745563"/>
    <n v="1"/>
    <x v="0"/>
    <x v="75"/>
    <x v="1"/>
    <x v="3"/>
    <x v="3"/>
    <x v="14"/>
    <n v="1379"/>
    <n v="1"/>
    <s v=""/>
    <s v=""/>
  </r>
  <r>
    <n v="1745564"/>
    <n v="2"/>
    <x v="3"/>
    <x v="5"/>
    <x v="1"/>
    <x v="4"/>
    <x v="0"/>
    <x v="5"/>
    <n v="1139"/>
    <n v="1"/>
    <s v=""/>
    <s v=""/>
  </r>
  <r>
    <n v="1745565"/>
    <n v="2"/>
    <x v="3"/>
    <x v="78"/>
    <x v="2"/>
    <x v="6"/>
    <x v="6"/>
    <x v="21"/>
    <n v="3113"/>
    <n v="1"/>
    <n v="3113"/>
    <n v="1"/>
  </r>
  <r>
    <n v="1745566"/>
    <n v="1"/>
    <x v="0"/>
    <x v="38"/>
    <x v="0"/>
    <x v="12"/>
    <x v="2"/>
    <x v="18"/>
    <n v="578"/>
    <n v="1"/>
    <s v=""/>
    <s v=""/>
  </r>
  <r>
    <n v="1745567"/>
    <n v="1"/>
    <x v="0"/>
    <x v="68"/>
    <x v="1"/>
    <x v="3"/>
    <x v="6"/>
    <x v="11"/>
    <n v="4850"/>
    <n v="1"/>
    <n v="4850"/>
    <n v="1"/>
  </r>
  <r>
    <n v="1745568"/>
    <n v="4"/>
    <x v="2"/>
    <x v="24"/>
    <x v="1"/>
    <x v="4"/>
    <x v="4"/>
    <x v="18"/>
    <n v="2526"/>
    <n v="1"/>
    <s v=""/>
    <s v=""/>
  </r>
  <r>
    <n v="1745569"/>
    <n v="1"/>
    <x v="0"/>
    <x v="12"/>
    <x v="0"/>
    <x v="0"/>
    <x v="3"/>
    <x v="7"/>
    <n v="1730"/>
    <n v="1"/>
    <s v=""/>
    <s v=""/>
  </r>
  <r>
    <n v="1745570"/>
    <n v="4"/>
    <x v="2"/>
    <x v="44"/>
    <x v="2"/>
    <x v="5"/>
    <x v="4"/>
    <x v="22"/>
    <n v="4420"/>
    <n v="1"/>
    <n v="4420"/>
    <n v="1"/>
  </r>
  <r>
    <n v="1745571"/>
    <n v="2"/>
    <x v="3"/>
    <x v="0"/>
    <x v="0"/>
    <x v="0"/>
    <x v="0"/>
    <x v="0"/>
    <n v="2159"/>
    <n v="1"/>
    <s v=""/>
    <s v=""/>
  </r>
  <r>
    <n v="1745572"/>
    <n v="4"/>
    <x v="2"/>
    <x v="89"/>
    <x v="2"/>
    <x v="11"/>
    <x v="6"/>
    <x v="24"/>
    <n v="2566"/>
    <n v="1"/>
    <s v=""/>
    <s v=""/>
  </r>
  <r>
    <n v="1745573"/>
    <n v="3"/>
    <x v="1"/>
    <x v="77"/>
    <x v="0"/>
    <x v="9"/>
    <x v="1"/>
    <x v="11"/>
    <n v="3532"/>
    <n v="1"/>
    <n v="3532"/>
    <n v="1"/>
  </r>
  <r>
    <n v="1745574"/>
    <n v="2"/>
    <x v="3"/>
    <x v="32"/>
    <x v="1"/>
    <x v="1"/>
    <x v="2"/>
    <x v="24"/>
    <n v="1916"/>
    <n v="1"/>
    <s v=""/>
    <s v=""/>
  </r>
  <r>
    <n v="1745575"/>
    <n v="2"/>
    <x v="3"/>
    <x v="47"/>
    <x v="0"/>
    <x v="0"/>
    <x v="4"/>
    <x v="23"/>
    <n v="4910"/>
    <n v="1"/>
    <n v="4910"/>
    <n v="1"/>
  </r>
  <r>
    <n v="1745576"/>
    <n v="1"/>
    <x v="0"/>
    <x v="0"/>
    <x v="0"/>
    <x v="0"/>
    <x v="0"/>
    <x v="0"/>
    <n v="4886"/>
    <n v="1"/>
    <n v="4886"/>
    <n v="1"/>
  </r>
  <r>
    <n v="1745577"/>
    <n v="4"/>
    <x v="2"/>
    <x v="67"/>
    <x v="0"/>
    <x v="2"/>
    <x v="4"/>
    <x v="12"/>
    <n v="2278"/>
    <n v="1"/>
    <s v=""/>
    <s v=""/>
  </r>
  <r>
    <n v="1745578"/>
    <n v="1"/>
    <x v="0"/>
    <x v="60"/>
    <x v="0"/>
    <x v="0"/>
    <x v="6"/>
    <x v="8"/>
    <n v="271"/>
    <n v="1"/>
    <s v=""/>
    <s v=""/>
  </r>
  <r>
    <n v="1745579"/>
    <n v="2"/>
    <x v="3"/>
    <x v="61"/>
    <x v="1"/>
    <x v="8"/>
    <x v="4"/>
    <x v="2"/>
    <n v="1968"/>
    <n v="1"/>
    <s v=""/>
    <s v=""/>
  </r>
  <r>
    <n v="1745580"/>
    <n v="2"/>
    <x v="3"/>
    <x v="86"/>
    <x v="2"/>
    <x v="13"/>
    <x v="6"/>
    <x v="17"/>
    <n v="782"/>
    <n v="1"/>
    <s v=""/>
    <s v=""/>
  </r>
  <r>
    <n v="1745581"/>
    <n v="1"/>
    <x v="0"/>
    <x v="83"/>
    <x v="0"/>
    <x v="12"/>
    <x v="0"/>
    <x v="21"/>
    <n v="4691"/>
    <n v="1"/>
    <n v="4691"/>
    <n v="1"/>
  </r>
  <r>
    <n v="1745582"/>
    <n v="1"/>
    <x v="0"/>
    <x v="89"/>
    <x v="2"/>
    <x v="11"/>
    <x v="6"/>
    <x v="24"/>
    <n v="1290"/>
    <n v="1"/>
    <s v=""/>
    <s v=""/>
  </r>
  <r>
    <n v="1745583"/>
    <n v="1"/>
    <x v="0"/>
    <x v="56"/>
    <x v="0"/>
    <x v="12"/>
    <x v="5"/>
    <x v="10"/>
    <n v="2960"/>
    <n v="1"/>
    <s v=""/>
    <s v=""/>
  </r>
  <r>
    <n v="1745584"/>
    <n v="1"/>
    <x v="0"/>
    <x v="75"/>
    <x v="1"/>
    <x v="3"/>
    <x v="3"/>
    <x v="14"/>
    <n v="4311"/>
    <n v="1"/>
    <n v="4311"/>
    <n v="1"/>
  </r>
  <r>
    <n v="1745585"/>
    <n v="1"/>
    <x v="0"/>
    <x v="53"/>
    <x v="0"/>
    <x v="10"/>
    <x v="0"/>
    <x v="9"/>
    <n v="665"/>
    <n v="1"/>
    <s v=""/>
    <s v=""/>
  </r>
  <r>
    <n v="1745586"/>
    <n v="2"/>
    <x v="3"/>
    <x v="83"/>
    <x v="0"/>
    <x v="12"/>
    <x v="0"/>
    <x v="21"/>
    <n v="3614"/>
    <n v="1"/>
    <n v="3614"/>
    <n v="1"/>
  </r>
  <r>
    <n v="1745587"/>
    <n v="2"/>
    <x v="3"/>
    <x v="4"/>
    <x v="1"/>
    <x v="3"/>
    <x v="4"/>
    <x v="4"/>
    <n v="2520"/>
    <n v="1"/>
    <s v=""/>
    <s v=""/>
  </r>
  <r>
    <n v="1745588"/>
    <n v="2"/>
    <x v="3"/>
    <x v="36"/>
    <x v="0"/>
    <x v="10"/>
    <x v="4"/>
    <x v="6"/>
    <n v="2467"/>
    <n v="1"/>
    <s v=""/>
    <s v=""/>
  </r>
  <r>
    <n v="1745589"/>
    <n v="4"/>
    <x v="2"/>
    <x v="28"/>
    <x v="1"/>
    <x v="9"/>
    <x v="2"/>
    <x v="21"/>
    <n v="3967"/>
    <n v="1"/>
    <n v="3967"/>
    <n v="1"/>
  </r>
  <r>
    <n v="1745590"/>
    <n v="2"/>
    <x v="3"/>
    <x v="66"/>
    <x v="0"/>
    <x v="9"/>
    <x v="4"/>
    <x v="19"/>
    <n v="2029"/>
    <n v="1"/>
    <s v=""/>
    <s v=""/>
  </r>
  <r>
    <n v="1745591"/>
    <n v="1"/>
    <x v="0"/>
    <x v="80"/>
    <x v="0"/>
    <x v="12"/>
    <x v="3"/>
    <x v="28"/>
    <n v="4497"/>
    <n v="1"/>
    <n v="4497"/>
    <n v="1"/>
  </r>
  <r>
    <n v="1745592"/>
    <n v="1"/>
    <x v="0"/>
    <x v="82"/>
    <x v="1"/>
    <x v="4"/>
    <x v="6"/>
    <x v="26"/>
    <n v="1927"/>
    <n v="1"/>
    <s v=""/>
    <s v=""/>
  </r>
  <r>
    <n v="1745593"/>
    <n v="2"/>
    <x v="3"/>
    <x v="24"/>
    <x v="1"/>
    <x v="4"/>
    <x v="4"/>
    <x v="18"/>
    <n v="4677"/>
    <n v="1"/>
    <n v="4677"/>
    <n v="1"/>
  </r>
  <r>
    <n v="1745594"/>
    <n v="2"/>
    <x v="3"/>
    <x v="44"/>
    <x v="2"/>
    <x v="5"/>
    <x v="4"/>
    <x v="22"/>
    <n v="4960"/>
    <n v="1"/>
    <n v="4960"/>
    <n v="1"/>
  </r>
  <r>
    <n v="1745595"/>
    <n v="2"/>
    <x v="3"/>
    <x v="31"/>
    <x v="1"/>
    <x v="1"/>
    <x v="4"/>
    <x v="15"/>
    <n v="2307"/>
    <n v="1"/>
    <s v=""/>
    <s v=""/>
  </r>
  <r>
    <n v="1745596"/>
    <n v="3"/>
    <x v="1"/>
    <x v="18"/>
    <x v="0"/>
    <x v="9"/>
    <x v="5"/>
    <x v="14"/>
    <n v="4883"/>
    <n v="1"/>
    <n v="4883"/>
    <n v="1"/>
  </r>
  <r>
    <n v="1745597"/>
    <n v="4"/>
    <x v="2"/>
    <x v="35"/>
    <x v="2"/>
    <x v="11"/>
    <x v="2"/>
    <x v="23"/>
    <n v="4365"/>
    <n v="1"/>
    <n v="4365"/>
    <n v="1"/>
  </r>
  <r>
    <n v="1745598"/>
    <n v="2"/>
    <x v="3"/>
    <x v="88"/>
    <x v="0"/>
    <x v="2"/>
    <x v="5"/>
    <x v="29"/>
    <n v="2553"/>
    <n v="1"/>
    <s v=""/>
    <s v=""/>
  </r>
  <r>
    <n v="1745599"/>
    <n v="1"/>
    <x v="0"/>
    <x v="90"/>
    <x v="1"/>
    <x v="4"/>
    <x v="3"/>
    <x v="25"/>
    <n v="2585"/>
    <n v="1"/>
    <s v=""/>
    <s v=""/>
  </r>
  <r>
    <n v="1745600"/>
    <n v="1"/>
    <x v="0"/>
    <x v="28"/>
    <x v="1"/>
    <x v="9"/>
    <x v="2"/>
    <x v="21"/>
    <n v="3090"/>
    <n v="1"/>
    <n v="3090"/>
    <n v="1"/>
  </r>
  <r>
    <n v="1745601"/>
    <n v="1"/>
    <x v="0"/>
    <x v="23"/>
    <x v="1"/>
    <x v="3"/>
    <x v="1"/>
    <x v="7"/>
    <n v="1577"/>
    <n v="1"/>
    <s v=""/>
    <s v=""/>
  </r>
  <r>
    <n v="1745602"/>
    <n v="2"/>
    <x v="3"/>
    <x v="5"/>
    <x v="1"/>
    <x v="4"/>
    <x v="0"/>
    <x v="5"/>
    <n v="231"/>
    <n v="1"/>
    <s v=""/>
    <s v=""/>
  </r>
  <r>
    <n v="1745603"/>
    <n v="2"/>
    <x v="3"/>
    <x v="30"/>
    <x v="1"/>
    <x v="8"/>
    <x v="5"/>
    <x v="23"/>
    <n v="3918"/>
    <n v="1"/>
    <n v="3918"/>
    <n v="1"/>
  </r>
  <r>
    <n v="1745604"/>
    <n v="1"/>
    <x v="0"/>
    <x v="23"/>
    <x v="1"/>
    <x v="3"/>
    <x v="1"/>
    <x v="7"/>
    <n v="4009"/>
    <n v="1"/>
    <n v="4009"/>
    <n v="1"/>
  </r>
  <r>
    <n v="1745605"/>
    <n v="1"/>
    <x v="0"/>
    <x v="3"/>
    <x v="0"/>
    <x v="2"/>
    <x v="3"/>
    <x v="3"/>
    <n v="1565"/>
    <n v="1"/>
    <s v=""/>
    <s v=""/>
  </r>
  <r>
    <n v="1745606"/>
    <n v="1"/>
    <x v="0"/>
    <x v="70"/>
    <x v="2"/>
    <x v="5"/>
    <x v="2"/>
    <x v="19"/>
    <n v="3952"/>
    <n v="1"/>
    <n v="3952"/>
    <n v="1"/>
  </r>
  <r>
    <n v="1745607"/>
    <n v="2"/>
    <x v="3"/>
    <x v="14"/>
    <x v="2"/>
    <x v="5"/>
    <x v="3"/>
    <x v="11"/>
    <n v="1727"/>
    <n v="1"/>
    <s v=""/>
    <s v=""/>
  </r>
  <r>
    <n v="1745608"/>
    <n v="1"/>
    <x v="0"/>
    <x v="20"/>
    <x v="2"/>
    <x v="5"/>
    <x v="0"/>
    <x v="4"/>
    <n v="4975"/>
    <n v="1"/>
    <n v="4975"/>
    <n v="1"/>
  </r>
  <r>
    <n v="1745609"/>
    <n v="3"/>
    <x v="1"/>
    <x v="59"/>
    <x v="1"/>
    <x v="1"/>
    <x v="3"/>
    <x v="29"/>
    <n v="4713"/>
    <n v="1"/>
    <n v="4713"/>
    <n v="1"/>
  </r>
  <r>
    <n v="1745610"/>
    <n v="4"/>
    <x v="2"/>
    <x v="54"/>
    <x v="0"/>
    <x v="0"/>
    <x v="5"/>
    <x v="22"/>
    <n v="4647"/>
    <n v="1"/>
    <n v="4647"/>
    <n v="1"/>
  </r>
  <r>
    <n v="1745611"/>
    <n v="1"/>
    <x v="0"/>
    <x v="80"/>
    <x v="0"/>
    <x v="12"/>
    <x v="3"/>
    <x v="28"/>
    <n v="2726"/>
    <n v="1"/>
    <s v=""/>
    <s v=""/>
  </r>
  <r>
    <n v="1745612"/>
    <n v="3"/>
    <x v="1"/>
    <x v="59"/>
    <x v="1"/>
    <x v="1"/>
    <x v="3"/>
    <x v="29"/>
    <n v="4613"/>
    <n v="1"/>
    <n v="4613"/>
    <n v="1"/>
  </r>
  <r>
    <n v="1745613"/>
    <n v="2"/>
    <x v="3"/>
    <x v="55"/>
    <x v="2"/>
    <x v="7"/>
    <x v="5"/>
    <x v="1"/>
    <n v="4340"/>
    <n v="1"/>
    <n v="4340"/>
    <n v="1"/>
  </r>
  <r>
    <n v="1745614"/>
    <n v="1"/>
    <x v="0"/>
    <x v="82"/>
    <x v="1"/>
    <x v="4"/>
    <x v="6"/>
    <x v="26"/>
    <n v="4954"/>
    <n v="1"/>
    <n v="4954"/>
    <n v="1"/>
  </r>
  <r>
    <n v="1745615"/>
    <n v="4"/>
    <x v="2"/>
    <x v="45"/>
    <x v="2"/>
    <x v="13"/>
    <x v="1"/>
    <x v="20"/>
    <n v="3919"/>
    <n v="1"/>
    <n v="3919"/>
    <n v="1"/>
  </r>
  <r>
    <n v="1745616"/>
    <n v="1"/>
    <x v="0"/>
    <x v="28"/>
    <x v="1"/>
    <x v="9"/>
    <x v="2"/>
    <x v="21"/>
    <n v="4847"/>
    <n v="1"/>
    <n v="4847"/>
    <n v="1"/>
  </r>
  <r>
    <n v="1745617"/>
    <n v="1"/>
    <x v="0"/>
    <x v="52"/>
    <x v="0"/>
    <x v="2"/>
    <x v="6"/>
    <x v="27"/>
    <n v="4879"/>
    <n v="1"/>
    <n v="4879"/>
    <n v="1"/>
  </r>
  <r>
    <n v="1745618"/>
    <n v="2"/>
    <x v="3"/>
    <x v="50"/>
    <x v="2"/>
    <x v="11"/>
    <x v="0"/>
    <x v="2"/>
    <n v="1999"/>
    <n v="1"/>
    <s v=""/>
    <s v=""/>
  </r>
  <r>
    <n v="1745619"/>
    <n v="2"/>
    <x v="3"/>
    <x v="90"/>
    <x v="1"/>
    <x v="4"/>
    <x v="3"/>
    <x v="25"/>
    <n v="227"/>
    <n v="1"/>
    <s v=""/>
    <s v=""/>
  </r>
  <r>
    <n v="1745620"/>
    <n v="2"/>
    <x v="3"/>
    <x v="43"/>
    <x v="2"/>
    <x v="6"/>
    <x v="0"/>
    <x v="18"/>
    <n v="3245"/>
    <n v="1"/>
    <n v="3245"/>
    <n v="1"/>
  </r>
  <r>
    <n v="1745621"/>
    <n v="4"/>
    <x v="2"/>
    <x v="36"/>
    <x v="0"/>
    <x v="10"/>
    <x v="4"/>
    <x v="6"/>
    <n v="435"/>
    <n v="1"/>
    <s v=""/>
    <s v=""/>
  </r>
  <r>
    <n v="1745622"/>
    <n v="1"/>
    <x v="0"/>
    <x v="74"/>
    <x v="2"/>
    <x v="11"/>
    <x v="1"/>
    <x v="27"/>
    <n v="4293"/>
    <n v="1"/>
    <n v="4293"/>
    <n v="1"/>
  </r>
  <r>
    <n v="1745623"/>
    <n v="2"/>
    <x v="3"/>
    <x v="75"/>
    <x v="1"/>
    <x v="3"/>
    <x v="3"/>
    <x v="14"/>
    <n v="530"/>
    <n v="1"/>
    <s v=""/>
    <s v=""/>
  </r>
  <r>
    <n v="1745624"/>
    <n v="2"/>
    <x v="3"/>
    <x v="23"/>
    <x v="1"/>
    <x v="3"/>
    <x v="1"/>
    <x v="7"/>
    <n v="3228"/>
    <n v="1"/>
    <n v="3228"/>
    <n v="1"/>
  </r>
  <r>
    <n v="1745625"/>
    <n v="3"/>
    <x v="1"/>
    <x v="0"/>
    <x v="0"/>
    <x v="0"/>
    <x v="0"/>
    <x v="0"/>
    <n v="1268"/>
    <n v="1"/>
    <s v=""/>
    <s v=""/>
  </r>
  <r>
    <n v="1745626"/>
    <n v="4"/>
    <x v="2"/>
    <x v="8"/>
    <x v="2"/>
    <x v="5"/>
    <x v="1"/>
    <x v="8"/>
    <n v="2149"/>
    <n v="1"/>
    <s v=""/>
    <s v=""/>
  </r>
  <r>
    <n v="1745627"/>
    <n v="2"/>
    <x v="3"/>
    <x v="41"/>
    <x v="2"/>
    <x v="7"/>
    <x v="3"/>
    <x v="16"/>
    <n v="3228"/>
    <n v="1"/>
    <n v="3228"/>
    <n v="1"/>
  </r>
  <r>
    <n v="1745628"/>
    <n v="2"/>
    <x v="3"/>
    <x v="40"/>
    <x v="0"/>
    <x v="2"/>
    <x v="1"/>
    <x v="16"/>
    <n v="2647"/>
    <n v="1"/>
    <s v=""/>
    <s v=""/>
  </r>
  <r>
    <n v="1745629"/>
    <n v="3"/>
    <x v="1"/>
    <x v="34"/>
    <x v="2"/>
    <x v="11"/>
    <x v="3"/>
    <x v="13"/>
    <n v="2165"/>
    <n v="1"/>
    <s v=""/>
    <s v=""/>
  </r>
  <r>
    <n v="1745630"/>
    <n v="1"/>
    <x v="0"/>
    <x v="52"/>
    <x v="0"/>
    <x v="2"/>
    <x v="6"/>
    <x v="27"/>
    <n v="4061"/>
    <n v="1"/>
    <n v="4061"/>
    <n v="1"/>
  </r>
  <r>
    <n v="1745631"/>
    <n v="3"/>
    <x v="1"/>
    <x v="21"/>
    <x v="1"/>
    <x v="1"/>
    <x v="6"/>
    <x v="16"/>
    <n v="3503"/>
    <n v="1"/>
    <n v="3503"/>
    <n v="1"/>
  </r>
  <r>
    <n v="1745632"/>
    <n v="2"/>
    <x v="3"/>
    <x v="86"/>
    <x v="2"/>
    <x v="13"/>
    <x v="6"/>
    <x v="17"/>
    <n v="392"/>
    <n v="1"/>
    <s v=""/>
    <s v=""/>
  </r>
  <r>
    <n v="1745633"/>
    <n v="3"/>
    <x v="1"/>
    <x v="56"/>
    <x v="0"/>
    <x v="12"/>
    <x v="5"/>
    <x v="10"/>
    <n v="220"/>
    <n v="1"/>
    <s v=""/>
    <s v=""/>
  </r>
  <r>
    <n v="1745634"/>
    <n v="1"/>
    <x v="0"/>
    <x v="23"/>
    <x v="1"/>
    <x v="3"/>
    <x v="1"/>
    <x v="7"/>
    <n v="4017"/>
    <n v="1"/>
    <n v="4017"/>
    <n v="1"/>
  </r>
  <r>
    <n v="1745635"/>
    <n v="4"/>
    <x v="2"/>
    <x v="55"/>
    <x v="2"/>
    <x v="7"/>
    <x v="5"/>
    <x v="1"/>
    <n v="2394"/>
    <n v="1"/>
    <s v=""/>
    <s v=""/>
  </r>
  <r>
    <n v="1745636"/>
    <n v="2"/>
    <x v="3"/>
    <x v="36"/>
    <x v="0"/>
    <x v="10"/>
    <x v="4"/>
    <x v="6"/>
    <n v="3657"/>
    <n v="1"/>
    <n v="3657"/>
    <n v="1"/>
  </r>
  <r>
    <n v="1745637"/>
    <n v="1"/>
    <x v="0"/>
    <x v="21"/>
    <x v="1"/>
    <x v="1"/>
    <x v="6"/>
    <x v="16"/>
    <n v="4138"/>
    <n v="1"/>
    <n v="4138"/>
    <n v="1"/>
  </r>
  <r>
    <n v="1745638"/>
    <n v="1"/>
    <x v="0"/>
    <x v="27"/>
    <x v="0"/>
    <x v="9"/>
    <x v="6"/>
    <x v="20"/>
    <n v="3985"/>
    <n v="1"/>
    <n v="3985"/>
    <n v="1"/>
  </r>
  <r>
    <n v="1745639"/>
    <n v="1"/>
    <x v="0"/>
    <x v="82"/>
    <x v="1"/>
    <x v="4"/>
    <x v="6"/>
    <x v="26"/>
    <n v="1045"/>
    <n v="1"/>
    <s v=""/>
    <s v=""/>
  </r>
  <r>
    <n v="1745640"/>
    <n v="1"/>
    <x v="0"/>
    <x v="74"/>
    <x v="2"/>
    <x v="11"/>
    <x v="1"/>
    <x v="27"/>
    <n v="626"/>
    <n v="1"/>
    <s v=""/>
    <s v=""/>
  </r>
  <r>
    <n v="1745641"/>
    <n v="1"/>
    <x v="0"/>
    <x v="2"/>
    <x v="0"/>
    <x v="2"/>
    <x v="2"/>
    <x v="2"/>
    <n v="1987"/>
    <n v="1"/>
    <s v=""/>
    <s v=""/>
  </r>
  <r>
    <n v="1745642"/>
    <n v="1"/>
    <x v="0"/>
    <x v="70"/>
    <x v="2"/>
    <x v="5"/>
    <x v="2"/>
    <x v="19"/>
    <n v="2054"/>
    <n v="1"/>
    <s v=""/>
    <s v=""/>
  </r>
  <r>
    <n v="1745643"/>
    <n v="2"/>
    <x v="3"/>
    <x v="20"/>
    <x v="2"/>
    <x v="5"/>
    <x v="0"/>
    <x v="4"/>
    <n v="3641"/>
    <n v="1"/>
    <n v="3641"/>
    <n v="1"/>
  </r>
  <r>
    <n v="1745644"/>
    <n v="2"/>
    <x v="3"/>
    <x v="56"/>
    <x v="0"/>
    <x v="12"/>
    <x v="5"/>
    <x v="10"/>
    <n v="1138"/>
    <n v="1"/>
    <s v=""/>
    <s v=""/>
  </r>
  <r>
    <n v="1745645"/>
    <n v="2"/>
    <x v="3"/>
    <x v="58"/>
    <x v="2"/>
    <x v="6"/>
    <x v="5"/>
    <x v="28"/>
    <n v="2417"/>
    <n v="1"/>
    <s v=""/>
    <s v=""/>
  </r>
  <r>
    <n v="1745646"/>
    <n v="2"/>
    <x v="3"/>
    <x v="55"/>
    <x v="2"/>
    <x v="7"/>
    <x v="5"/>
    <x v="1"/>
    <n v="3586"/>
    <n v="1"/>
    <n v="3586"/>
    <n v="1"/>
  </r>
  <r>
    <n v="1745647"/>
    <n v="3"/>
    <x v="1"/>
    <x v="81"/>
    <x v="1"/>
    <x v="1"/>
    <x v="0"/>
    <x v="27"/>
    <n v="4151"/>
    <n v="1"/>
    <n v="4151"/>
    <n v="1"/>
  </r>
  <r>
    <n v="1745648"/>
    <n v="4"/>
    <x v="2"/>
    <x v="44"/>
    <x v="2"/>
    <x v="5"/>
    <x v="4"/>
    <x v="22"/>
    <n v="4903"/>
    <n v="1"/>
    <n v="4903"/>
    <n v="1"/>
  </r>
  <r>
    <n v="1745649"/>
    <n v="1"/>
    <x v="0"/>
    <x v="10"/>
    <x v="2"/>
    <x v="7"/>
    <x v="6"/>
    <x v="9"/>
    <n v="3130"/>
    <n v="1"/>
    <n v="3130"/>
    <n v="1"/>
  </r>
  <r>
    <n v="1745650"/>
    <n v="4"/>
    <x v="2"/>
    <x v="6"/>
    <x v="1"/>
    <x v="4"/>
    <x v="5"/>
    <x v="6"/>
    <n v="3001"/>
    <n v="1"/>
    <n v="3001"/>
    <n v="1"/>
  </r>
  <r>
    <n v="1745651"/>
    <n v="1"/>
    <x v="0"/>
    <x v="60"/>
    <x v="0"/>
    <x v="0"/>
    <x v="6"/>
    <x v="8"/>
    <n v="1594"/>
    <n v="1"/>
    <s v=""/>
    <s v=""/>
  </r>
  <r>
    <n v="1745652"/>
    <n v="1"/>
    <x v="0"/>
    <x v="84"/>
    <x v="1"/>
    <x v="4"/>
    <x v="1"/>
    <x v="28"/>
    <n v="4404"/>
    <n v="1"/>
    <n v="4404"/>
    <n v="1"/>
  </r>
  <r>
    <n v="1745653"/>
    <n v="2"/>
    <x v="3"/>
    <x v="4"/>
    <x v="1"/>
    <x v="3"/>
    <x v="4"/>
    <x v="4"/>
    <n v="1187"/>
    <n v="1"/>
    <s v=""/>
    <s v=""/>
  </r>
  <r>
    <n v="1745654"/>
    <n v="2"/>
    <x v="3"/>
    <x v="49"/>
    <x v="1"/>
    <x v="8"/>
    <x v="1"/>
    <x v="3"/>
    <n v="4878"/>
    <n v="1"/>
    <n v="4878"/>
    <n v="1"/>
  </r>
  <r>
    <n v="1745655"/>
    <n v="2"/>
    <x v="3"/>
    <x v="54"/>
    <x v="0"/>
    <x v="0"/>
    <x v="5"/>
    <x v="22"/>
    <n v="1109"/>
    <n v="1"/>
    <s v=""/>
    <s v=""/>
  </r>
  <r>
    <n v="1745656"/>
    <n v="1"/>
    <x v="0"/>
    <x v="25"/>
    <x v="1"/>
    <x v="3"/>
    <x v="5"/>
    <x v="19"/>
    <n v="2601"/>
    <n v="1"/>
    <s v=""/>
    <s v=""/>
  </r>
  <r>
    <n v="1745657"/>
    <n v="2"/>
    <x v="3"/>
    <x v="72"/>
    <x v="2"/>
    <x v="6"/>
    <x v="3"/>
    <x v="26"/>
    <n v="3975"/>
    <n v="1"/>
    <n v="3975"/>
    <n v="1"/>
  </r>
  <r>
    <n v="1745658"/>
    <n v="1"/>
    <x v="0"/>
    <x v="68"/>
    <x v="1"/>
    <x v="3"/>
    <x v="6"/>
    <x v="11"/>
    <n v="4482"/>
    <n v="1"/>
    <n v="4482"/>
    <n v="1"/>
  </r>
  <r>
    <n v="1745659"/>
    <n v="4"/>
    <x v="2"/>
    <x v="3"/>
    <x v="0"/>
    <x v="2"/>
    <x v="3"/>
    <x v="3"/>
    <n v="4844"/>
    <n v="1"/>
    <n v="4844"/>
    <n v="1"/>
  </r>
  <r>
    <n v="1745660"/>
    <n v="4"/>
    <x v="2"/>
    <x v="20"/>
    <x v="2"/>
    <x v="5"/>
    <x v="0"/>
    <x v="4"/>
    <n v="1755"/>
    <n v="1"/>
    <s v=""/>
    <s v=""/>
  </r>
  <r>
    <n v="1745661"/>
    <n v="4"/>
    <x v="2"/>
    <x v="76"/>
    <x v="2"/>
    <x v="11"/>
    <x v="5"/>
    <x v="3"/>
    <n v="765"/>
    <n v="1"/>
    <s v=""/>
    <s v=""/>
  </r>
  <r>
    <n v="1745662"/>
    <n v="4"/>
    <x v="2"/>
    <x v="57"/>
    <x v="2"/>
    <x v="7"/>
    <x v="1"/>
    <x v="5"/>
    <n v="744"/>
    <n v="1"/>
    <s v=""/>
    <s v=""/>
  </r>
  <r>
    <n v="1745663"/>
    <n v="2"/>
    <x v="3"/>
    <x v="6"/>
    <x v="1"/>
    <x v="4"/>
    <x v="5"/>
    <x v="6"/>
    <n v="3442"/>
    <n v="1"/>
    <n v="3442"/>
    <n v="1"/>
  </r>
  <r>
    <n v="1745664"/>
    <n v="3"/>
    <x v="1"/>
    <x v="83"/>
    <x v="0"/>
    <x v="12"/>
    <x v="0"/>
    <x v="21"/>
    <n v="1955"/>
    <n v="1"/>
    <s v=""/>
    <s v=""/>
  </r>
  <r>
    <n v="1745665"/>
    <n v="4"/>
    <x v="2"/>
    <x v="36"/>
    <x v="0"/>
    <x v="10"/>
    <x v="4"/>
    <x v="6"/>
    <n v="2625"/>
    <n v="1"/>
    <s v=""/>
    <s v=""/>
  </r>
  <r>
    <n v="1745666"/>
    <n v="2"/>
    <x v="3"/>
    <x v="62"/>
    <x v="1"/>
    <x v="3"/>
    <x v="0"/>
    <x v="20"/>
    <n v="2794"/>
    <n v="1"/>
    <s v=""/>
    <s v=""/>
  </r>
  <r>
    <n v="1745667"/>
    <n v="2"/>
    <x v="3"/>
    <x v="6"/>
    <x v="1"/>
    <x v="4"/>
    <x v="5"/>
    <x v="6"/>
    <n v="1786"/>
    <n v="1"/>
    <s v=""/>
    <s v=""/>
  </r>
  <r>
    <n v="1745668"/>
    <n v="1"/>
    <x v="0"/>
    <x v="45"/>
    <x v="2"/>
    <x v="13"/>
    <x v="1"/>
    <x v="20"/>
    <n v="653"/>
    <n v="1"/>
    <s v=""/>
    <s v=""/>
  </r>
  <r>
    <n v="1745669"/>
    <n v="2"/>
    <x v="3"/>
    <x v="5"/>
    <x v="1"/>
    <x v="4"/>
    <x v="0"/>
    <x v="5"/>
    <n v="2859"/>
    <n v="1"/>
    <s v=""/>
    <s v=""/>
  </r>
  <r>
    <n v="1745670"/>
    <n v="4"/>
    <x v="2"/>
    <x v="79"/>
    <x v="0"/>
    <x v="10"/>
    <x v="3"/>
    <x v="1"/>
    <n v="4768"/>
    <n v="1"/>
    <n v="4768"/>
    <n v="1"/>
  </r>
  <r>
    <n v="1745671"/>
    <n v="1"/>
    <x v="0"/>
    <x v="50"/>
    <x v="2"/>
    <x v="11"/>
    <x v="0"/>
    <x v="2"/>
    <n v="135"/>
    <n v="1"/>
    <s v=""/>
    <s v=""/>
  </r>
  <r>
    <n v="1745672"/>
    <n v="4"/>
    <x v="2"/>
    <x v="39"/>
    <x v="2"/>
    <x v="13"/>
    <x v="4"/>
    <x v="14"/>
    <n v="1196"/>
    <n v="1"/>
    <s v=""/>
    <s v=""/>
  </r>
  <r>
    <n v="1745673"/>
    <n v="3"/>
    <x v="1"/>
    <x v="6"/>
    <x v="1"/>
    <x v="4"/>
    <x v="5"/>
    <x v="6"/>
    <n v="4478"/>
    <n v="1"/>
    <n v="4478"/>
    <n v="1"/>
  </r>
  <r>
    <n v="1745674"/>
    <n v="3"/>
    <x v="1"/>
    <x v="86"/>
    <x v="2"/>
    <x v="13"/>
    <x v="6"/>
    <x v="17"/>
    <n v="2355"/>
    <n v="1"/>
    <s v=""/>
    <s v=""/>
  </r>
  <r>
    <n v="1745675"/>
    <n v="1"/>
    <x v="0"/>
    <x v="47"/>
    <x v="0"/>
    <x v="0"/>
    <x v="4"/>
    <x v="23"/>
    <n v="4222"/>
    <n v="1"/>
    <n v="4222"/>
    <n v="1"/>
  </r>
  <r>
    <n v="1745676"/>
    <n v="1"/>
    <x v="0"/>
    <x v="25"/>
    <x v="1"/>
    <x v="3"/>
    <x v="5"/>
    <x v="19"/>
    <n v="4746"/>
    <n v="1"/>
    <n v="4746"/>
    <n v="1"/>
  </r>
  <r>
    <n v="1745677"/>
    <n v="1"/>
    <x v="0"/>
    <x v="14"/>
    <x v="2"/>
    <x v="5"/>
    <x v="3"/>
    <x v="11"/>
    <n v="3040"/>
    <n v="1"/>
    <n v="3040"/>
    <n v="1"/>
  </r>
  <r>
    <n v="1745678"/>
    <n v="1"/>
    <x v="0"/>
    <x v="60"/>
    <x v="0"/>
    <x v="0"/>
    <x v="6"/>
    <x v="8"/>
    <n v="2021"/>
    <n v="1"/>
    <s v=""/>
    <s v=""/>
  </r>
  <r>
    <n v="1745679"/>
    <n v="4"/>
    <x v="2"/>
    <x v="72"/>
    <x v="2"/>
    <x v="6"/>
    <x v="3"/>
    <x v="26"/>
    <n v="2690"/>
    <n v="1"/>
    <s v=""/>
    <s v=""/>
  </r>
  <r>
    <n v="1745680"/>
    <n v="1"/>
    <x v="0"/>
    <x v="21"/>
    <x v="1"/>
    <x v="1"/>
    <x v="6"/>
    <x v="16"/>
    <n v="92"/>
    <n v="1"/>
    <s v=""/>
    <s v=""/>
  </r>
  <r>
    <n v="1745681"/>
    <n v="1"/>
    <x v="0"/>
    <x v="68"/>
    <x v="1"/>
    <x v="3"/>
    <x v="6"/>
    <x v="11"/>
    <n v="2237"/>
    <n v="1"/>
    <s v=""/>
    <s v=""/>
  </r>
  <r>
    <n v="1745682"/>
    <n v="2"/>
    <x v="3"/>
    <x v="32"/>
    <x v="1"/>
    <x v="1"/>
    <x v="2"/>
    <x v="24"/>
    <n v="3179"/>
    <n v="1"/>
    <n v="3179"/>
    <n v="1"/>
  </r>
  <r>
    <n v="1745683"/>
    <n v="3"/>
    <x v="1"/>
    <x v="74"/>
    <x v="2"/>
    <x v="11"/>
    <x v="1"/>
    <x v="27"/>
    <n v="2217"/>
    <n v="1"/>
    <s v=""/>
    <s v=""/>
  </r>
  <r>
    <n v="1745684"/>
    <n v="4"/>
    <x v="2"/>
    <x v="72"/>
    <x v="2"/>
    <x v="6"/>
    <x v="3"/>
    <x v="26"/>
    <n v="1563"/>
    <n v="1"/>
    <s v=""/>
    <s v=""/>
  </r>
  <r>
    <n v="1745685"/>
    <n v="3"/>
    <x v="1"/>
    <x v="15"/>
    <x v="2"/>
    <x v="7"/>
    <x v="2"/>
    <x v="12"/>
    <n v="2813"/>
    <n v="1"/>
    <s v=""/>
    <s v=""/>
  </r>
  <r>
    <n v="1745686"/>
    <n v="1"/>
    <x v="0"/>
    <x v="40"/>
    <x v="0"/>
    <x v="2"/>
    <x v="1"/>
    <x v="16"/>
    <n v="3333"/>
    <n v="1"/>
    <n v="3333"/>
    <n v="1"/>
  </r>
  <r>
    <n v="1745687"/>
    <n v="1"/>
    <x v="0"/>
    <x v="44"/>
    <x v="2"/>
    <x v="5"/>
    <x v="4"/>
    <x v="22"/>
    <n v="3553"/>
    <n v="1"/>
    <n v="3553"/>
    <n v="1"/>
  </r>
  <r>
    <n v="1745688"/>
    <n v="4"/>
    <x v="2"/>
    <x v="76"/>
    <x v="2"/>
    <x v="11"/>
    <x v="5"/>
    <x v="3"/>
    <n v="1585"/>
    <n v="1"/>
    <s v=""/>
    <s v=""/>
  </r>
  <r>
    <n v="1745689"/>
    <n v="1"/>
    <x v="0"/>
    <x v="2"/>
    <x v="0"/>
    <x v="2"/>
    <x v="2"/>
    <x v="2"/>
    <n v="1426"/>
    <n v="1"/>
    <s v=""/>
    <s v=""/>
  </r>
  <r>
    <n v="1745690"/>
    <n v="1"/>
    <x v="0"/>
    <x v="15"/>
    <x v="2"/>
    <x v="7"/>
    <x v="2"/>
    <x v="12"/>
    <n v="393"/>
    <n v="1"/>
    <s v=""/>
    <s v=""/>
  </r>
  <r>
    <n v="1745691"/>
    <n v="2"/>
    <x v="3"/>
    <x v="79"/>
    <x v="0"/>
    <x v="10"/>
    <x v="3"/>
    <x v="1"/>
    <n v="4870"/>
    <n v="1"/>
    <n v="4870"/>
    <n v="1"/>
  </r>
  <r>
    <n v="1745692"/>
    <n v="1"/>
    <x v="0"/>
    <x v="67"/>
    <x v="0"/>
    <x v="2"/>
    <x v="4"/>
    <x v="12"/>
    <n v="3047"/>
    <n v="1"/>
    <n v="3047"/>
    <n v="1"/>
  </r>
  <r>
    <n v="1745693"/>
    <n v="4"/>
    <x v="2"/>
    <x v="45"/>
    <x v="2"/>
    <x v="13"/>
    <x v="1"/>
    <x v="20"/>
    <n v="2098"/>
    <n v="1"/>
    <s v=""/>
    <s v=""/>
  </r>
  <r>
    <n v="1745694"/>
    <n v="4"/>
    <x v="2"/>
    <x v="22"/>
    <x v="1"/>
    <x v="3"/>
    <x v="2"/>
    <x v="17"/>
    <n v="4473"/>
    <n v="1"/>
    <n v="4473"/>
    <n v="1"/>
  </r>
  <r>
    <n v="1745695"/>
    <n v="1"/>
    <x v="0"/>
    <x v="20"/>
    <x v="2"/>
    <x v="5"/>
    <x v="0"/>
    <x v="4"/>
    <n v="3967"/>
    <n v="1"/>
    <n v="3967"/>
    <n v="1"/>
  </r>
  <r>
    <n v="1745696"/>
    <n v="4"/>
    <x v="2"/>
    <x v="75"/>
    <x v="1"/>
    <x v="3"/>
    <x v="3"/>
    <x v="14"/>
    <n v="3151"/>
    <n v="1"/>
    <n v="3151"/>
    <n v="1"/>
  </r>
  <r>
    <n v="1745697"/>
    <n v="1"/>
    <x v="0"/>
    <x v="14"/>
    <x v="2"/>
    <x v="5"/>
    <x v="3"/>
    <x v="11"/>
    <n v="3429"/>
    <n v="1"/>
    <n v="3429"/>
    <n v="1"/>
  </r>
  <r>
    <n v="1745698"/>
    <n v="4"/>
    <x v="2"/>
    <x v="43"/>
    <x v="2"/>
    <x v="6"/>
    <x v="0"/>
    <x v="18"/>
    <n v="1491"/>
    <n v="1"/>
    <s v=""/>
    <s v=""/>
  </r>
  <r>
    <n v="1745699"/>
    <n v="3"/>
    <x v="1"/>
    <x v="20"/>
    <x v="2"/>
    <x v="5"/>
    <x v="0"/>
    <x v="4"/>
    <n v="4099"/>
    <n v="1"/>
    <n v="4099"/>
    <n v="1"/>
  </r>
  <r>
    <n v="1745700"/>
    <n v="2"/>
    <x v="3"/>
    <x v="9"/>
    <x v="2"/>
    <x v="6"/>
    <x v="2"/>
    <x v="6"/>
    <n v="1005"/>
    <n v="1"/>
    <s v=""/>
    <s v=""/>
  </r>
  <r>
    <n v="1745701"/>
    <n v="4"/>
    <x v="2"/>
    <x v="42"/>
    <x v="2"/>
    <x v="5"/>
    <x v="6"/>
    <x v="0"/>
    <n v="4092"/>
    <n v="1"/>
    <n v="4092"/>
    <n v="1"/>
  </r>
  <r>
    <n v="1745702"/>
    <n v="3"/>
    <x v="1"/>
    <x v="46"/>
    <x v="0"/>
    <x v="2"/>
    <x v="0"/>
    <x v="24"/>
    <n v="1546"/>
    <n v="1"/>
    <s v=""/>
    <s v=""/>
  </r>
  <r>
    <n v="1745703"/>
    <n v="1"/>
    <x v="0"/>
    <x v="10"/>
    <x v="2"/>
    <x v="7"/>
    <x v="6"/>
    <x v="9"/>
    <n v="600"/>
    <n v="1"/>
    <s v=""/>
    <s v=""/>
  </r>
  <r>
    <n v="1745704"/>
    <n v="1"/>
    <x v="0"/>
    <x v="62"/>
    <x v="1"/>
    <x v="3"/>
    <x v="0"/>
    <x v="20"/>
    <n v="3589"/>
    <n v="1"/>
    <n v="3589"/>
    <n v="1"/>
  </r>
  <r>
    <n v="1745705"/>
    <n v="4"/>
    <x v="2"/>
    <x v="89"/>
    <x v="2"/>
    <x v="11"/>
    <x v="6"/>
    <x v="24"/>
    <n v="1057"/>
    <n v="1"/>
    <s v=""/>
    <s v=""/>
  </r>
  <r>
    <n v="1745706"/>
    <n v="2"/>
    <x v="3"/>
    <x v="48"/>
    <x v="0"/>
    <x v="10"/>
    <x v="1"/>
    <x v="26"/>
    <n v="1701"/>
    <n v="1"/>
    <s v=""/>
    <s v=""/>
  </r>
  <r>
    <n v="1745707"/>
    <n v="3"/>
    <x v="1"/>
    <x v="33"/>
    <x v="0"/>
    <x v="10"/>
    <x v="5"/>
    <x v="25"/>
    <n v="1464"/>
    <n v="1"/>
    <s v=""/>
    <s v=""/>
  </r>
  <r>
    <n v="1745708"/>
    <n v="2"/>
    <x v="3"/>
    <x v="85"/>
    <x v="1"/>
    <x v="9"/>
    <x v="3"/>
    <x v="10"/>
    <n v="1506"/>
    <n v="1"/>
    <s v=""/>
    <s v=""/>
  </r>
  <r>
    <n v="1745709"/>
    <n v="3"/>
    <x v="1"/>
    <x v="82"/>
    <x v="1"/>
    <x v="4"/>
    <x v="6"/>
    <x v="26"/>
    <n v="1357"/>
    <n v="1"/>
    <s v=""/>
    <s v=""/>
  </r>
  <r>
    <n v="1745710"/>
    <n v="4"/>
    <x v="2"/>
    <x v="72"/>
    <x v="2"/>
    <x v="6"/>
    <x v="3"/>
    <x v="26"/>
    <n v="2251"/>
    <n v="1"/>
    <s v=""/>
    <s v=""/>
  </r>
  <r>
    <n v="1745711"/>
    <n v="2"/>
    <x v="3"/>
    <x v="82"/>
    <x v="1"/>
    <x v="4"/>
    <x v="6"/>
    <x v="26"/>
    <n v="1054"/>
    <n v="1"/>
    <s v=""/>
    <s v=""/>
  </r>
  <r>
    <n v="1745712"/>
    <n v="1"/>
    <x v="0"/>
    <x v="10"/>
    <x v="2"/>
    <x v="7"/>
    <x v="6"/>
    <x v="9"/>
    <n v="3486"/>
    <n v="1"/>
    <n v="3486"/>
    <n v="1"/>
  </r>
  <r>
    <n v="1745713"/>
    <n v="2"/>
    <x v="3"/>
    <x v="88"/>
    <x v="0"/>
    <x v="2"/>
    <x v="5"/>
    <x v="29"/>
    <n v="1020"/>
    <n v="1"/>
    <s v=""/>
    <s v=""/>
  </r>
  <r>
    <n v="1745714"/>
    <n v="2"/>
    <x v="3"/>
    <x v="66"/>
    <x v="0"/>
    <x v="9"/>
    <x v="4"/>
    <x v="19"/>
    <n v="2929"/>
    <n v="1"/>
    <s v=""/>
    <s v=""/>
  </r>
  <r>
    <n v="1745715"/>
    <n v="3"/>
    <x v="1"/>
    <x v="37"/>
    <x v="2"/>
    <x v="7"/>
    <x v="4"/>
    <x v="25"/>
    <n v="2968"/>
    <n v="1"/>
    <s v=""/>
    <s v=""/>
  </r>
  <r>
    <n v="1745716"/>
    <n v="1"/>
    <x v="0"/>
    <x v="63"/>
    <x v="1"/>
    <x v="4"/>
    <x v="2"/>
    <x v="9"/>
    <n v="2320"/>
    <n v="1"/>
    <s v=""/>
    <s v=""/>
  </r>
  <r>
    <n v="1745717"/>
    <n v="3"/>
    <x v="1"/>
    <x v="41"/>
    <x v="2"/>
    <x v="7"/>
    <x v="3"/>
    <x v="16"/>
    <n v="4120"/>
    <n v="1"/>
    <n v="4120"/>
    <n v="1"/>
  </r>
  <r>
    <n v="1745718"/>
    <n v="1"/>
    <x v="0"/>
    <x v="15"/>
    <x v="2"/>
    <x v="7"/>
    <x v="2"/>
    <x v="12"/>
    <n v="3676"/>
    <n v="1"/>
    <n v="3676"/>
    <n v="1"/>
  </r>
  <r>
    <n v="1745719"/>
    <n v="1"/>
    <x v="0"/>
    <x v="52"/>
    <x v="0"/>
    <x v="2"/>
    <x v="6"/>
    <x v="27"/>
    <n v="955"/>
    <n v="1"/>
    <s v=""/>
    <s v=""/>
  </r>
  <r>
    <n v="1745720"/>
    <n v="4"/>
    <x v="2"/>
    <x v="68"/>
    <x v="1"/>
    <x v="3"/>
    <x v="6"/>
    <x v="11"/>
    <n v="247"/>
    <n v="1"/>
    <s v=""/>
    <s v=""/>
  </r>
  <r>
    <n v="1745721"/>
    <n v="1"/>
    <x v="0"/>
    <x v="67"/>
    <x v="0"/>
    <x v="2"/>
    <x v="4"/>
    <x v="12"/>
    <n v="3342"/>
    <n v="1"/>
    <n v="3342"/>
    <n v="1"/>
  </r>
  <r>
    <n v="1745722"/>
    <n v="3"/>
    <x v="1"/>
    <x v="28"/>
    <x v="1"/>
    <x v="9"/>
    <x v="2"/>
    <x v="21"/>
    <n v="1150"/>
    <n v="1"/>
    <s v=""/>
    <s v=""/>
  </r>
  <r>
    <n v="1745723"/>
    <n v="2"/>
    <x v="3"/>
    <x v="8"/>
    <x v="2"/>
    <x v="5"/>
    <x v="1"/>
    <x v="8"/>
    <n v="2219"/>
    <n v="1"/>
    <s v=""/>
    <s v=""/>
  </r>
  <r>
    <n v="1745724"/>
    <n v="1"/>
    <x v="0"/>
    <x v="86"/>
    <x v="2"/>
    <x v="13"/>
    <x v="6"/>
    <x v="17"/>
    <n v="2941"/>
    <n v="1"/>
    <s v=""/>
    <s v=""/>
  </r>
  <r>
    <n v="1745725"/>
    <n v="2"/>
    <x v="3"/>
    <x v="33"/>
    <x v="0"/>
    <x v="10"/>
    <x v="5"/>
    <x v="25"/>
    <n v="2146"/>
    <n v="1"/>
    <s v=""/>
    <s v=""/>
  </r>
  <r>
    <n v="1745726"/>
    <n v="4"/>
    <x v="2"/>
    <x v="87"/>
    <x v="0"/>
    <x v="10"/>
    <x v="6"/>
    <x v="5"/>
    <n v="3488"/>
    <n v="1"/>
    <n v="3488"/>
    <n v="1"/>
  </r>
  <r>
    <n v="1745727"/>
    <n v="1"/>
    <x v="0"/>
    <x v="47"/>
    <x v="0"/>
    <x v="0"/>
    <x v="4"/>
    <x v="23"/>
    <n v="2297"/>
    <n v="1"/>
    <s v=""/>
    <s v=""/>
  </r>
  <r>
    <n v="1745728"/>
    <n v="1"/>
    <x v="0"/>
    <x v="36"/>
    <x v="0"/>
    <x v="10"/>
    <x v="4"/>
    <x v="6"/>
    <n v="2638"/>
    <n v="1"/>
    <s v=""/>
    <s v=""/>
  </r>
  <r>
    <n v="1745729"/>
    <n v="3"/>
    <x v="1"/>
    <x v="71"/>
    <x v="2"/>
    <x v="11"/>
    <x v="4"/>
    <x v="29"/>
    <n v="901"/>
    <n v="1"/>
    <s v=""/>
    <s v=""/>
  </r>
  <r>
    <n v="1745730"/>
    <n v="1"/>
    <x v="0"/>
    <x v="11"/>
    <x v="2"/>
    <x v="6"/>
    <x v="4"/>
    <x v="10"/>
    <n v="2415"/>
    <n v="1"/>
    <s v=""/>
    <s v=""/>
  </r>
  <r>
    <n v="1745731"/>
    <n v="2"/>
    <x v="3"/>
    <x v="12"/>
    <x v="0"/>
    <x v="0"/>
    <x v="3"/>
    <x v="7"/>
    <n v="1937"/>
    <n v="1"/>
    <s v=""/>
    <s v=""/>
  </r>
  <r>
    <n v="1745732"/>
    <n v="1"/>
    <x v="0"/>
    <x v="76"/>
    <x v="2"/>
    <x v="11"/>
    <x v="5"/>
    <x v="3"/>
    <n v="3201"/>
    <n v="1"/>
    <n v="3201"/>
    <n v="1"/>
  </r>
  <r>
    <n v="1745733"/>
    <n v="1"/>
    <x v="0"/>
    <x v="15"/>
    <x v="2"/>
    <x v="7"/>
    <x v="2"/>
    <x v="12"/>
    <n v="1801"/>
    <n v="1"/>
    <s v=""/>
    <s v=""/>
  </r>
  <r>
    <n v="1745734"/>
    <n v="1"/>
    <x v="0"/>
    <x v="30"/>
    <x v="1"/>
    <x v="8"/>
    <x v="5"/>
    <x v="23"/>
    <n v="3807"/>
    <n v="1"/>
    <n v="3807"/>
    <n v="1"/>
  </r>
  <r>
    <n v="1745735"/>
    <n v="3"/>
    <x v="1"/>
    <x v="76"/>
    <x v="2"/>
    <x v="11"/>
    <x v="5"/>
    <x v="3"/>
    <n v="3092"/>
    <n v="1"/>
    <n v="3092"/>
    <n v="1"/>
  </r>
  <r>
    <n v="1745736"/>
    <n v="1"/>
    <x v="0"/>
    <x v="3"/>
    <x v="0"/>
    <x v="2"/>
    <x v="3"/>
    <x v="3"/>
    <n v="4114"/>
    <n v="1"/>
    <n v="4114"/>
    <n v="1"/>
  </r>
  <r>
    <n v="1745737"/>
    <n v="2"/>
    <x v="3"/>
    <x v="70"/>
    <x v="2"/>
    <x v="5"/>
    <x v="2"/>
    <x v="19"/>
    <n v="560"/>
    <n v="1"/>
    <s v=""/>
    <s v=""/>
  </r>
  <r>
    <n v="1745738"/>
    <n v="3"/>
    <x v="1"/>
    <x v="86"/>
    <x v="2"/>
    <x v="13"/>
    <x v="6"/>
    <x v="17"/>
    <n v="3927"/>
    <n v="1"/>
    <n v="3927"/>
    <n v="1"/>
  </r>
  <r>
    <n v="1745739"/>
    <n v="2"/>
    <x v="3"/>
    <x v="58"/>
    <x v="2"/>
    <x v="6"/>
    <x v="5"/>
    <x v="28"/>
    <n v="4226"/>
    <n v="1"/>
    <n v="4226"/>
    <n v="1"/>
  </r>
  <r>
    <n v="1745740"/>
    <n v="4"/>
    <x v="2"/>
    <x v="87"/>
    <x v="0"/>
    <x v="10"/>
    <x v="6"/>
    <x v="5"/>
    <n v="4508"/>
    <n v="1"/>
    <n v="4508"/>
    <n v="1"/>
  </r>
  <r>
    <n v="1745741"/>
    <n v="1"/>
    <x v="0"/>
    <x v="14"/>
    <x v="2"/>
    <x v="5"/>
    <x v="3"/>
    <x v="11"/>
    <n v="4687"/>
    <n v="1"/>
    <n v="4687"/>
    <n v="1"/>
  </r>
  <r>
    <n v="1745742"/>
    <n v="1"/>
    <x v="0"/>
    <x v="86"/>
    <x v="2"/>
    <x v="13"/>
    <x v="6"/>
    <x v="17"/>
    <n v="478"/>
    <n v="1"/>
    <s v=""/>
    <s v=""/>
  </r>
  <r>
    <n v="1745743"/>
    <n v="2"/>
    <x v="3"/>
    <x v="77"/>
    <x v="0"/>
    <x v="9"/>
    <x v="1"/>
    <x v="11"/>
    <n v="3578"/>
    <n v="1"/>
    <n v="3578"/>
    <n v="1"/>
  </r>
  <r>
    <n v="1745744"/>
    <n v="1"/>
    <x v="0"/>
    <x v="73"/>
    <x v="1"/>
    <x v="8"/>
    <x v="6"/>
    <x v="13"/>
    <n v="1003"/>
    <n v="1"/>
    <s v=""/>
    <s v=""/>
  </r>
  <r>
    <n v="1745745"/>
    <n v="2"/>
    <x v="3"/>
    <x v="49"/>
    <x v="1"/>
    <x v="8"/>
    <x v="1"/>
    <x v="3"/>
    <n v="4885"/>
    <n v="1"/>
    <n v="4885"/>
    <n v="1"/>
  </r>
  <r>
    <n v="1745746"/>
    <n v="1"/>
    <x v="0"/>
    <x v="8"/>
    <x v="2"/>
    <x v="5"/>
    <x v="1"/>
    <x v="8"/>
    <n v="1265"/>
    <n v="1"/>
    <s v=""/>
    <s v=""/>
  </r>
  <r>
    <n v="1745747"/>
    <n v="4"/>
    <x v="2"/>
    <x v="35"/>
    <x v="2"/>
    <x v="11"/>
    <x v="2"/>
    <x v="23"/>
    <n v="1004"/>
    <n v="1"/>
    <s v=""/>
    <s v=""/>
  </r>
  <r>
    <n v="1745748"/>
    <n v="2"/>
    <x v="3"/>
    <x v="10"/>
    <x v="2"/>
    <x v="7"/>
    <x v="6"/>
    <x v="9"/>
    <n v="1676"/>
    <n v="1"/>
    <s v=""/>
    <s v=""/>
  </r>
  <r>
    <n v="1745749"/>
    <n v="4"/>
    <x v="2"/>
    <x v="77"/>
    <x v="0"/>
    <x v="9"/>
    <x v="1"/>
    <x v="11"/>
    <n v="1675"/>
    <n v="1"/>
    <s v=""/>
    <s v=""/>
  </r>
  <r>
    <n v="1745750"/>
    <n v="1"/>
    <x v="0"/>
    <x v="39"/>
    <x v="2"/>
    <x v="13"/>
    <x v="4"/>
    <x v="14"/>
    <n v="187"/>
    <n v="1"/>
    <s v=""/>
    <s v=""/>
  </r>
  <r>
    <n v="1745751"/>
    <n v="2"/>
    <x v="3"/>
    <x v="26"/>
    <x v="0"/>
    <x v="9"/>
    <x v="0"/>
    <x v="17"/>
    <n v="518"/>
    <n v="1"/>
    <s v=""/>
    <s v=""/>
  </r>
  <r>
    <n v="1745752"/>
    <n v="1"/>
    <x v="0"/>
    <x v="26"/>
    <x v="0"/>
    <x v="9"/>
    <x v="0"/>
    <x v="17"/>
    <n v="3567"/>
    <n v="1"/>
    <n v="3567"/>
    <n v="1"/>
  </r>
  <r>
    <n v="1745753"/>
    <n v="4"/>
    <x v="2"/>
    <x v="49"/>
    <x v="1"/>
    <x v="8"/>
    <x v="1"/>
    <x v="3"/>
    <n v="2679"/>
    <n v="1"/>
    <s v=""/>
    <s v=""/>
  </r>
  <r>
    <n v="1745754"/>
    <n v="3"/>
    <x v="1"/>
    <x v="75"/>
    <x v="1"/>
    <x v="3"/>
    <x v="3"/>
    <x v="14"/>
    <n v="852"/>
    <n v="1"/>
    <s v=""/>
    <s v=""/>
  </r>
  <r>
    <n v="1745755"/>
    <n v="1"/>
    <x v="0"/>
    <x v="37"/>
    <x v="2"/>
    <x v="7"/>
    <x v="4"/>
    <x v="25"/>
    <n v="1100"/>
    <n v="1"/>
    <s v=""/>
    <s v=""/>
  </r>
  <r>
    <n v="1745756"/>
    <n v="1"/>
    <x v="0"/>
    <x v="15"/>
    <x v="2"/>
    <x v="7"/>
    <x v="2"/>
    <x v="12"/>
    <n v="2777"/>
    <n v="1"/>
    <s v=""/>
    <s v=""/>
  </r>
  <r>
    <n v="1745757"/>
    <n v="1"/>
    <x v="0"/>
    <x v="77"/>
    <x v="0"/>
    <x v="9"/>
    <x v="1"/>
    <x v="11"/>
    <n v="3614"/>
    <n v="1"/>
    <n v="3614"/>
    <n v="1"/>
  </r>
  <r>
    <n v="1745758"/>
    <n v="4"/>
    <x v="2"/>
    <x v="85"/>
    <x v="1"/>
    <x v="9"/>
    <x v="3"/>
    <x v="10"/>
    <n v="3555"/>
    <n v="1"/>
    <n v="3555"/>
    <n v="1"/>
  </r>
  <r>
    <n v="1745759"/>
    <n v="2"/>
    <x v="3"/>
    <x v="48"/>
    <x v="0"/>
    <x v="10"/>
    <x v="1"/>
    <x v="26"/>
    <n v="4066"/>
    <n v="1"/>
    <n v="4066"/>
    <n v="1"/>
  </r>
  <r>
    <n v="1745760"/>
    <n v="2"/>
    <x v="3"/>
    <x v="67"/>
    <x v="0"/>
    <x v="2"/>
    <x v="4"/>
    <x v="12"/>
    <n v="3842"/>
    <n v="1"/>
    <n v="3842"/>
    <n v="1"/>
  </r>
  <r>
    <n v="1745761"/>
    <n v="1"/>
    <x v="0"/>
    <x v="79"/>
    <x v="0"/>
    <x v="10"/>
    <x v="3"/>
    <x v="1"/>
    <n v="423"/>
    <n v="1"/>
    <s v=""/>
    <s v=""/>
  </r>
  <r>
    <n v="1745762"/>
    <n v="4"/>
    <x v="2"/>
    <x v="0"/>
    <x v="0"/>
    <x v="0"/>
    <x v="0"/>
    <x v="0"/>
    <n v="4909"/>
    <n v="1"/>
    <n v="4909"/>
    <n v="1"/>
  </r>
  <r>
    <n v="1745763"/>
    <n v="1"/>
    <x v="0"/>
    <x v="60"/>
    <x v="0"/>
    <x v="0"/>
    <x v="6"/>
    <x v="8"/>
    <n v="334"/>
    <n v="1"/>
    <s v=""/>
    <s v=""/>
  </r>
  <r>
    <n v="1745764"/>
    <n v="2"/>
    <x v="3"/>
    <x v="9"/>
    <x v="2"/>
    <x v="6"/>
    <x v="2"/>
    <x v="6"/>
    <n v="2373"/>
    <n v="1"/>
    <s v=""/>
    <s v=""/>
  </r>
  <r>
    <n v="1745765"/>
    <n v="1"/>
    <x v="0"/>
    <x v="73"/>
    <x v="1"/>
    <x v="8"/>
    <x v="6"/>
    <x v="13"/>
    <n v="4981"/>
    <n v="1"/>
    <n v="4981"/>
    <n v="1"/>
  </r>
  <r>
    <n v="1745766"/>
    <n v="1"/>
    <x v="0"/>
    <x v="53"/>
    <x v="0"/>
    <x v="10"/>
    <x v="0"/>
    <x v="9"/>
    <n v="1388"/>
    <n v="1"/>
    <s v=""/>
    <s v=""/>
  </r>
  <r>
    <n v="1745767"/>
    <n v="1"/>
    <x v="0"/>
    <x v="17"/>
    <x v="0"/>
    <x v="0"/>
    <x v="1"/>
    <x v="13"/>
    <n v="2017"/>
    <n v="1"/>
    <s v=""/>
    <s v=""/>
  </r>
  <r>
    <n v="1745768"/>
    <n v="1"/>
    <x v="0"/>
    <x v="2"/>
    <x v="0"/>
    <x v="2"/>
    <x v="2"/>
    <x v="2"/>
    <n v="4083"/>
    <n v="1"/>
    <n v="4083"/>
    <n v="1"/>
  </r>
  <r>
    <n v="1745769"/>
    <n v="4"/>
    <x v="2"/>
    <x v="6"/>
    <x v="1"/>
    <x v="4"/>
    <x v="5"/>
    <x v="6"/>
    <n v="988"/>
    <n v="1"/>
    <s v=""/>
    <s v=""/>
  </r>
  <r>
    <n v="1745770"/>
    <n v="2"/>
    <x v="3"/>
    <x v="18"/>
    <x v="0"/>
    <x v="9"/>
    <x v="5"/>
    <x v="14"/>
    <n v="2051"/>
    <n v="1"/>
    <s v=""/>
    <s v=""/>
  </r>
  <r>
    <n v="1745771"/>
    <n v="1"/>
    <x v="0"/>
    <x v="10"/>
    <x v="2"/>
    <x v="7"/>
    <x v="6"/>
    <x v="9"/>
    <n v="2441"/>
    <n v="1"/>
    <s v=""/>
    <s v=""/>
  </r>
  <r>
    <n v="1745772"/>
    <n v="2"/>
    <x v="3"/>
    <x v="31"/>
    <x v="1"/>
    <x v="1"/>
    <x v="4"/>
    <x v="15"/>
    <n v="3661"/>
    <n v="1"/>
    <n v="3661"/>
    <n v="1"/>
  </r>
  <r>
    <n v="1745773"/>
    <n v="1"/>
    <x v="0"/>
    <x v="64"/>
    <x v="1"/>
    <x v="6"/>
    <x v="1"/>
    <x v="30"/>
    <n v="3861"/>
    <n v="1"/>
    <n v="3861"/>
    <n v="1"/>
  </r>
  <r>
    <n v="1745774"/>
    <n v="4"/>
    <x v="2"/>
    <x v="10"/>
    <x v="2"/>
    <x v="7"/>
    <x v="6"/>
    <x v="9"/>
    <n v="2087"/>
    <n v="1"/>
    <s v=""/>
    <s v=""/>
  </r>
  <r>
    <n v="1745775"/>
    <n v="1"/>
    <x v="0"/>
    <x v="21"/>
    <x v="1"/>
    <x v="1"/>
    <x v="6"/>
    <x v="16"/>
    <n v="2359"/>
    <n v="1"/>
    <s v=""/>
    <s v=""/>
  </r>
  <r>
    <n v="1745776"/>
    <n v="4"/>
    <x v="2"/>
    <x v="61"/>
    <x v="1"/>
    <x v="8"/>
    <x v="4"/>
    <x v="2"/>
    <n v="1854"/>
    <n v="1"/>
    <s v=""/>
    <s v=""/>
  </r>
  <r>
    <n v="1745777"/>
    <n v="4"/>
    <x v="2"/>
    <x v="40"/>
    <x v="0"/>
    <x v="2"/>
    <x v="1"/>
    <x v="16"/>
    <n v="4295"/>
    <n v="1"/>
    <n v="4295"/>
    <n v="1"/>
  </r>
  <r>
    <n v="1745778"/>
    <n v="1"/>
    <x v="0"/>
    <x v="4"/>
    <x v="1"/>
    <x v="3"/>
    <x v="4"/>
    <x v="4"/>
    <n v="3733"/>
    <n v="1"/>
    <n v="3733"/>
    <n v="1"/>
  </r>
  <r>
    <n v="1745779"/>
    <n v="2"/>
    <x v="3"/>
    <x v="33"/>
    <x v="0"/>
    <x v="10"/>
    <x v="5"/>
    <x v="25"/>
    <n v="1506"/>
    <n v="1"/>
    <s v=""/>
    <s v=""/>
  </r>
  <r>
    <n v="1745780"/>
    <n v="3"/>
    <x v="1"/>
    <x v="48"/>
    <x v="0"/>
    <x v="10"/>
    <x v="1"/>
    <x v="26"/>
    <n v="2125"/>
    <n v="1"/>
    <s v=""/>
    <s v=""/>
  </r>
  <r>
    <n v="1745781"/>
    <n v="1"/>
    <x v="0"/>
    <x v="54"/>
    <x v="0"/>
    <x v="0"/>
    <x v="5"/>
    <x v="22"/>
    <n v="2375"/>
    <n v="1"/>
    <s v=""/>
    <s v=""/>
  </r>
  <r>
    <n v="1745782"/>
    <n v="2"/>
    <x v="3"/>
    <x v="17"/>
    <x v="0"/>
    <x v="0"/>
    <x v="1"/>
    <x v="13"/>
    <n v="1072"/>
    <n v="1"/>
    <s v=""/>
    <s v=""/>
  </r>
  <r>
    <n v="1745783"/>
    <n v="2"/>
    <x v="3"/>
    <x v="12"/>
    <x v="0"/>
    <x v="0"/>
    <x v="3"/>
    <x v="7"/>
    <n v="3116"/>
    <n v="1"/>
    <n v="3116"/>
    <n v="1"/>
  </r>
  <r>
    <n v="1745784"/>
    <n v="1"/>
    <x v="0"/>
    <x v="75"/>
    <x v="1"/>
    <x v="3"/>
    <x v="3"/>
    <x v="14"/>
    <n v="1013"/>
    <n v="1"/>
    <s v=""/>
    <s v=""/>
  </r>
  <r>
    <n v="1745785"/>
    <n v="2"/>
    <x v="3"/>
    <x v="2"/>
    <x v="0"/>
    <x v="2"/>
    <x v="2"/>
    <x v="2"/>
    <n v="4946"/>
    <n v="1"/>
    <n v="4946"/>
    <n v="1"/>
  </r>
  <r>
    <n v="1745786"/>
    <n v="2"/>
    <x v="3"/>
    <x v="46"/>
    <x v="0"/>
    <x v="2"/>
    <x v="0"/>
    <x v="24"/>
    <n v="1279"/>
    <n v="1"/>
    <s v=""/>
    <s v=""/>
  </r>
  <r>
    <n v="1745787"/>
    <n v="1"/>
    <x v="0"/>
    <x v="31"/>
    <x v="1"/>
    <x v="1"/>
    <x v="4"/>
    <x v="15"/>
    <n v="2824"/>
    <n v="1"/>
    <s v=""/>
    <s v=""/>
  </r>
  <r>
    <n v="1745788"/>
    <n v="1"/>
    <x v="0"/>
    <x v="56"/>
    <x v="0"/>
    <x v="12"/>
    <x v="5"/>
    <x v="10"/>
    <n v="2155"/>
    <n v="1"/>
    <s v=""/>
    <s v=""/>
  </r>
  <r>
    <n v="1745789"/>
    <n v="2"/>
    <x v="3"/>
    <x v="33"/>
    <x v="0"/>
    <x v="10"/>
    <x v="5"/>
    <x v="25"/>
    <n v="4065"/>
    <n v="1"/>
    <n v="4065"/>
    <n v="1"/>
  </r>
  <r>
    <n v="1745790"/>
    <n v="4"/>
    <x v="2"/>
    <x v="86"/>
    <x v="2"/>
    <x v="13"/>
    <x v="6"/>
    <x v="17"/>
    <n v="4071"/>
    <n v="1"/>
    <n v="4071"/>
    <n v="1"/>
  </r>
  <r>
    <n v="1745791"/>
    <n v="1"/>
    <x v="0"/>
    <x v="2"/>
    <x v="0"/>
    <x v="2"/>
    <x v="2"/>
    <x v="2"/>
    <n v="3450"/>
    <n v="1"/>
    <n v="3450"/>
    <n v="1"/>
  </r>
  <r>
    <n v="1745792"/>
    <n v="3"/>
    <x v="1"/>
    <x v="59"/>
    <x v="1"/>
    <x v="1"/>
    <x v="3"/>
    <x v="29"/>
    <n v="3187"/>
    <n v="1"/>
    <n v="3187"/>
    <n v="1"/>
  </r>
  <r>
    <n v="1745793"/>
    <n v="1"/>
    <x v="0"/>
    <x v="74"/>
    <x v="2"/>
    <x v="11"/>
    <x v="1"/>
    <x v="27"/>
    <n v="943"/>
    <n v="1"/>
    <s v=""/>
    <s v=""/>
  </r>
  <r>
    <n v="1745794"/>
    <n v="1"/>
    <x v="0"/>
    <x v="49"/>
    <x v="1"/>
    <x v="8"/>
    <x v="1"/>
    <x v="3"/>
    <n v="2431"/>
    <n v="1"/>
    <s v=""/>
    <s v=""/>
  </r>
  <r>
    <n v="1745795"/>
    <n v="1"/>
    <x v="0"/>
    <x v="36"/>
    <x v="0"/>
    <x v="10"/>
    <x v="4"/>
    <x v="6"/>
    <n v="113"/>
    <n v="1"/>
    <s v=""/>
    <s v=""/>
  </r>
  <r>
    <n v="1745796"/>
    <n v="2"/>
    <x v="3"/>
    <x v="22"/>
    <x v="1"/>
    <x v="3"/>
    <x v="2"/>
    <x v="17"/>
    <n v="1315"/>
    <n v="1"/>
    <s v=""/>
    <s v=""/>
  </r>
  <r>
    <n v="1745797"/>
    <n v="1"/>
    <x v="0"/>
    <x v="17"/>
    <x v="0"/>
    <x v="0"/>
    <x v="1"/>
    <x v="13"/>
    <n v="2995"/>
    <n v="1"/>
    <s v=""/>
    <s v=""/>
  </r>
  <r>
    <n v="1745798"/>
    <n v="1"/>
    <x v="0"/>
    <x v="75"/>
    <x v="1"/>
    <x v="3"/>
    <x v="3"/>
    <x v="14"/>
    <n v="434"/>
    <n v="1"/>
    <s v=""/>
    <s v=""/>
  </r>
  <r>
    <n v="1745799"/>
    <n v="1"/>
    <x v="0"/>
    <x v="12"/>
    <x v="0"/>
    <x v="0"/>
    <x v="3"/>
    <x v="7"/>
    <n v="3003"/>
    <n v="1"/>
    <n v="3003"/>
    <n v="1"/>
  </r>
  <r>
    <n v="1745800"/>
    <n v="1"/>
    <x v="0"/>
    <x v="65"/>
    <x v="2"/>
    <x v="7"/>
    <x v="0"/>
    <x v="15"/>
    <n v="2993"/>
    <n v="1"/>
    <s v=""/>
    <s v=""/>
  </r>
  <r>
    <n v="1745801"/>
    <n v="1"/>
    <x v="0"/>
    <x v="69"/>
    <x v="1"/>
    <x v="1"/>
    <x v="5"/>
    <x v="12"/>
    <n v="4353"/>
    <n v="1"/>
    <n v="4353"/>
    <n v="1"/>
  </r>
  <r>
    <n v="1745802"/>
    <n v="1"/>
    <x v="0"/>
    <x v="14"/>
    <x v="2"/>
    <x v="5"/>
    <x v="3"/>
    <x v="11"/>
    <n v="526"/>
    <n v="1"/>
    <s v=""/>
    <s v=""/>
  </r>
  <r>
    <n v="1745803"/>
    <n v="3"/>
    <x v="1"/>
    <x v="80"/>
    <x v="0"/>
    <x v="12"/>
    <x v="3"/>
    <x v="28"/>
    <n v="3427"/>
    <n v="1"/>
    <n v="3427"/>
    <n v="1"/>
  </r>
  <r>
    <n v="1745804"/>
    <n v="4"/>
    <x v="2"/>
    <x v="10"/>
    <x v="2"/>
    <x v="7"/>
    <x v="6"/>
    <x v="9"/>
    <n v="3159"/>
    <n v="1"/>
    <n v="3159"/>
    <n v="1"/>
  </r>
  <r>
    <n v="1745805"/>
    <n v="2"/>
    <x v="3"/>
    <x v="2"/>
    <x v="0"/>
    <x v="2"/>
    <x v="2"/>
    <x v="2"/>
    <n v="880"/>
    <n v="1"/>
    <s v=""/>
    <s v=""/>
  </r>
  <r>
    <n v="1745806"/>
    <n v="4"/>
    <x v="2"/>
    <x v="54"/>
    <x v="0"/>
    <x v="0"/>
    <x v="5"/>
    <x v="22"/>
    <n v="4105"/>
    <n v="1"/>
    <n v="4105"/>
    <n v="1"/>
  </r>
  <r>
    <n v="1745807"/>
    <n v="3"/>
    <x v="1"/>
    <x v="59"/>
    <x v="1"/>
    <x v="1"/>
    <x v="3"/>
    <x v="29"/>
    <n v="2556"/>
    <n v="1"/>
    <s v=""/>
    <s v=""/>
  </r>
  <r>
    <n v="1745808"/>
    <n v="4"/>
    <x v="2"/>
    <x v="3"/>
    <x v="0"/>
    <x v="2"/>
    <x v="3"/>
    <x v="3"/>
    <n v="1586"/>
    <n v="1"/>
    <s v=""/>
    <s v=""/>
  </r>
  <r>
    <n v="1745809"/>
    <n v="3"/>
    <x v="1"/>
    <x v="81"/>
    <x v="1"/>
    <x v="1"/>
    <x v="0"/>
    <x v="27"/>
    <n v="3381"/>
    <n v="1"/>
    <n v="3381"/>
    <n v="1"/>
  </r>
  <r>
    <n v="1745810"/>
    <n v="1"/>
    <x v="0"/>
    <x v="4"/>
    <x v="1"/>
    <x v="3"/>
    <x v="4"/>
    <x v="4"/>
    <n v="1680"/>
    <n v="1"/>
    <s v=""/>
    <s v=""/>
  </r>
  <r>
    <n v="1745811"/>
    <n v="1"/>
    <x v="0"/>
    <x v="87"/>
    <x v="0"/>
    <x v="10"/>
    <x v="6"/>
    <x v="5"/>
    <n v="626"/>
    <n v="1"/>
    <s v=""/>
    <s v=""/>
  </r>
  <r>
    <n v="1745812"/>
    <n v="1"/>
    <x v="0"/>
    <x v="60"/>
    <x v="0"/>
    <x v="0"/>
    <x v="6"/>
    <x v="8"/>
    <n v="4096"/>
    <n v="1"/>
    <n v="4096"/>
    <n v="1"/>
  </r>
  <r>
    <n v="1745813"/>
    <n v="3"/>
    <x v="1"/>
    <x v="63"/>
    <x v="1"/>
    <x v="4"/>
    <x v="2"/>
    <x v="9"/>
    <n v="4373"/>
    <n v="1"/>
    <n v="4373"/>
    <n v="1"/>
  </r>
  <r>
    <n v="1745814"/>
    <n v="4"/>
    <x v="2"/>
    <x v="33"/>
    <x v="0"/>
    <x v="10"/>
    <x v="5"/>
    <x v="25"/>
    <n v="1004"/>
    <n v="1"/>
    <s v=""/>
    <s v=""/>
  </r>
  <r>
    <n v="1745815"/>
    <n v="4"/>
    <x v="2"/>
    <x v="21"/>
    <x v="1"/>
    <x v="1"/>
    <x v="6"/>
    <x v="16"/>
    <n v="326"/>
    <n v="1"/>
    <s v=""/>
    <s v=""/>
  </r>
  <r>
    <n v="1745816"/>
    <n v="4"/>
    <x v="2"/>
    <x v="49"/>
    <x v="1"/>
    <x v="8"/>
    <x v="1"/>
    <x v="3"/>
    <n v="1195"/>
    <n v="1"/>
    <s v=""/>
    <s v=""/>
  </r>
  <r>
    <n v="1745817"/>
    <n v="1"/>
    <x v="0"/>
    <x v="90"/>
    <x v="1"/>
    <x v="4"/>
    <x v="3"/>
    <x v="25"/>
    <n v="4249"/>
    <n v="1"/>
    <n v="4249"/>
    <n v="1"/>
  </r>
  <r>
    <n v="1745818"/>
    <n v="1"/>
    <x v="0"/>
    <x v="43"/>
    <x v="2"/>
    <x v="6"/>
    <x v="0"/>
    <x v="18"/>
    <n v="578"/>
    <n v="1"/>
    <s v=""/>
    <s v=""/>
  </r>
  <r>
    <n v="1745819"/>
    <n v="4"/>
    <x v="2"/>
    <x v="39"/>
    <x v="2"/>
    <x v="13"/>
    <x v="4"/>
    <x v="14"/>
    <n v="3222"/>
    <n v="1"/>
    <n v="3222"/>
    <n v="1"/>
  </r>
  <r>
    <n v="1745820"/>
    <n v="1"/>
    <x v="0"/>
    <x v="67"/>
    <x v="0"/>
    <x v="2"/>
    <x v="4"/>
    <x v="12"/>
    <n v="1872"/>
    <n v="1"/>
    <s v=""/>
    <s v=""/>
  </r>
  <r>
    <n v="1745821"/>
    <n v="4"/>
    <x v="2"/>
    <x v="59"/>
    <x v="1"/>
    <x v="1"/>
    <x v="3"/>
    <x v="29"/>
    <n v="3485"/>
    <n v="1"/>
    <n v="3485"/>
    <n v="1"/>
  </r>
  <r>
    <n v="1745822"/>
    <n v="2"/>
    <x v="3"/>
    <x v="81"/>
    <x v="1"/>
    <x v="1"/>
    <x v="0"/>
    <x v="27"/>
    <n v="2493"/>
    <n v="1"/>
    <s v=""/>
    <s v=""/>
  </r>
  <r>
    <n v="1745823"/>
    <n v="4"/>
    <x v="2"/>
    <x v="3"/>
    <x v="0"/>
    <x v="2"/>
    <x v="3"/>
    <x v="3"/>
    <n v="4016"/>
    <n v="1"/>
    <n v="4016"/>
    <n v="1"/>
  </r>
  <r>
    <n v="1745824"/>
    <n v="1"/>
    <x v="0"/>
    <x v="1"/>
    <x v="1"/>
    <x v="1"/>
    <x v="1"/>
    <x v="1"/>
    <n v="2514"/>
    <n v="1"/>
    <s v=""/>
    <s v=""/>
  </r>
  <r>
    <n v="1745825"/>
    <n v="4"/>
    <x v="2"/>
    <x v="33"/>
    <x v="0"/>
    <x v="10"/>
    <x v="5"/>
    <x v="25"/>
    <n v="3425"/>
    <n v="1"/>
    <n v="3425"/>
    <n v="1"/>
  </r>
  <r>
    <n v="1745826"/>
    <n v="3"/>
    <x v="1"/>
    <x v="67"/>
    <x v="0"/>
    <x v="2"/>
    <x v="4"/>
    <x v="12"/>
    <n v="756"/>
    <n v="1"/>
    <s v=""/>
    <s v=""/>
  </r>
  <r>
    <n v="1745827"/>
    <n v="1"/>
    <x v="0"/>
    <x v="53"/>
    <x v="0"/>
    <x v="10"/>
    <x v="0"/>
    <x v="9"/>
    <n v="3223"/>
    <n v="1"/>
    <n v="3223"/>
    <n v="1"/>
  </r>
  <r>
    <n v="1745828"/>
    <n v="1"/>
    <x v="0"/>
    <x v="88"/>
    <x v="0"/>
    <x v="2"/>
    <x v="5"/>
    <x v="29"/>
    <n v="3585"/>
    <n v="1"/>
    <n v="3585"/>
    <n v="1"/>
  </r>
  <r>
    <n v="1745829"/>
    <n v="1"/>
    <x v="0"/>
    <x v="80"/>
    <x v="0"/>
    <x v="12"/>
    <x v="3"/>
    <x v="28"/>
    <n v="2573"/>
    <n v="1"/>
    <s v=""/>
    <s v=""/>
  </r>
  <r>
    <n v="1745830"/>
    <n v="2"/>
    <x v="3"/>
    <x v="40"/>
    <x v="0"/>
    <x v="2"/>
    <x v="1"/>
    <x v="16"/>
    <n v="2650"/>
    <n v="1"/>
    <s v=""/>
    <s v=""/>
  </r>
  <r>
    <n v="1745831"/>
    <n v="4"/>
    <x v="2"/>
    <x v="40"/>
    <x v="0"/>
    <x v="2"/>
    <x v="1"/>
    <x v="16"/>
    <n v="2130"/>
    <n v="1"/>
    <s v=""/>
    <s v=""/>
  </r>
  <r>
    <n v="1745832"/>
    <n v="4"/>
    <x v="2"/>
    <x v="4"/>
    <x v="1"/>
    <x v="3"/>
    <x v="4"/>
    <x v="4"/>
    <n v="3669"/>
    <n v="1"/>
    <n v="3669"/>
    <n v="1"/>
  </r>
  <r>
    <n v="1745833"/>
    <n v="2"/>
    <x v="3"/>
    <x v="46"/>
    <x v="0"/>
    <x v="2"/>
    <x v="0"/>
    <x v="24"/>
    <n v="4869"/>
    <n v="1"/>
    <n v="4869"/>
    <n v="1"/>
  </r>
  <r>
    <n v="1745834"/>
    <n v="1"/>
    <x v="0"/>
    <x v="64"/>
    <x v="1"/>
    <x v="6"/>
    <x v="1"/>
    <x v="30"/>
    <n v="808"/>
    <n v="1"/>
    <s v=""/>
    <s v=""/>
  </r>
  <r>
    <n v="1745835"/>
    <n v="1"/>
    <x v="0"/>
    <x v="47"/>
    <x v="0"/>
    <x v="0"/>
    <x v="4"/>
    <x v="23"/>
    <n v="910"/>
    <n v="1"/>
    <s v=""/>
    <s v=""/>
  </r>
  <r>
    <n v="1745836"/>
    <n v="2"/>
    <x v="3"/>
    <x v="85"/>
    <x v="1"/>
    <x v="9"/>
    <x v="3"/>
    <x v="10"/>
    <n v="3009"/>
    <n v="1"/>
    <n v="3009"/>
    <n v="1"/>
  </r>
  <r>
    <n v="1745837"/>
    <n v="1"/>
    <x v="0"/>
    <x v="27"/>
    <x v="0"/>
    <x v="9"/>
    <x v="6"/>
    <x v="20"/>
    <n v="2193"/>
    <n v="1"/>
    <s v=""/>
    <s v=""/>
  </r>
  <r>
    <n v="1745838"/>
    <n v="2"/>
    <x v="3"/>
    <x v="89"/>
    <x v="2"/>
    <x v="11"/>
    <x v="6"/>
    <x v="24"/>
    <n v="1280"/>
    <n v="1"/>
    <s v=""/>
    <s v=""/>
  </r>
  <r>
    <n v="1745839"/>
    <n v="1"/>
    <x v="0"/>
    <x v="78"/>
    <x v="2"/>
    <x v="6"/>
    <x v="6"/>
    <x v="21"/>
    <n v="390"/>
    <n v="1"/>
    <s v=""/>
    <s v=""/>
  </r>
  <r>
    <n v="1745840"/>
    <n v="1"/>
    <x v="0"/>
    <x v="66"/>
    <x v="0"/>
    <x v="9"/>
    <x v="4"/>
    <x v="19"/>
    <n v="4732"/>
    <n v="1"/>
    <n v="4732"/>
    <n v="1"/>
  </r>
  <r>
    <n v="1745841"/>
    <n v="2"/>
    <x v="3"/>
    <x v="72"/>
    <x v="2"/>
    <x v="6"/>
    <x v="3"/>
    <x v="26"/>
    <n v="3512"/>
    <n v="1"/>
    <n v="3512"/>
    <n v="1"/>
  </r>
  <r>
    <n v="1745842"/>
    <n v="1"/>
    <x v="0"/>
    <x v="27"/>
    <x v="0"/>
    <x v="9"/>
    <x v="6"/>
    <x v="20"/>
    <n v="221"/>
    <n v="1"/>
    <s v=""/>
    <s v=""/>
  </r>
  <r>
    <n v="1745843"/>
    <n v="4"/>
    <x v="2"/>
    <x v="42"/>
    <x v="2"/>
    <x v="5"/>
    <x v="6"/>
    <x v="0"/>
    <n v="1813"/>
    <n v="1"/>
    <s v=""/>
    <s v=""/>
  </r>
  <r>
    <n v="1745844"/>
    <n v="3"/>
    <x v="1"/>
    <x v="42"/>
    <x v="2"/>
    <x v="5"/>
    <x v="6"/>
    <x v="0"/>
    <n v="3131"/>
    <n v="1"/>
    <n v="3131"/>
    <n v="1"/>
  </r>
  <r>
    <n v="1745845"/>
    <n v="1"/>
    <x v="0"/>
    <x v="10"/>
    <x v="2"/>
    <x v="7"/>
    <x v="6"/>
    <x v="9"/>
    <n v="2765"/>
    <n v="1"/>
    <s v=""/>
    <s v=""/>
  </r>
  <r>
    <n v="1745846"/>
    <n v="1"/>
    <x v="0"/>
    <x v="16"/>
    <x v="1"/>
    <x v="8"/>
    <x v="0"/>
    <x v="8"/>
    <n v="3397"/>
    <n v="1"/>
    <n v="3397"/>
    <n v="1"/>
  </r>
  <r>
    <n v="1745847"/>
    <n v="1"/>
    <x v="0"/>
    <x v="71"/>
    <x v="2"/>
    <x v="11"/>
    <x v="4"/>
    <x v="29"/>
    <n v="286"/>
    <n v="1"/>
    <s v=""/>
    <s v=""/>
  </r>
  <r>
    <n v="1745848"/>
    <n v="1"/>
    <x v="0"/>
    <x v="68"/>
    <x v="1"/>
    <x v="3"/>
    <x v="6"/>
    <x v="11"/>
    <n v="485"/>
    <n v="1"/>
    <s v=""/>
    <s v=""/>
  </r>
  <r>
    <n v="1745849"/>
    <n v="1"/>
    <x v="0"/>
    <x v="56"/>
    <x v="0"/>
    <x v="12"/>
    <x v="5"/>
    <x v="10"/>
    <n v="3751"/>
    <n v="1"/>
    <n v="3751"/>
    <n v="1"/>
  </r>
  <r>
    <n v="1745850"/>
    <n v="1"/>
    <x v="0"/>
    <x v="21"/>
    <x v="1"/>
    <x v="1"/>
    <x v="6"/>
    <x v="16"/>
    <n v="3230"/>
    <n v="1"/>
    <n v="3230"/>
    <n v="1"/>
  </r>
  <r>
    <n v="1745851"/>
    <n v="3"/>
    <x v="1"/>
    <x v="66"/>
    <x v="0"/>
    <x v="9"/>
    <x v="4"/>
    <x v="19"/>
    <n v="2566"/>
    <n v="1"/>
    <s v=""/>
    <s v=""/>
  </r>
  <r>
    <n v="1745852"/>
    <n v="1"/>
    <x v="0"/>
    <x v="45"/>
    <x v="2"/>
    <x v="13"/>
    <x v="1"/>
    <x v="20"/>
    <n v="519"/>
    <n v="1"/>
    <s v=""/>
    <s v=""/>
  </r>
  <r>
    <n v="1745853"/>
    <n v="1"/>
    <x v="0"/>
    <x v="47"/>
    <x v="0"/>
    <x v="0"/>
    <x v="4"/>
    <x v="23"/>
    <n v="445"/>
    <n v="1"/>
    <s v=""/>
    <s v=""/>
  </r>
  <r>
    <n v="1745854"/>
    <n v="4"/>
    <x v="2"/>
    <x v="10"/>
    <x v="2"/>
    <x v="7"/>
    <x v="6"/>
    <x v="9"/>
    <n v="307"/>
    <n v="1"/>
    <s v=""/>
    <s v=""/>
  </r>
  <r>
    <n v="1745855"/>
    <n v="2"/>
    <x v="3"/>
    <x v="1"/>
    <x v="1"/>
    <x v="1"/>
    <x v="1"/>
    <x v="1"/>
    <n v="1523"/>
    <n v="1"/>
    <s v=""/>
    <s v=""/>
  </r>
  <r>
    <n v="1745856"/>
    <n v="1"/>
    <x v="0"/>
    <x v="15"/>
    <x v="2"/>
    <x v="7"/>
    <x v="2"/>
    <x v="12"/>
    <n v="3851"/>
    <n v="1"/>
    <n v="3851"/>
    <n v="1"/>
  </r>
  <r>
    <n v="1745857"/>
    <n v="1"/>
    <x v="0"/>
    <x v="27"/>
    <x v="0"/>
    <x v="9"/>
    <x v="6"/>
    <x v="20"/>
    <n v="1369"/>
    <n v="1"/>
    <s v=""/>
    <s v=""/>
  </r>
  <r>
    <n v="1745858"/>
    <n v="1"/>
    <x v="0"/>
    <x v="85"/>
    <x v="1"/>
    <x v="9"/>
    <x v="3"/>
    <x v="10"/>
    <n v="4259"/>
    <n v="1"/>
    <n v="4259"/>
    <n v="1"/>
  </r>
  <r>
    <n v="1745859"/>
    <n v="2"/>
    <x v="3"/>
    <x v="64"/>
    <x v="1"/>
    <x v="6"/>
    <x v="1"/>
    <x v="30"/>
    <n v="2904"/>
    <n v="1"/>
    <s v=""/>
    <s v=""/>
  </r>
  <r>
    <n v="1745860"/>
    <n v="1"/>
    <x v="0"/>
    <x v="74"/>
    <x v="2"/>
    <x v="11"/>
    <x v="1"/>
    <x v="27"/>
    <n v="3138"/>
    <n v="1"/>
    <n v="3138"/>
    <n v="1"/>
  </r>
  <r>
    <n v="1745861"/>
    <n v="3"/>
    <x v="1"/>
    <x v="44"/>
    <x v="2"/>
    <x v="5"/>
    <x v="4"/>
    <x v="22"/>
    <n v="2881"/>
    <n v="1"/>
    <s v=""/>
    <s v=""/>
  </r>
  <r>
    <n v="1745862"/>
    <n v="3"/>
    <x v="1"/>
    <x v="71"/>
    <x v="2"/>
    <x v="11"/>
    <x v="4"/>
    <x v="29"/>
    <n v="457"/>
    <n v="1"/>
    <s v=""/>
    <s v=""/>
  </r>
  <r>
    <n v="1745863"/>
    <n v="4"/>
    <x v="2"/>
    <x v="49"/>
    <x v="1"/>
    <x v="8"/>
    <x v="1"/>
    <x v="3"/>
    <n v="2696"/>
    <n v="1"/>
    <s v=""/>
    <s v=""/>
  </r>
  <r>
    <n v="1745864"/>
    <n v="2"/>
    <x v="3"/>
    <x v="41"/>
    <x v="2"/>
    <x v="7"/>
    <x v="3"/>
    <x v="16"/>
    <n v="1907"/>
    <n v="1"/>
    <s v=""/>
    <s v=""/>
  </r>
  <r>
    <n v="1745865"/>
    <n v="1"/>
    <x v="0"/>
    <x v="64"/>
    <x v="1"/>
    <x v="6"/>
    <x v="1"/>
    <x v="30"/>
    <n v="981"/>
    <n v="1"/>
    <s v=""/>
    <s v=""/>
  </r>
  <r>
    <n v="1745866"/>
    <n v="1"/>
    <x v="0"/>
    <x v="7"/>
    <x v="2"/>
    <x v="5"/>
    <x v="5"/>
    <x v="7"/>
    <n v="2853"/>
    <n v="1"/>
    <s v=""/>
    <s v=""/>
  </r>
  <r>
    <n v="1745867"/>
    <n v="1"/>
    <x v="0"/>
    <x v="53"/>
    <x v="0"/>
    <x v="10"/>
    <x v="0"/>
    <x v="9"/>
    <n v="2409"/>
    <n v="1"/>
    <s v=""/>
    <s v=""/>
  </r>
  <r>
    <n v="1745868"/>
    <n v="3"/>
    <x v="1"/>
    <x v="72"/>
    <x v="2"/>
    <x v="6"/>
    <x v="3"/>
    <x v="26"/>
    <n v="4492"/>
    <n v="1"/>
    <n v="4492"/>
    <n v="1"/>
  </r>
  <r>
    <n v="1745869"/>
    <n v="1"/>
    <x v="0"/>
    <x v="64"/>
    <x v="1"/>
    <x v="6"/>
    <x v="1"/>
    <x v="30"/>
    <n v="1345"/>
    <n v="1"/>
    <s v=""/>
    <s v=""/>
  </r>
  <r>
    <n v="1745870"/>
    <n v="2"/>
    <x v="3"/>
    <x v="67"/>
    <x v="0"/>
    <x v="2"/>
    <x v="4"/>
    <x v="12"/>
    <n v="4048"/>
    <n v="1"/>
    <n v="4048"/>
    <n v="1"/>
  </r>
  <r>
    <n v="1745871"/>
    <n v="1"/>
    <x v="0"/>
    <x v="25"/>
    <x v="1"/>
    <x v="3"/>
    <x v="5"/>
    <x v="19"/>
    <n v="1480"/>
    <n v="1"/>
    <s v=""/>
    <s v=""/>
  </r>
  <r>
    <n v="1745872"/>
    <n v="1"/>
    <x v="0"/>
    <x v="67"/>
    <x v="0"/>
    <x v="2"/>
    <x v="4"/>
    <x v="12"/>
    <n v="1398"/>
    <n v="1"/>
    <s v=""/>
    <s v=""/>
  </r>
  <r>
    <n v="1745873"/>
    <n v="1"/>
    <x v="0"/>
    <x v="68"/>
    <x v="1"/>
    <x v="3"/>
    <x v="6"/>
    <x v="11"/>
    <n v="2455"/>
    <n v="1"/>
    <s v=""/>
    <s v=""/>
  </r>
  <r>
    <n v="1745874"/>
    <n v="1"/>
    <x v="0"/>
    <x v="31"/>
    <x v="1"/>
    <x v="1"/>
    <x v="4"/>
    <x v="15"/>
    <n v="1171"/>
    <n v="1"/>
    <s v=""/>
    <s v=""/>
  </r>
  <r>
    <n v="1745875"/>
    <n v="1"/>
    <x v="0"/>
    <x v="49"/>
    <x v="1"/>
    <x v="8"/>
    <x v="1"/>
    <x v="3"/>
    <n v="568"/>
    <n v="1"/>
    <s v=""/>
    <s v=""/>
  </r>
  <r>
    <n v="1745876"/>
    <n v="1"/>
    <x v="0"/>
    <x v="67"/>
    <x v="0"/>
    <x v="2"/>
    <x v="4"/>
    <x v="12"/>
    <n v="2630"/>
    <n v="1"/>
    <s v=""/>
    <s v=""/>
  </r>
  <r>
    <n v="1745877"/>
    <n v="1"/>
    <x v="0"/>
    <x v="27"/>
    <x v="0"/>
    <x v="9"/>
    <x v="6"/>
    <x v="20"/>
    <n v="4147"/>
    <n v="1"/>
    <n v="4147"/>
    <n v="1"/>
  </r>
  <r>
    <n v="1745878"/>
    <n v="2"/>
    <x v="3"/>
    <x v="63"/>
    <x v="1"/>
    <x v="4"/>
    <x v="2"/>
    <x v="9"/>
    <n v="1772"/>
    <n v="1"/>
    <s v=""/>
    <s v=""/>
  </r>
  <r>
    <n v="1745879"/>
    <n v="2"/>
    <x v="3"/>
    <x v="37"/>
    <x v="2"/>
    <x v="7"/>
    <x v="4"/>
    <x v="25"/>
    <n v="1446"/>
    <n v="1"/>
    <s v=""/>
    <s v=""/>
  </r>
  <r>
    <n v="1745880"/>
    <n v="1"/>
    <x v="0"/>
    <x v="69"/>
    <x v="1"/>
    <x v="1"/>
    <x v="5"/>
    <x v="12"/>
    <n v="3379"/>
    <n v="1"/>
    <n v="3379"/>
    <n v="1"/>
  </r>
  <r>
    <n v="1745881"/>
    <n v="1"/>
    <x v="0"/>
    <x v="59"/>
    <x v="1"/>
    <x v="1"/>
    <x v="3"/>
    <x v="29"/>
    <n v="933"/>
    <n v="1"/>
    <s v=""/>
    <s v=""/>
  </r>
  <r>
    <n v="1745882"/>
    <n v="3"/>
    <x v="1"/>
    <x v="8"/>
    <x v="2"/>
    <x v="5"/>
    <x v="1"/>
    <x v="8"/>
    <n v="1783"/>
    <n v="1"/>
    <s v=""/>
    <s v=""/>
  </r>
  <r>
    <n v="1745883"/>
    <n v="2"/>
    <x v="3"/>
    <x v="6"/>
    <x v="1"/>
    <x v="4"/>
    <x v="5"/>
    <x v="6"/>
    <n v="1802"/>
    <n v="1"/>
    <s v=""/>
    <s v=""/>
  </r>
  <r>
    <n v="1745884"/>
    <n v="2"/>
    <x v="3"/>
    <x v="65"/>
    <x v="2"/>
    <x v="7"/>
    <x v="0"/>
    <x v="15"/>
    <n v="1375"/>
    <n v="1"/>
    <s v=""/>
    <s v=""/>
  </r>
  <r>
    <n v="1745885"/>
    <n v="1"/>
    <x v="0"/>
    <x v="24"/>
    <x v="1"/>
    <x v="4"/>
    <x v="4"/>
    <x v="18"/>
    <n v="288"/>
    <n v="1"/>
    <s v=""/>
    <s v=""/>
  </r>
  <r>
    <n v="1745886"/>
    <n v="1"/>
    <x v="0"/>
    <x v="42"/>
    <x v="2"/>
    <x v="5"/>
    <x v="6"/>
    <x v="0"/>
    <n v="1225"/>
    <n v="1"/>
    <s v=""/>
    <s v=""/>
  </r>
  <r>
    <n v="1745887"/>
    <n v="1"/>
    <x v="0"/>
    <x v="19"/>
    <x v="0"/>
    <x v="10"/>
    <x v="2"/>
    <x v="15"/>
    <n v="1516"/>
    <n v="1"/>
    <s v=""/>
    <s v=""/>
  </r>
  <r>
    <n v="1745888"/>
    <n v="1"/>
    <x v="0"/>
    <x v="8"/>
    <x v="2"/>
    <x v="5"/>
    <x v="1"/>
    <x v="8"/>
    <n v="1411"/>
    <n v="1"/>
    <s v=""/>
    <s v=""/>
  </r>
  <r>
    <n v="1745889"/>
    <n v="2"/>
    <x v="3"/>
    <x v="12"/>
    <x v="0"/>
    <x v="0"/>
    <x v="3"/>
    <x v="7"/>
    <n v="3273"/>
    <n v="1"/>
    <n v="3273"/>
    <n v="1"/>
  </r>
  <r>
    <n v="1745890"/>
    <n v="1"/>
    <x v="0"/>
    <x v="84"/>
    <x v="1"/>
    <x v="4"/>
    <x v="1"/>
    <x v="28"/>
    <n v="2019"/>
    <n v="1"/>
    <s v=""/>
    <s v=""/>
  </r>
  <r>
    <n v="1745891"/>
    <n v="1"/>
    <x v="0"/>
    <x v="57"/>
    <x v="2"/>
    <x v="7"/>
    <x v="1"/>
    <x v="5"/>
    <n v="637"/>
    <n v="1"/>
    <s v=""/>
    <s v=""/>
  </r>
  <r>
    <n v="1745892"/>
    <n v="2"/>
    <x v="3"/>
    <x v="27"/>
    <x v="0"/>
    <x v="9"/>
    <x v="6"/>
    <x v="20"/>
    <n v="2874"/>
    <n v="1"/>
    <s v=""/>
    <s v=""/>
  </r>
  <r>
    <n v="1745893"/>
    <n v="2"/>
    <x v="3"/>
    <x v="22"/>
    <x v="1"/>
    <x v="3"/>
    <x v="2"/>
    <x v="17"/>
    <n v="836"/>
    <n v="1"/>
    <s v=""/>
    <s v=""/>
  </r>
  <r>
    <n v="1745894"/>
    <n v="1"/>
    <x v="0"/>
    <x v="60"/>
    <x v="0"/>
    <x v="0"/>
    <x v="6"/>
    <x v="8"/>
    <n v="3336"/>
    <n v="1"/>
    <n v="3336"/>
    <n v="1"/>
  </r>
  <r>
    <n v="1745895"/>
    <n v="3"/>
    <x v="1"/>
    <x v="87"/>
    <x v="0"/>
    <x v="10"/>
    <x v="6"/>
    <x v="5"/>
    <n v="1735"/>
    <n v="1"/>
    <s v=""/>
    <s v=""/>
  </r>
  <r>
    <n v="1745896"/>
    <n v="4"/>
    <x v="2"/>
    <x v="7"/>
    <x v="2"/>
    <x v="5"/>
    <x v="5"/>
    <x v="7"/>
    <n v="4490"/>
    <n v="1"/>
    <n v="4490"/>
    <n v="1"/>
  </r>
  <r>
    <n v="1745897"/>
    <n v="4"/>
    <x v="2"/>
    <x v="14"/>
    <x v="2"/>
    <x v="5"/>
    <x v="3"/>
    <x v="11"/>
    <n v="1216"/>
    <n v="1"/>
    <s v=""/>
    <s v=""/>
  </r>
  <r>
    <n v="1745898"/>
    <n v="1"/>
    <x v="0"/>
    <x v="62"/>
    <x v="1"/>
    <x v="3"/>
    <x v="0"/>
    <x v="20"/>
    <n v="1210"/>
    <n v="1"/>
    <s v=""/>
    <s v=""/>
  </r>
  <r>
    <n v="1745899"/>
    <n v="1"/>
    <x v="0"/>
    <x v="30"/>
    <x v="1"/>
    <x v="8"/>
    <x v="5"/>
    <x v="23"/>
    <n v="2173"/>
    <n v="1"/>
    <s v=""/>
    <s v=""/>
  </r>
  <r>
    <n v="1745900"/>
    <n v="1"/>
    <x v="0"/>
    <x v="11"/>
    <x v="2"/>
    <x v="6"/>
    <x v="4"/>
    <x v="10"/>
    <n v="943"/>
    <n v="1"/>
    <s v=""/>
    <s v=""/>
  </r>
  <r>
    <n v="1745901"/>
    <n v="2"/>
    <x v="3"/>
    <x v="62"/>
    <x v="1"/>
    <x v="3"/>
    <x v="0"/>
    <x v="20"/>
    <n v="2924"/>
    <n v="1"/>
    <s v=""/>
    <s v=""/>
  </r>
  <r>
    <n v="1745902"/>
    <n v="3"/>
    <x v="1"/>
    <x v="19"/>
    <x v="0"/>
    <x v="10"/>
    <x v="2"/>
    <x v="15"/>
    <n v="992"/>
    <n v="1"/>
    <s v=""/>
    <s v=""/>
  </r>
  <r>
    <n v="1745903"/>
    <n v="1"/>
    <x v="0"/>
    <x v="88"/>
    <x v="0"/>
    <x v="2"/>
    <x v="5"/>
    <x v="29"/>
    <n v="4084"/>
    <n v="1"/>
    <n v="4084"/>
    <n v="1"/>
  </r>
  <r>
    <n v="1745904"/>
    <n v="1"/>
    <x v="0"/>
    <x v="17"/>
    <x v="0"/>
    <x v="0"/>
    <x v="1"/>
    <x v="13"/>
    <n v="1429"/>
    <n v="1"/>
    <s v=""/>
    <s v=""/>
  </r>
  <r>
    <n v="1745905"/>
    <n v="3"/>
    <x v="1"/>
    <x v="44"/>
    <x v="2"/>
    <x v="5"/>
    <x v="4"/>
    <x v="22"/>
    <n v="2132"/>
    <n v="1"/>
    <s v=""/>
    <s v=""/>
  </r>
  <r>
    <n v="1745906"/>
    <n v="2"/>
    <x v="3"/>
    <x v="69"/>
    <x v="1"/>
    <x v="1"/>
    <x v="5"/>
    <x v="12"/>
    <n v="4300"/>
    <n v="1"/>
    <n v="4300"/>
    <n v="1"/>
  </r>
  <r>
    <n v="1745907"/>
    <n v="4"/>
    <x v="2"/>
    <x v="18"/>
    <x v="0"/>
    <x v="9"/>
    <x v="5"/>
    <x v="14"/>
    <n v="368"/>
    <n v="1"/>
    <s v=""/>
    <s v=""/>
  </r>
  <r>
    <n v="1745908"/>
    <n v="3"/>
    <x v="1"/>
    <x v="35"/>
    <x v="2"/>
    <x v="11"/>
    <x v="2"/>
    <x v="23"/>
    <n v="4058"/>
    <n v="1"/>
    <n v="4058"/>
    <n v="1"/>
  </r>
  <r>
    <n v="1745909"/>
    <n v="4"/>
    <x v="2"/>
    <x v="61"/>
    <x v="1"/>
    <x v="8"/>
    <x v="4"/>
    <x v="2"/>
    <n v="807"/>
    <n v="1"/>
    <s v=""/>
    <s v=""/>
  </r>
  <r>
    <n v="1745910"/>
    <n v="1"/>
    <x v="0"/>
    <x v="13"/>
    <x v="1"/>
    <x v="8"/>
    <x v="2"/>
    <x v="0"/>
    <n v="4439"/>
    <n v="1"/>
    <n v="4439"/>
    <n v="1"/>
  </r>
  <r>
    <n v="1745911"/>
    <n v="1"/>
    <x v="0"/>
    <x v="25"/>
    <x v="1"/>
    <x v="3"/>
    <x v="5"/>
    <x v="19"/>
    <n v="4589"/>
    <n v="1"/>
    <n v="4589"/>
    <n v="1"/>
  </r>
  <r>
    <n v="1745912"/>
    <n v="4"/>
    <x v="2"/>
    <x v="80"/>
    <x v="0"/>
    <x v="12"/>
    <x v="3"/>
    <x v="28"/>
    <n v="4918"/>
    <n v="1"/>
    <n v="4918"/>
    <n v="1"/>
  </r>
  <r>
    <n v="1745913"/>
    <n v="1"/>
    <x v="0"/>
    <x v="82"/>
    <x v="1"/>
    <x v="4"/>
    <x v="6"/>
    <x v="26"/>
    <n v="2805"/>
    <n v="1"/>
    <s v=""/>
    <s v=""/>
  </r>
  <r>
    <n v="1745914"/>
    <n v="2"/>
    <x v="3"/>
    <x v="48"/>
    <x v="0"/>
    <x v="10"/>
    <x v="1"/>
    <x v="26"/>
    <n v="372"/>
    <n v="1"/>
    <s v=""/>
    <s v=""/>
  </r>
  <r>
    <n v="1745915"/>
    <n v="3"/>
    <x v="1"/>
    <x v="1"/>
    <x v="1"/>
    <x v="1"/>
    <x v="1"/>
    <x v="1"/>
    <n v="512"/>
    <n v="1"/>
    <s v=""/>
    <s v=""/>
  </r>
  <r>
    <n v="1745916"/>
    <n v="1"/>
    <x v="0"/>
    <x v="83"/>
    <x v="0"/>
    <x v="12"/>
    <x v="0"/>
    <x v="21"/>
    <n v="753"/>
    <n v="1"/>
    <s v=""/>
    <s v=""/>
  </r>
  <r>
    <n v="1745917"/>
    <n v="4"/>
    <x v="2"/>
    <x v="87"/>
    <x v="0"/>
    <x v="10"/>
    <x v="6"/>
    <x v="5"/>
    <n v="1972"/>
    <n v="1"/>
    <s v=""/>
    <s v=""/>
  </r>
  <r>
    <n v="1745918"/>
    <n v="1"/>
    <x v="0"/>
    <x v="38"/>
    <x v="0"/>
    <x v="12"/>
    <x v="2"/>
    <x v="18"/>
    <n v="2193"/>
    <n v="1"/>
    <s v=""/>
    <s v=""/>
  </r>
  <r>
    <n v="1745919"/>
    <n v="4"/>
    <x v="2"/>
    <x v="20"/>
    <x v="2"/>
    <x v="5"/>
    <x v="0"/>
    <x v="4"/>
    <n v="2443"/>
    <n v="1"/>
    <s v=""/>
    <s v=""/>
  </r>
  <r>
    <n v="1745920"/>
    <n v="4"/>
    <x v="2"/>
    <x v="36"/>
    <x v="0"/>
    <x v="10"/>
    <x v="4"/>
    <x v="6"/>
    <n v="4613"/>
    <n v="1"/>
    <n v="4613"/>
    <n v="1"/>
  </r>
  <r>
    <n v="1745921"/>
    <n v="3"/>
    <x v="1"/>
    <x v="64"/>
    <x v="1"/>
    <x v="6"/>
    <x v="1"/>
    <x v="30"/>
    <n v="2661"/>
    <n v="1"/>
    <s v=""/>
    <s v=""/>
  </r>
  <r>
    <n v="1745922"/>
    <n v="2"/>
    <x v="3"/>
    <x v="11"/>
    <x v="2"/>
    <x v="6"/>
    <x v="4"/>
    <x v="10"/>
    <n v="2450"/>
    <n v="1"/>
    <s v=""/>
    <s v=""/>
  </r>
  <r>
    <n v="1745923"/>
    <n v="2"/>
    <x v="3"/>
    <x v="4"/>
    <x v="1"/>
    <x v="3"/>
    <x v="4"/>
    <x v="4"/>
    <n v="3878"/>
    <n v="1"/>
    <n v="3878"/>
    <n v="1"/>
  </r>
  <r>
    <n v="1745924"/>
    <n v="1"/>
    <x v="0"/>
    <x v="20"/>
    <x v="2"/>
    <x v="5"/>
    <x v="0"/>
    <x v="4"/>
    <n v="1097"/>
    <n v="1"/>
    <s v=""/>
    <s v=""/>
  </r>
  <r>
    <n v="1745925"/>
    <n v="1"/>
    <x v="0"/>
    <x v="80"/>
    <x v="0"/>
    <x v="12"/>
    <x v="3"/>
    <x v="28"/>
    <n v="4235"/>
    <n v="1"/>
    <n v="4235"/>
    <n v="1"/>
  </r>
  <r>
    <n v="1745926"/>
    <n v="2"/>
    <x v="3"/>
    <x v="2"/>
    <x v="0"/>
    <x v="2"/>
    <x v="2"/>
    <x v="2"/>
    <n v="261"/>
    <n v="1"/>
    <s v=""/>
    <s v=""/>
  </r>
  <r>
    <n v="1745927"/>
    <n v="2"/>
    <x v="3"/>
    <x v="53"/>
    <x v="0"/>
    <x v="10"/>
    <x v="0"/>
    <x v="9"/>
    <n v="4773"/>
    <n v="1"/>
    <n v="4773"/>
    <n v="1"/>
  </r>
  <r>
    <n v="1745928"/>
    <n v="4"/>
    <x v="2"/>
    <x v="76"/>
    <x v="2"/>
    <x v="11"/>
    <x v="5"/>
    <x v="3"/>
    <n v="3774"/>
    <n v="1"/>
    <n v="3774"/>
    <n v="1"/>
  </r>
  <r>
    <n v="1745929"/>
    <n v="1"/>
    <x v="0"/>
    <x v="73"/>
    <x v="1"/>
    <x v="8"/>
    <x v="6"/>
    <x v="13"/>
    <n v="4353"/>
    <n v="1"/>
    <n v="4353"/>
    <n v="1"/>
  </r>
  <r>
    <n v="1745930"/>
    <n v="2"/>
    <x v="3"/>
    <x v="35"/>
    <x v="2"/>
    <x v="11"/>
    <x v="2"/>
    <x v="23"/>
    <n v="3752"/>
    <n v="1"/>
    <n v="3752"/>
    <n v="1"/>
  </r>
  <r>
    <n v="1745931"/>
    <n v="2"/>
    <x v="3"/>
    <x v="25"/>
    <x v="1"/>
    <x v="3"/>
    <x v="5"/>
    <x v="19"/>
    <n v="1067"/>
    <n v="1"/>
    <s v=""/>
    <s v=""/>
  </r>
  <r>
    <n v="1745932"/>
    <n v="4"/>
    <x v="2"/>
    <x v="62"/>
    <x v="1"/>
    <x v="3"/>
    <x v="0"/>
    <x v="20"/>
    <n v="546"/>
    <n v="1"/>
    <s v=""/>
    <s v=""/>
  </r>
  <r>
    <n v="1745933"/>
    <n v="2"/>
    <x v="3"/>
    <x v="11"/>
    <x v="2"/>
    <x v="6"/>
    <x v="4"/>
    <x v="10"/>
    <n v="1454"/>
    <n v="1"/>
    <s v=""/>
    <s v=""/>
  </r>
  <r>
    <n v="1745934"/>
    <n v="4"/>
    <x v="2"/>
    <x v="31"/>
    <x v="1"/>
    <x v="1"/>
    <x v="4"/>
    <x v="15"/>
    <n v="4267"/>
    <n v="1"/>
    <n v="4267"/>
    <n v="1"/>
  </r>
  <r>
    <n v="1745935"/>
    <n v="4"/>
    <x v="2"/>
    <x v="29"/>
    <x v="1"/>
    <x v="8"/>
    <x v="3"/>
    <x v="22"/>
    <n v="1295"/>
    <n v="1"/>
    <s v=""/>
    <s v=""/>
  </r>
  <r>
    <n v="1745936"/>
    <n v="1"/>
    <x v="0"/>
    <x v="25"/>
    <x v="1"/>
    <x v="3"/>
    <x v="5"/>
    <x v="19"/>
    <n v="4344"/>
    <n v="1"/>
    <n v="4344"/>
    <n v="1"/>
  </r>
  <r>
    <n v="1745937"/>
    <n v="2"/>
    <x v="3"/>
    <x v="17"/>
    <x v="0"/>
    <x v="0"/>
    <x v="1"/>
    <x v="13"/>
    <n v="902"/>
    <n v="1"/>
    <s v=""/>
    <s v=""/>
  </r>
  <r>
    <n v="1745938"/>
    <n v="1"/>
    <x v="0"/>
    <x v="56"/>
    <x v="0"/>
    <x v="12"/>
    <x v="5"/>
    <x v="10"/>
    <n v="1751"/>
    <n v="1"/>
    <s v=""/>
    <s v=""/>
  </r>
  <r>
    <n v="1745939"/>
    <n v="1"/>
    <x v="0"/>
    <x v="63"/>
    <x v="1"/>
    <x v="4"/>
    <x v="2"/>
    <x v="9"/>
    <n v="3223"/>
    <n v="1"/>
    <n v="3223"/>
    <n v="1"/>
  </r>
  <r>
    <n v="1745940"/>
    <n v="2"/>
    <x v="3"/>
    <x v="89"/>
    <x v="2"/>
    <x v="11"/>
    <x v="6"/>
    <x v="24"/>
    <n v="4363"/>
    <n v="1"/>
    <n v="4363"/>
    <n v="1"/>
  </r>
  <r>
    <n v="1745941"/>
    <n v="2"/>
    <x v="3"/>
    <x v="3"/>
    <x v="0"/>
    <x v="2"/>
    <x v="3"/>
    <x v="3"/>
    <n v="4901"/>
    <n v="1"/>
    <n v="4901"/>
    <n v="1"/>
  </r>
  <r>
    <n v="1745942"/>
    <n v="4"/>
    <x v="2"/>
    <x v="70"/>
    <x v="2"/>
    <x v="5"/>
    <x v="2"/>
    <x v="19"/>
    <n v="2762"/>
    <n v="1"/>
    <s v=""/>
    <s v=""/>
  </r>
  <r>
    <n v="1745943"/>
    <n v="2"/>
    <x v="3"/>
    <x v="20"/>
    <x v="2"/>
    <x v="5"/>
    <x v="0"/>
    <x v="4"/>
    <n v="3453"/>
    <n v="1"/>
    <n v="3453"/>
    <n v="1"/>
  </r>
  <r>
    <n v="1745944"/>
    <n v="1"/>
    <x v="0"/>
    <x v="31"/>
    <x v="1"/>
    <x v="1"/>
    <x v="4"/>
    <x v="15"/>
    <n v="4132"/>
    <n v="1"/>
    <n v="4132"/>
    <n v="1"/>
  </r>
  <r>
    <n v="1745945"/>
    <n v="2"/>
    <x v="3"/>
    <x v="76"/>
    <x v="2"/>
    <x v="11"/>
    <x v="5"/>
    <x v="3"/>
    <n v="4069"/>
    <n v="1"/>
    <n v="4069"/>
    <n v="1"/>
  </r>
  <r>
    <n v="1745946"/>
    <n v="1"/>
    <x v="0"/>
    <x v="7"/>
    <x v="2"/>
    <x v="5"/>
    <x v="5"/>
    <x v="7"/>
    <n v="2489"/>
    <n v="1"/>
    <s v=""/>
    <s v=""/>
  </r>
  <r>
    <n v="1745947"/>
    <n v="1"/>
    <x v="0"/>
    <x v="36"/>
    <x v="0"/>
    <x v="10"/>
    <x v="4"/>
    <x v="6"/>
    <n v="2102"/>
    <n v="1"/>
    <s v=""/>
    <s v=""/>
  </r>
  <r>
    <n v="1745948"/>
    <n v="2"/>
    <x v="3"/>
    <x v="29"/>
    <x v="1"/>
    <x v="8"/>
    <x v="3"/>
    <x v="22"/>
    <n v="949"/>
    <n v="1"/>
    <s v=""/>
    <s v=""/>
  </r>
  <r>
    <n v="1745949"/>
    <n v="3"/>
    <x v="1"/>
    <x v="17"/>
    <x v="0"/>
    <x v="0"/>
    <x v="1"/>
    <x v="13"/>
    <n v="724"/>
    <n v="1"/>
    <s v=""/>
    <s v=""/>
  </r>
  <r>
    <n v="1745950"/>
    <n v="3"/>
    <x v="1"/>
    <x v="46"/>
    <x v="0"/>
    <x v="2"/>
    <x v="0"/>
    <x v="24"/>
    <n v="637"/>
    <n v="1"/>
    <s v=""/>
    <s v=""/>
  </r>
  <r>
    <n v="1745951"/>
    <n v="1"/>
    <x v="0"/>
    <x v="12"/>
    <x v="0"/>
    <x v="0"/>
    <x v="3"/>
    <x v="7"/>
    <n v="4879"/>
    <n v="1"/>
    <n v="4879"/>
    <n v="1"/>
  </r>
  <r>
    <n v="1745952"/>
    <n v="1"/>
    <x v="0"/>
    <x v="54"/>
    <x v="0"/>
    <x v="0"/>
    <x v="5"/>
    <x v="22"/>
    <n v="2444"/>
    <n v="1"/>
    <s v=""/>
    <s v=""/>
  </r>
  <r>
    <n v="1745953"/>
    <n v="1"/>
    <x v="0"/>
    <x v="63"/>
    <x v="1"/>
    <x v="4"/>
    <x v="2"/>
    <x v="9"/>
    <n v="4622"/>
    <n v="1"/>
    <n v="4622"/>
    <n v="1"/>
  </r>
  <r>
    <n v="1745954"/>
    <n v="1"/>
    <x v="0"/>
    <x v="12"/>
    <x v="0"/>
    <x v="0"/>
    <x v="3"/>
    <x v="7"/>
    <n v="90"/>
    <n v="1"/>
    <s v=""/>
    <s v=""/>
  </r>
  <r>
    <n v="1745955"/>
    <n v="1"/>
    <x v="0"/>
    <x v="73"/>
    <x v="1"/>
    <x v="8"/>
    <x v="6"/>
    <x v="13"/>
    <n v="4383"/>
    <n v="1"/>
    <n v="4383"/>
    <n v="1"/>
  </r>
  <r>
    <n v="1745956"/>
    <n v="1"/>
    <x v="0"/>
    <x v="11"/>
    <x v="2"/>
    <x v="6"/>
    <x v="4"/>
    <x v="10"/>
    <n v="3256"/>
    <n v="1"/>
    <n v="3256"/>
    <n v="1"/>
  </r>
  <r>
    <n v="1745957"/>
    <n v="1"/>
    <x v="0"/>
    <x v="79"/>
    <x v="0"/>
    <x v="10"/>
    <x v="3"/>
    <x v="1"/>
    <n v="3913"/>
    <n v="1"/>
    <n v="3913"/>
    <n v="1"/>
  </r>
  <r>
    <n v="1745958"/>
    <n v="2"/>
    <x v="3"/>
    <x v="88"/>
    <x v="0"/>
    <x v="2"/>
    <x v="5"/>
    <x v="29"/>
    <n v="2244"/>
    <n v="1"/>
    <s v=""/>
    <s v=""/>
  </r>
  <r>
    <n v="1745959"/>
    <n v="1"/>
    <x v="0"/>
    <x v="21"/>
    <x v="1"/>
    <x v="1"/>
    <x v="6"/>
    <x v="16"/>
    <n v="346"/>
    <n v="1"/>
    <s v=""/>
    <s v=""/>
  </r>
  <r>
    <n v="1745960"/>
    <n v="1"/>
    <x v="0"/>
    <x v="79"/>
    <x v="0"/>
    <x v="10"/>
    <x v="3"/>
    <x v="1"/>
    <n v="3445"/>
    <n v="1"/>
    <n v="3445"/>
    <n v="1"/>
  </r>
  <r>
    <n v="1745961"/>
    <n v="1"/>
    <x v="0"/>
    <x v="6"/>
    <x v="1"/>
    <x v="4"/>
    <x v="5"/>
    <x v="6"/>
    <n v="1438"/>
    <n v="1"/>
    <s v=""/>
    <s v=""/>
  </r>
  <r>
    <n v="1745962"/>
    <n v="2"/>
    <x v="3"/>
    <x v="5"/>
    <x v="1"/>
    <x v="4"/>
    <x v="0"/>
    <x v="5"/>
    <n v="4015"/>
    <n v="1"/>
    <n v="4015"/>
    <n v="1"/>
  </r>
  <r>
    <n v="1745963"/>
    <n v="4"/>
    <x v="2"/>
    <x v="53"/>
    <x v="0"/>
    <x v="10"/>
    <x v="0"/>
    <x v="9"/>
    <n v="209"/>
    <n v="1"/>
    <s v=""/>
    <s v=""/>
  </r>
  <r>
    <n v="1745964"/>
    <n v="4"/>
    <x v="2"/>
    <x v="38"/>
    <x v="0"/>
    <x v="12"/>
    <x v="2"/>
    <x v="18"/>
    <n v="2014"/>
    <n v="1"/>
    <s v=""/>
    <s v=""/>
  </r>
  <r>
    <n v="1745965"/>
    <n v="1"/>
    <x v="0"/>
    <x v="77"/>
    <x v="0"/>
    <x v="9"/>
    <x v="1"/>
    <x v="11"/>
    <n v="4573"/>
    <n v="1"/>
    <n v="4573"/>
    <n v="1"/>
  </r>
  <r>
    <n v="1745966"/>
    <n v="4"/>
    <x v="2"/>
    <x v="46"/>
    <x v="0"/>
    <x v="2"/>
    <x v="0"/>
    <x v="24"/>
    <n v="2006"/>
    <n v="1"/>
    <s v=""/>
    <s v=""/>
  </r>
  <r>
    <n v="1745967"/>
    <n v="2"/>
    <x v="3"/>
    <x v="47"/>
    <x v="0"/>
    <x v="0"/>
    <x v="4"/>
    <x v="23"/>
    <n v="1315"/>
    <n v="1"/>
    <s v=""/>
    <s v=""/>
  </r>
  <r>
    <n v="1745968"/>
    <n v="3"/>
    <x v="1"/>
    <x v="88"/>
    <x v="0"/>
    <x v="2"/>
    <x v="5"/>
    <x v="29"/>
    <n v="3065"/>
    <n v="1"/>
    <n v="3065"/>
    <n v="1"/>
  </r>
  <r>
    <n v="1745969"/>
    <n v="1"/>
    <x v="0"/>
    <x v="68"/>
    <x v="1"/>
    <x v="3"/>
    <x v="6"/>
    <x v="11"/>
    <n v="451"/>
    <n v="1"/>
    <s v=""/>
    <s v=""/>
  </r>
  <r>
    <n v="1745970"/>
    <n v="1"/>
    <x v="0"/>
    <x v="52"/>
    <x v="0"/>
    <x v="2"/>
    <x v="6"/>
    <x v="27"/>
    <n v="194"/>
    <n v="1"/>
    <s v=""/>
    <s v=""/>
  </r>
  <r>
    <n v="1745971"/>
    <n v="2"/>
    <x v="3"/>
    <x v="69"/>
    <x v="1"/>
    <x v="1"/>
    <x v="5"/>
    <x v="12"/>
    <n v="2615"/>
    <n v="1"/>
    <s v=""/>
    <s v=""/>
  </r>
  <r>
    <n v="1745972"/>
    <n v="2"/>
    <x v="3"/>
    <x v="33"/>
    <x v="0"/>
    <x v="10"/>
    <x v="5"/>
    <x v="25"/>
    <n v="1161"/>
    <n v="1"/>
    <s v=""/>
    <s v=""/>
  </r>
  <r>
    <n v="1745973"/>
    <n v="1"/>
    <x v="0"/>
    <x v="20"/>
    <x v="2"/>
    <x v="5"/>
    <x v="0"/>
    <x v="4"/>
    <n v="2322"/>
    <n v="1"/>
    <s v=""/>
    <s v=""/>
  </r>
  <r>
    <n v="1745974"/>
    <n v="1"/>
    <x v="0"/>
    <x v="3"/>
    <x v="0"/>
    <x v="2"/>
    <x v="3"/>
    <x v="3"/>
    <n v="3761"/>
    <n v="1"/>
    <n v="3761"/>
    <n v="1"/>
  </r>
  <r>
    <n v="1745975"/>
    <n v="2"/>
    <x v="3"/>
    <x v="5"/>
    <x v="1"/>
    <x v="4"/>
    <x v="0"/>
    <x v="5"/>
    <n v="2937"/>
    <n v="1"/>
    <s v=""/>
    <s v=""/>
  </r>
  <r>
    <n v="1745976"/>
    <n v="4"/>
    <x v="2"/>
    <x v="12"/>
    <x v="0"/>
    <x v="0"/>
    <x v="3"/>
    <x v="7"/>
    <n v="2240"/>
    <n v="1"/>
    <s v=""/>
    <s v=""/>
  </r>
  <r>
    <n v="1745977"/>
    <n v="1"/>
    <x v="0"/>
    <x v="14"/>
    <x v="2"/>
    <x v="5"/>
    <x v="3"/>
    <x v="11"/>
    <n v="2380"/>
    <n v="1"/>
    <s v=""/>
    <s v=""/>
  </r>
  <r>
    <n v="1745978"/>
    <n v="2"/>
    <x v="3"/>
    <x v="44"/>
    <x v="2"/>
    <x v="5"/>
    <x v="4"/>
    <x v="22"/>
    <n v="4930"/>
    <n v="1"/>
    <n v="4930"/>
    <n v="1"/>
  </r>
  <r>
    <n v="1745979"/>
    <n v="1"/>
    <x v="0"/>
    <x v="3"/>
    <x v="0"/>
    <x v="2"/>
    <x v="3"/>
    <x v="3"/>
    <n v="558"/>
    <n v="1"/>
    <s v=""/>
    <s v=""/>
  </r>
  <r>
    <n v="1745980"/>
    <n v="1"/>
    <x v="0"/>
    <x v="74"/>
    <x v="2"/>
    <x v="11"/>
    <x v="1"/>
    <x v="27"/>
    <n v="3232"/>
    <n v="1"/>
    <n v="3232"/>
    <n v="1"/>
  </r>
  <r>
    <n v="1745981"/>
    <n v="1"/>
    <x v="0"/>
    <x v="43"/>
    <x v="2"/>
    <x v="6"/>
    <x v="0"/>
    <x v="18"/>
    <n v="3521"/>
    <n v="1"/>
    <n v="3521"/>
    <n v="1"/>
  </r>
  <r>
    <n v="1745982"/>
    <n v="4"/>
    <x v="2"/>
    <x v="73"/>
    <x v="1"/>
    <x v="8"/>
    <x v="6"/>
    <x v="13"/>
    <n v="4053"/>
    <n v="1"/>
    <n v="4053"/>
    <n v="1"/>
  </r>
  <r>
    <n v="1745983"/>
    <n v="3"/>
    <x v="1"/>
    <x v="31"/>
    <x v="1"/>
    <x v="1"/>
    <x v="4"/>
    <x v="15"/>
    <n v="4030"/>
    <n v="1"/>
    <n v="4030"/>
    <n v="1"/>
  </r>
  <r>
    <n v="1745984"/>
    <n v="4"/>
    <x v="2"/>
    <x v="58"/>
    <x v="2"/>
    <x v="6"/>
    <x v="5"/>
    <x v="28"/>
    <n v="3483"/>
    <n v="1"/>
    <n v="3483"/>
    <n v="1"/>
  </r>
  <r>
    <n v="1745985"/>
    <n v="4"/>
    <x v="2"/>
    <x v="32"/>
    <x v="1"/>
    <x v="1"/>
    <x v="2"/>
    <x v="24"/>
    <n v="119"/>
    <n v="1"/>
    <s v=""/>
    <s v=""/>
  </r>
  <r>
    <n v="1745986"/>
    <n v="4"/>
    <x v="2"/>
    <x v="16"/>
    <x v="1"/>
    <x v="8"/>
    <x v="0"/>
    <x v="8"/>
    <n v="2491"/>
    <n v="1"/>
    <s v=""/>
    <s v=""/>
  </r>
  <r>
    <n v="1745987"/>
    <n v="1"/>
    <x v="0"/>
    <x v="19"/>
    <x v="0"/>
    <x v="10"/>
    <x v="2"/>
    <x v="15"/>
    <n v="1222"/>
    <n v="1"/>
    <s v=""/>
    <s v=""/>
  </r>
  <r>
    <n v="1745988"/>
    <n v="1"/>
    <x v="0"/>
    <x v="86"/>
    <x v="2"/>
    <x v="13"/>
    <x v="6"/>
    <x v="17"/>
    <n v="2322"/>
    <n v="1"/>
    <s v=""/>
    <s v=""/>
  </r>
  <r>
    <n v="1745989"/>
    <n v="1"/>
    <x v="0"/>
    <x v="46"/>
    <x v="0"/>
    <x v="2"/>
    <x v="0"/>
    <x v="24"/>
    <n v="4307"/>
    <n v="1"/>
    <n v="4307"/>
    <n v="1"/>
  </r>
  <r>
    <n v="1745990"/>
    <n v="3"/>
    <x v="1"/>
    <x v="52"/>
    <x v="0"/>
    <x v="2"/>
    <x v="6"/>
    <x v="27"/>
    <n v="2811"/>
    <n v="1"/>
    <s v=""/>
    <s v=""/>
  </r>
  <r>
    <n v="1745991"/>
    <n v="1"/>
    <x v="0"/>
    <x v="81"/>
    <x v="1"/>
    <x v="1"/>
    <x v="0"/>
    <x v="27"/>
    <n v="3111"/>
    <n v="1"/>
    <n v="3111"/>
    <n v="1"/>
  </r>
  <r>
    <n v="1745992"/>
    <n v="2"/>
    <x v="3"/>
    <x v="86"/>
    <x v="2"/>
    <x v="13"/>
    <x v="6"/>
    <x v="17"/>
    <n v="3888"/>
    <n v="1"/>
    <n v="3888"/>
    <n v="1"/>
  </r>
  <r>
    <n v="1745993"/>
    <n v="1"/>
    <x v="0"/>
    <x v="32"/>
    <x v="1"/>
    <x v="1"/>
    <x v="2"/>
    <x v="24"/>
    <n v="964"/>
    <n v="1"/>
    <s v=""/>
    <s v=""/>
  </r>
  <r>
    <n v="1745994"/>
    <n v="2"/>
    <x v="3"/>
    <x v="47"/>
    <x v="0"/>
    <x v="0"/>
    <x v="4"/>
    <x v="23"/>
    <n v="1036"/>
    <n v="1"/>
    <s v=""/>
    <s v=""/>
  </r>
  <r>
    <n v="1745995"/>
    <n v="2"/>
    <x v="3"/>
    <x v="0"/>
    <x v="0"/>
    <x v="0"/>
    <x v="0"/>
    <x v="0"/>
    <n v="1405"/>
    <n v="1"/>
    <s v=""/>
    <s v=""/>
  </r>
  <r>
    <n v="1745996"/>
    <n v="2"/>
    <x v="3"/>
    <x v="77"/>
    <x v="0"/>
    <x v="9"/>
    <x v="1"/>
    <x v="11"/>
    <n v="2002"/>
    <n v="1"/>
    <s v=""/>
    <s v=""/>
  </r>
  <r>
    <n v="1745997"/>
    <n v="1"/>
    <x v="0"/>
    <x v="74"/>
    <x v="2"/>
    <x v="11"/>
    <x v="1"/>
    <x v="27"/>
    <n v="3282"/>
    <n v="1"/>
    <n v="3282"/>
    <n v="1"/>
  </r>
  <r>
    <n v="1745998"/>
    <n v="2"/>
    <x v="3"/>
    <x v="75"/>
    <x v="1"/>
    <x v="3"/>
    <x v="3"/>
    <x v="14"/>
    <n v="4089"/>
    <n v="1"/>
    <n v="4089"/>
    <n v="1"/>
  </r>
  <r>
    <n v="1745999"/>
    <n v="1"/>
    <x v="0"/>
    <x v="90"/>
    <x v="1"/>
    <x v="4"/>
    <x v="3"/>
    <x v="25"/>
    <n v="165"/>
    <n v="1"/>
    <s v=""/>
    <s v=""/>
  </r>
  <r>
    <n v="1746000"/>
    <n v="2"/>
    <x v="3"/>
    <x v="54"/>
    <x v="0"/>
    <x v="0"/>
    <x v="5"/>
    <x v="22"/>
    <n v="114"/>
    <n v="1"/>
    <s v=""/>
    <s v=""/>
  </r>
  <r>
    <n v="1746001"/>
    <n v="1"/>
    <x v="0"/>
    <x v="26"/>
    <x v="0"/>
    <x v="9"/>
    <x v="0"/>
    <x v="17"/>
    <n v="3897"/>
    <n v="1"/>
    <n v="3897"/>
    <n v="1"/>
  </r>
  <r>
    <n v="1746002"/>
    <n v="4"/>
    <x v="2"/>
    <x v="88"/>
    <x v="0"/>
    <x v="2"/>
    <x v="5"/>
    <x v="29"/>
    <n v="4469"/>
    <n v="1"/>
    <n v="4469"/>
    <n v="1"/>
  </r>
  <r>
    <n v="1746003"/>
    <n v="1"/>
    <x v="0"/>
    <x v="5"/>
    <x v="1"/>
    <x v="4"/>
    <x v="0"/>
    <x v="5"/>
    <n v="2420"/>
    <n v="1"/>
    <s v=""/>
    <s v=""/>
  </r>
  <r>
    <n v="1746004"/>
    <n v="1"/>
    <x v="0"/>
    <x v="57"/>
    <x v="2"/>
    <x v="7"/>
    <x v="1"/>
    <x v="5"/>
    <n v="514"/>
    <n v="1"/>
    <s v=""/>
    <s v=""/>
  </r>
  <r>
    <n v="1746005"/>
    <n v="1"/>
    <x v="0"/>
    <x v="14"/>
    <x v="2"/>
    <x v="5"/>
    <x v="3"/>
    <x v="11"/>
    <n v="3284"/>
    <n v="1"/>
    <n v="3284"/>
    <n v="1"/>
  </r>
  <r>
    <n v="1746006"/>
    <n v="4"/>
    <x v="2"/>
    <x v="45"/>
    <x v="2"/>
    <x v="13"/>
    <x v="1"/>
    <x v="20"/>
    <n v="4179"/>
    <n v="1"/>
    <n v="4179"/>
    <n v="1"/>
  </r>
  <r>
    <n v="1746007"/>
    <n v="4"/>
    <x v="2"/>
    <x v="33"/>
    <x v="0"/>
    <x v="10"/>
    <x v="5"/>
    <x v="25"/>
    <n v="2710"/>
    <n v="1"/>
    <s v=""/>
    <s v=""/>
  </r>
  <r>
    <n v="1746008"/>
    <n v="1"/>
    <x v="0"/>
    <x v="36"/>
    <x v="0"/>
    <x v="10"/>
    <x v="4"/>
    <x v="6"/>
    <n v="3442"/>
    <n v="1"/>
    <n v="3442"/>
    <n v="1"/>
  </r>
  <r>
    <n v="1746009"/>
    <n v="4"/>
    <x v="2"/>
    <x v="38"/>
    <x v="0"/>
    <x v="12"/>
    <x v="2"/>
    <x v="18"/>
    <n v="917"/>
    <n v="1"/>
    <s v=""/>
    <s v=""/>
  </r>
  <r>
    <n v="1746010"/>
    <n v="1"/>
    <x v="0"/>
    <x v="78"/>
    <x v="2"/>
    <x v="6"/>
    <x v="6"/>
    <x v="21"/>
    <n v="4866"/>
    <n v="1"/>
    <n v="4866"/>
    <n v="1"/>
  </r>
  <r>
    <n v="1746011"/>
    <n v="3"/>
    <x v="1"/>
    <x v="35"/>
    <x v="2"/>
    <x v="11"/>
    <x v="2"/>
    <x v="23"/>
    <n v="4144"/>
    <n v="1"/>
    <n v="4144"/>
    <n v="1"/>
  </r>
  <r>
    <n v="1746012"/>
    <n v="4"/>
    <x v="2"/>
    <x v="74"/>
    <x v="2"/>
    <x v="11"/>
    <x v="1"/>
    <x v="27"/>
    <n v="1310"/>
    <n v="1"/>
    <s v=""/>
    <s v=""/>
  </r>
  <r>
    <n v="1746013"/>
    <n v="1"/>
    <x v="0"/>
    <x v="45"/>
    <x v="2"/>
    <x v="13"/>
    <x v="1"/>
    <x v="20"/>
    <n v="2569"/>
    <n v="1"/>
    <s v=""/>
    <s v=""/>
  </r>
  <r>
    <n v="1746014"/>
    <n v="2"/>
    <x v="3"/>
    <x v="36"/>
    <x v="0"/>
    <x v="10"/>
    <x v="4"/>
    <x v="6"/>
    <n v="439"/>
    <n v="1"/>
    <s v=""/>
    <s v=""/>
  </r>
  <r>
    <n v="1746015"/>
    <n v="1"/>
    <x v="0"/>
    <x v="49"/>
    <x v="1"/>
    <x v="8"/>
    <x v="1"/>
    <x v="3"/>
    <n v="635"/>
    <n v="1"/>
    <s v=""/>
    <s v=""/>
  </r>
  <r>
    <n v="1746016"/>
    <n v="4"/>
    <x v="2"/>
    <x v="72"/>
    <x v="2"/>
    <x v="6"/>
    <x v="3"/>
    <x v="26"/>
    <n v="158"/>
    <n v="1"/>
    <s v=""/>
    <s v=""/>
  </r>
  <r>
    <n v="1746017"/>
    <n v="3"/>
    <x v="1"/>
    <x v="37"/>
    <x v="2"/>
    <x v="7"/>
    <x v="4"/>
    <x v="25"/>
    <n v="718"/>
    <n v="1"/>
    <s v=""/>
    <s v=""/>
  </r>
  <r>
    <n v="1746018"/>
    <n v="1"/>
    <x v="0"/>
    <x v="31"/>
    <x v="1"/>
    <x v="1"/>
    <x v="4"/>
    <x v="15"/>
    <n v="475"/>
    <n v="1"/>
    <s v=""/>
    <s v=""/>
  </r>
  <r>
    <n v="1746019"/>
    <n v="1"/>
    <x v="0"/>
    <x v="19"/>
    <x v="0"/>
    <x v="10"/>
    <x v="2"/>
    <x v="15"/>
    <n v="4234"/>
    <n v="1"/>
    <n v="4234"/>
    <n v="1"/>
  </r>
  <r>
    <n v="1746020"/>
    <n v="2"/>
    <x v="3"/>
    <x v="82"/>
    <x v="1"/>
    <x v="4"/>
    <x v="6"/>
    <x v="26"/>
    <n v="981"/>
    <n v="1"/>
    <s v=""/>
    <s v=""/>
  </r>
  <r>
    <n v="1746021"/>
    <n v="1"/>
    <x v="0"/>
    <x v="30"/>
    <x v="1"/>
    <x v="8"/>
    <x v="5"/>
    <x v="23"/>
    <n v="2700"/>
    <n v="1"/>
    <s v=""/>
    <s v=""/>
  </r>
  <r>
    <n v="1746022"/>
    <n v="1"/>
    <x v="0"/>
    <x v="0"/>
    <x v="0"/>
    <x v="0"/>
    <x v="0"/>
    <x v="0"/>
    <n v="2349"/>
    <n v="1"/>
    <s v=""/>
    <s v=""/>
  </r>
  <r>
    <n v="1746023"/>
    <n v="3"/>
    <x v="1"/>
    <x v="46"/>
    <x v="0"/>
    <x v="2"/>
    <x v="0"/>
    <x v="24"/>
    <n v="346"/>
    <n v="1"/>
    <s v=""/>
    <s v=""/>
  </r>
  <r>
    <n v="1746024"/>
    <n v="4"/>
    <x v="2"/>
    <x v="56"/>
    <x v="0"/>
    <x v="12"/>
    <x v="5"/>
    <x v="10"/>
    <n v="2751"/>
    <n v="1"/>
    <s v=""/>
    <s v=""/>
  </r>
  <r>
    <n v="1746025"/>
    <n v="1"/>
    <x v="0"/>
    <x v="37"/>
    <x v="2"/>
    <x v="7"/>
    <x v="4"/>
    <x v="25"/>
    <n v="2019"/>
    <n v="1"/>
    <s v=""/>
    <s v=""/>
  </r>
  <r>
    <n v="1746026"/>
    <n v="2"/>
    <x v="3"/>
    <x v="1"/>
    <x v="1"/>
    <x v="1"/>
    <x v="1"/>
    <x v="1"/>
    <n v="4450"/>
    <n v="1"/>
    <n v="4450"/>
    <n v="1"/>
  </r>
  <r>
    <n v="1746027"/>
    <n v="1"/>
    <x v="0"/>
    <x v="83"/>
    <x v="0"/>
    <x v="12"/>
    <x v="0"/>
    <x v="21"/>
    <n v="1561"/>
    <n v="1"/>
    <s v=""/>
    <s v=""/>
  </r>
  <r>
    <n v="1746028"/>
    <n v="2"/>
    <x v="3"/>
    <x v="20"/>
    <x v="2"/>
    <x v="5"/>
    <x v="0"/>
    <x v="4"/>
    <n v="4580"/>
    <n v="1"/>
    <n v="4580"/>
    <n v="1"/>
  </r>
  <r>
    <n v="1746029"/>
    <n v="3"/>
    <x v="1"/>
    <x v="8"/>
    <x v="2"/>
    <x v="5"/>
    <x v="1"/>
    <x v="8"/>
    <n v="4296"/>
    <n v="1"/>
    <n v="4296"/>
    <n v="1"/>
  </r>
  <r>
    <n v="1746030"/>
    <n v="2"/>
    <x v="3"/>
    <x v="73"/>
    <x v="1"/>
    <x v="8"/>
    <x v="6"/>
    <x v="13"/>
    <n v="326"/>
    <n v="1"/>
    <s v=""/>
    <s v=""/>
  </r>
  <r>
    <n v="1746031"/>
    <n v="2"/>
    <x v="3"/>
    <x v="56"/>
    <x v="0"/>
    <x v="12"/>
    <x v="5"/>
    <x v="10"/>
    <n v="1781"/>
    <n v="1"/>
    <s v=""/>
    <s v=""/>
  </r>
  <r>
    <n v="1746032"/>
    <n v="2"/>
    <x v="3"/>
    <x v="24"/>
    <x v="1"/>
    <x v="4"/>
    <x v="4"/>
    <x v="18"/>
    <n v="4456"/>
    <n v="1"/>
    <n v="4456"/>
    <n v="1"/>
  </r>
  <r>
    <n v="1746033"/>
    <n v="4"/>
    <x v="2"/>
    <x v="53"/>
    <x v="0"/>
    <x v="10"/>
    <x v="0"/>
    <x v="9"/>
    <n v="2864"/>
    <n v="1"/>
    <s v=""/>
    <s v=""/>
  </r>
  <r>
    <n v="1746034"/>
    <n v="1"/>
    <x v="0"/>
    <x v="2"/>
    <x v="0"/>
    <x v="2"/>
    <x v="2"/>
    <x v="2"/>
    <n v="3162"/>
    <n v="1"/>
    <n v="3162"/>
    <n v="1"/>
  </r>
  <r>
    <n v="1746035"/>
    <n v="1"/>
    <x v="0"/>
    <x v="31"/>
    <x v="1"/>
    <x v="1"/>
    <x v="4"/>
    <x v="15"/>
    <n v="529"/>
    <n v="1"/>
    <s v=""/>
    <s v=""/>
  </r>
  <r>
    <n v="1746036"/>
    <n v="3"/>
    <x v="1"/>
    <x v="9"/>
    <x v="2"/>
    <x v="6"/>
    <x v="2"/>
    <x v="6"/>
    <n v="4323"/>
    <n v="1"/>
    <n v="4323"/>
    <n v="1"/>
  </r>
  <r>
    <n v="1746037"/>
    <n v="3"/>
    <x v="1"/>
    <x v="9"/>
    <x v="2"/>
    <x v="6"/>
    <x v="2"/>
    <x v="6"/>
    <n v="1354"/>
    <n v="1"/>
    <s v=""/>
    <s v=""/>
  </r>
  <r>
    <n v="1746038"/>
    <n v="3"/>
    <x v="1"/>
    <x v="10"/>
    <x v="2"/>
    <x v="7"/>
    <x v="6"/>
    <x v="9"/>
    <n v="522"/>
    <n v="1"/>
    <s v=""/>
    <s v=""/>
  </r>
  <r>
    <n v="1746039"/>
    <n v="4"/>
    <x v="2"/>
    <x v="25"/>
    <x v="1"/>
    <x v="3"/>
    <x v="5"/>
    <x v="19"/>
    <n v="796"/>
    <n v="1"/>
    <s v=""/>
    <s v=""/>
  </r>
  <r>
    <n v="1746040"/>
    <n v="1"/>
    <x v="0"/>
    <x v="62"/>
    <x v="1"/>
    <x v="3"/>
    <x v="0"/>
    <x v="20"/>
    <n v="4811"/>
    <n v="1"/>
    <n v="4811"/>
    <n v="1"/>
  </r>
  <r>
    <n v="1746041"/>
    <n v="2"/>
    <x v="3"/>
    <x v="3"/>
    <x v="0"/>
    <x v="2"/>
    <x v="3"/>
    <x v="3"/>
    <n v="223"/>
    <n v="1"/>
    <s v=""/>
    <s v=""/>
  </r>
  <r>
    <n v="1746042"/>
    <n v="2"/>
    <x v="3"/>
    <x v="23"/>
    <x v="1"/>
    <x v="3"/>
    <x v="1"/>
    <x v="7"/>
    <n v="1932"/>
    <n v="1"/>
    <s v=""/>
    <s v=""/>
  </r>
  <r>
    <n v="1746043"/>
    <n v="1"/>
    <x v="0"/>
    <x v="70"/>
    <x v="2"/>
    <x v="5"/>
    <x v="2"/>
    <x v="19"/>
    <n v="2606"/>
    <n v="1"/>
    <s v=""/>
    <s v=""/>
  </r>
  <r>
    <n v="1746044"/>
    <n v="2"/>
    <x v="3"/>
    <x v="36"/>
    <x v="0"/>
    <x v="10"/>
    <x v="4"/>
    <x v="6"/>
    <n v="646"/>
    <n v="1"/>
    <s v=""/>
    <s v=""/>
  </r>
  <r>
    <n v="1746045"/>
    <n v="1"/>
    <x v="0"/>
    <x v="62"/>
    <x v="1"/>
    <x v="3"/>
    <x v="0"/>
    <x v="20"/>
    <n v="2548"/>
    <n v="1"/>
    <s v=""/>
    <s v=""/>
  </r>
  <r>
    <n v="1746046"/>
    <n v="4"/>
    <x v="2"/>
    <x v="9"/>
    <x v="2"/>
    <x v="6"/>
    <x v="2"/>
    <x v="6"/>
    <n v="4826"/>
    <n v="1"/>
    <n v="4826"/>
    <n v="1"/>
  </r>
  <r>
    <n v="1746047"/>
    <n v="4"/>
    <x v="2"/>
    <x v="79"/>
    <x v="0"/>
    <x v="10"/>
    <x v="3"/>
    <x v="1"/>
    <n v="4622"/>
    <n v="1"/>
    <n v="4622"/>
    <n v="1"/>
  </r>
  <r>
    <n v="1746048"/>
    <n v="4"/>
    <x v="2"/>
    <x v="64"/>
    <x v="1"/>
    <x v="6"/>
    <x v="1"/>
    <x v="30"/>
    <n v="2279"/>
    <n v="1"/>
    <s v=""/>
    <s v=""/>
  </r>
  <r>
    <n v="1746049"/>
    <n v="1"/>
    <x v="0"/>
    <x v="84"/>
    <x v="1"/>
    <x v="4"/>
    <x v="1"/>
    <x v="28"/>
    <n v="4591"/>
    <n v="1"/>
    <n v="4591"/>
    <n v="1"/>
  </r>
  <r>
    <n v="1746050"/>
    <n v="2"/>
    <x v="3"/>
    <x v="53"/>
    <x v="0"/>
    <x v="10"/>
    <x v="0"/>
    <x v="9"/>
    <n v="2046"/>
    <n v="1"/>
    <s v=""/>
    <s v=""/>
  </r>
  <r>
    <n v="1746051"/>
    <n v="1"/>
    <x v="0"/>
    <x v="2"/>
    <x v="0"/>
    <x v="2"/>
    <x v="2"/>
    <x v="2"/>
    <n v="2546"/>
    <n v="1"/>
    <s v=""/>
    <s v=""/>
  </r>
  <r>
    <n v="1746052"/>
    <n v="4"/>
    <x v="2"/>
    <x v="50"/>
    <x v="2"/>
    <x v="11"/>
    <x v="0"/>
    <x v="2"/>
    <n v="1458"/>
    <n v="1"/>
    <s v=""/>
    <s v=""/>
  </r>
  <r>
    <n v="1746053"/>
    <n v="1"/>
    <x v="0"/>
    <x v="8"/>
    <x v="2"/>
    <x v="5"/>
    <x v="1"/>
    <x v="8"/>
    <n v="4697"/>
    <n v="1"/>
    <n v="4697"/>
    <n v="1"/>
  </r>
  <r>
    <n v="1746054"/>
    <n v="4"/>
    <x v="2"/>
    <x v="31"/>
    <x v="1"/>
    <x v="1"/>
    <x v="4"/>
    <x v="15"/>
    <n v="1384"/>
    <n v="1"/>
    <s v=""/>
    <s v=""/>
  </r>
  <r>
    <n v="1746055"/>
    <n v="4"/>
    <x v="2"/>
    <x v="43"/>
    <x v="2"/>
    <x v="6"/>
    <x v="0"/>
    <x v="18"/>
    <n v="3044"/>
    <n v="1"/>
    <n v="3044"/>
    <n v="1"/>
  </r>
  <r>
    <n v="1746056"/>
    <n v="3"/>
    <x v="1"/>
    <x v="31"/>
    <x v="1"/>
    <x v="1"/>
    <x v="4"/>
    <x v="15"/>
    <n v="4381"/>
    <n v="1"/>
    <n v="4381"/>
    <n v="1"/>
  </r>
  <r>
    <n v="1746057"/>
    <n v="1"/>
    <x v="0"/>
    <x v="65"/>
    <x v="2"/>
    <x v="7"/>
    <x v="0"/>
    <x v="15"/>
    <n v="4477"/>
    <n v="1"/>
    <n v="4477"/>
    <n v="1"/>
  </r>
  <r>
    <n v="1746058"/>
    <n v="1"/>
    <x v="0"/>
    <x v="52"/>
    <x v="0"/>
    <x v="2"/>
    <x v="6"/>
    <x v="27"/>
    <n v="3081"/>
    <n v="1"/>
    <n v="3081"/>
    <n v="1"/>
  </r>
  <r>
    <n v="1746059"/>
    <n v="4"/>
    <x v="2"/>
    <x v="10"/>
    <x v="2"/>
    <x v="7"/>
    <x v="6"/>
    <x v="9"/>
    <n v="2197"/>
    <n v="1"/>
    <s v=""/>
    <s v=""/>
  </r>
  <r>
    <n v="1746060"/>
    <n v="1"/>
    <x v="0"/>
    <x v="55"/>
    <x v="2"/>
    <x v="7"/>
    <x v="5"/>
    <x v="1"/>
    <n v="180"/>
    <n v="1"/>
    <s v=""/>
    <s v=""/>
  </r>
  <r>
    <n v="1746061"/>
    <n v="1"/>
    <x v="0"/>
    <x v="22"/>
    <x v="1"/>
    <x v="3"/>
    <x v="2"/>
    <x v="17"/>
    <n v="2364"/>
    <n v="1"/>
    <s v=""/>
    <s v=""/>
  </r>
  <r>
    <n v="1746062"/>
    <n v="1"/>
    <x v="0"/>
    <x v="11"/>
    <x v="2"/>
    <x v="6"/>
    <x v="4"/>
    <x v="10"/>
    <n v="1305"/>
    <n v="1"/>
    <s v=""/>
    <s v=""/>
  </r>
  <r>
    <n v="1746063"/>
    <n v="4"/>
    <x v="2"/>
    <x v="73"/>
    <x v="1"/>
    <x v="8"/>
    <x v="6"/>
    <x v="13"/>
    <n v="1031"/>
    <n v="1"/>
    <s v=""/>
    <s v=""/>
  </r>
  <r>
    <n v="1746064"/>
    <n v="3"/>
    <x v="1"/>
    <x v="76"/>
    <x v="2"/>
    <x v="11"/>
    <x v="5"/>
    <x v="3"/>
    <n v="3764"/>
    <n v="1"/>
    <n v="3764"/>
    <n v="1"/>
  </r>
  <r>
    <n v="1746065"/>
    <n v="1"/>
    <x v="0"/>
    <x v="12"/>
    <x v="0"/>
    <x v="0"/>
    <x v="3"/>
    <x v="7"/>
    <n v="4243"/>
    <n v="1"/>
    <n v="4243"/>
    <n v="1"/>
  </r>
  <r>
    <n v="1746066"/>
    <n v="2"/>
    <x v="3"/>
    <x v="76"/>
    <x v="2"/>
    <x v="11"/>
    <x v="5"/>
    <x v="3"/>
    <n v="1094"/>
    <n v="1"/>
    <s v=""/>
    <s v=""/>
  </r>
  <r>
    <n v="1746067"/>
    <n v="4"/>
    <x v="2"/>
    <x v="65"/>
    <x v="2"/>
    <x v="7"/>
    <x v="0"/>
    <x v="15"/>
    <n v="3477"/>
    <n v="1"/>
    <n v="3477"/>
    <n v="1"/>
  </r>
  <r>
    <n v="1746068"/>
    <n v="3"/>
    <x v="1"/>
    <x v="35"/>
    <x v="2"/>
    <x v="11"/>
    <x v="2"/>
    <x v="23"/>
    <n v="4368"/>
    <n v="1"/>
    <n v="4368"/>
    <n v="1"/>
  </r>
  <r>
    <n v="1746069"/>
    <n v="2"/>
    <x v="3"/>
    <x v="64"/>
    <x v="1"/>
    <x v="6"/>
    <x v="1"/>
    <x v="30"/>
    <n v="3577"/>
    <n v="1"/>
    <n v="3577"/>
    <n v="1"/>
  </r>
  <r>
    <n v="1746070"/>
    <n v="1"/>
    <x v="0"/>
    <x v="58"/>
    <x v="2"/>
    <x v="6"/>
    <x v="5"/>
    <x v="28"/>
    <n v="2167"/>
    <n v="1"/>
    <s v=""/>
    <s v=""/>
  </r>
  <r>
    <n v="1746071"/>
    <n v="4"/>
    <x v="2"/>
    <x v="1"/>
    <x v="1"/>
    <x v="1"/>
    <x v="1"/>
    <x v="1"/>
    <n v="1759"/>
    <n v="1"/>
    <s v=""/>
    <s v=""/>
  </r>
  <r>
    <n v="1746072"/>
    <n v="1"/>
    <x v="0"/>
    <x v="74"/>
    <x v="2"/>
    <x v="11"/>
    <x v="1"/>
    <x v="27"/>
    <n v="4253"/>
    <n v="1"/>
    <n v="4253"/>
    <n v="1"/>
  </r>
  <r>
    <n v="1746073"/>
    <n v="4"/>
    <x v="2"/>
    <x v="49"/>
    <x v="1"/>
    <x v="8"/>
    <x v="1"/>
    <x v="3"/>
    <n v="551"/>
    <n v="1"/>
    <s v=""/>
    <s v=""/>
  </r>
  <r>
    <n v="1746074"/>
    <n v="2"/>
    <x v="3"/>
    <x v="10"/>
    <x v="2"/>
    <x v="7"/>
    <x v="6"/>
    <x v="9"/>
    <n v="1667"/>
    <n v="1"/>
    <s v=""/>
    <s v=""/>
  </r>
  <r>
    <n v="1746075"/>
    <n v="1"/>
    <x v="0"/>
    <x v="9"/>
    <x v="2"/>
    <x v="6"/>
    <x v="2"/>
    <x v="6"/>
    <n v="1822"/>
    <n v="1"/>
    <s v=""/>
    <s v=""/>
  </r>
  <r>
    <n v="1746076"/>
    <n v="1"/>
    <x v="0"/>
    <x v="8"/>
    <x v="2"/>
    <x v="5"/>
    <x v="1"/>
    <x v="8"/>
    <n v="4920"/>
    <n v="1"/>
    <n v="4920"/>
    <n v="1"/>
  </r>
  <r>
    <n v="1746077"/>
    <n v="3"/>
    <x v="1"/>
    <x v="5"/>
    <x v="1"/>
    <x v="4"/>
    <x v="0"/>
    <x v="5"/>
    <n v="2035"/>
    <n v="1"/>
    <s v=""/>
    <s v=""/>
  </r>
  <r>
    <n v="1746078"/>
    <n v="1"/>
    <x v="0"/>
    <x v="69"/>
    <x v="1"/>
    <x v="1"/>
    <x v="5"/>
    <x v="12"/>
    <n v="1502"/>
    <n v="1"/>
    <s v=""/>
    <s v=""/>
  </r>
  <r>
    <n v="1746079"/>
    <n v="1"/>
    <x v="0"/>
    <x v="89"/>
    <x v="2"/>
    <x v="11"/>
    <x v="6"/>
    <x v="24"/>
    <n v="1809"/>
    <n v="1"/>
    <s v=""/>
    <s v=""/>
  </r>
  <r>
    <n v="1746080"/>
    <n v="2"/>
    <x v="3"/>
    <x v="65"/>
    <x v="2"/>
    <x v="7"/>
    <x v="0"/>
    <x v="15"/>
    <n v="2210"/>
    <n v="1"/>
    <s v=""/>
    <s v=""/>
  </r>
  <r>
    <n v="1746081"/>
    <n v="1"/>
    <x v="0"/>
    <x v="13"/>
    <x v="1"/>
    <x v="8"/>
    <x v="2"/>
    <x v="0"/>
    <n v="3461"/>
    <n v="1"/>
    <n v="3461"/>
    <n v="1"/>
  </r>
  <r>
    <n v="1746082"/>
    <n v="3"/>
    <x v="1"/>
    <x v="44"/>
    <x v="2"/>
    <x v="5"/>
    <x v="4"/>
    <x v="22"/>
    <n v="2903"/>
    <n v="1"/>
    <s v=""/>
    <s v=""/>
  </r>
  <r>
    <n v="1746083"/>
    <n v="2"/>
    <x v="3"/>
    <x v="56"/>
    <x v="0"/>
    <x v="12"/>
    <x v="5"/>
    <x v="10"/>
    <n v="1738"/>
    <n v="1"/>
    <s v=""/>
    <s v=""/>
  </r>
  <r>
    <n v="1746084"/>
    <n v="1"/>
    <x v="0"/>
    <x v="81"/>
    <x v="1"/>
    <x v="1"/>
    <x v="0"/>
    <x v="27"/>
    <n v="1448"/>
    <n v="1"/>
    <s v=""/>
    <s v=""/>
  </r>
  <r>
    <n v="1746085"/>
    <n v="1"/>
    <x v="0"/>
    <x v="87"/>
    <x v="0"/>
    <x v="10"/>
    <x v="6"/>
    <x v="5"/>
    <n v="2420"/>
    <n v="1"/>
    <s v=""/>
    <s v=""/>
  </r>
  <r>
    <n v="1746086"/>
    <n v="3"/>
    <x v="1"/>
    <x v="49"/>
    <x v="1"/>
    <x v="8"/>
    <x v="1"/>
    <x v="3"/>
    <n v="3478"/>
    <n v="1"/>
    <n v="3478"/>
    <n v="1"/>
  </r>
  <r>
    <n v="1746087"/>
    <n v="4"/>
    <x v="2"/>
    <x v="31"/>
    <x v="1"/>
    <x v="1"/>
    <x v="4"/>
    <x v="15"/>
    <n v="4137"/>
    <n v="1"/>
    <n v="4137"/>
    <n v="1"/>
  </r>
  <r>
    <n v="1746088"/>
    <n v="1"/>
    <x v="0"/>
    <x v="0"/>
    <x v="0"/>
    <x v="0"/>
    <x v="0"/>
    <x v="0"/>
    <n v="4711"/>
    <n v="1"/>
    <n v="4711"/>
    <n v="1"/>
  </r>
  <r>
    <n v="1746089"/>
    <n v="2"/>
    <x v="3"/>
    <x v="65"/>
    <x v="2"/>
    <x v="7"/>
    <x v="0"/>
    <x v="15"/>
    <n v="1703"/>
    <n v="1"/>
    <s v=""/>
    <s v=""/>
  </r>
  <r>
    <n v="1746090"/>
    <n v="3"/>
    <x v="1"/>
    <x v="45"/>
    <x v="2"/>
    <x v="13"/>
    <x v="1"/>
    <x v="20"/>
    <n v="2810"/>
    <n v="1"/>
    <s v=""/>
    <s v=""/>
  </r>
  <r>
    <n v="1746091"/>
    <n v="4"/>
    <x v="2"/>
    <x v="81"/>
    <x v="1"/>
    <x v="1"/>
    <x v="0"/>
    <x v="27"/>
    <n v="2358"/>
    <n v="1"/>
    <s v=""/>
    <s v=""/>
  </r>
  <r>
    <n v="1746092"/>
    <n v="4"/>
    <x v="2"/>
    <x v="17"/>
    <x v="0"/>
    <x v="0"/>
    <x v="1"/>
    <x v="13"/>
    <n v="1837"/>
    <n v="1"/>
    <s v=""/>
    <s v=""/>
  </r>
  <r>
    <n v="1746093"/>
    <n v="2"/>
    <x v="3"/>
    <x v="63"/>
    <x v="1"/>
    <x v="4"/>
    <x v="2"/>
    <x v="9"/>
    <n v="863"/>
    <n v="1"/>
    <s v=""/>
    <s v=""/>
  </r>
  <r>
    <n v="1746094"/>
    <n v="3"/>
    <x v="1"/>
    <x v="23"/>
    <x v="1"/>
    <x v="3"/>
    <x v="1"/>
    <x v="7"/>
    <n v="3871"/>
    <n v="1"/>
    <n v="3871"/>
    <n v="1"/>
  </r>
  <r>
    <n v="1746095"/>
    <n v="4"/>
    <x v="2"/>
    <x v="23"/>
    <x v="1"/>
    <x v="3"/>
    <x v="1"/>
    <x v="7"/>
    <n v="3921"/>
    <n v="1"/>
    <n v="3921"/>
    <n v="1"/>
  </r>
  <r>
    <n v="1746096"/>
    <n v="1"/>
    <x v="0"/>
    <x v="32"/>
    <x v="1"/>
    <x v="1"/>
    <x v="2"/>
    <x v="24"/>
    <n v="2902"/>
    <n v="1"/>
    <s v=""/>
    <s v=""/>
  </r>
  <r>
    <n v="1746097"/>
    <n v="4"/>
    <x v="2"/>
    <x v="61"/>
    <x v="1"/>
    <x v="8"/>
    <x v="4"/>
    <x v="2"/>
    <n v="4855"/>
    <n v="1"/>
    <n v="4855"/>
    <n v="1"/>
  </r>
  <r>
    <n v="1746098"/>
    <n v="4"/>
    <x v="2"/>
    <x v="16"/>
    <x v="1"/>
    <x v="8"/>
    <x v="0"/>
    <x v="8"/>
    <n v="2849"/>
    <n v="1"/>
    <s v=""/>
    <s v=""/>
  </r>
  <r>
    <n v="1746099"/>
    <n v="3"/>
    <x v="1"/>
    <x v="29"/>
    <x v="1"/>
    <x v="8"/>
    <x v="3"/>
    <x v="22"/>
    <n v="4176"/>
    <n v="1"/>
    <n v="4176"/>
    <n v="1"/>
  </r>
  <r>
    <n v="1746100"/>
    <n v="2"/>
    <x v="3"/>
    <x v="78"/>
    <x v="2"/>
    <x v="6"/>
    <x v="6"/>
    <x v="21"/>
    <n v="4305"/>
    <n v="1"/>
    <n v="4305"/>
    <n v="1"/>
  </r>
  <r>
    <n v="1746101"/>
    <n v="2"/>
    <x v="3"/>
    <x v="34"/>
    <x v="2"/>
    <x v="11"/>
    <x v="3"/>
    <x v="13"/>
    <n v="1807"/>
    <n v="1"/>
    <s v=""/>
    <s v=""/>
  </r>
  <r>
    <n v="1746102"/>
    <n v="2"/>
    <x v="3"/>
    <x v="70"/>
    <x v="2"/>
    <x v="5"/>
    <x v="2"/>
    <x v="19"/>
    <n v="2011"/>
    <n v="1"/>
    <s v=""/>
    <s v=""/>
  </r>
  <r>
    <n v="1746103"/>
    <n v="4"/>
    <x v="2"/>
    <x v="79"/>
    <x v="0"/>
    <x v="10"/>
    <x v="3"/>
    <x v="1"/>
    <n v="4098"/>
    <n v="1"/>
    <n v="4098"/>
    <n v="1"/>
  </r>
  <r>
    <n v="1746104"/>
    <n v="2"/>
    <x v="3"/>
    <x v="10"/>
    <x v="2"/>
    <x v="7"/>
    <x v="6"/>
    <x v="9"/>
    <n v="2513"/>
    <n v="1"/>
    <s v=""/>
    <s v=""/>
  </r>
  <r>
    <n v="1746105"/>
    <n v="1"/>
    <x v="0"/>
    <x v="33"/>
    <x v="0"/>
    <x v="10"/>
    <x v="5"/>
    <x v="25"/>
    <n v="547"/>
    <n v="1"/>
    <s v=""/>
    <s v=""/>
  </r>
  <r>
    <n v="1746106"/>
    <n v="1"/>
    <x v="0"/>
    <x v="73"/>
    <x v="1"/>
    <x v="8"/>
    <x v="6"/>
    <x v="13"/>
    <n v="3223"/>
    <n v="1"/>
    <n v="3223"/>
    <n v="1"/>
  </r>
  <r>
    <n v="1746107"/>
    <n v="3"/>
    <x v="1"/>
    <x v="63"/>
    <x v="1"/>
    <x v="4"/>
    <x v="2"/>
    <x v="9"/>
    <n v="492"/>
    <n v="1"/>
    <s v=""/>
    <s v=""/>
  </r>
  <r>
    <n v="1746108"/>
    <n v="1"/>
    <x v="0"/>
    <x v="79"/>
    <x v="0"/>
    <x v="10"/>
    <x v="3"/>
    <x v="1"/>
    <n v="3750"/>
    <n v="1"/>
    <n v="3750"/>
    <n v="1"/>
  </r>
  <r>
    <n v="1746109"/>
    <n v="2"/>
    <x v="3"/>
    <x v="50"/>
    <x v="2"/>
    <x v="11"/>
    <x v="0"/>
    <x v="2"/>
    <n v="4289"/>
    <n v="1"/>
    <n v="4289"/>
    <n v="1"/>
  </r>
  <r>
    <n v="1746110"/>
    <n v="4"/>
    <x v="2"/>
    <x v="9"/>
    <x v="2"/>
    <x v="6"/>
    <x v="2"/>
    <x v="6"/>
    <n v="3721"/>
    <n v="1"/>
    <n v="3721"/>
    <n v="1"/>
  </r>
  <r>
    <n v="1746111"/>
    <n v="4"/>
    <x v="2"/>
    <x v="6"/>
    <x v="1"/>
    <x v="4"/>
    <x v="5"/>
    <x v="6"/>
    <n v="3518"/>
    <n v="1"/>
    <n v="3518"/>
    <n v="1"/>
  </r>
  <r>
    <n v="1746112"/>
    <n v="2"/>
    <x v="3"/>
    <x v="59"/>
    <x v="1"/>
    <x v="1"/>
    <x v="3"/>
    <x v="29"/>
    <n v="3470"/>
    <n v="1"/>
    <n v="3470"/>
    <n v="1"/>
  </r>
  <r>
    <n v="1746113"/>
    <n v="2"/>
    <x v="3"/>
    <x v="13"/>
    <x v="1"/>
    <x v="8"/>
    <x v="2"/>
    <x v="0"/>
    <n v="1110"/>
    <n v="1"/>
    <s v=""/>
    <s v=""/>
  </r>
  <r>
    <n v="1746114"/>
    <n v="3"/>
    <x v="1"/>
    <x v="47"/>
    <x v="0"/>
    <x v="0"/>
    <x v="4"/>
    <x v="23"/>
    <n v="4371"/>
    <n v="1"/>
    <n v="4371"/>
    <n v="1"/>
  </r>
  <r>
    <n v="1746115"/>
    <n v="2"/>
    <x v="3"/>
    <x v="48"/>
    <x v="0"/>
    <x v="10"/>
    <x v="1"/>
    <x v="26"/>
    <n v="2990"/>
    <n v="1"/>
    <s v=""/>
    <s v=""/>
  </r>
  <r>
    <n v="1746116"/>
    <n v="2"/>
    <x v="3"/>
    <x v="78"/>
    <x v="2"/>
    <x v="6"/>
    <x v="6"/>
    <x v="21"/>
    <n v="1674"/>
    <n v="1"/>
    <s v=""/>
    <s v=""/>
  </r>
  <r>
    <n v="1746117"/>
    <n v="1"/>
    <x v="0"/>
    <x v="42"/>
    <x v="2"/>
    <x v="5"/>
    <x v="6"/>
    <x v="0"/>
    <n v="3354"/>
    <n v="1"/>
    <n v="3354"/>
    <n v="1"/>
  </r>
  <r>
    <n v="1746118"/>
    <n v="3"/>
    <x v="1"/>
    <x v="41"/>
    <x v="2"/>
    <x v="7"/>
    <x v="3"/>
    <x v="16"/>
    <n v="4419"/>
    <n v="1"/>
    <n v="4419"/>
    <n v="1"/>
  </r>
  <r>
    <n v="1746119"/>
    <n v="1"/>
    <x v="0"/>
    <x v="68"/>
    <x v="1"/>
    <x v="3"/>
    <x v="6"/>
    <x v="11"/>
    <n v="1180"/>
    <n v="1"/>
    <s v=""/>
    <s v=""/>
  </r>
  <r>
    <n v="1746120"/>
    <n v="4"/>
    <x v="2"/>
    <x v="18"/>
    <x v="0"/>
    <x v="9"/>
    <x v="5"/>
    <x v="14"/>
    <n v="3770"/>
    <n v="1"/>
    <n v="3770"/>
    <n v="1"/>
  </r>
  <r>
    <n v="1746121"/>
    <n v="3"/>
    <x v="1"/>
    <x v="68"/>
    <x v="1"/>
    <x v="3"/>
    <x v="6"/>
    <x v="11"/>
    <n v="3094"/>
    <n v="1"/>
    <n v="3094"/>
    <n v="1"/>
  </r>
  <r>
    <n v="1746122"/>
    <n v="1"/>
    <x v="0"/>
    <x v="13"/>
    <x v="1"/>
    <x v="8"/>
    <x v="2"/>
    <x v="0"/>
    <n v="625"/>
    <n v="1"/>
    <s v=""/>
    <s v=""/>
  </r>
  <r>
    <n v="1746123"/>
    <n v="1"/>
    <x v="0"/>
    <x v="23"/>
    <x v="1"/>
    <x v="3"/>
    <x v="1"/>
    <x v="7"/>
    <n v="2990"/>
    <n v="1"/>
    <s v=""/>
    <s v=""/>
  </r>
  <r>
    <n v="1746124"/>
    <n v="1"/>
    <x v="0"/>
    <x v="79"/>
    <x v="0"/>
    <x v="10"/>
    <x v="3"/>
    <x v="1"/>
    <n v="2385"/>
    <n v="1"/>
    <s v=""/>
    <s v=""/>
  </r>
  <r>
    <n v="1746125"/>
    <n v="4"/>
    <x v="2"/>
    <x v="72"/>
    <x v="2"/>
    <x v="6"/>
    <x v="3"/>
    <x v="26"/>
    <n v="3343"/>
    <n v="1"/>
    <n v="3343"/>
    <n v="1"/>
  </r>
  <r>
    <n v="1746126"/>
    <n v="1"/>
    <x v="0"/>
    <x v="2"/>
    <x v="0"/>
    <x v="2"/>
    <x v="2"/>
    <x v="2"/>
    <n v="2517"/>
    <n v="1"/>
    <s v=""/>
    <s v=""/>
  </r>
  <r>
    <n v="1746127"/>
    <n v="4"/>
    <x v="2"/>
    <x v="41"/>
    <x v="2"/>
    <x v="7"/>
    <x v="3"/>
    <x v="16"/>
    <n v="1481"/>
    <n v="1"/>
    <s v=""/>
    <s v=""/>
  </r>
  <r>
    <n v="1746128"/>
    <n v="2"/>
    <x v="3"/>
    <x v="56"/>
    <x v="0"/>
    <x v="12"/>
    <x v="5"/>
    <x v="10"/>
    <n v="1553"/>
    <n v="1"/>
    <s v=""/>
    <s v=""/>
  </r>
  <r>
    <n v="1746129"/>
    <n v="4"/>
    <x v="2"/>
    <x v="18"/>
    <x v="0"/>
    <x v="9"/>
    <x v="5"/>
    <x v="14"/>
    <n v="1827"/>
    <n v="1"/>
    <s v=""/>
    <s v=""/>
  </r>
  <r>
    <n v="1746130"/>
    <n v="4"/>
    <x v="2"/>
    <x v="73"/>
    <x v="1"/>
    <x v="8"/>
    <x v="6"/>
    <x v="13"/>
    <n v="467"/>
    <n v="1"/>
    <s v=""/>
    <s v=""/>
  </r>
  <r>
    <n v="1746131"/>
    <n v="2"/>
    <x v="3"/>
    <x v="30"/>
    <x v="1"/>
    <x v="8"/>
    <x v="5"/>
    <x v="23"/>
    <n v="2559"/>
    <n v="1"/>
    <s v=""/>
    <s v=""/>
  </r>
  <r>
    <n v="1746132"/>
    <n v="4"/>
    <x v="2"/>
    <x v="33"/>
    <x v="0"/>
    <x v="10"/>
    <x v="5"/>
    <x v="25"/>
    <n v="2256"/>
    <n v="1"/>
    <s v=""/>
    <s v=""/>
  </r>
  <r>
    <n v="1746133"/>
    <n v="2"/>
    <x v="3"/>
    <x v="84"/>
    <x v="1"/>
    <x v="4"/>
    <x v="1"/>
    <x v="28"/>
    <n v="160"/>
    <n v="1"/>
    <s v=""/>
    <s v=""/>
  </r>
  <r>
    <n v="1746134"/>
    <n v="1"/>
    <x v="0"/>
    <x v="45"/>
    <x v="2"/>
    <x v="13"/>
    <x v="1"/>
    <x v="20"/>
    <n v="363"/>
    <n v="1"/>
    <s v=""/>
    <s v=""/>
  </r>
  <r>
    <n v="1746135"/>
    <n v="1"/>
    <x v="0"/>
    <x v="6"/>
    <x v="1"/>
    <x v="4"/>
    <x v="5"/>
    <x v="6"/>
    <n v="828"/>
    <n v="1"/>
    <s v=""/>
    <s v=""/>
  </r>
  <r>
    <n v="1746136"/>
    <n v="4"/>
    <x v="2"/>
    <x v="77"/>
    <x v="0"/>
    <x v="9"/>
    <x v="1"/>
    <x v="11"/>
    <n v="3524"/>
    <n v="1"/>
    <n v="3524"/>
    <n v="1"/>
  </r>
  <r>
    <n v="1746137"/>
    <n v="1"/>
    <x v="0"/>
    <x v="7"/>
    <x v="2"/>
    <x v="5"/>
    <x v="5"/>
    <x v="7"/>
    <n v="3283"/>
    <n v="1"/>
    <n v="3283"/>
    <n v="1"/>
  </r>
  <r>
    <n v="1746138"/>
    <n v="2"/>
    <x v="3"/>
    <x v="62"/>
    <x v="1"/>
    <x v="3"/>
    <x v="0"/>
    <x v="20"/>
    <n v="2456"/>
    <n v="1"/>
    <s v=""/>
    <s v=""/>
  </r>
  <r>
    <n v="1746139"/>
    <n v="3"/>
    <x v="1"/>
    <x v="43"/>
    <x v="2"/>
    <x v="6"/>
    <x v="0"/>
    <x v="18"/>
    <n v="1327"/>
    <n v="1"/>
    <s v=""/>
    <s v=""/>
  </r>
  <r>
    <n v="1746140"/>
    <n v="1"/>
    <x v="0"/>
    <x v="63"/>
    <x v="1"/>
    <x v="4"/>
    <x v="2"/>
    <x v="9"/>
    <n v="1034"/>
    <n v="1"/>
    <s v=""/>
    <s v=""/>
  </r>
  <r>
    <n v="1746141"/>
    <n v="1"/>
    <x v="0"/>
    <x v="15"/>
    <x v="2"/>
    <x v="7"/>
    <x v="2"/>
    <x v="12"/>
    <n v="246"/>
    <n v="1"/>
    <s v=""/>
    <s v=""/>
  </r>
  <r>
    <n v="1746142"/>
    <n v="1"/>
    <x v="0"/>
    <x v="60"/>
    <x v="0"/>
    <x v="0"/>
    <x v="6"/>
    <x v="8"/>
    <n v="1114"/>
    <n v="1"/>
    <s v=""/>
    <s v=""/>
  </r>
  <r>
    <n v="1746143"/>
    <n v="3"/>
    <x v="1"/>
    <x v="21"/>
    <x v="1"/>
    <x v="1"/>
    <x v="6"/>
    <x v="16"/>
    <n v="2113"/>
    <n v="1"/>
    <s v=""/>
    <s v=""/>
  </r>
  <r>
    <n v="1746144"/>
    <n v="4"/>
    <x v="2"/>
    <x v="53"/>
    <x v="0"/>
    <x v="10"/>
    <x v="0"/>
    <x v="9"/>
    <n v="3101"/>
    <n v="1"/>
    <n v="3101"/>
    <n v="1"/>
  </r>
  <r>
    <n v="1746145"/>
    <n v="4"/>
    <x v="2"/>
    <x v="27"/>
    <x v="0"/>
    <x v="9"/>
    <x v="6"/>
    <x v="20"/>
    <n v="1538"/>
    <n v="1"/>
    <s v=""/>
    <s v=""/>
  </r>
  <r>
    <n v="1746146"/>
    <n v="2"/>
    <x v="3"/>
    <x v="10"/>
    <x v="2"/>
    <x v="7"/>
    <x v="6"/>
    <x v="9"/>
    <n v="4500"/>
    <n v="1"/>
    <n v="4500"/>
    <n v="1"/>
  </r>
  <r>
    <n v="1746147"/>
    <n v="1"/>
    <x v="0"/>
    <x v="78"/>
    <x v="2"/>
    <x v="6"/>
    <x v="6"/>
    <x v="21"/>
    <n v="4135"/>
    <n v="1"/>
    <n v="4135"/>
    <n v="1"/>
  </r>
  <r>
    <n v="1746148"/>
    <n v="4"/>
    <x v="2"/>
    <x v="23"/>
    <x v="1"/>
    <x v="3"/>
    <x v="1"/>
    <x v="7"/>
    <n v="978"/>
    <n v="1"/>
    <s v=""/>
    <s v=""/>
  </r>
  <r>
    <n v="1746149"/>
    <n v="1"/>
    <x v="0"/>
    <x v="61"/>
    <x v="1"/>
    <x v="8"/>
    <x v="4"/>
    <x v="2"/>
    <n v="2566"/>
    <n v="1"/>
    <s v=""/>
    <s v=""/>
  </r>
  <r>
    <n v="1746150"/>
    <n v="2"/>
    <x v="3"/>
    <x v="35"/>
    <x v="2"/>
    <x v="11"/>
    <x v="2"/>
    <x v="23"/>
    <n v="4259"/>
    <n v="1"/>
    <n v="4259"/>
    <n v="1"/>
  </r>
  <r>
    <n v="1746151"/>
    <n v="4"/>
    <x v="2"/>
    <x v="49"/>
    <x v="1"/>
    <x v="8"/>
    <x v="1"/>
    <x v="3"/>
    <n v="346"/>
    <n v="1"/>
    <s v=""/>
    <s v=""/>
  </r>
  <r>
    <n v="1746152"/>
    <n v="1"/>
    <x v="0"/>
    <x v="16"/>
    <x v="1"/>
    <x v="8"/>
    <x v="0"/>
    <x v="8"/>
    <n v="3105"/>
    <n v="1"/>
    <n v="3105"/>
    <n v="1"/>
  </r>
  <r>
    <n v="1746153"/>
    <n v="2"/>
    <x v="3"/>
    <x v="44"/>
    <x v="2"/>
    <x v="5"/>
    <x v="4"/>
    <x v="22"/>
    <n v="2788"/>
    <n v="1"/>
    <s v=""/>
    <s v=""/>
  </r>
  <r>
    <n v="1746154"/>
    <n v="2"/>
    <x v="3"/>
    <x v="10"/>
    <x v="2"/>
    <x v="7"/>
    <x v="6"/>
    <x v="9"/>
    <n v="4324"/>
    <n v="1"/>
    <n v="4324"/>
    <n v="1"/>
  </r>
  <r>
    <n v="1746155"/>
    <n v="2"/>
    <x v="3"/>
    <x v="31"/>
    <x v="1"/>
    <x v="1"/>
    <x v="4"/>
    <x v="15"/>
    <n v="662"/>
    <n v="1"/>
    <s v=""/>
    <s v=""/>
  </r>
  <r>
    <n v="1746156"/>
    <n v="2"/>
    <x v="3"/>
    <x v="20"/>
    <x v="2"/>
    <x v="5"/>
    <x v="0"/>
    <x v="4"/>
    <n v="2534"/>
    <n v="1"/>
    <s v=""/>
    <s v=""/>
  </r>
  <r>
    <n v="1746157"/>
    <n v="1"/>
    <x v="0"/>
    <x v="8"/>
    <x v="2"/>
    <x v="5"/>
    <x v="1"/>
    <x v="8"/>
    <n v="510"/>
    <n v="1"/>
    <s v=""/>
    <s v=""/>
  </r>
  <r>
    <n v="1746158"/>
    <n v="2"/>
    <x v="3"/>
    <x v="78"/>
    <x v="2"/>
    <x v="6"/>
    <x v="6"/>
    <x v="21"/>
    <n v="4028"/>
    <n v="1"/>
    <n v="4028"/>
    <n v="1"/>
  </r>
  <r>
    <n v="1746159"/>
    <n v="2"/>
    <x v="3"/>
    <x v="52"/>
    <x v="0"/>
    <x v="2"/>
    <x v="6"/>
    <x v="27"/>
    <n v="4998"/>
    <n v="1"/>
    <n v="4998"/>
    <n v="1"/>
  </r>
  <r>
    <n v="1746160"/>
    <n v="1"/>
    <x v="0"/>
    <x v="8"/>
    <x v="2"/>
    <x v="5"/>
    <x v="1"/>
    <x v="8"/>
    <n v="3012"/>
    <n v="1"/>
    <n v="3012"/>
    <n v="1"/>
  </r>
  <r>
    <n v="1746161"/>
    <n v="3"/>
    <x v="1"/>
    <x v="80"/>
    <x v="0"/>
    <x v="12"/>
    <x v="3"/>
    <x v="28"/>
    <n v="4597"/>
    <n v="1"/>
    <n v="4597"/>
    <n v="1"/>
  </r>
  <r>
    <n v="1746162"/>
    <n v="1"/>
    <x v="0"/>
    <x v="86"/>
    <x v="2"/>
    <x v="13"/>
    <x v="6"/>
    <x v="17"/>
    <n v="3652"/>
    <n v="1"/>
    <n v="3652"/>
    <n v="1"/>
  </r>
  <r>
    <n v="1746163"/>
    <n v="1"/>
    <x v="0"/>
    <x v="50"/>
    <x v="2"/>
    <x v="11"/>
    <x v="0"/>
    <x v="2"/>
    <n v="4414"/>
    <n v="1"/>
    <n v="4414"/>
    <n v="1"/>
  </r>
  <r>
    <n v="1746164"/>
    <n v="4"/>
    <x v="2"/>
    <x v="77"/>
    <x v="0"/>
    <x v="9"/>
    <x v="1"/>
    <x v="11"/>
    <n v="2806"/>
    <n v="1"/>
    <s v=""/>
    <s v=""/>
  </r>
  <r>
    <n v="1746165"/>
    <n v="2"/>
    <x v="3"/>
    <x v="90"/>
    <x v="1"/>
    <x v="4"/>
    <x v="3"/>
    <x v="25"/>
    <n v="848"/>
    <n v="1"/>
    <s v=""/>
    <s v=""/>
  </r>
  <r>
    <n v="1746166"/>
    <n v="4"/>
    <x v="2"/>
    <x v="51"/>
    <x v="0"/>
    <x v="0"/>
    <x v="2"/>
    <x v="4"/>
    <n v="2950"/>
    <n v="1"/>
    <s v=""/>
    <s v=""/>
  </r>
  <r>
    <n v="1746167"/>
    <n v="2"/>
    <x v="3"/>
    <x v="46"/>
    <x v="0"/>
    <x v="2"/>
    <x v="0"/>
    <x v="24"/>
    <n v="2748"/>
    <n v="1"/>
    <s v=""/>
    <s v=""/>
  </r>
  <r>
    <n v="1746168"/>
    <n v="2"/>
    <x v="3"/>
    <x v="14"/>
    <x v="2"/>
    <x v="5"/>
    <x v="3"/>
    <x v="11"/>
    <n v="1581"/>
    <n v="1"/>
    <s v=""/>
    <s v=""/>
  </r>
  <r>
    <n v="1746169"/>
    <n v="1"/>
    <x v="0"/>
    <x v="62"/>
    <x v="1"/>
    <x v="3"/>
    <x v="0"/>
    <x v="20"/>
    <n v="546"/>
    <n v="1"/>
    <s v=""/>
    <s v=""/>
  </r>
  <r>
    <n v="1746170"/>
    <n v="1"/>
    <x v="0"/>
    <x v="68"/>
    <x v="1"/>
    <x v="3"/>
    <x v="6"/>
    <x v="11"/>
    <n v="4659"/>
    <n v="1"/>
    <n v="4659"/>
    <n v="1"/>
  </r>
  <r>
    <n v="1746171"/>
    <n v="2"/>
    <x v="3"/>
    <x v="1"/>
    <x v="1"/>
    <x v="1"/>
    <x v="1"/>
    <x v="1"/>
    <n v="2099"/>
    <n v="1"/>
    <s v=""/>
    <s v=""/>
  </r>
  <r>
    <n v="1746172"/>
    <n v="3"/>
    <x v="1"/>
    <x v="35"/>
    <x v="2"/>
    <x v="11"/>
    <x v="2"/>
    <x v="23"/>
    <n v="3224"/>
    <n v="1"/>
    <n v="3224"/>
    <n v="1"/>
  </r>
  <r>
    <n v="1746173"/>
    <n v="2"/>
    <x v="3"/>
    <x v="4"/>
    <x v="1"/>
    <x v="3"/>
    <x v="4"/>
    <x v="4"/>
    <n v="1843"/>
    <n v="1"/>
    <s v=""/>
    <s v=""/>
  </r>
  <r>
    <n v="1746174"/>
    <n v="1"/>
    <x v="0"/>
    <x v="8"/>
    <x v="2"/>
    <x v="5"/>
    <x v="1"/>
    <x v="8"/>
    <n v="3767"/>
    <n v="1"/>
    <n v="3767"/>
    <n v="1"/>
  </r>
  <r>
    <n v="1746175"/>
    <n v="1"/>
    <x v="0"/>
    <x v="18"/>
    <x v="0"/>
    <x v="9"/>
    <x v="5"/>
    <x v="14"/>
    <n v="2024"/>
    <n v="1"/>
    <s v=""/>
    <s v=""/>
  </r>
  <r>
    <n v="1746176"/>
    <n v="2"/>
    <x v="3"/>
    <x v="78"/>
    <x v="2"/>
    <x v="6"/>
    <x v="6"/>
    <x v="21"/>
    <n v="821"/>
    <n v="1"/>
    <s v=""/>
    <s v=""/>
  </r>
  <r>
    <n v="1746177"/>
    <n v="2"/>
    <x v="3"/>
    <x v="25"/>
    <x v="1"/>
    <x v="3"/>
    <x v="5"/>
    <x v="19"/>
    <n v="4023"/>
    <n v="1"/>
    <n v="4023"/>
    <n v="1"/>
  </r>
  <r>
    <n v="1746178"/>
    <n v="1"/>
    <x v="0"/>
    <x v="6"/>
    <x v="1"/>
    <x v="4"/>
    <x v="5"/>
    <x v="6"/>
    <n v="3032"/>
    <n v="1"/>
    <n v="3032"/>
    <n v="1"/>
  </r>
  <r>
    <n v="1746179"/>
    <n v="4"/>
    <x v="2"/>
    <x v="33"/>
    <x v="0"/>
    <x v="10"/>
    <x v="5"/>
    <x v="25"/>
    <n v="314"/>
    <n v="1"/>
    <s v=""/>
    <s v=""/>
  </r>
  <r>
    <n v="1746180"/>
    <n v="2"/>
    <x v="3"/>
    <x v="57"/>
    <x v="2"/>
    <x v="7"/>
    <x v="1"/>
    <x v="5"/>
    <n v="1207"/>
    <n v="1"/>
    <s v=""/>
    <s v=""/>
  </r>
  <r>
    <n v="1746181"/>
    <n v="1"/>
    <x v="0"/>
    <x v="77"/>
    <x v="0"/>
    <x v="9"/>
    <x v="1"/>
    <x v="11"/>
    <n v="3780"/>
    <n v="1"/>
    <n v="3780"/>
    <n v="1"/>
  </r>
  <r>
    <n v="1746182"/>
    <n v="1"/>
    <x v="0"/>
    <x v="24"/>
    <x v="1"/>
    <x v="4"/>
    <x v="4"/>
    <x v="18"/>
    <n v="4770"/>
    <n v="1"/>
    <n v="4770"/>
    <n v="1"/>
  </r>
  <r>
    <n v="1746183"/>
    <n v="2"/>
    <x v="3"/>
    <x v="41"/>
    <x v="2"/>
    <x v="7"/>
    <x v="3"/>
    <x v="16"/>
    <n v="3178"/>
    <n v="1"/>
    <n v="3178"/>
    <n v="1"/>
  </r>
  <r>
    <n v="1746184"/>
    <n v="2"/>
    <x v="3"/>
    <x v="28"/>
    <x v="1"/>
    <x v="9"/>
    <x v="2"/>
    <x v="21"/>
    <n v="1677"/>
    <n v="1"/>
    <s v=""/>
    <s v=""/>
  </r>
  <r>
    <n v="1746185"/>
    <n v="4"/>
    <x v="2"/>
    <x v="79"/>
    <x v="0"/>
    <x v="10"/>
    <x v="3"/>
    <x v="1"/>
    <n v="333"/>
    <n v="1"/>
    <s v=""/>
    <s v=""/>
  </r>
  <r>
    <n v="1746186"/>
    <n v="3"/>
    <x v="1"/>
    <x v="90"/>
    <x v="1"/>
    <x v="4"/>
    <x v="3"/>
    <x v="25"/>
    <n v="4159"/>
    <n v="1"/>
    <n v="4159"/>
    <n v="1"/>
  </r>
  <r>
    <n v="1746187"/>
    <n v="2"/>
    <x v="3"/>
    <x v="44"/>
    <x v="2"/>
    <x v="5"/>
    <x v="4"/>
    <x v="22"/>
    <n v="633"/>
    <n v="1"/>
    <s v=""/>
    <s v=""/>
  </r>
  <r>
    <n v="1746188"/>
    <n v="1"/>
    <x v="0"/>
    <x v="22"/>
    <x v="1"/>
    <x v="3"/>
    <x v="2"/>
    <x v="17"/>
    <n v="2775"/>
    <n v="1"/>
    <s v=""/>
    <s v=""/>
  </r>
  <r>
    <n v="1746189"/>
    <n v="2"/>
    <x v="3"/>
    <x v="15"/>
    <x v="2"/>
    <x v="7"/>
    <x v="2"/>
    <x v="12"/>
    <n v="4116"/>
    <n v="1"/>
    <n v="4116"/>
    <n v="1"/>
  </r>
  <r>
    <n v="1746190"/>
    <n v="4"/>
    <x v="2"/>
    <x v="11"/>
    <x v="2"/>
    <x v="6"/>
    <x v="4"/>
    <x v="10"/>
    <n v="2296"/>
    <n v="1"/>
    <s v=""/>
    <s v=""/>
  </r>
  <r>
    <n v="1746191"/>
    <n v="4"/>
    <x v="2"/>
    <x v="8"/>
    <x v="2"/>
    <x v="5"/>
    <x v="1"/>
    <x v="8"/>
    <n v="3095"/>
    <n v="1"/>
    <n v="3095"/>
    <n v="1"/>
  </r>
  <r>
    <n v="1746192"/>
    <n v="2"/>
    <x v="3"/>
    <x v="27"/>
    <x v="0"/>
    <x v="9"/>
    <x v="6"/>
    <x v="20"/>
    <n v="503"/>
    <n v="1"/>
    <s v=""/>
    <s v=""/>
  </r>
  <r>
    <n v="1746193"/>
    <n v="2"/>
    <x v="3"/>
    <x v="3"/>
    <x v="0"/>
    <x v="2"/>
    <x v="3"/>
    <x v="3"/>
    <n v="87"/>
    <n v="1"/>
    <s v=""/>
    <s v=""/>
  </r>
  <r>
    <n v="1746194"/>
    <n v="2"/>
    <x v="3"/>
    <x v="77"/>
    <x v="0"/>
    <x v="9"/>
    <x v="1"/>
    <x v="11"/>
    <n v="3512"/>
    <n v="1"/>
    <n v="3512"/>
    <n v="1"/>
  </r>
  <r>
    <n v="1746195"/>
    <n v="1"/>
    <x v="0"/>
    <x v="21"/>
    <x v="1"/>
    <x v="1"/>
    <x v="6"/>
    <x v="16"/>
    <n v="3555"/>
    <n v="1"/>
    <n v="3555"/>
    <n v="1"/>
  </r>
  <r>
    <n v="1746196"/>
    <n v="1"/>
    <x v="0"/>
    <x v="67"/>
    <x v="0"/>
    <x v="2"/>
    <x v="4"/>
    <x v="12"/>
    <n v="3548"/>
    <n v="1"/>
    <n v="3548"/>
    <n v="1"/>
  </r>
  <r>
    <n v="1746197"/>
    <n v="1"/>
    <x v="0"/>
    <x v="9"/>
    <x v="2"/>
    <x v="6"/>
    <x v="2"/>
    <x v="6"/>
    <n v="3299"/>
    <n v="1"/>
    <n v="3299"/>
    <n v="1"/>
  </r>
  <r>
    <n v="1746198"/>
    <n v="2"/>
    <x v="3"/>
    <x v="77"/>
    <x v="0"/>
    <x v="9"/>
    <x v="1"/>
    <x v="11"/>
    <n v="3852"/>
    <n v="1"/>
    <n v="3852"/>
    <n v="1"/>
  </r>
  <r>
    <n v="1746199"/>
    <n v="2"/>
    <x v="3"/>
    <x v="87"/>
    <x v="0"/>
    <x v="10"/>
    <x v="6"/>
    <x v="5"/>
    <n v="3377"/>
    <n v="1"/>
    <n v="3377"/>
    <n v="1"/>
  </r>
  <r>
    <n v="1746200"/>
    <n v="2"/>
    <x v="3"/>
    <x v="84"/>
    <x v="1"/>
    <x v="4"/>
    <x v="1"/>
    <x v="28"/>
    <n v="4598"/>
    <n v="1"/>
    <n v="4598"/>
    <n v="1"/>
  </r>
  <r>
    <n v="1746201"/>
    <n v="4"/>
    <x v="2"/>
    <x v="58"/>
    <x v="2"/>
    <x v="6"/>
    <x v="5"/>
    <x v="28"/>
    <n v="2601"/>
    <n v="1"/>
    <s v=""/>
    <s v=""/>
  </r>
  <r>
    <n v="1746202"/>
    <n v="1"/>
    <x v="0"/>
    <x v="11"/>
    <x v="2"/>
    <x v="6"/>
    <x v="4"/>
    <x v="10"/>
    <n v="2602"/>
    <n v="1"/>
    <s v=""/>
    <s v=""/>
  </r>
  <r>
    <n v="1746203"/>
    <n v="1"/>
    <x v="0"/>
    <x v="62"/>
    <x v="1"/>
    <x v="3"/>
    <x v="0"/>
    <x v="20"/>
    <n v="2845"/>
    <n v="1"/>
    <s v=""/>
    <s v=""/>
  </r>
  <r>
    <n v="1746204"/>
    <n v="1"/>
    <x v="0"/>
    <x v="50"/>
    <x v="2"/>
    <x v="11"/>
    <x v="0"/>
    <x v="2"/>
    <n v="612"/>
    <n v="1"/>
    <s v=""/>
    <s v=""/>
  </r>
  <r>
    <n v="1746205"/>
    <n v="3"/>
    <x v="1"/>
    <x v="89"/>
    <x v="2"/>
    <x v="11"/>
    <x v="6"/>
    <x v="24"/>
    <n v="1050"/>
    <n v="1"/>
    <s v=""/>
    <s v=""/>
  </r>
  <r>
    <n v="1746206"/>
    <n v="3"/>
    <x v="1"/>
    <x v="66"/>
    <x v="0"/>
    <x v="9"/>
    <x v="4"/>
    <x v="19"/>
    <n v="3984"/>
    <n v="1"/>
    <n v="3984"/>
    <n v="1"/>
  </r>
  <r>
    <n v="1746207"/>
    <n v="1"/>
    <x v="0"/>
    <x v="62"/>
    <x v="1"/>
    <x v="3"/>
    <x v="0"/>
    <x v="20"/>
    <n v="194"/>
    <n v="1"/>
    <s v=""/>
    <s v=""/>
  </r>
  <r>
    <n v="1746208"/>
    <n v="2"/>
    <x v="3"/>
    <x v="54"/>
    <x v="0"/>
    <x v="0"/>
    <x v="5"/>
    <x v="22"/>
    <n v="2120"/>
    <n v="1"/>
    <s v=""/>
    <s v=""/>
  </r>
  <r>
    <n v="1746209"/>
    <n v="3"/>
    <x v="1"/>
    <x v="4"/>
    <x v="1"/>
    <x v="3"/>
    <x v="4"/>
    <x v="4"/>
    <n v="1776"/>
    <n v="1"/>
    <s v=""/>
    <s v=""/>
  </r>
  <r>
    <n v="1746210"/>
    <n v="2"/>
    <x v="3"/>
    <x v="21"/>
    <x v="1"/>
    <x v="1"/>
    <x v="6"/>
    <x v="16"/>
    <n v="3830"/>
    <n v="1"/>
    <n v="3830"/>
    <n v="1"/>
  </r>
  <r>
    <n v="1746211"/>
    <n v="3"/>
    <x v="1"/>
    <x v="56"/>
    <x v="0"/>
    <x v="12"/>
    <x v="5"/>
    <x v="10"/>
    <n v="3999"/>
    <n v="1"/>
    <n v="3999"/>
    <n v="1"/>
  </r>
  <r>
    <n v="1746212"/>
    <n v="3"/>
    <x v="1"/>
    <x v="71"/>
    <x v="2"/>
    <x v="11"/>
    <x v="4"/>
    <x v="29"/>
    <n v="2166"/>
    <n v="1"/>
    <s v=""/>
    <s v=""/>
  </r>
  <r>
    <n v="1746213"/>
    <n v="4"/>
    <x v="2"/>
    <x v="24"/>
    <x v="1"/>
    <x v="4"/>
    <x v="4"/>
    <x v="18"/>
    <n v="4617"/>
    <n v="1"/>
    <n v="4617"/>
    <n v="1"/>
  </r>
  <r>
    <n v="1746214"/>
    <n v="1"/>
    <x v="0"/>
    <x v="77"/>
    <x v="0"/>
    <x v="9"/>
    <x v="1"/>
    <x v="11"/>
    <n v="2381"/>
    <n v="1"/>
    <s v=""/>
    <s v=""/>
  </r>
  <r>
    <n v="1746215"/>
    <n v="1"/>
    <x v="0"/>
    <x v="0"/>
    <x v="0"/>
    <x v="0"/>
    <x v="0"/>
    <x v="0"/>
    <n v="1283"/>
    <n v="1"/>
    <s v=""/>
    <s v=""/>
  </r>
  <r>
    <n v="1746216"/>
    <n v="4"/>
    <x v="2"/>
    <x v="23"/>
    <x v="1"/>
    <x v="3"/>
    <x v="1"/>
    <x v="7"/>
    <n v="1905"/>
    <n v="1"/>
    <s v=""/>
    <s v=""/>
  </r>
  <r>
    <n v="1746217"/>
    <n v="4"/>
    <x v="2"/>
    <x v="53"/>
    <x v="0"/>
    <x v="10"/>
    <x v="0"/>
    <x v="9"/>
    <n v="1726"/>
    <n v="1"/>
    <s v=""/>
    <s v=""/>
  </r>
  <r>
    <n v="1746218"/>
    <n v="2"/>
    <x v="3"/>
    <x v="50"/>
    <x v="2"/>
    <x v="11"/>
    <x v="0"/>
    <x v="2"/>
    <n v="4563"/>
    <n v="1"/>
    <n v="4563"/>
    <n v="1"/>
  </r>
  <r>
    <n v="1746219"/>
    <n v="1"/>
    <x v="0"/>
    <x v="28"/>
    <x v="1"/>
    <x v="9"/>
    <x v="2"/>
    <x v="21"/>
    <n v="4351"/>
    <n v="1"/>
    <n v="4351"/>
    <n v="1"/>
  </r>
  <r>
    <n v="1746220"/>
    <n v="1"/>
    <x v="0"/>
    <x v="42"/>
    <x v="2"/>
    <x v="5"/>
    <x v="6"/>
    <x v="0"/>
    <n v="755"/>
    <n v="1"/>
    <s v=""/>
    <s v=""/>
  </r>
  <r>
    <n v="1746221"/>
    <n v="1"/>
    <x v="0"/>
    <x v="73"/>
    <x v="1"/>
    <x v="8"/>
    <x v="6"/>
    <x v="13"/>
    <n v="309"/>
    <n v="1"/>
    <s v=""/>
    <s v=""/>
  </r>
  <r>
    <n v="1746222"/>
    <n v="4"/>
    <x v="2"/>
    <x v="10"/>
    <x v="2"/>
    <x v="7"/>
    <x v="6"/>
    <x v="9"/>
    <n v="1270"/>
    <n v="1"/>
    <s v=""/>
    <s v=""/>
  </r>
  <r>
    <n v="1746223"/>
    <n v="2"/>
    <x v="3"/>
    <x v="7"/>
    <x v="2"/>
    <x v="5"/>
    <x v="5"/>
    <x v="7"/>
    <n v="3081"/>
    <n v="1"/>
    <n v="3081"/>
    <n v="1"/>
  </r>
  <r>
    <n v="1746224"/>
    <n v="4"/>
    <x v="2"/>
    <x v="61"/>
    <x v="1"/>
    <x v="8"/>
    <x v="4"/>
    <x v="2"/>
    <n v="949"/>
    <n v="1"/>
    <s v=""/>
    <s v=""/>
  </r>
  <r>
    <n v="1746225"/>
    <n v="2"/>
    <x v="3"/>
    <x v="75"/>
    <x v="1"/>
    <x v="3"/>
    <x v="3"/>
    <x v="14"/>
    <n v="1053"/>
    <n v="1"/>
    <s v=""/>
    <s v=""/>
  </r>
  <r>
    <n v="1746226"/>
    <n v="4"/>
    <x v="2"/>
    <x v="45"/>
    <x v="2"/>
    <x v="13"/>
    <x v="1"/>
    <x v="20"/>
    <n v="1356"/>
    <n v="1"/>
    <s v=""/>
    <s v=""/>
  </r>
  <r>
    <n v="1746227"/>
    <n v="2"/>
    <x v="3"/>
    <x v="29"/>
    <x v="1"/>
    <x v="8"/>
    <x v="3"/>
    <x v="22"/>
    <n v="1888"/>
    <n v="1"/>
    <s v=""/>
    <s v=""/>
  </r>
  <r>
    <n v="1746228"/>
    <n v="4"/>
    <x v="2"/>
    <x v="67"/>
    <x v="0"/>
    <x v="2"/>
    <x v="4"/>
    <x v="12"/>
    <n v="229"/>
    <n v="1"/>
    <s v=""/>
    <s v=""/>
  </r>
  <r>
    <n v="1746229"/>
    <n v="1"/>
    <x v="0"/>
    <x v="19"/>
    <x v="0"/>
    <x v="10"/>
    <x v="2"/>
    <x v="15"/>
    <n v="278"/>
    <n v="1"/>
    <s v=""/>
    <s v=""/>
  </r>
  <r>
    <n v="1746230"/>
    <n v="1"/>
    <x v="0"/>
    <x v="4"/>
    <x v="1"/>
    <x v="3"/>
    <x v="4"/>
    <x v="4"/>
    <n v="824"/>
    <n v="1"/>
    <s v=""/>
    <s v=""/>
  </r>
  <r>
    <n v="1746231"/>
    <n v="2"/>
    <x v="3"/>
    <x v="76"/>
    <x v="2"/>
    <x v="11"/>
    <x v="5"/>
    <x v="3"/>
    <n v="4575"/>
    <n v="1"/>
    <n v="4575"/>
    <n v="1"/>
  </r>
  <r>
    <n v="1746232"/>
    <n v="1"/>
    <x v="0"/>
    <x v="85"/>
    <x v="1"/>
    <x v="9"/>
    <x v="3"/>
    <x v="10"/>
    <n v="3144"/>
    <n v="1"/>
    <n v="3144"/>
    <n v="1"/>
  </r>
  <r>
    <n v="1746233"/>
    <n v="4"/>
    <x v="2"/>
    <x v="7"/>
    <x v="2"/>
    <x v="5"/>
    <x v="5"/>
    <x v="7"/>
    <n v="613"/>
    <n v="1"/>
    <s v=""/>
    <s v=""/>
  </r>
  <r>
    <n v="1746234"/>
    <n v="2"/>
    <x v="3"/>
    <x v="23"/>
    <x v="1"/>
    <x v="3"/>
    <x v="1"/>
    <x v="7"/>
    <n v="2470"/>
    <n v="1"/>
    <s v=""/>
    <s v=""/>
  </r>
  <r>
    <n v="1746235"/>
    <n v="1"/>
    <x v="0"/>
    <x v="51"/>
    <x v="0"/>
    <x v="0"/>
    <x v="2"/>
    <x v="4"/>
    <n v="2533"/>
    <n v="1"/>
    <s v=""/>
    <s v=""/>
  </r>
  <r>
    <n v="1746236"/>
    <n v="1"/>
    <x v="0"/>
    <x v="66"/>
    <x v="0"/>
    <x v="9"/>
    <x v="4"/>
    <x v="19"/>
    <n v="941"/>
    <n v="1"/>
    <s v=""/>
    <s v=""/>
  </r>
  <r>
    <n v="1746237"/>
    <n v="3"/>
    <x v="1"/>
    <x v="61"/>
    <x v="1"/>
    <x v="8"/>
    <x v="4"/>
    <x v="2"/>
    <n v="2161"/>
    <n v="1"/>
    <s v=""/>
    <s v=""/>
  </r>
  <r>
    <n v="1746238"/>
    <n v="4"/>
    <x v="2"/>
    <x v="53"/>
    <x v="0"/>
    <x v="10"/>
    <x v="0"/>
    <x v="9"/>
    <n v="1241"/>
    <n v="1"/>
    <s v=""/>
    <s v=""/>
  </r>
  <r>
    <n v="1746239"/>
    <n v="3"/>
    <x v="1"/>
    <x v="3"/>
    <x v="0"/>
    <x v="2"/>
    <x v="3"/>
    <x v="3"/>
    <n v="4712"/>
    <n v="1"/>
    <n v="4712"/>
    <n v="1"/>
  </r>
  <r>
    <n v="1746240"/>
    <n v="2"/>
    <x v="3"/>
    <x v="65"/>
    <x v="2"/>
    <x v="7"/>
    <x v="0"/>
    <x v="15"/>
    <n v="3422"/>
    <n v="1"/>
    <n v="3422"/>
    <n v="1"/>
  </r>
  <r>
    <n v="1746241"/>
    <n v="3"/>
    <x v="1"/>
    <x v="62"/>
    <x v="1"/>
    <x v="3"/>
    <x v="0"/>
    <x v="20"/>
    <n v="2255"/>
    <n v="1"/>
    <s v=""/>
    <s v=""/>
  </r>
  <r>
    <n v="1746242"/>
    <n v="1"/>
    <x v="0"/>
    <x v="40"/>
    <x v="0"/>
    <x v="2"/>
    <x v="1"/>
    <x v="16"/>
    <n v="2091"/>
    <n v="1"/>
    <s v=""/>
    <s v=""/>
  </r>
  <r>
    <n v="1746243"/>
    <n v="1"/>
    <x v="0"/>
    <x v="13"/>
    <x v="1"/>
    <x v="8"/>
    <x v="2"/>
    <x v="0"/>
    <n v="1082"/>
    <n v="1"/>
    <s v=""/>
    <s v=""/>
  </r>
  <r>
    <n v="1746244"/>
    <n v="1"/>
    <x v="0"/>
    <x v="56"/>
    <x v="0"/>
    <x v="12"/>
    <x v="5"/>
    <x v="10"/>
    <n v="1215"/>
    <n v="1"/>
    <s v=""/>
    <s v=""/>
  </r>
  <r>
    <n v="1746245"/>
    <n v="3"/>
    <x v="1"/>
    <x v="89"/>
    <x v="2"/>
    <x v="11"/>
    <x v="6"/>
    <x v="24"/>
    <n v="3202"/>
    <n v="1"/>
    <n v="3202"/>
    <n v="1"/>
  </r>
  <r>
    <n v="1746246"/>
    <n v="4"/>
    <x v="2"/>
    <x v="56"/>
    <x v="0"/>
    <x v="12"/>
    <x v="5"/>
    <x v="10"/>
    <n v="1706"/>
    <n v="1"/>
    <s v=""/>
    <s v=""/>
  </r>
  <r>
    <n v="1746247"/>
    <n v="2"/>
    <x v="3"/>
    <x v="37"/>
    <x v="2"/>
    <x v="7"/>
    <x v="4"/>
    <x v="25"/>
    <n v="2671"/>
    <n v="1"/>
    <s v=""/>
    <s v=""/>
  </r>
  <r>
    <n v="1746248"/>
    <n v="1"/>
    <x v="0"/>
    <x v="23"/>
    <x v="1"/>
    <x v="3"/>
    <x v="1"/>
    <x v="7"/>
    <n v="2258"/>
    <n v="1"/>
    <s v=""/>
    <s v=""/>
  </r>
  <r>
    <n v="1746249"/>
    <n v="2"/>
    <x v="3"/>
    <x v="46"/>
    <x v="0"/>
    <x v="2"/>
    <x v="0"/>
    <x v="24"/>
    <n v="3018"/>
    <n v="1"/>
    <n v="3018"/>
    <n v="1"/>
  </r>
  <r>
    <n v="1746250"/>
    <n v="1"/>
    <x v="0"/>
    <x v="26"/>
    <x v="0"/>
    <x v="9"/>
    <x v="0"/>
    <x v="17"/>
    <n v="953"/>
    <n v="1"/>
    <s v=""/>
    <s v=""/>
  </r>
  <r>
    <n v="1746251"/>
    <n v="2"/>
    <x v="3"/>
    <x v="26"/>
    <x v="0"/>
    <x v="9"/>
    <x v="0"/>
    <x v="17"/>
    <n v="3054"/>
    <n v="1"/>
    <n v="3054"/>
    <n v="1"/>
  </r>
  <r>
    <n v="1746252"/>
    <n v="1"/>
    <x v="0"/>
    <x v="45"/>
    <x v="2"/>
    <x v="13"/>
    <x v="1"/>
    <x v="20"/>
    <n v="1280"/>
    <n v="1"/>
    <s v=""/>
    <s v=""/>
  </r>
  <r>
    <n v="1746253"/>
    <n v="1"/>
    <x v="0"/>
    <x v="46"/>
    <x v="0"/>
    <x v="2"/>
    <x v="0"/>
    <x v="24"/>
    <n v="1624"/>
    <n v="1"/>
    <s v=""/>
    <s v=""/>
  </r>
  <r>
    <n v="1746254"/>
    <n v="1"/>
    <x v="0"/>
    <x v="29"/>
    <x v="1"/>
    <x v="8"/>
    <x v="3"/>
    <x v="22"/>
    <n v="1425"/>
    <n v="1"/>
    <s v=""/>
    <s v=""/>
  </r>
  <r>
    <n v="1746255"/>
    <n v="2"/>
    <x v="3"/>
    <x v="25"/>
    <x v="1"/>
    <x v="3"/>
    <x v="5"/>
    <x v="19"/>
    <n v="3798"/>
    <n v="1"/>
    <n v="3798"/>
    <n v="1"/>
  </r>
  <r>
    <n v="1746256"/>
    <n v="4"/>
    <x v="2"/>
    <x v="11"/>
    <x v="2"/>
    <x v="6"/>
    <x v="4"/>
    <x v="10"/>
    <n v="4841"/>
    <n v="1"/>
    <n v="4841"/>
    <n v="1"/>
  </r>
  <r>
    <n v="1746257"/>
    <n v="3"/>
    <x v="1"/>
    <x v="53"/>
    <x v="0"/>
    <x v="10"/>
    <x v="0"/>
    <x v="9"/>
    <n v="2105"/>
    <n v="1"/>
    <s v=""/>
    <s v=""/>
  </r>
  <r>
    <n v="1746258"/>
    <n v="4"/>
    <x v="2"/>
    <x v="40"/>
    <x v="0"/>
    <x v="2"/>
    <x v="1"/>
    <x v="16"/>
    <n v="3924"/>
    <n v="1"/>
    <n v="3924"/>
    <n v="1"/>
  </r>
  <r>
    <n v="1746259"/>
    <n v="4"/>
    <x v="2"/>
    <x v="11"/>
    <x v="2"/>
    <x v="6"/>
    <x v="4"/>
    <x v="10"/>
    <n v="2946"/>
    <n v="1"/>
    <s v=""/>
    <s v=""/>
  </r>
  <r>
    <n v="1746260"/>
    <n v="3"/>
    <x v="1"/>
    <x v="45"/>
    <x v="2"/>
    <x v="13"/>
    <x v="1"/>
    <x v="20"/>
    <n v="3806"/>
    <n v="1"/>
    <n v="3806"/>
    <n v="1"/>
  </r>
  <r>
    <n v="1746261"/>
    <n v="1"/>
    <x v="0"/>
    <x v="6"/>
    <x v="1"/>
    <x v="4"/>
    <x v="5"/>
    <x v="6"/>
    <n v="1410"/>
    <n v="1"/>
    <s v=""/>
    <s v=""/>
  </r>
  <r>
    <n v="1746262"/>
    <n v="1"/>
    <x v="0"/>
    <x v="5"/>
    <x v="1"/>
    <x v="4"/>
    <x v="0"/>
    <x v="5"/>
    <n v="2539"/>
    <n v="1"/>
    <s v=""/>
    <s v=""/>
  </r>
  <r>
    <n v="1746263"/>
    <n v="1"/>
    <x v="0"/>
    <x v="69"/>
    <x v="1"/>
    <x v="1"/>
    <x v="5"/>
    <x v="12"/>
    <n v="499"/>
    <n v="1"/>
    <s v=""/>
    <s v=""/>
  </r>
  <r>
    <n v="1746264"/>
    <n v="2"/>
    <x v="3"/>
    <x v="87"/>
    <x v="0"/>
    <x v="10"/>
    <x v="6"/>
    <x v="5"/>
    <n v="2464"/>
    <n v="1"/>
    <s v=""/>
    <s v=""/>
  </r>
  <r>
    <n v="1746265"/>
    <n v="2"/>
    <x v="3"/>
    <x v="45"/>
    <x v="2"/>
    <x v="13"/>
    <x v="1"/>
    <x v="20"/>
    <n v="205"/>
    <n v="1"/>
    <s v=""/>
    <s v=""/>
  </r>
  <r>
    <n v="1746266"/>
    <n v="2"/>
    <x v="3"/>
    <x v="70"/>
    <x v="2"/>
    <x v="5"/>
    <x v="2"/>
    <x v="19"/>
    <n v="4685"/>
    <n v="1"/>
    <n v="4685"/>
    <n v="1"/>
  </r>
  <r>
    <n v="1746267"/>
    <n v="2"/>
    <x v="3"/>
    <x v="61"/>
    <x v="1"/>
    <x v="8"/>
    <x v="4"/>
    <x v="2"/>
    <n v="4676"/>
    <n v="1"/>
    <n v="4676"/>
    <n v="1"/>
  </r>
  <r>
    <n v="1746268"/>
    <n v="3"/>
    <x v="1"/>
    <x v="25"/>
    <x v="1"/>
    <x v="3"/>
    <x v="5"/>
    <x v="19"/>
    <n v="652"/>
    <n v="1"/>
    <s v=""/>
    <s v=""/>
  </r>
  <r>
    <n v="1746269"/>
    <n v="3"/>
    <x v="1"/>
    <x v="15"/>
    <x v="2"/>
    <x v="7"/>
    <x v="2"/>
    <x v="12"/>
    <n v="3456"/>
    <n v="1"/>
    <n v="3456"/>
    <n v="1"/>
  </r>
  <r>
    <n v="1746270"/>
    <n v="2"/>
    <x v="3"/>
    <x v="56"/>
    <x v="0"/>
    <x v="12"/>
    <x v="5"/>
    <x v="10"/>
    <n v="4797"/>
    <n v="1"/>
    <n v="4797"/>
    <n v="1"/>
  </r>
  <r>
    <n v="1746271"/>
    <n v="1"/>
    <x v="0"/>
    <x v="90"/>
    <x v="1"/>
    <x v="4"/>
    <x v="3"/>
    <x v="25"/>
    <n v="3687"/>
    <n v="1"/>
    <n v="3687"/>
    <n v="1"/>
  </r>
  <r>
    <n v="1746272"/>
    <n v="1"/>
    <x v="0"/>
    <x v="6"/>
    <x v="1"/>
    <x v="4"/>
    <x v="5"/>
    <x v="6"/>
    <n v="2327"/>
    <n v="1"/>
    <s v=""/>
    <s v=""/>
  </r>
  <r>
    <n v="1746273"/>
    <n v="1"/>
    <x v="0"/>
    <x v="46"/>
    <x v="0"/>
    <x v="2"/>
    <x v="0"/>
    <x v="24"/>
    <n v="2930"/>
    <n v="1"/>
    <s v=""/>
    <s v=""/>
  </r>
  <r>
    <n v="1746274"/>
    <n v="1"/>
    <x v="0"/>
    <x v="24"/>
    <x v="1"/>
    <x v="4"/>
    <x v="4"/>
    <x v="18"/>
    <n v="1936"/>
    <n v="1"/>
    <s v=""/>
    <s v=""/>
  </r>
  <r>
    <n v="1746275"/>
    <n v="4"/>
    <x v="2"/>
    <x v="20"/>
    <x v="2"/>
    <x v="5"/>
    <x v="0"/>
    <x v="4"/>
    <n v="687"/>
    <n v="1"/>
    <s v=""/>
    <s v=""/>
  </r>
  <r>
    <n v="1746276"/>
    <n v="1"/>
    <x v="0"/>
    <x v="80"/>
    <x v="0"/>
    <x v="12"/>
    <x v="3"/>
    <x v="28"/>
    <n v="1105"/>
    <n v="1"/>
    <s v=""/>
    <s v=""/>
  </r>
  <r>
    <n v="1746277"/>
    <n v="4"/>
    <x v="2"/>
    <x v="23"/>
    <x v="1"/>
    <x v="3"/>
    <x v="1"/>
    <x v="7"/>
    <n v="158"/>
    <n v="1"/>
    <s v=""/>
    <s v=""/>
  </r>
  <r>
    <n v="1746278"/>
    <n v="2"/>
    <x v="3"/>
    <x v="23"/>
    <x v="1"/>
    <x v="3"/>
    <x v="1"/>
    <x v="7"/>
    <n v="913"/>
    <n v="1"/>
    <s v=""/>
    <s v=""/>
  </r>
  <r>
    <n v="1746279"/>
    <n v="1"/>
    <x v="0"/>
    <x v="55"/>
    <x v="2"/>
    <x v="7"/>
    <x v="5"/>
    <x v="1"/>
    <n v="2652"/>
    <n v="1"/>
    <s v=""/>
    <s v=""/>
  </r>
  <r>
    <n v="1746280"/>
    <n v="1"/>
    <x v="0"/>
    <x v="34"/>
    <x v="2"/>
    <x v="11"/>
    <x v="3"/>
    <x v="13"/>
    <n v="2122"/>
    <n v="1"/>
    <s v=""/>
    <s v=""/>
  </r>
  <r>
    <n v="1746281"/>
    <n v="2"/>
    <x v="3"/>
    <x v="65"/>
    <x v="2"/>
    <x v="7"/>
    <x v="0"/>
    <x v="15"/>
    <n v="811"/>
    <n v="1"/>
    <s v=""/>
    <s v=""/>
  </r>
  <r>
    <n v="1746282"/>
    <n v="3"/>
    <x v="1"/>
    <x v="90"/>
    <x v="1"/>
    <x v="4"/>
    <x v="3"/>
    <x v="25"/>
    <n v="205"/>
    <n v="1"/>
    <s v=""/>
    <s v=""/>
  </r>
  <r>
    <n v="1746283"/>
    <n v="1"/>
    <x v="0"/>
    <x v="88"/>
    <x v="0"/>
    <x v="2"/>
    <x v="5"/>
    <x v="29"/>
    <n v="4281"/>
    <n v="1"/>
    <n v="4281"/>
    <n v="1"/>
  </r>
  <r>
    <n v="1746284"/>
    <n v="2"/>
    <x v="3"/>
    <x v="72"/>
    <x v="2"/>
    <x v="6"/>
    <x v="3"/>
    <x v="26"/>
    <n v="1681"/>
    <n v="1"/>
    <s v=""/>
    <s v=""/>
  </r>
  <r>
    <n v="1746285"/>
    <n v="2"/>
    <x v="3"/>
    <x v="10"/>
    <x v="2"/>
    <x v="7"/>
    <x v="6"/>
    <x v="9"/>
    <n v="915"/>
    <n v="1"/>
    <s v=""/>
    <s v=""/>
  </r>
  <r>
    <n v="1746286"/>
    <n v="1"/>
    <x v="0"/>
    <x v="23"/>
    <x v="1"/>
    <x v="3"/>
    <x v="1"/>
    <x v="7"/>
    <n v="1107"/>
    <n v="1"/>
    <s v=""/>
    <s v=""/>
  </r>
  <r>
    <n v="1746287"/>
    <n v="2"/>
    <x v="3"/>
    <x v="22"/>
    <x v="1"/>
    <x v="3"/>
    <x v="2"/>
    <x v="17"/>
    <n v="2928"/>
    <n v="1"/>
    <s v=""/>
    <s v=""/>
  </r>
  <r>
    <n v="1746288"/>
    <n v="1"/>
    <x v="0"/>
    <x v="49"/>
    <x v="1"/>
    <x v="8"/>
    <x v="1"/>
    <x v="3"/>
    <n v="2972"/>
    <n v="1"/>
    <s v=""/>
    <s v=""/>
  </r>
  <r>
    <n v="1746289"/>
    <n v="2"/>
    <x v="3"/>
    <x v="30"/>
    <x v="1"/>
    <x v="8"/>
    <x v="5"/>
    <x v="23"/>
    <n v="3034"/>
    <n v="1"/>
    <n v="3034"/>
    <n v="1"/>
  </r>
  <r>
    <n v="1746290"/>
    <n v="2"/>
    <x v="3"/>
    <x v="61"/>
    <x v="1"/>
    <x v="8"/>
    <x v="4"/>
    <x v="2"/>
    <n v="934"/>
    <n v="1"/>
    <s v=""/>
    <s v=""/>
  </r>
  <r>
    <n v="1746291"/>
    <n v="4"/>
    <x v="2"/>
    <x v="20"/>
    <x v="2"/>
    <x v="5"/>
    <x v="0"/>
    <x v="4"/>
    <n v="4228"/>
    <n v="1"/>
    <n v="4228"/>
    <n v="1"/>
  </r>
  <r>
    <n v="1746292"/>
    <n v="2"/>
    <x v="3"/>
    <x v="0"/>
    <x v="0"/>
    <x v="0"/>
    <x v="0"/>
    <x v="0"/>
    <n v="3683"/>
    <n v="1"/>
    <n v="3683"/>
    <n v="1"/>
  </r>
  <r>
    <n v="1746293"/>
    <n v="3"/>
    <x v="1"/>
    <x v="24"/>
    <x v="1"/>
    <x v="4"/>
    <x v="4"/>
    <x v="18"/>
    <n v="3368"/>
    <n v="1"/>
    <n v="3368"/>
    <n v="1"/>
  </r>
  <r>
    <n v="1746294"/>
    <n v="2"/>
    <x v="3"/>
    <x v="45"/>
    <x v="2"/>
    <x v="13"/>
    <x v="1"/>
    <x v="20"/>
    <n v="3004"/>
    <n v="1"/>
    <n v="3004"/>
    <n v="1"/>
  </r>
  <r>
    <n v="1746295"/>
    <n v="4"/>
    <x v="2"/>
    <x v="54"/>
    <x v="0"/>
    <x v="0"/>
    <x v="5"/>
    <x v="22"/>
    <n v="128"/>
    <n v="1"/>
    <s v=""/>
    <s v=""/>
  </r>
  <r>
    <n v="1746296"/>
    <n v="2"/>
    <x v="3"/>
    <x v="58"/>
    <x v="2"/>
    <x v="6"/>
    <x v="5"/>
    <x v="28"/>
    <n v="1298"/>
    <n v="1"/>
    <s v=""/>
    <s v=""/>
  </r>
  <r>
    <n v="1746297"/>
    <n v="1"/>
    <x v="0"/>
    <x v="74"/>
    <x v="2"/>
    <x v="11"/>
    <x v="1"/>
    <x v="27"/>
    <n v="288"/>
    <n v="1"/>
    <s v=""/>
    <s v=""/>
  </r>
  <r>
    <n v="1746298"/>
    <n v="1"/>
    <x v="0"/>
    <x v="26"/>
    <x v="0"/>
    <x v="9"/>
    <x v="0"/>
    <x v="17"/>
    <n v="3322"/>
    <n v="1"/>
    <n v="3322"/>
    <n v="1"/>
  </r>
  <r>
    <n v="1746299"/>
    <n v="1"/>
    <x v="0"/>
    <x v="50"/>
    <x v="2"/>
    <x v="11"/>
    <x v="0"/>
    <x v="2"/>
    <n v="441"/>
    <n v="1"/>
    <s v=""/>
    <s v=""/>
  </r>
  <r>
    <n v="1746300"/>
    <n v="2"/>
    <x v="3"/>
    <x v="75"/>
    <x v="1"/>
    <x v="3"/>
    <x v="3"/>
    <x v="14"/>
    <n v="3184"/>
    <n v="1"/>
    <n v="3184"/>
    <n v="1"/>
  </r>
  <r>
    <n v="1746301"/>
    <n v="2"/>
    <x v="3"/>
    <x v="72"/>
    <x v="2"/>
    <x v="6"/>
    <x v="3"/>
    <x v="26"/>
    <n v="509"/>
    <n v="1"/>
    <s v=""/>
    <s v=""/>
  </r>
  <r>
    <n v="1746302"/>
    <n v="4"/>
    <x v="2"/>
    <x v="10"/>
    <x v="2"/>
    <x v="7"/>
    <x v="6"/>
    <x v="9"/>
    <n v="1425"/>
    <n v="1"/>
    <s v=""/>
    <s v=""/>
  </r>
  <r>
    <n v="1746303"/>
    <n v="2"/>
    <x v="3"/>
    <x v="40"/>
    <x v="0"/>
    <x v="2"/>
    <x v="1"/>
    <x v="16"/>
    <n v="961"/>
    <n v="1"/>
    <s v=""/>
    <s v=""/>
  </r>
  <r>
    <n v="1746304"/>
    <n v="1"/>
    <x v="0"/>
    <x v="59"/>
    <x v="1"/>
    <x v="1"/>
    <x v="3"/>
    <x v="29"/>
    <n v="3205"/>
    <n v="1"/>
    <n v="3205"/>
    <n v="1"/>
  </r>
  <r>
    <n v="1746305"/>
    <n v="1"/>
    <x v="0"/>
    <x v="76"/>
    <x v="2"/>
    <x v="11"/>
    <x v="5"/>
    <x v="3"/>
    <n v="4171"/>
    <n v="1"/>
    <n v="4171"/>
    <n v="1"/>
  </r>
  <r>
    <n v="1746306"/>
    <n v="1"/>
    <x v="0"/>
    <x v="45"/>
    <x v="2"/>
    <x v="13"/>
    <x v="1"/>
    <x v="20"/>
    <n v="2942"/>
    <n v="1"/>
    <s v=""/>
    <s v=""/>
  </r>
  <r>
    <n v="1746307"/>
    <n v="1"/>
    <x v="0"/>
    <x v="43"/>
    <x v="2"/>
    <x v="6"/>
    <x v="0"/>
    <x v="18"/>
    <n v="521"/>
    <n v="1"/>
    <s v=""/>
    <s v=""/>
  </r>
  <r>
    <n v="1746308"/>
    <n v="4"/>
    <x v="2"/>
    <x v="43"/>
    <x v="2"/>
    <x v="6"/>
    <x v="0"/>
    <x v="18"/>
    <n v="1157"/>
    <n v="1"/>
    <s v=""/>
    <s v=""/>
  </r>
  <r>
    <n v="1746309"/>
    <n v="1"/>
    <x v="0"/>
    <x v="54"/>
    <x v="0"/>
    <x v="0"/>
    <x v="5"/>
    <x v="22"/>
    <n v="2182"/>
    <n v="1"/>
    <s v=""/>
    <s v=""/>
  </r>
  <r>
    <n v="1746310"/>
    <n v="1"/>
    <x v="0"/>
    <x v="52"/>
    <x v="0"/>
    <x v="2"/>
    <x v="6"/>
    <x v="27"/>
    <n v="4421"/>
    <n v="1"/>
    <n v="4421"/>
    <n v="1"/>
  </r>
  <r>
    <n v="1746311"/>
    <n v="4"/>
    <x v="2"/>
    <x v="31"/>
    <x v="1"/>
    <x v="1"/>
    <x v="4"/>
    <x v="15"/>
    <n v="2236"/>
    <n v="1"/>
    <s v=""/>
    <s v=""/>
  </r>
  <r>
    <n v="1746312"/>
    <n v="2"/>
    <x v="3"/>
    <x v="36"/>
    <x v="0"/>
    <x v="10"/>
    <x v="4"/>
    <x v="6"/>
    <n v="1880"/>
    <n v="1"/>
    <s v=""/>
    <s v=""/>
  </r>
  <r>
    <n v="1746313"/>
    <n v="1"/>
    <x v="0"/>
    <x v="8"/>
    <x v="2"/>
    <x v="5"/>
    <x v="1"/>
    <x v="8"/>
    <n v="2851"/>
    <n v="1"/>
    <s v=""/>
    <s v=""/>
  </r>
  <r>
    <n v="1746314"/>
    <n v="1"/>
    <x v="0"/>
    <x v="78"/>
    <x v="2"/>
    <x v="6"/>
    <x v="6"/>
    <x v="21"/>
    <n v="2458"/>
    <n v="1"/>
    <s v=""/>
    <s v=""/>
  </r>
  <r>
    <n v="1746315"/>
    <n v="1"/>
    <x v="0"/>
    <x v="72"/>
    <x v="2"/>
    <x v="6"/>
    <x v="3"/>
    <x v="26"/>
    <n v="764"/>
    <n v="1"/>
    <s v=""/>
    <s v=""/>
  </r>
  <r>
    <n v="1746316"/>
    <n v="3"/>
    <x v="1"/>
    <x v="13"/>
    <x v="1"/>
    <x v="8"/>
    <x v="2"/>
    <x v="0"/>
    <n v="2368"/>
    <n v="1"/>
    <s v=""/>
    <s v=""/>
  </r>
  <r>
    <n v="1746317"/>
    <n v="1"/>
    <x v="0"/>
    <x v="57"/>
    <x v="2"/>
    <x v="7"/>
    <x v="1"/>
    <x v="5"/>
    <n v="4389"/>
    <n v="1"/>
    <n v="4389"/>
    <n v="1"/>
  </r>
  <r>
    <n v="1746318"/>
    <n v="1"/>
    <x v="0"/>
    <x v="45"/>
    <x v="2"/>
    <x v="13"/>
    <x v="1"/>
    <x v="20"/>
    <n v="3683"/>
    <n v="1"/>
    <n v="3683"/>
    <n v="1"/>
  </r>
  <r>
    <n v="1746319"/>
    <n v="3"/>
    <x v="1"/>
    <x v="75"/>
    <x v="1"/>
    <x v="3"/>
    <x v="3"/>
    <x v="14"/>
    <n v="2343"/>
    <n v="1"/>
    <s v=""/>
    <s v=""/>
  </r>
  <r>
    <n v="1746320"/>
    <n v="1"/>
    <x v="0"/>
    <x v="40"/>
    <x v="0"/>
    <x v="2"/>
    <x v="1"/>
    <x v="16"/>
    <n v="3565"/>
    <n v="1"/>
    <n v="3565"/>
    <n v="1"/>
  </r>
  <r>
    <n v="1746321"/>
    <n v="1"/>
    <x v="0"/>
    <x v="79"/>
    <x v="0"/>
    <x v="10"/>
    <x v="3"/>
    <x v="1"/>
    <n v="607"/>
    <n v="1"/>
    <s v=""/>
    <s v=""/>
  </r>
  <r>
    <n v="1746322"/>
    <n v="2"/>
    <x v="3"/>
    <x v="19"/>
    <x v="0"/>
    <x v="10"/>
    <x v="2"/>
    <x v="15"/>
    <n v="4378"/>
    <n v="1"/>
    <n v="4378"/>
    <n v="1"/>
  </r>
  <r>
    <n v="1746323"/>
    <n v="4"/>
    <x v="2"/>
    <x v="30"/>
    <x v="1"/>
    <x v="8"/>
    <x v="5"/>
    <x v="23"/>
    <n v="1179"/>
    <n v="1"/>
    <s v=""/>
    <s v=""/>
  </r>
  <r>
    <n v="1746324"/>
    <n v="1"/>
    <x v="0"/>
    <x v="81"/>
    <x v="1"/>
    <x v="1"/>
    <x v="0"/>
    <x v="27"/>
    <n v="258"/>
    <n v="1"/>
    <s v=""/>
    <s v=""/>
  </r>
  <r>
    <n v="1746325"/>
    <n v="3"/>
    <x v="1"/>
    <x v="28"/>
    <x v="1"/>
    <x v="9"/>
    <x v="2"/>
    <x v="21"/>
    <n v="3128"/>
    <n v="1"/>
    <n v="3128"/>
    <n v="1"/>
  </r>
  <r>
    <n v="1746326"/>
    <n v="1"/>
    <x v="0"/>
    <x v="69"/>
    <x v="1"/>
    <x v="1"/>
    <x v="5"/>
    <x v="12"/>
    <n v="3321"/>
    <n v="1"/>
    <n v="3321"/>
    <n v="1"/>
  </r>
  <r>
    <n v="1746327"/>
    <n v="1"/>
    <x v="0"/>
    <x v="50"/>
    <x v="2"/>
    <x v="11"/>
    <x v="0"/>
    <x v="2"/>
    <n v="558"/>
    <n v="1"/>
    <s v=""/>
    <s v=""/>
  </r>
  <r>
    <n v="1746328"/>
    <n v="1"/>
    <x v="0"/>
    <x v="58"/>
    <x v="2"/>
    <x v="6"/>
    <x v="5"/>
    <x v="28"/>
    <n v="2166"/>
    <n v="1"/>
    <s v=""/>
    <s v=""/>
  </r>
  <r>
    <n v="1746329"/>
    <n v="1"/>
    <x v="0"/>
    <x v="21"/>
    <x v="1"/>
    <x v="1"/>
    <x v="6"/>
    <x v="16"/>
    <n v="1509"/>
    <n v="1"/>
    <s v=""/>
    <s v=""/>
  </r>
  <r>
    <n v="1746330"/>
    <n v="2"/>
    <x v="3"/>
    <x v="40"/>
    <x v="0"/>
    <x v="2"/>
    <x v="1"/>
    <x v="16"/>
    <n v="1241"/>
    <n v="1"/>
    <s v=""/>
    <s v=""/>
  </r>
  <r>
    <n v="1746331"/>
    <n v="4"/>
    <x v="2"/>
    <x v="27"/>
    <x v="0"/>
    <x v="9"/>
    <x v="6"/>
    <x v="20"/>
    <n v="2001"/>
    <n v="1"/>
    <s v=""/>
    <s v=""/>
  </r>
  <r>
    <n v="1746332"/>
    <n v="1"/>
    <x v="0"/>
    <x v="1"/>
    <x v="1"/>
    <x v="1"/>
    <x v="1"/>
    <x v="1"/>
    <n v="2768"/>
    <n v="1"/>
    <s v=""/>
    <s v=""/>
  </r>
  <r>
    <n v="1746333"/>
    <n v="1"/>
    <x v="0"/>
    <x v="51"/>
    <x v="0"/>
    <x v="0"/>
    <x v="2"/>
    <x v="4"/>
    <n v="2563"/>
    <n v="1"/>
    <s v=""/>
    <s v=""/>
  </r>
  <r>
    <n v="1746334"/>
    <n v="4"/>
    <x v="2"/>
    <x v="0"/>
    <x v="0"/>
    <x v="0"/>
    <x v="0"/>
    <x v="0"/>
    <n v="510"/>
    <n v="1"/>
    <s v=""/>
    <s v=""/>
  </r>
  <r>
    <n v="1746335"/>
    <n v="4"/>
    <x v="2"/>
    <x v="48"/>
    <x v="0"/>
    <x v="10"/>
    <x v="1"/>
    <x v="26"/>
    <n v="1482"/>
    <n v="1"/>
    <s v=""/>
    <s v=""/>
  </r>
  <r>
    <n v="1746336"/>
    <n v="2"/>
    <x v="3"/>
    <x v="20"/>
    <x v="2"/>
    <x v="5"/>
    <x v="0"/>
    <x v="4"/>
    <n v="3353"/>
    <n v="1"/>
    <n v="3353"/>
    <n v="1"/>
  </r>
  <r>
    <n v="1746337"/>
    <n v="2"/>
    <x v="3"/>
    <x v="57"/>
    <x v="2"/>
    <x v="7"/>
    <x v="1"/>
    <x v="5"/>
    <n v="3531"/>
    <n v="1"/>
    <n v="3531"/>
    <n v="1"/>
  </r>
  <r>
    <n v="1746338"/>
    <n v="3"/>
    <x v="1"/>
    <x v="34"/>
    <x v="2"/>
    <x v="11"/>
    <x v="3"/>
    <x v="13"/>
    <n v="3176"/>
    <n v="1"/>
    <n v="3176"/>
    <n v="1"/>
  </r>
  <r>
    <n v="1746339"/>
    <n v="1"/>
    <x v="0"/>
    <x v="63"/>
    <x v="1"/>
    <x v="4"/>
    <x v="2"/>
    <x v="9"/>
    <n v="4122"/>
    <n v="1"/>
    <n v="4122"/>
    <n v="1"/>
  </r>
  <r>
    <n v="1746340"/>
    <n v="1"/>
    <x v="0"/>
    <x v="55"/>
    <x v="2"/>
    <x v="7"/>
    <x v="5"/>
    <x v="1"/>
    <n v="2608"/>
    <n v="1"/>
    <s v=""/>
    <s v=""/>
  </r>
  <r>
    <n v="1746341"/>
    <n v="3"/>
    <x v="1"/>
    <x v="69"/>
    <x v="1"/>
    <x v="1"/>
    <x v="5"/>
    <x v="12"/>
    <n v="126"/>
    <n v="1"/>
    <s v=""/>
    <s v=""/>
  </r>
  <r>
    <n v="1746342"/>
    <n v="2"/>
    <x v="3"/>
    <x v="89"/>
    <x v="2"/>
    <x v="11"/>
    <x v="6"/>
    <x v="24"/>
    <n v="4615"/>
    <n v="1"/>
    <n v="4615"/>
    <n v="1"/>
  </r>
  <r>
    <n v="1746343"/>
    <n v="1"/>
    <x v="0"/>
    <x v="18"/>
    <x v="0"/>
    <x v="9"/>
    <x v="5"/>
    <x v="14"/>
    <n v="3061"/>
    <n v="1"/>
    <n v="3061"/>
    <n v="1"/>
  </r>
  <r>
    <n v="1746344"/>
    <n v="3"/>
    <x v="1"/>
    <x v="17"/>
    <x v="0"/>
    <x v="0"/>
    <x v="1"/>
    <x v="13"/>
    <n v="1479"/>
    <n v="1"/>
    <s v=""/>
    <s v=""/>
  </r>
  <r>
    <n v="1746345"/>
    <n v="1"/>
    <x v="0"/>
    <x v="77"/>
    <x v="0"/>
    <x v="9"/>
    <x v="1"/>
    <x v="11"/>
    <n v="3734"/>
    <n v="1"/>
    <n v="3734"/>
    <n v="1"/>
  </r>
  <r>
    <n v="1746346"/>
    <n v="4"/>
    <x v="2"/>
    <x v="4"/>
    <x v="1"/>
    <x v="3"/>
    <x v="4"/>
    <x v="4"/>
    <n v="3902"/>
    <n v="1"/>
    <n v="3902"/>
    <n v="1"/>
  </r>
  <r>
    <n v="1746347"/>
    <n v="1"/>
    <x v="0"/>
    <x v="22"/>
    <x v="1"/>
    <x v="3"/>
    <x v="2"/>
    <x v="17"/>
    <n v="4662"/>
    <n v="1"/>
    <n v="4662"/>
    <n v="1"/>
  </r>
  <r>
    <n v="1746348"/>
    <n v="4"/>
    <x v="2"/>
    <x v="40"/>
    <x v="0"/>
    <x v="2"/>
    <x v="1"/>
    <x v="16"/>
    <n v="1636"/>
    <n v="1"/>
    <s v=""/>
    <s v=""/>
  </r>
  <r>
    <n v="1746349"/>
    <n v="1"/>
    <x v="0"/>
    <x v="24"/>
    <x v="1"/>
    <x v="4"/>
    <x v="4"/>
    <x v="18"/>
    <n v="3714"/>
    <n v="1"/>
    <n v="3714"/>
    <n v="1"/>
  </r>
  <r>
    <n v="1746350"/>
    <n v="1"/>
    <x v="0"/>
    <x v="83"/>
    <x v="0"/>
    <x v="12"/>
    <x v="0"/>
    <x v="21"/>
    <n v="2533"/>
    <n v="1"/>
    <s v=""/>
    <s v=""/>
  </r>
  <r>
    <n v="1746351"/>
    <n v="1"/>
    <x v="0"/>
    <x v="43"/>
    <x v="2"/>
    <x v="6"/>
    <x v="0"/>
    <x v="18"/>
    <n v="4644"/>
    <n v="1"/>
    <n v="4644"/>
    <n v="1"/>
  </r>
  <r>
    <n v="1746352"/>
    <n v="1"/>
    <x v="0"/>
    <x v="19"/>
    <x v="0"/>
    <x v="10"/>
    <x v="2"/>
    <x v="15"/>
    <n v="162"/>
    <n v="1"/>
    <s v=""/>
    <s v=""/>
  </r>
  <r>
    <n v="1746353"/>
    <n v="2"/>
    <x v="3"/>
    <x v="28"/>
    <x v="1"/>
    <x v="9"/>
    <x v="2"/>
    <x v="21"/>
    <n v="4993"/>
    <n v="1"/>
    <n v="4993"/>
    <n v="1"/>
  </r>
  <r>
    <n v="1746354"/>
    <n v="1"/>
    <x v="0"/>
    <x v="6"/>
    <x v="1"/>
    <x v="4"/>
    <x v="5"/>
    <x v="6"/>
    <n v="1739"/>
    <n v="1"/>
    <s v=""/>
    <s v=""/>
  </r>
  <r>
    <n v="1746355"/>
    <n v="1"/>
    <x v="0"/>
    <x v="46"/>
    <x v="0"/>
    <x v="2"/>
    <x v="0"/>
    <x v="24"/>
    <n v="2627"/>
    <n v="1"/>
    <s v=""/>
    <s v=""/>
  </r>
  <r>
    <n v="1746356"/>
    <n v="1"/>
    <x v="0"/>
    <x v="50"/>
    <x v="2"/>
    <x v="11"/>
    <x v="0"/>
    <x v="2"/>
    <n v="1035"/>
    <n v="1"/>
    <s v=""/>
    <s v=""/>
  </r>
  <r>
    <n v="1746357"/>
    <n v="4"/>
    <x v="2"/>
    <x v="2"/>
    <x v="0"/>
    <x v="2"/>
    <x v="2"/>
    <x v="2"/>
    <n v="4494"/>
    <n v="1"/>
    <n v="4494"/>
    <n v="1"/>
  </r>
  <r>
    <n v="1746358"/>
    <n v="3"/>
    <x v="1"/>
    <x v="30"/>
    <x v="1"/>
    <x v="8"/>
    <x v="5"/>
    <x v="23"/>
    <n v="1898"/>
    <n v="1"/>
    <s v=""/>
    <s v=""/>
  </r>
  <r>
    <n v="1746359"/>
    <n v="4"/>
    <x v="2"/>
    <x v="49"/>
    <x v="1"/>
    <x v="8"/>
    <x v="1"/>
    <x v="3"/>
    <n v="144"/>
    <n v="1"/>
    <s v=""/>
    <s v=""/>
  </r>
  <r>
    <n v="1746360"/>
    <n v="1"/>
    <x v="0"/>
    <x v="65"/>
    <x v="2"/>
    <x v="7"/>
    <x v="0"/>
    <x v="15"/>
    <n v="1590"/>
    <n v="1"/>
    <s v=""/>
    <s v=""/>
  </r>
  <r>
    <n v="1746361"/>
    <n v="2"/>
    <x v="3"/>
    <x v="12"/>
    <x v="0"/>
    <x v="0"/>
    <x v="3"/>
    <x v="7"/>
    <n v="4511"/>
    <n v="1"/>
    <n v="4511"/>
    <n v="1"/>
  </r>
  <r>
    <n v="1746362"/>
    <n v="2"/>
    <x v="3"/>
    <x v="52"/>
    <x v="0"/>
    <x v="2"/>
    <x v="6"/>
    <x v="27"/>
    <n v="1431"/>
    <n v="1"/>
    <s v=""/>
    <s v=""/>
  </r>
  <r>
    <n v="1746363"/>
    <n v="4"/>
    <x v="2"/>
    <x v="74"/>
    <x v="2"/>
    <x v="11"/>
    <x v="1"/>
    <x v="27"/>
    <n v="1197"/>
    <n v="1"/>
    <s v=""/>
    <s v=""/>
  </r>
  <r>
    <n v="1746364"/>
    <n v="3"/>
    <x v="1"/>
    <x v="85"/>
    <x v="1"/>
    <x v="9"/>
    <x v="3"/>
    <x v="10"/>
    <n v="2804"/>
    <n v="1"/>
    <s v=""/>
    <s v=""/>
  </r>
  <r>
    <n v="1746365"/>
    <n v="4"/>
    <x v="2"/>
    <x v="3"/>
    <x v="0"/>
    <x v="2"/>
    <x v="3"/>
    <x v="3"/>
    <n v="3646"/>
    <n v="1"/>
    <n v="3646"/>
    <n v="1"/>
  </r>
  <r>
    <n v="1746366"/>
    <n v="1"/>
    <x v="0"/>
    <x v="5"/>
    <x v="1"/>
    <x v="4"/>
    <x v="0"/>
    <x v="5"/>
    <n v="477"/>
    <n v="1"/>
    <s v=""/>
    <s v=""/>
  </r>
  <r>
    <n v="1746367"/>
    <n v="2"/>
    <x v="3"/>
    <x v="33"/>
    <x v="0"/>
    <x v="10"/>
    <x v="5"/>
    <x v="25"/>
    <n v="3977"/>
    <n v="1"/>
    <n v="3977"/>
    <n v="1"/>
  </r>
  <r>
    <n v="1746368"/>
    <n v="4"/>
    <x v="2"/>
    <x v="2"/>
    <x v="0"/>
    <x v="2"/>
    <x v="2"/>
    <x v="2"/>
    <n v="110"/>
    <n v="1"/>
    <s v=""/>
    <s v=""/>
  </r>
  <r>
    <n v="1746369"/>
    <n v="2"/>
    <x v="3"/>
    <x v="8"/>
    <x v="2"/>
    <x v="5"/>
    <x v="1"/>
    <x v="8"/>
    <n v="3788"/>
    <n v="1"/>
    <n v="3788"/>
    <n v="1"/>
  </r>
  <r>
    <n v="1746370"/>
    <n v="3"/>
    <x v="1"/>
    <x v="5"/>
    <x v="1"/>
    <x v="4"/>
    <x v="0"/>
    <x v="5"/>
    <n v="2480"/>
    <n v="1"/>
    <s v=""/>
    <s v=""/>
  </r>
  <r>
    <n v="1746371"/>
    <n v="1"/>
    <x v="0"/>
    <x v="1"/>
    <x v="1"/>
    <x v="1"/>
    <x v="1"/>
    <x v="1"/>
    <n v="399"/>
    <n v="1"/>
    <s v=""/>
    <s v=""/>
  </r>
  <r>
    <n v="1746372"/>
    <n v="3"/>
    <x v="1"/>
    <x v="81"/>
    <x v="1"/>
    <x v="1"/>
    <x v="0"/>
    <x v="27"/>
    <n v="1335"/>
    <n v="1"/>
    <s v=""/>
    <s v=""/>
  </r>
  <r>
    <n v="1746373"/>
    <n v="4"/>
    <x v="2"/>
    <x v="41"/>
    <x v="2"/>
    <x v="7"/>
    <x v="3"/>
    <x v="16"/>
    <n v="4634"/>
    <n v="1"/>
    <n v="4634"/>
    <n v="1"/>
  </r>
  <r>
    <n v="1746374"/>
    <n v="3"/>
    <x v="1"/>
    <x v="71"/>
    <x v="2"/>
    <x v="11"/>
    <x v="4"/>
    <x v="29"/>
    <n v="3446"/>
    <n v="1"/>
    <n v="3446"/>
    <n v="1"/>
  </r>
  <r>
    <n v="1746375"/>
    <n v="1"/>
    <x v="0"/>
    <x v="21"/>
    <x v="1"/>
    <x v="1"/>
    <x v="6"/>
    <x v="16"/>
    <n v="3089"/>
    <n v="1"/>
    <n v="3089"/>
    <n v="1"/>
  </r>
  <r>
    <n v="1746376"/>
    <n v="4"/>
    <x v="2"/>
    <x v="55"/>
    <x v="2"/>
    <x v="7"/>
    <x v="5"/>
    <x v="1"/>
    <n v="1972"/>
    <n v="1"/>
    <s v=""/>
    <s v=""/>
  </r>
  <r>
    <n v="1746377"/>
    <n v="3"/>
    <x v="1"/>
    <x v="67"/>
    <x v="0"/>
    <x v="2"/>
    <x v="4"/>
    <x v="12"/>
    <n v="2471"/>
    <n v="1"/>
    <s v=""/>
    <s v=""/>
  </r>
  <r>
    <n v="1746378"/>
    <n v="1"/>
    <x v="0"/>
    <x v="70"/>
    <x v="2"/>
    <x v="5"/>
    <x v="2"/>
    <x v="19"/>
    <n v="956"/>
    <n v="1"/>
    <s v=""/>
    <s v=""/>
  </r>
  <r>
    <n v="1746379"/>
    <n v="2"/>
    <x v="3"/>
    <x v="69"/>
    <x v="1"/>
    <x v="1"/>
    <x v="5"/>
    <x v="12"/>
    <n v="3358"/>
    <n v="1"/>
    <n v="3358"/>
    <n v="1"/>
  </r>
  <r>
    <n v="1746380"/>
    <n v="4"/>
    <x v="2"/>
    <x v="38"/>
    <x v="0"/>
    <x v="12"/>
    <x v="2"/>
    <x v="18"/>
    <n v="1821"/>
    <n v="1"/>
    <s v=""/>
    <s v=""/>
  </r>
  <r>
    <n v="1746381"/>
    <n v="1"/>
    <x v="0"/>
    <x v="8"/>
    <x v="2"/>
    <x v="5"/>
    <x v="1"/>
    <x v="8"/>
    <n v="433"/>
    <n v="1"/>
    <s v=""/>
    <s v=""/>
  </r>
  <r>
    <n v="1746382"/>
    <n v="1"/>
    <x v="0"/>
    <x v="88"/>
    <x v="0"/>
    <x v="2"/>
    <x v="5"/>
    <x v="29"/>
    <n v="4594"/>
    <n v="1"/>
    <n v="4594"/>
    <n v="1"/>
  </r>
  <r>
    <n v="1746383"/>
    <n v="1"/>
    <x v="0"/>
    <x v="19"/>
    <x v="0"/>
    <x v="10"/>
    <x v="2"/>
    <x v="15"/>
    <n v="3905"/>
    <n v="1"/>
    <n v="3905"/>
    <n v="1"/>
  </r>
  <r>
    <n v="1746384"/>
    <n v="3"/>
    <x v="1"/>
    <x v="81"/>
    <x v="1"/>
    <x v="1"/>
    <x v="0"/>
    <x v="27"/>
    <n v="3434"/>
    <n v="1"/>
    <n v="3434"/>
    <n v="1"/>
  </r>
  <r>
    <n v="1746385"/>
    <n v="4"/>
    <x v="2"/>
    <x v="68"/>
    <x v="1"/>
    <x v="3"/>
    <x v="6"/>
    <x v="11"/>
    <n v="1512"/>
    <n v="1"/>
    <s v=""/>
    <s v=""/>
  </r>
  <r>
    <n v="1746386"/>
    <n v="2"/>
    <x v="3"/>
    <x v="11"/>
    <x v="2"/>
    <x v="6"/>
    <x v="4"/>
    <x v="10"/>
    <n v="2135"/>
    <n v="1"/>
    <s v=""/>
    <s v=""/>
  </r>
  <r>
    <n v="1746387"/>
    <n v="1"/>
    <x v="0"/>
    <x v="50"/>
    <x v="2"/>
    <x v="11"/>
    <x v="0"/>
    <x v="2"/>
    <n v="1853"/>
    <n v="1"/>
    <s v=""/>
    <s v=""/>
  </r>
  <r>
    <n v="1746388"/>
    <n v="1"/>
    <x v="0"/>
    <x v="77"/>
    <x v="0"/>
    <x v="9"/>
    <x v="1"/>
    <x v="11"/>
    <n v="3483"/>
    <n v="1"/>
    <n v="3483"/>
    <n v="1"/>
  </r>
  <r>
    <n v="1746389"/>
    <n v="3"/>
    <x v="1"/>
    <x v="21"/>
    <x v="1"/>
    <x v="1"/>
    <x v="6"/>
    <x v="16"/>
    <n v="4998"/>
    <n v="1"/>
    <n v="4998"/>
    <n v="1"/>
  </r>
  <r>
    <n v="1746390"/>
    <n v="1"/>
    <x v="0"/>
    <x v="42"/>
    <x v="2"/>
    <x v="5"/>
    <x v="6"/>
    <x v="0"/>
    <n v="4691"/>
    <n v="1"/>
    <n v="4691"/>
    <n v="1"/>
  </r>
  <r>
    <n v="1746391"/>
    <n v="4"/>
    <x v="2"/>
    <x v="49"/>
    <x v="1"/>
    <x v="8"/>
    <x v="1"/>
    <x v="3"/>
    <n v="91"/>
    <n v="1"/>
    <s v=""/>
    <s v=""/>
  </r>
  <r>
    <n v="1746392"/>
    <n v="4"/>
    <x v="2"/>
    <x v="46"/>
    <x v="0"/>
    <x v="2"/>
    <x v="0"/>
    <x v="24"/>
    <n v="4231"/>
    <n v="1"/>
    <n v="4231"/>
    <n v="1"/>
  </r>
  <r>
    <n v="1746393"/>
    <n v="3"/>
    <x v="1"/>
    <x v="84"/>
    <x v="1"/>
    <x v="4"/>
    <x v="1"/>
    <x v="28"/>
    <n v="2248"/>
    <n v="1"/>
    <s v=""/>
    <s v=""/>
  </r>
  <r>
    <n v="1746394"/>
    <n v="4"/>
    <x v="2"/>
    <x v="59"/>
    <x v="1"/>
    <x v="1"/>
    <x v="3"/>
    <x v="29"/>
    <n v="115"/>
    <n v="1"/>
    <s v=""/>
    <s v=""/>
  </r>
  <r>
    <n v="1746395"/>
    <n v="1"/>
    <x v="0"/>
    <x v="23"/>
    <x v="1"/>
    <x v="3"/>
    <x v="1"/>
    <x v="7"/>
    <n v="1613"/>
    <n v="1"/>
    <s v=""/>
    <s v=""/>
  </r>
  <r>
    <n v="1746396"/>
    <n v="1"/>
    <x v="0"/>
    <x v="17"/>
    <x v="0"/>
    <x v="0"/>
    <x v="1"/>
    <x v="13"/>
    <n v="2974"/>
    <n v="1"/>
    <s v=""/>
    <s v=""/>
  </r>
  <r>
    <n v="1746397"/>
    <n v="4"/>
    <x v="2"/>
    <x v="59"/>
    <x v="1"/>
    <x v="1"/>
    <x v="3"/>
    <x v="29"/>
    <n v="2154"/>
    <n v="1"/>
    <s v=""/>
    <s v=""/>
  </r>
  <r>
    <n v="1746398"/>
    <n v="4"/>
    <x v="2"/>
    <x v="42"/>
    <x v="2"/>
    <x v="5"/>
    <x v="6"/>
    <x v="0"/>
    <n v="4215"/>
    <n v="1"/>
    <n v="4215"/>
    <n v="1"/>
  </r>
  <r>
    <n v="1746399"/>
    <n v="1"/>
    <x v="0"/>
    <x v="77"/>
    <x v="0"/>
    <x v="9"/>
    <x v="1"/>
    <x v="11"/>
    <n v="1918"/>
    <n v="1"/>
    <s v=""/>
    <s v=""/>
  </r>
  <r>
    <n v="1746400"/>
    <n v="1"/>
    <x v="0"/>
    <x v="35"/>
    <x v="2"/>
    <x v="11"/>
    <x v="2"/>
    <x v="23"/>
    <n v="3838"/>
    <n v="1"/>
    <n v="3838"/>
    <n v="1"/>
  </r>
  <r>
    <n v="1746401"/>
    <n v="4"/>
    <x v="2"/>
    <x v="20"/>
    <x v="2"/>
    <x v="5"/>
    <x v="0"/>
    <x v="4"/>
    <n v="258"/>
    <n v="1"/>
    <s v=""/>
    <s v=""/>
  </r>
  <r>
    <n v="1746402"/>
    <n v="4"/>
    <x v="2"/>
    <x v="39"/>
    <x v="2"/>
    <x v="13"/>
    <x v="4"/>
    <x v="14"/>
    <n v="2536"/>
    <n v="1"/>
    <s v=""/>
    <s v=""/>
  </r>
  <r>
    <n v="1746403"/>
    <n v="1"/>
    <x v="0"/>
    <x v="71"/>
    <x v="2"/>
    <x v="11"/>
    <x v="4"/>
    <x v="29"/>
    <n v="2319"/>
    <n v="1"/>
    <s v=""/>
    <s v=""/>
  </r>
  <r>
    <n v="1746404"/>
    <n v="1"/>
    <x v="0"/>
    <x v="82"/>
    <x v="1"/>
    <x v="4"/>
    <x v="6"/>
    <x v="26"/>
    <n v="3297"/>
    <n v="1"/>
    <n v="3297"/>
    <n v="1"/>
  </r>
  <r>
    <n v="1746405"/>
    <n v="4"/>
    <x v="2"/>
    <x v="8"/>
    <x v="2"/>
    <x v="5"/>
    <x v="1"/>
    <x v="8"/>
    <n v="3332"/>
    <n v="1"/>
    <n v="3332"/>
    <n v="1"/>
  </r>
  <r>
    <n v="1746406"/>
    <n v="4"/>
    <x v="2"/>
    <x v="33"/>
    <x v="0"/>
    <x v="10"/>
    <x v="5"/>
    <x v="25"/>
    <n v="909"/>
    <n v="1"/>
    <s v=""/>
    <s v=""/>
  </r>
  <r>
    <n v="1746407"/>
    <n v="2"/>
    <x v="3"/>
    <x v="88"/>
    <x v="0"/>
    <x v="2"/>
    <x v="5"/>
    <x v="29"/>
    <n v="466"/>
    <n v="1"/>
    <s v=""/>
    <s v=""/>
  </r>
  <r>
    <n v="1746408"/>
    <n v="1"/>
    <x v="0"/>
    <x v="56"/>
    <x v="0"/>
    <x v="12"/>
    <x v="5"/>
    <x v="10"/>
    <n v="4394"/>
    <n v="1"/>
    <n v="4394"/>
    <n v="1"/>
  </r>
  <r>
    <n v="1746409"/>
    <n v="2"/>
    <x v="3"/>
    <x v="44"/>
    <x v="2"/>
    <x v="5"/>
    <x v="4"/>
    <x v="22"/>
    <n v="1299"/>
    <n v="1"/>
    <s v=""/>
    <s v=""/>
  </r>
  <r>
    <n v="1746410"/>
    <n v="1"/>
    <x v="0"/>
    <x v="32"/>
    <x v="1"/>
    <x v="1"/>
    <x v="2"/>
    <x v="24"/>
    <n v="1792"/>
    <n v="1"/>
    <s v=""/>
    <s v=""/>
  </r>
  <r>
    <n v="1746411"/>
    <n v="2"/>
    <x v="3"/>
    <x v="19"/>
    <x v="0"/>
    <x v="10"/>
    <x v="2"/>
    <x v="15"/>
    <n v="4353"/>
    <n v="1"/>
    <n v="4353"/>
    <n v="1"/>
  </r>
  <r>
    <n v="1746412"/>
    <n v="3"/>
    <x v="1"/>
    <x v="80"/>
    <x v="0"/>
    <x v="12"/>
    <x v="3"/>
    <x v="28"/>
    <n v="1448"/>
    <n v="1"/>
    <s v=""/>
    <s v=""/>
  </r>
  <r>
    <n v="1746413"/>
    <n v="4"/>
    <x v="2"/>
    <x v="30"/>
    <x v="1"/>
    <x v="8"/>
    <x v="5"/>
    <x v="23"/>
    <n v="4957"/>
    <n v="1"/>
    <n v="4957"/>
    <n v="1"/>
  </r>
  <r>
    <n v="1746414"/>
    <n v="1"/>
    <x v="0"/>
    <x v="77"/>
    <x v="0"/>
    <x v="9"/>
    <x v="1"/>
    <x v="11"/>
    <n v="2943"/>
    <n v="1"/>
    <s v=""/>
    <s v=""/>
  </r>
  <r>
    <n v="1746415"/>
    <n v="2"/>
    <x v="3"/>
    <x v="68"/>
    <x v="1"/>
    <x v="3"/>
    <x v="6"/>
    <x v="11"/>
    <n v="2847"/>
    <n v="1"/>
    <s v=""/>
    <s v=""/>
  </r>
  <r>
    <n v="1746416"/>
    <n v="1"/>
    <x v="0"/>
    <x v="22"/>
    <x v="1"/>
    <x v="3"/>
    <x v="2"/>
    <x v="17"/>
    <n v="1368"/>
    <n v="1"/>
    <s v=""/>
    <s v=""/>
  </r>
  <r>
    <n v="1746417"/>
    <n v="4"/>
    <x v="2"/>
    <x v="40"/>
    <x v="0"/>
    <x v="2"/>
    <x v="1"/>
    <x v="16"/>
    <n v="445"/>
    <n v="1"/>
    <s v=""/>
    <s v=""/>
  </r>
  <r>
    <n v="1746418"/>
    <n v="4"/>
    <x v="2"/>
    <x v="41"/>
    <x v="2"/>
    <x v="7"/>
    <x v="3"/>
    <x v="16"/>
    <n v="3006"/>
    <n v="1"/>
    <n v="3006"/>
    <n v="1"/>
  </r>
  <r>
    <n v="1746419"/>
    <n v="3"/>
    <x v="1"/>
    <x v="3"/>
    <x v="0"/>
    <x v="2"/>
    <x v="3"/>
    <x v="3"/>
    <n v="1510"/>
    <n v="1"/>
    <s v=""/>
    <s v=""/>
  </r>
  <r>
    <n v="1746420"/>
    <n v="4"/>
    <x v="2"/>
    <x v="78"/>
    <x v="2"/>
    <x v="6"/>
    <x v="6"/>
    <x v="21"/>
    <n v="2032"/>
    <n v="1"/>
    <s v=""/>
    <s v=""/>
  </r>
  <r>
    <n v="1746421"/>
    <n v="2"/>
    <x v="3"/>
    <x v="88"/>
    <x v="0"/>
    <x v="2"/>
    <x v="5"/>
    <x v="29"/>
    <n v="2467"/>
    <n v="1"/>
    <s v=""/>
    <s v=""/>
  </r>
  <r>
    <n v="1746422"/>
    <n v="2"/>
    <x v="3"/>
    <x v="22"/>
    <x v="1"/>
    <x v="3"/>
    <x v="2"/>
    <x v="17"/>
    <n v="2724"/>
    <n v="1"/>
    <s v=""/>
    <s v=""/>
  </r>
  <r>
    <n v="1746423"/>
    <n v="4"/>
    <x v="2"/>
    <x v="65"/>
    <x v="2"/>
    <x v="7"/>
    <x v="0"/>
    <x v="15"/>
    <n v="899"/>
    <n v="1"/>
    <s v=""/>
    <s v=""/>
  </r>
  <r>
    <n v="1746424"/>
    <n v="3"/>
    <x v="1"/>
    <x v="39"/>
    <x v="2"/>
    <x v="13"/>
    <x v="4"/>
    <x v="14"/>
    <n v="3346"/>
    <n v="1"/>
    <n v="3346"/>
    <n v="1"/>
  </r>
  <r>
    <n v="1746425"/>
    <n v="1"/>
    <x v="0"/>
    <x v="60"/>
    <x v="0"/>
    <x v="0"/>
    <x v="6"/>
    <x v="8"/>
    <n v="2460"/>
    <n v="1"/>
    <s v=""/>
    <s v=""/>
  </r>
  <r>
    <n v="1746426"/>
    <n v="4"/>
    <x v="2"/>
    <x v="26"/>
    <x v="0"/>
    <x v="9"/>
    <x v="0"/>
    <x v="17"/>
    <n v="3289"/>
    <n v="1"/>
    <n v="3289"/>
    <n v="1"/>
  </r>
  <r>
    <n v="1746427"/>
    <n v="2"/>
    <x v="3"/>
    <x v="20"/>
    <x v="2"/>
    <x v="5"/>
    <x v="0"/>
    <x v="4"/>
    <n v="3436"/>
    <n v="1"/>
    <n v="3436"/>
    <n v="1"/>
  </r>
  <r>
    <n v="1746428"/>
    <n v="3"/>
    <x v="1"/>
    <x v="21"/>
    <x v="1"/>
    <x v="1"/>
    <x v="6"/>
    <x v="16"/>
    <n v="1937"/>
    <n v="1"/>
    <s v=""/>
    <s v=""/>
  </r>
  <r>
    <n v="1746429"/>
    <n v="2"/>
    <x v="3"/>
    <x v="22"/>
    <x v="1"/>
    <x v="3"/>
    <x v="2"/>
    <x v="17"/>
    <n v="3792"/>
    <n v="1"/>
    <n v="3792"/>
    <n v="1"/>
  </r>
  <r>
    <n v="1746430"/>
    <n v="4"/>
    <x v="2"/>
    <x v="4"/>
    <x v="1"/>
    <x v="3"/>
    <x v="4"/>
    <x v="4"/>
    <n v="3674"/>
    <n v="1"/>
    <n v="3674"/>
    <n v="1"/>
  </r>
  <r>
    <n v="1746431"/>
    <n v="2"/>
    <x v="3"/>
    <x v="31"/>
    <x v="1"/>
    <x v="1"/>
    <x v="4"/>
    <x v="15"/>
    <n v="4042"/>
    <n v="1"/>
    <n v="4042"/>
    <n v="1"/>
  </r>
  <r>
    <n v="1746432"/>
    <n v="1"/>
    <x v="0"/>
    <x v="8"/>
    <x v="2"/>
    <x v="5"/>
    <x v="1"/>
    <x v="8"/>
    <n v="2473"/>
    <n v="1"/>
    <s v=""/>
    <s v=""/>
  </r>
  <r>
    <n v="1746433"/>
    <n v="1"/>
    <x v="0"/>
    <x v="25"/>
    <x v="1"/>
    <x v="3"/>
    <x v="5"/>
    <x v="19"/>
    <n v="1406"/>
    <n v="1"/>
    <s v=""/>
    <s v=""/>
  </r>
  <r>
    <n v="1746434"/>
    <n v="4"/>
    <x v="2"/>
    <x v="66"/>
    <x v="0"/>
    <x v="9"/>
    <x v="4"/>
    <x v="19"/>
    <n v="4661"/>
    <n v="1"/>
    <n v="4661"/>
    <n v="1"/>
  </r>
  <r>
    <n v="1746435"/>
    <n v="4"/>
    <x v="2"/>
    <x v="8"/>
    <x v="2"/>
    <x v="5"/>
    <x v="1"/>
    <x v="8"/>
    <n v="1438"/>
    <n v="1"/>
    <s v=""/>
    <s v=""/>
  </r>
  <r>
    <n v="1746436"/>
    <n v="1"/>
    <x v="0"/>
    <x v="44"/>
    <x v="2"/>
    <x v="5"/>
    <x v="4"/>
    <x v="22"/>
    <n v="1625"/>
    <n v="1"/>
    <s v=""/>
    <s v=""/>
  </r>
  <r>
    <n v="1746437"/>
    <n v="1"/>
    <x v="0"/>
    <x v="83"/>
    <x v="0"/>
    <x v="12"/>
    <x v="0"/>
    <x v="21"/>
    <n v="2996"/>
    <n v="1"/>
    <s v=""/>
    <s v=""/>
  </r>
  <r>
    <n v="1746438"/>
    <n v="2"/>
    <x v="3"/>
    <x v="55"/>
    <x v="2"/>
    <x v="7"/>
    <x v="5"/>
    <x v="1"/>
    <n v="1212"/>
    <n v="1"/>
    <s v=""/>
    <s v=""/>
  </r>
  <r>
    <n v="1746439"/>
    <n v="1"/>
    <x v="0"/>
    <x v="28"/>
    <x v="1"/>
    <x v="9"/>
    <x v="2"/>
    <x v="21"/>
    <n v="3741"/>
    <n v="1"/>
    <n v="3741"/>
    <n v="1"/>
  </r>
  <r>
    <n v="1746440"/>
    <n v="3"/>
    <x v="1"/>
    <x v="27"/>
    <x v="0"/>
    <x v="9"/>
    <x v="6"/>
    <x v="20"/>
    <n v="4330"/>
    <n v="1"/>
    <n v="4330"/>
    <n v="1"/>
  </r>
  <r>
    <n v="1746441"/>
    <n v="4"/>
    <x v="2"/>
    <x v="42"/>
    <x v="2"/>
    <x v="5"/>
    <x v="6"/>
    <x v="0"/>
    <n v="1263"/>
    <n v="1"/>
    <s v=""/>
    <s v=""/>
  </r>
  <r>
    <n v="1746442"/>
    <n v="2"/>
    <x v="3"/>
    <x v="62"/>
    <x v="1"/>
    <x v="3"/>
    <x v="0"/>
    <x v="20"/>
    <n v="1659"/>
    <n v="1"/>
    <s v=""/>
    <s v=""/>
  </r>
  <r>
    <n v="1746443"/>
    <n v="2"/>
    <x v="3"/>
    <x v="68"/>
    <x v="1"/>
    <x v="3"/>
    <x v="6"/>
    <x v="11"/>
    <n v="4334"/>
    <n v="1"/>
    <n v="4334"/>
    <n v="1"/>
  </r>
  <r>
    <n v="1746444"/>
    <n v="2"/>
    <x v="3"/>
    <x v="81"/>
    <x v="1"/>
    <x v="1"/>
    <x v="0"/>
    <x v="27"/>
    <n v="3883"/>
    <n v="1"/>
    <n v="3883"/>
    <n v="1"/>
  </r>
  <r>
    <n v="1746445"/>
    <n v="3"/>
    <x v="1"/>
    <x v="53"/>
    <x v="0"/>
    <x v="10"/>
    <x v="0"/>
    <x v="9"/>
    <n v="1741"/>
    <n v="1"/>
    <s v=""/>
    <s v=""/>
  </r>
  <r>
    <n v="1746446"/>
    <n v="1"/>
    <x v="0"/>
    <x v="27"/>
    <x v="0"/>
    <x v="9"/>
    <x v="6"/>
    <x v="20"/>
    <n v="2544"/>
    <n v="1"/>
    <s v=""/>
    <s v=""/>
  </r>
  <r>
    <n v="1746447"/>
    <n v="4"/>
    <x v="2"/>
    <x v="72"/>
    <x v="2"/>
    <x v="6"/>
    <x v="3"/>
    <x v="26"/>
    <n v="3814"/>
    <n v="1"/>
    <n v="3814"/>
    <n v="1"/>
  </r>
  <r>
    <n v="1746448"/>
    <n v="1"/>
    <x v="0"/>
    <x v="33"/>
    <x v="0"/>
    <x v="10"/>
    <x v="5"/>
    <x v="25"/>
    <n v="4465"/>
    <n v="1"/>
    <n v="4465"/>
    <n v="1"/>
  </r>
  <r>
    <n v="1746449"/>
    <n v="1"/>
    <x v="0"/>
    <x v="24"/>
    <x v="1"/>
    <x v="4"/>
    <x v="4"/>
    <x v="18"/>
    <n v="4894"/>
    <n v="1"/>
    <n v="4894"/>
    <n v="1"/>
  </r>
  <r>
    <n v="1746450"/>
    <n v="1"/>
    <x v="0"/>
    <x v="32"/>
    <x v="1"/>
    <x v="1"/>
    <x v="2"/>
    <x v="24"/>
    <n v="3996"/>
    <n v="1"/>
    <n v="3996"/>
    <n v="1"/>
  </r>
  <r>
    <n v="1746451"/>
    <n v="1"/>
    <x v="0"/>
    <x v="39"/>
    <x v="2"/>
    <x v="13"/>
    <x v="4"/>
    <x v="14"/>
    <n v="2831"/>
    <n v="1"/>
    <s v=""/>
    <s v=""/>
  </r>
  <r>
    <n v="1746452"/>
    <n v="3"/>
    <x v="1"/>
    <x v="10"/>
    <x v="2"/>
    <x v="7"/>
    <x v="6"/>
    <x v="9"/>
    <n v="4815"/>
    <n v="1"/>
    <n v="4815"/>
    <n v="1"/>
  </r>
  <r>
    <n v="1746453"/>
    <n v="4"/>
    <x v="2"/>
    <x v="66"/>
    <x v="0"/>
    <x v="9"/>
    <x v="4"/>
    <x v="19"/>
    <n v="93"/>
    <n v="1"/>
    <s v=""/>
    <s v=""/>
  </r>
  <r>
    <n v="1746454"/>
    <n v="2"/>
    <x v="3"/>
    <x v="37"/>
    <x v="2"/>
    <x v="7"/>
    <x v="4"/>
    <x v="25"/>
    <n v="2576"/>
    <n v="1"/>
    <s v=""/>
    <s v=""/>
  </r>
  <r>
    <n v="1746455"/>
    <n v="1"/>
    <x v="0"/>
    <x v="47"/>
    <x v="0"/>
    <x v="0"/>
    <x v="4"/>
    <x v="23"/>
    <n v="310"/>
    <n v="1"/>
    <s v=""/>
    <s v=""/>
  </r>
  <r>
    <n v="1746456"/>
    <n v="4"/>
    <x v="2"/>
    <x v="1"/>
    <x v="1"/>
    <x v="1"/>
    <x v="1"/>
    <x v="1"/>
    <n v="90"/>
    <n v="1"/>
    <s v=""/>
    <s v=""/>
  </r>
  <r>
    <n v="1746457"/>
    <n v="1"/>
    <x v="0"/>
    <x v="7"/>
    <x v="2"/>
    <x v="5"/>
    <x v="5"/>
    <x v="7"/>
    <n v="967"/>
    <n v="1"/>
    <s v=""/>
    <s v=""/>
  </r>
  <r>
    <n v="1746458"/>
    <n v="1"/>
    <x v="0"/>
    <x v="36"/>
    <x v="0"/>
    <x v="10"/>
    <x v="4"/>
    <x v="6"/>
    <n v="785"/>
    <n v="1"/>
    <s v=""/>
    <s v=""/>
  </r>
  <r>
    <n v="1746459"/>
    <n v="1"/>
    <x v="0"/>
    <x v="40"/>
    <x v="0"/>
    <x v="2"/>
    <x v="1"/>
    <x v="16"/>
    <n v="144"/>
    <n v="1"/>
    <s v=""/>
    <s v=""/>
  </r>
  <r>
    <n v="1746460"/>
    <n v="4"/>
    <x v="2"/>
    <x v="48"/>
    <x v="0"/>
    <x v="10"/>
    <x v="1"/>
    <x v="26"/>
    <n v="976"/>
    <n v="1"/>
    <s v=""/>
    <s v=""/>
  </r>
  <r>
    <n v="1746461"/>
    <n v="4"/>
    <x v="2"/>
    <x v="66"/>
    <x v="0"/>
    <x v="9"/>
    <x v="4"/>
    <x v="19"/>
    <n v="957"/>
    <n v="1"/>
    <s v=""/>
    <s v=""/>
  </r>
  <r>
    <n v="1746462"/>
    <n v="3"/>
    <x v="1"/>
    <x v="37"/>
    <x v="2"/>
    <x v="7"/>
    <x v="4"/>
    <x v="25"/>
    <n v="4753"/>
    <n v="1"/>
    <n v="4753"/>
    <n v="1"/>
  </r>
  <r>
    <n v="1746463"/>
    <n v="1"/>
    <x v="0"/>
    <x v="84"/>
    <x v="1"/>
    <x v="4"/>
    <x v="1"/>
    <x v="28"/>
    <n v="3971"/>
    <n v="1"/>
    <n v="3971"/>
    <n v="1"/>
  </r>
  <r>
    <n v="1746464"/>
    <n v="1"/>
    <x v="0"/>
    <x v="32"/>
    <x v="1"/>
    <x v="1"/>
    <x v="2"/>
    <x v="24"/>
    <n v="1231"/>
    <n v="1"/>
    <s v=""/>
    <s v=""/>
  </r>
  <r>
    <n v="1746465"/>
    <n v="1"/>
    <x v="0"/>
    <x v="34"/>
    <x v="2"/>
    <x v="11"/>
    <x v="3"/>
    <x v="13"/>
    <n v="2545"/>
    <n v="1"/>
    <s v=""/>
    <s v=""/>
  </r>
  <r>
    <n v="1746466"/>
    <n v="1"/>
    <x v="0"/>
    <x v="20"/>
    <x v="2"/>
    <x v="5"/>
    <x v="0"/>
    <x v="4"/>
    <n v="4990"/>
    <n v="1"/>
    <n v="4990"/>
    <n v="1"/>
  </r>
  <r>
    <n v="1746467"/>
    <n v="3"/>
    <x v="1"/>
    <x v="13"/>
    <x v="1"/>
    <x v="8"/>
    <x v="2"/>
    <x v="0"/>
    <n v="1307"/>
    <n v="1"/>
    <s v=""/>
    <s v=""/>
  </r>
  <r>
    <n v="1746468"/>
    <n v="1"/>
    <x v="0"/>
    <x v="25"/>
    <x v="1"/>
    <x v="3"/>
    <x v="5"/>
    <x v="19"/>
    <n v="4481"/>
    <n v="1"/>
    <n v="4481"/>
    <n v="1"/>
  </r>
  <r>
    <n v="1746469"/>
    <n v="1"/>
    <x v="0"/>
    <x v="71"/>
    <x v="2"/>
    <x v="11"/>
    <x v="4"/>
    <x v="29"/>
    <n v="2522"/>
    <n v="1"/>
    <s v=""/>
    <s v=""/>
  </r>
  <r>
    <n v="1746470"/>
    <n v="3"/>
    <x v="1"/>
    <x v="7"/>
    <x v="2"/>
    <x v="5"/>
    <x v="5"/>
    <x v="7"/>
    <n v="1267"/>
    <n v="1"/>
    <s v=""/>
    <s v=""/>
  </r>
  <r>
    <n v="1746471"/>
    <n v="4"/>
    <x v="2"/>
    <x v="60"/>
    <x v="0"/>
    <x v="0"/>
    <x v="6"/>
    <x v="8"/>
    <n v="3143"/>
    <n v="1"/>
    <n v="3143"/>
    <n v="1"/>
  </r>
  <r>
    <n v="1746472"/>
    <n v="1"/>
    <x v="0"/>
    <x v="18"/>
    <x v="0"/>
    <x v="9"/>
    <x v="5"/>
    <x v="14"/>
    <n v="1514"/>
    <n v="1"/>
    <s v=""/>
    <s v=""/>
  </r>
  <r>
    <n v="1746473"/>
    <n v="1"/>
    <x v="0"/>
    <x v="33"/>
    <x v="0"/>
    <x v="10"/>
    <x v="5"/>
    <x v="25"/>
    <n v="2621"/>
    <n v="1"/>
    <s v=""/>
    <s v=""/>
  </r>
  <r>
    <n v="1746474"/>
    <n v="1"/>
    <x v="0"/>
    <x v="39"/>
    <x v="2"/>
    <x v="13"/>
    <x v="4"/>
    <x v="14"/>
    <n v="3765"/>
    <n v="1"/>
    <n v="3765"/>
    <n v="1"/>
  </r>
  <r>
    <n v="1746475"/>
    <n v="3"/>
    <x v="1"/>
    <x v="22"/>
    <x v="1"/>
    <x v="3"/>
    <x v="2"/>
    <x v="17"/>
    <n v="604"/>
    <n v="1"/>
    <s v=""/>
    <s v=""/>
  </r>
  <r>
    <n v="1746476"/>
    <n v="1"/>
    <x v="0"/>
    <x v="57"/>
    <x v="2"/>
    <x v="7"/>
    <x v="1"/>
    <x v="5"/>
    <n v="481"/>
    <n v="1"/>
    <s v=""/>
    <s v=""/>
  </r>
  <r>
    <n v="1746477"/>
    <n v="2"/>
    <x v="3"/>
    <x v="11"/>
    <x v="2"/>
    <x v="6"/>
    <x v="4"/>
    <x v="10"/>
    <n v="277"/>
    <n v="1"/>
    <s v=""/>
    <s v=""/>
  </r>
  <r>
    <n v="1746478"/>
    <n v="1"/>
    <x v="0"/>
    <x v="52"/>
    <x v="0"/>
    <x v="2"/>
    <x v="6"/>
    <x v="27"/>
    <n v="1080"/>
    <n v="1"/>
    <s v=""/>
    <s v=""/>
  </r>
  <r>
    <n v="1746479"/>
    <n v="4"/>
    <x v="2"/>
    <x v="84"/>
    <x v="1"/>
    <x v="4"/>
    <x v="1"/>
    <x v="28"/>
    <n v="742"/>
    <n v="1"/>
    <s v=""/>
    <s v=""/>
  </r>
  <r>
    <n v="1746480"/>
    <n v="2"/>
    <x v="3"/>
    <x v="35"/>
    <x v="2"/>
    <x v="11"/>
    <x v="2"/>
    <x v="23"/>
    <n v="4414"/>
    <n v="1"/>
    <n v="4414"/>
    <n v="1"/>
  </r>
  <r>
    <n v="1746481"/>
    <n v="1"/>
    <x v="0"/>
    <x v="55"/>
    <x v="2"/>
    <x v="7"/>
    <x v="5"/>
    <x v="1"/>
    <n v="1671"/>
    <n v="1"/>
    <s v=""/>
    <s v=""/>
  </r>
  <r>
    <n v="1746482"/>
    <n v="3"/>
    <x v="1"/>
    <x v="55"/>
    <x v="2"/>
    <x v="7"/>
    <x v="5"/>
    <x v="1"/>
    <n v="655"/>
    <n v="1"/>
    <s v=""/>
    <s v=""/>
  </r>
  <r>
    <n v="1746483"/>
    <n v="1"/>
    <x v="0"/>
    <x v="28"/>
    <x v="1"/>
    <x v="9"/>
    <x v="2"/>
    <x v="21"/>
    <n v="4284"/>
    <n v="1"/>
    <n v="4284"/>
    <n v="1"/>
  </r>
  <r>
    <n v="1746484"/>
    <n v="2"/>
    <x v="3"/>
    <x v="86"/>
    <x v="2"/>
    <x v="13"/>
    <x v="6"/>
    <x v="17"/>
    <n v="4575"/>
    <n v="1"/>
    <n v="4575"/>
    <n v="1"/>
  </r>
  <r>
    <n v="1746485"/>
    <n v="2"/>
    <x v="3"/>
    <x v="89"/>
    <x v="2"/>
    <x v="11"/>
    <x v="6"/>
    <x v="24"/>
    <n v="138"/>
    <n v="1"/>
    <s v=""/>
    <s v=""/>
  </r>
  <r>
    <n v="1746486"/>
    <n v="3"/>
    <x v="1"/>
    <x v="12"/>
    <x v="0"/>
    <x v="0"/>
    <x v="3"/>
    <x v="7"/>
    <n v="3172"/>
    <n v="1"/>
    <n v="3172"/>
    <n v="1"/>
  </r>
  <r>
    <n v="1746487"/>
    <n v="1"/>
    <x v="0"/>
    <x v="18"/>
    <x v="0"/>
    <x v="9"/>
    <x v="5"/>
    <x v="14"/>
    <n v="2046"/>
    <n v="1"/>
    <s v=""/>
    <s v=""/>
  </r>
  <r>
    <n v="1746488"/>
    <n v="1"/>
    <x v="0"/>
    <x v="29"/>
    <x v="1"/>
    <x v="8"/>
    <x v="3"/>
    <x v="22"/>
    <n v="1526"/>
    <n v="1"/>
    <s v=""/>
    <s v=""/>
  </r>
  <r>
    <n v="1746489"/>
    <n v="1"/>
    <x v="0"/>
    <x v="18"/>
    <x v="0"/>
    <x v="9"/>
    <x v="5"/>
    <x v="14"/>
    <n v="3926"/>
    <n v="1"/>
    <n v="3926"/>
    <n v="1"/>
  </r>
  <r>
    <n v="1746490"/>
    <n v="4"/>
    <x v="2"/>
    <x v="53"/>
    <x v="0"/>
    <x v="10"/>
    <x v="0"/>
    <x v="9"/>
    <n v="2278"/>
    <n v="1"/>
    <s v=""/>
    <s v=""/>
  </r>
  <r>
    <n v="1746491"/>
    <n v="2"/>
    <x v="3"/>
    <x v="14"/>
    <x v="2"/>
    <x v="5"/>
    <x v="3"/>
    <x v="11"/>
    <n v="707"/>
    <n v="1"/>
    <s v=""/>
    <s v=""/>
  </r>
  <r>
    <n v="1746492"/>
    <n v="3"/>
    <x v="1"/>
    <x v="90"/>
    <x v="1"/>
    <x v="4"/>
    <x v="3"/>
    <x v="25"/>
    <n v="2773"/>
    <n v="1"/>
    <s v=""/>
    <s v=""/>
  </r>
  <r>
    <n v="1746493"/>
    <n v="1"/>
    <x v="0"/>
    <x v="4"/>
    <x v="1"/>
    <x v="3"/>
    <x v="4"/>
    <x v="4"/>
    <n v="78"/>
    <n v="1"/>
    <s v=""/>
    <s v=""/>
  </r>
  <r>
    <n v="1746494"/>
    <n v="1"/>
    <x v="0"/>
    <x v="64"/>
    <x v="1"/>
    <x v="6"/>
    <x v="1"/>
    <x v="30"/>
    <n v="2869"/>
    <n v="1"/>
    <s v=""/>
    <s v=""/>
  </r>
  <r>
    <n v="1746495"/>
    <n v="4"/>
    <x v="2"/>
    <x v="20"/>
    <x v="2"/>
    <x v="5"/>
    <x v="0"/>
    <x v="4"/>
    <n v="3610"/>
    <n v="1"/>
    <n v="3610"/>
    <n v="1"/>
  </r>
  <r>
    <n v="1746496"/>
    <n v="4"/>
    <x v="2"/>
    <x v="19"/>
    <x v="0"/>
    <x v="10"/>
    <x v="2"/>
    <x v="15"/>
    <n v="3936"/>
    <n v="1"/>
    <n v="3936"/>
    <n v="1"/>
  </r>
  <r>
    <n v="1746497"/>
    <n v="1"/>
    <x v="0"/>
    <x v="64"/>
    <x v="1"/>
    <x v="6"/>
    <x v="1"/>
    <x v="30"/>
    <n v="3056"/>
    <n v="1"/>
    <n v="3056"/>
    <n v="1"/>
  </r>
  <r>
    <n v="1746498"/>
    <n v="2"/>
    <x v="3"/>
    <x v="18"/>
    <x v="0"/>
    <x v="9"/>
    <x v="5"/>
    <x v="14"/>
    <n v="233"/>
    <n v="1"/>
    <s v=""/>
    <s v=""/>
  </r>
  <r>
    <n v="1746499"/>
    <n v="1"/>
    <x v="0"/>
    <x v="48"/>
    <x v="0"/>
    <x v="10"/>
    <x v="1"/>
    <x v="26"/>
    <n v="4027"/>
    <n v="1"/>
    <n v="4027"/>
    <n v="1"/>
  </r>
  <r>
    <n v="1746500"/>
    <n v="1"/>
    <x v="0"/>
    <x v="2"/>
    <x v="0"/>
    <x v="2"/>
    <x v="2"/>
    <x v="2"/>
    <n v="3851"/>
    <n v="1"/>
    <n v="3851"/>
    <n v="1"/>
  </r>
  <r>
    <n v="1746501"/>
    <n v="2"/>
    <x v="3"/>
    <x v="53"/>
    <x v="0"/>
    <x v="10"/>
    <x v="0"/>
    <x v="9"/>
    <n v="4972"/>
    <n v="1"/>
    <n v="4972"/>
    <n v="1"/>
  </r>
  <r>
    <n v="1746502"/>
    <n v="3"/>
    <x v="1"/>
    <x v="61"/>
    <x v="1"/>
    <x v="8"/>
    <x v="4"/>
    <x v="2"/>
    <n v="1624"/>
    <n v="1"/>
    <s v=""/>
    <s v=""/>
  </r>
  <r>
    <n v="1746503"/>
    <n v="3"/>
    <x v="1"/>
    <x v="16"/>
    <x v="1"/>
    <x v="8"/>
    <x v="0"/>
    <x v="8"/>
    <n v="3631"/>
    <n v="1"/>
    <n v="3631"/>
    <n v="1"/>
  </r>
  <r>
    <n v="1746504"/>
    <n v="4"/>
    <x v="2"/>
    <x v="60"/>
    <x v="0"/>
    <x v="0"/>
    <x v="6"/>
    <x v="8"/>
    <n v="2083"/>
    <n v="1"/>
    <s v=""/>
    <s v=""/>
  </r>
  <r>
    <n v="1746505"/>
    <n v="4"/>
    <x v="2"/>
    <x v="77"/>
    <x v="0"/>
    <x v="9"/>
    <x v="1"/>
    <x v="11"/>
    <n v="1156"/>
    <n v="1"/>
    <s v=""/>
    <s v=""/>
  </r>
  <r>
    <n v="1746506"/>
    <n v="1"/>
    <x v="0"/>
    <x v="64"/>
    <x v="1"/>
    <x v="6"/>
    <x v="1"/>
    <x v="30"/>
    <n v="3252"/>
    <n v="1"/>
    <n v="3252"/>
    <n v="1"/>
  </r>
  <r>
    <n v="1746507"/>
    <n v="2"/>
    <x v="3"/>
    <x v="49"/>
    <x v="1"/>
    <x v="8"/>
    <x v="1"/>
    <x v="3"/>
    <n v="4429"/>
    <n v="1"/>
    <n v="4429"/>
    <n v="1"/>
  </r>
  <r>
    <n v="1746508"/>
    <n v="2"/>
    <x v="3"/>
    <x v="84"/>
    <x v="1"/>
    <x v="4"/>
    <x v="1"/>
    <x v="28"/>
    <n v="1352"/>
    <n v="1"/>
    <s v=""/>
    <s v=""/>
  </r>
  <r>
    <n v="1746509"/>
    <n v="4"/>
    <x v="2"/>
    <x v="11"/>
    <x v="2"/>
    <x v="6"/>
    <x v="4"/>
    <x v="10"/>
    <n v="2634"/>
    <n v="1"/>
    <s v=""/>
    <s v=""/>
  </r>
  <r>
    <n v="1746510"/>
    <n v="3"/>
    <x v="1"/>
    <x v="85"/>
    <x v="1"/>
    <x v="9"/>
    <x v="3"/>
    <x v="10"/>
    <n v="4478"/>
    <n v="1"/>
    <n v="4478"/>
    <n v="1"/>
  </r>
  <r>
    <n v="1746511"/>
    <n v="1"/>
    <x v="0"/>
    <x v="0"/>
    <x v="0"/>
    <x v="0"/>
    <x v="0"/>
    <x v="0"/>
    <n v="4070"/>
    <n v="1"/>
    <n v="4070"/>
    <n v="1"/>
  </r>
  <r>
    <n v="1746512"/>
    <n v="1"/>
    <x v="0"/>
    <x v="67"/>
    <x v="0"/>
    <x v="2"/>
    <x v="4"/>
    <x v="12"/>
    <n v="2283"/>
    <n v="1"/>
    <s v=""/>
    <s v=""/>
  </r>
  <r>
    <n v="1746513"/>
    <n v="1"/>
    <x v="0"/>
    <x v="89"/>
    <x v="2"/>
    <x v="11"/>
    <x v="6"/>
    <x v="24"/>
    <n v="3732"/>
    <n v="1"/>
    <n v="3732"/>
    <n v="1"/>
  </r>
  <r>
    <n v="1746514"/>
    <n v="2"/>
    <x v="3"/>
    <x v="51"/>
    <x v="0"/>
    <x v="0"/>
    <x v="2"/>
    <x v="4"/>
    <n v="2310"/>
    <n v="1"/>
    <s v=""/>
    <s v=""/>
  </r>
  <r>
    <n v="1746515"/>
    <n v="3"/>
    <x v="1"/>
    <x v="13"/>
    <x v="1"/>
    <x v="8"/>
    <x v="2"/>
    <x v="0"/>
    <n v="1479"/>
    <n v="1"/>
    <s v=""/>
    <s v=""/>
  </r>
  <r>
    <n v="1746516"/>
    <n v="1"/>
    <x v="0"/>
    <x v="64"/>
    <x v="1"/>
    <x v="6"/>
    <x v="1"/>
    <x v="30"/>
    <n v="3922"/>
    <n v="1"/>
    <n v="3922"/>
    <n v="1"/>
  </r>
  <r>
    <n v="1746517"/>
    <n v="1"/>
    <x v="0"/>
    <x v="42"/>
    <x v="2"/>
    <x v="5"/>
    <x v="6"/>
    <x v="0"/>
    <n v="4801"/>
    <n v="1"/>
    <n v="4801"/>
    <n v="1"/>
  </r>
  <r>
    <n v="1746518"/>
    <n v="1"/>
    <x v="0"/>
    <x v="56"/>
    <x v="0"/>
    <x v="12"/>
    <x v="5"/>
    <x v="10"/>
    <n v="1101"/>
    <n v="1"/>
    <s v=""/>
    <s v=""/>
  </r>
  <r>
    <n v="1746519"/>
    <n v="3"/>
    <x v="1"/>
    <x v="59"/>
    <x v="1"/>
    <x v="1"/>
    <x v="3"/>
    <x v="29"/>
    <n v="2963"/>
    <n v="1"/>
    <s v=""/>
    <s v=""/>
  </r>
  <r>
    <n v="1746520"/>
    <n v="2"/>
    <x v="3"/>
    <x v="82"/>
    <x v="1"/>
    <x v="4"/>
    <x v="6"/>
    <x v="26"/>
    <n v="3012"/>
    <n v="1"/>
    <n v="3012"/>
    <n v="1"/>
  </r>
  <r>
    <n v="1746521"/>
    <n v="1"/>
    <x v="0"/>
    <x v="6"/>
    <x v="1"/>
    <x v="4"/>
    <x v="5"/>
    <x v="6"/>
    <n v="3581"/>
    <n v="1"/>
    <n v="3581"/>
    <n v="1"/>
  </r>
  <r>
    <n v="1746522"/>
    <n v="1"/>
    <x v="0"/>
    <x v="33"/>
    <x v="0"/>
    <x v="10"/>
    <x v="5"/>
    <x v="25"/>
    <n v="3533"/>
    <n v="1"/>
    <n v="3533"/>
    <n v="1"/>
  </r>
  <r>
    <n v="1746523"/>
    <n v="1"/>
    <x v="0"/>
    <x v="73"/>
    <x v="1"/>
    <x v="8"/>
    <x v="6"/>
    <x v="13"/>
    <n v="1498"/>
    <n v="1"/>
    <s v=""/>
    <s v=""/>
  </r>
  <r>
    <n v="1746524"/>
    <n v="2"/>
    <x v="3"/>
    <x v="29"/>
    <x v="1"/>
    <x v="8"/>
    <x v="3"/>
    <x v="22"/>
    <n v="2662"/>
    <n v="1"/>
    <s v=""/>
    <s v=""/>
  </r>
  <r>
    <n v="1746525"/>
    <n v="4"/>
    <x v="2"/>
    <x v="4"/>
    <x v="1"/>
    <x v="3"/>
    <x v="4"/>
    <x v="4"/>
    <n v="3007"/>
    <n v="1"/>
    <n v="3007"/>
    <n v="1"/>
  </r>
  <r>
    <n v="1746526"/>
    <n v="4"/>
    <x v="2"/>
    <x v="87"/>
    <x v="0"/>
    <x v="10"/>
    <x v="6"/>
    <x v="5"/>
    <n v="3298"/>
    <n v="1"/>
    <n v="3298"/>
    <n v="1"/>
  </r>
  <r>
    <n v="1746527"/>
    <n v="2"/>
    <x v="3"/>
    <x v="7"/>
    <x v="2"/>
    <x v="5"/>
    <x v="5"/>
    <x v="7"/>
    <n v="1443"/>
    <n v="1"/>
    <s v=""/>
    <s v=""/>
  </r>
  <r>
    <n v="1746528"/>
    <n v="1"/>
    <x v="0"/>
    <x v="54"/>
    <x v="0"/>
    <x v="0"/>
    <x v="5"/>
    <x v="22"/>
    <n v="1579"/>
    <n v="1"/>
    <s v=""/>
    <s v=""/>
  </r>
  <r>
    <n v="1746529"/>
    <n v="4"/>
    <x v="2"/>
    <x v="79"/>
    <x v="0"/>
    <x v="10"/>
    <x v="3"/>
    <x v="1"/>
    <n v="3129"/>
    <n v="1"/>
    <n v="3129"/>
    <n v="1"/>
  </r>
  <r>
    <n v="1746530"/>
    <n v="1"/>
    <x v="0"/>
    <x v="24"/>
    <x v="1"/>
    <x v="4"/>
    <x v="4"/>
    <x v="18"/>
    <n v="4494"/>
    <n v="1"/>
    <n v="4494"/>
    <n v="1"/>
  </r>
  <r>
    <n v="1746531"/>
    <n v="1"/>
    <x v="0"/>
    <x v="24"/>
    <x v="1"/>
    <x v="4"/>
    <x v="4"/>
    <x v="18"/>
    <n v="4020"/>
    <n v="1"/>
    <n v="4020"/>
    <n v="1"/>
  </r>
  <r>
    <n v="1746532"/>
    <n v="4"/>
    <x v="2"/>
    <x v="48"/>
    <x v="0"/>
    <x v="10"/>
    <x v="1"/>
    <x v="26"/>
    <n v="2495"/>
    <n v="1"/>
    <s v=""/>
    <s v=""/>
  </r>
  <r>
    <n v="1746533"/>
    <n v="1"/>
    <x v="0"/>
    <x v="46"/>
    <x v="0"/>
    <x v="2"/>
    <x v="0"/>
    <x v="24"/>
    <n v="2826"/>
    <n v="1"/>
    <s v=""/>
    <s v=""/>
  </r>
  <r>
    <n v="1746534"/>
    <n v="3"/>
    <x v="1"/>
    <x v="16"/>
    <x v="1"/>
    <x v="8"/>
    <x v="0"/>
    <x v="8"/>
    <n v="4777"/>
    <n v="1"/>
    <n v="4777"/>
    <n v="1"/>
  </r>
  <r>
    <n v="1746535"/>
    <n v="1"/>
    <x v="0"/>
    <x v="32"/>
    <x v="1"/>
    <x v="1"/>
    <x v="2"/>
    <x v="24"/>
    <n v="4035"/>
    <n v="1"/>
    <n v="4035"/>
    <n v="1"/>
  </r>
  <r>
    <n v="1746536"/>
    <n v="1"/>
    <x v="0"/>
    <x v="54"/>
    <x v="0"/>
    <x v="0"/>
    <x v="5"/>
    <x v="22"/>
    <n v="1250"/>
    <n v="1"/>
    <s v=""/>
    <s v=""/>
  </r>
  <r>
    <n v="1746537"/>
    <n v="1"/>
    <x v="0"/>
    <x v="4"/>
    <x v="1"/>
    <x v="3"/>
    <x v="4"/>
    <x v="4"/>
    <n v="1035"/>
    <n v="1"/>
    <s v=""/>
    <s v=""/>
  </r>
  <r>
    <n v="1746538"/>
    <n v="1"/>
    <x v="0"/>
    <x v="37"/>
    <x v="2"/>
    <x v="7"/>
    <x v="4"/>
    <x v="25"/>
    <n v="4495"/>
    <n v="1"/>
    <n v="4495"/>
    <n v="1"/>
  </r>
  <r>
    <n v="1746539"/>
    <n v="2"/>
    <x v="3"/>
    <x v="1"/>
    <x v="1"/>
    <x v="1"/>
    <x v="1"/>
    <x v="1"/>
    <n v="3996"/>
    <n v="1"/>
    <n v="3996"/>
    <n v="1"/>
  </r>
  <r>
    <n v="1746540"/>
    <n v="2"/>
    <x v="3"/>
    <x v="1"/>
    <x v="1"/>
    <x v="1"/>
    <x v="1"/>
    <x v="1"/>
    <n v="487"/>
    <n v="1"/>
    <s v=""/>
    <s v=""/>
  </r>
  <r>
    <n v="1746541"/>
    <n v="4"/>
    <x v="2"/>
    <x v="64"/>
    <x v="1"/>
    <x v="6"/>
    <x v="1"/>
    <x v="30"/>
    <n v="1215"/>
    <n v="1"/>
    <s v=""/>
    <s v=""/>
  </r>
  <r>
    <n v="1746542"/>
    <n v="1"/>
    <x v="0"/>
    <x v="57"/>
    <x v="2"/>
    <x v="7"/>
    <x v="1"/>
    <x v="5"/>
    <n v="446"/>
    <n v="1"/>
    <s v=""/>
    <s v=""/>
  </r>
  <r>
    <n v="1746543"/>
    <n v="4"/>
    <x v="2"/>
    <x v="88"/>
    <x v="0"/>
    <x v="2"/>
    <x v="5"/>
    <x v="29"/>
    <n v="2553"/>
    <n v="1"/>
    <s v=""/>
    <s v=""/>
  </r>
  <r>
    <n v="1746544"/>
    <n v="2"/>
    <x v="3"/>
    <x v="45"/>
    <x v="2"/>
    <x v="13"/>
    <x v="1"/>
    <x v="20"/>
    <n v="2394"/>
    <n v="1"/>
    <s v=""/>
    <s v=""/>
  </r>
  <r>
    <n v="1746545"/>
    <n v="4"/>
    <x v="2"/>
    <x v="71"/>
    <x v="2"/>
    <x v="11"/>
    <x v="4"/>
    <x v="29"/>
    <n v="2277"/>
    <n v="1"/>
    <s v=""/>
    <s v=""/>
  </r>
  <r>
    <n v="1746546"/>
    <n v="1"/>
    <x v="0"/>
    <x v="74"/>
    <x v="2"/>
    <x v="11"/>
    <x v="1"/>
    <x v="27"/>
    <n v="2841"/>
    <n v="1"/>
    <s v=""/>
    <s v=""/>
  </r>
  <r>
    <n v="1746547"/>
    <n v="2"/>
    <x v="3"/>
    <x v="44"/>
    <x v="2"/>
    <x v="5"/>
    <x v="4"/>
    <x v="22"/>
    <n v="3619"/>
    <n v="1"/>
    <n v="3619"/>
    <n v="1"/>
  </r>
  <r>
    <n v="1746548"/>
    <n v="2"/>
    <x v="3"/>
    <x v="55"/>
    <x v="2"/>
    <x v="7"/>
    <x v="5"/>
    <x v="1"/>
    <n v="1957"/>
    <n v="1"/>
    <s v=""/>
    <s v=""/>
  </r>
  <r>
    <n v="1746549"/>
    <n v="1"/>
    <x v="0"/>
    <x v="75"/>
    <x v="1"/>
    <x v="3"/>
    <x v="3"/>
    <x v="14"/>
    <n v="75"/>
    <n v="1"/>
    <s v=""/>
    <s v=""/>
  </r>
  <r>
    <n v="1746550"/>
    <n v="4"/>
    <x v="2"/>
    <x v="53"/>
    <x v="0"/>
    <x v="10"/>
    <x v="0"/>
    <x v="9"/>
    <n v="895"/>
    <n v="1"/>
    <s v=""/>
    <s v=""/>
  </r>
  <r>
    <n v="1746551"/>
    <n v="4"/>
    <x v="2"/>
    <x v="38"/>
    <x v="0"/>
    <x v="12"/>
    <x v="2"/>
    <x v="18"/>
    <n v="140"/>
    <n v="1"/>
    <s v=""/>
    <s v=""/>
  </r>
  <r>
    <n v="1746552"/>
    <n v="4"/>
    <x v="2"/>
    <x v="33"/>
    <x v="0"/>
    <x v="10"/>
    <x v="5"/>
    <x v="25"/>
    <n v="828"/>
    <n v="1"/>
    <s v=""/>
    <s v=""/>
  </r>
  <r>
    <n v="1746553"/>
    <n v="3"/>
    <x v="1"/>
    <x v="14"/>
    <x v="2"/>
    <x v="5"/>
    <x v="3"/>
    <x v="11"/>
    <n v="1785"/>
    <n v="1"/>
    <s v=""/>
    <s v=""/>
  </r>
  <r>
    <n v="1746554"/>
    <n v="2"/>
    <x v="3"/>
    <x v="34"/>
    <x v="2"/>
    <x v="11"/>
    <x v="3"/>
    <x v="13"/>
    <n v="465"/>
    <n v="1"/>
    <s v=""/>
    <s v=""/>
  </r>
  <r>
    <n v="1746555"/>
    <n v="3"/>
    <x v="1"/>
    <x v="2"/>
    <x v="0"/>
    <x v="2"/>
    <x v="2"/>
    <x v="2"/>
    <n v="2677"/>
    <n v="1"/>
    <s v=""/>
    <s v=""/>
  </r>
  <r>
    <n v="1746556"/>
    <n v="1"/>
    <x v="0"/>
    <x v="31"/>
    <x v="1"/>
    <x v="1"/>
    <x v="4"/>
    <x v="15"/>
    <n v="3891"/>
    <n v="1"/>
    <n v="3891"/>
    <n v="1"/>
  </r>
  <r>
    <n v="1746557"/>
    <n v="4"/>
    <x v="2"/>
    <x v="28"/>
    <x v="1"/>
    <x v="9"/>
    <x v="2"/>
    <x v="21"/>
    <n v="3507"/>
    <n v="1"/>
    <n v="3507"/>
    <n v="1"/>
  </r>
  <r>
    <n v="1746558"/>
    <n v="1"/>
    <x v="0"/>
    <x v="25"/>
    <x v="1"/>
    <x v="3"/>
    <x v="5"/>
    <x v="19"/>
    <n v="2100"/>
    <n v="1"/>
    <s v=""/>
    <s v=""/>
  </r>
  <r>
    <n v="1746559"/>
    <n v="1"/>
    <x v="0"/>
    <x v="76"/>
    <x v="2"/>
    <x v="11"/>
    <x v="5"/>
    <x v="3"/>
    <n v="2400"/>
    <n v="1"/>
    <s v=""/>
    <s v=""/>
  </r>
  <r>
    <n v="1746560"/>
    <n v="3"/>
    <x v="1"/>
    <x v="32"/>
    <x v="1"/>
    <x v="1"/>
    <x v="2"/>
    <x v="24"/>
    <n v="3698"/>
    <n v="1"/>
    <n v="3698"/>
    <n v="1"/>
  </r>
  <r>
    <n v="1746561"/>
    <n v="1"/>
    <x v="0"/>
    <x v="38"/>
    <x v="0"/>
    <x v="12"/>
    <x v="2"/>
    <x v="18"/>
    <n v="1325"/>
    <n v="1"/>
    <s v=""/>
    <s v=""/>
  </r>
  <r>
    <n v="1746562"/>
    <n v="4"/>
    <x v="2"/>
    <x v="53"/>
    <x v="0"/>
    <x v="10"/>
    <x v="0"/>
    <x v="9"/>
    <n v="70"/>
    <n v="1"/>
    <s v=""/>
    <s v=""/>
  </r>
  <r>
    <n v="1746563"/>
    <n v="4"/>
    <x v="2"/>
    <x v="73"/>
    <x v="1"/>
    <x v="8"/>
    <x v="6"/>
    <x v="13"/>
    <n v="1744"/>
    <n v="1"/>
    <s v=""/>
    <s v=""/>
  </r>
  <r>
    <n v="1746564"/>
    <n v="2"/>
    <x v="3"/>
    <x v="13"/>
    <x v="1"/>
    <x v="8"/>
    <x v="2"/>
    <x v="0"/>
    <n v="3130"/>
    <n v="1"/>
    <n v="3130"/>
    <n v="1"/>
  </r>
  <r>
    <n v="1746565"/>
    <n v="1"/>
    <x v="0"/>
    <x v="21"/>
    <x v="1"/>
    <x v="1"/>
    <x v="6"/>
    <x v="16"/>
    <n v="4689"/>
    <n v="1"/>
    <n v="4689"/>
    <n v="1"/>
  </r>
  <r>
    <n v="1746566"/>
    <n v="4"/>
    <x v="2"/>
    <x v="72"/>
    <x v="2"/>
    <x v="6"/>
    <x v="3"/>
    <x v="26"/>
    <n v="3702"/>
    <n v="1"/>
    <n v="3702"/>
    <n v="1"/>
  </r>
  <r>
    <n v="1746567"/>
    <n v="1"/>
    <x v="0"/>
    <x v="8"/>
    <x v="2"/>
    <x v="5"/>
    <x v="1"/>
    <x v="8"/>
    <n v="4396"/>
    <n v="1"/>
    <n v="4396"/>
    <n v="1"/>
  </r>
  <r>
    <n v="1746568"/>
    <n v="1"/>
    <x v="0"/>
    <x v="40"/>
    <x v="0"/>
    <x v="2"/>
    <x v="1"/>
    <x v="16"/>
    <n v="3539"/>
    <n v="1"/>
    <n v="3539"/>
    <n v="1"/>
  </r>
  <r>
    <n v="1746569"/>
    <n v="3"/>
    <x v="1"/>
    <x v="83"/>
    <x v="0"/>
    <x v="12"/>
    <x v="0"/>
    <x v="21"/>
    <n v="4517"/>
    <n v="1"/>
    <n v="4517"/>
    <n v="1"/>
  </r>
  <r>
    <n v="1746570"/>
    <n v="4"/>
    <x v="2"/>
    <x v="62"/>
    <x v="1"/>
    <x v="3"/>
    <x v="0"/>
    <x v="20"/>
    <n v="1462"/>
    <n v="1"/>
    <s v=""/>
    <s v=""/>
  </r>
  <r>
    <n v="1746571"/>
    <n v="2"/>
    <x v="3"/>
    <x v="82"/>
    <x v="1"/>
    <x v="4"/>
    <x v="6"/>
    <x v="26"/>
    <n v="3687"/>
    <n v="1"/>
    <n v="3687"/>
    <n v="1"/>
  </r>
  <r>
    <n v="1746572"/>
    <n v="1"/>
    <x v="0"/>
    <x v="79"/>
    <x v="0"/>
    <x v="10"/>
    <x v="3"/>
    <x v="1"/>
    <n v="719"/>
    <n v="1"/>
    <s v=""/>
    <s v=""/>
  </r>
  <r>
    <n v="1746573"/>
    <n v="4"/>
    <x v="2"/>
    <x v="45"/>
    <x v="2"/>
    <x v="13"/>
    <x v="1"/>
    <x v="20"/>
    <n v="2000"/>
    <n v="1"/>
    <s v=""/>
    <s v=""/>
  </r>
  <r>
    <n v="1746574"/>
    <n v="2"/>
    <x v="3"/>
    <x v="55"/>
    <x v="2"/>
    <x v="7"/>
    <x v="5"/>
    <x v="1"/>
    <n v="3318"/>
    <n v="1"/>
    <n v="3318"/>
    <n v="1"/>
  </r>
  <r>
    <n v="1746575"/>
    <n v="1"/>
    <x v="0"/>
    <x v="70"/>
    <x v="2"/>
    <x v="5"/>
    <x v="2"/>
    <x v="19"/>
    <n v="1069"/>
    <n v="1"/>
    <s v=""/>
    <s v=""/>
  </r>
  <r>
    <n v="1746576"/>
    <n v="1"/>
    <x v="0"/>
    <x v="46"/>
    <x v="0"/>
    <x v="2"/>
    <x v="0"/>
    <x v="24"/>
    <n v="4799"/>
    <n v="1"/>
    <n v="4799"/>
    <n v="1"/>
  </r>
  <r>
    <n v="1746577"/>
    <n v="3"/>
    <x v="1"/>
    <x v="31"/>
    <x v="1"/>
    <x v="1"/>
    <x v="4"/>
    <x v="15"/>
    <n v="2078"/>
    <n v="1"/>
    <s v=""/>
    <s v=""/>
  </r>
  <r>
    <n v="1746578"/>
    <n v="1"/>
    <x v="0"/>
    <x v="67"/>
    <x v="0"/>
    <x v="2"/>
    <x v="4"/>
    <x v="12"/>
    <n v="4368"/>
    <n v="1"/>
    <n v="4368"/>
    <n v="1"/>
  </r>
  <r>
    <n v="1746579"/>
    <n v="1"/>
    <x v="0"/>
    <x v="56"/>
    <x v="0"/>
    <x v="12"/>
    <x v="5"/>
    <x v="10"/>
    <n v="2492"/>
    <n v="1"/>
    <s v=""/>
    <s v=""/>
  </r>
  <r>
    <n v="1746580"/>
    <n v="2"/>
    <x v="3"/>
    <x v="17"/>
    <x v="0"/>
    <x v="0"/>
    <x v="1"/>
    <x v="13"/>
    <n v="3221"/>
    <n v="1"/>
    <n v="3221"/>
    <n v="1"/>
  </r>
  <r>
    <n v="1746581"/>
    <n v="1"/>
    <x v="0"/>
    <x v="64"/>
    <x v="1"/>
    <x v="6"/>
    <x v="1"/>
    <x v="30"/>
    <n v="4873"/>
    <n v="1"/>
    <n v="4873"/>
    <n v="1"/>
  </r>
  <r>
    <n v="1746582"/>
    <n v="1"/>
    <x v="0"/>
    <x v="70"/>
    <x v="2"/>
    <x v="5"/>
    <x v="2"/>
    <x v="19"/>
    <n v="4473"/>
    <n v="1"/>
    <n v="4473"/>
    <n v="1"/>
  </r>
  <r>
    <n v="1746583"/>
    <n v="1"/>
    <x v="0"/>
    <x v="50"/>
    <x v="2"/>
    <x v="11"/>
    <x v="0"/>
    <x v="2"/>
    <n v="3198"/>
    <n v="1"/>
    <n v="3198"/>
    <n v="1"/>
  </r>
  <r>
    <n v="1746584"/>
    <n v="1"/>
    <x v="0"/>
    <x v="43"/>
    <x v="2"/>
    <x v="6"/>
    <x v="0"/>
    <x v="18"/>
    <n v="1537"/>
    <n v="1"/>
    <s v=""/>
    <s v=""/>
  </r>
  <r>
    <n v="1746585"/>
    <n v="1"/>
    <x v="0"/>
    <x v="35"/>
    <x v="2"/>
    <x v="11"/>
    <x v="2"/>
    <x v="23"/>
    <n v="4239"/>
    <n v="1"/>
    <n v="4239"/>
    <n v="1"/>
  </r>
  <r>
    <n v="1746586"/>
    <n v="2"/>
    <x v="3"/>
    <x v="77"/>
    <x v="0"/>
    <x v="9"/>
    <x v="1"/>
    <x v="11"/>
    <n v="1764"/>
    <n v="1"/>
    <s v=""/>
    <s v=""/>
  </r>
  <r>
    <n v="1746587"/>
    <n v="1"/>
    <x v="0"/>
    <x v="64"/>
    <x v="1"/>
    <x v="6"/>
    <x v="1"/>
    <x v="30"/>
    <n v="123"/>
    <n v="1"/>
    <s v=""/>
    <s v=""/>
  </r>
  <r>
    <n v="1746588"/>
    <n v="1"/>
    <x v="0"/>
    <x v="57"/>
    <x v="2"/>
    <x v="7"/>
    <x v="1"/>
    <x v="5"/>
    <n v="4343"/>
    <n v="1"/>
    <n v="4343"/>
    <n v="1"/>
  </r>
  <r>
    <n v="1746589"/>
    <n v="2"/>
    <x v="3"/>
    <x v="68"/>
    <x v="1"/>
    <x v="3"/>
    <x v="6"/>
    <x v="11"/>
    <n v="2774"/>
    <n v="1"/>
    <s v=""/>
    <s v=""/>
  </r>
  <r>
    <n v="1746590"/>
    <n v="1"/>
    <x v="0"/>
    <x v="89"/>
    <x v="2"/>
    <x v="11"/>
    <x v="6"/>
    <x v="24"/>
    <n v="848"/>
    <n v="1"/>
    <s v=""/>
    <s v=""/>
  </r>
  <r>
    <n v="1746591"/>
    <n v="2"/>
    <x v="3"/>
    <x v="83"/>
    <x v="0"/>
    <x v="12"/>
    <x v="0"/>
    <x v="21"/>
    <n v="1188"/>
    <n v="1"/>
    <s v=""/>
    <s v=""/>
  </r>
  <r>
    <n v="1746592"/>
    <n v="1"/>
    <x v="0"/>
    <x v="74"/>
    <x v="2"/>
    <x v="11"/>
    <x v="1"/>
    <x v="27"/>
    <n v="719"/>
    <n v="1"/>
    <s v=""/>
    <s v=""/>
  </r>
  <r>
    <n v="1746593"/>
    <n v="3"/>
    <x v="1"/>
    <x v="63"/>
    <x v="1"/>
    <x v="4"/>
    <x v="2"/>
    <x v="9"/>
    <n v="1495"/>
    <n v="1"/>
    <s v=""/>
    <s v=""/>
  </r>
  <r>
    <n v="1746594"/>
    <n v="2"/>
    <x v="3"/>
    <x v="59"/>
    <x v="1"/>
    <x v="1"/>
    <x v="3"/>
    <x v="29"/>
    <n v="4930"/>
    <n v="1"/>
    <n v="4930"/>
    <n v="1"/>
  </r>
  <r>
    <n v="1746595"/>
    <n v="1"/>
    <x v="0"/>
    <x v="34"/>
    <x v="2"/>
    <x v="11"/>
    <x v="3"/>
    <x v="13"/>
    <n v="909"/>
    <n v="1"/>
    <s v=""/>
    <s v=""/>
  </r>
  <r>
    <n v="1746596"/>
    <n v="1"/>
    <x v="0"/>
    <x v="57"/>
    <x v="2"/>
    <x v="7"/>
    <x v="1"/>
    <x v="5"/>
    <n v="2852"/>
    <n v="1"/>
    <s v=""/>
    <s v=""/>
  </r>
  <r>
    <n v="1746597"/>
    <n v="1"/>
    <x v="0"/>
    <x v="19"/>
    <x v="0"/>
    <x v="10"/>
    <x v="2"/>
    <x v="15"/>
    <n v="956"/>
    <n v="1"/>
    <s v=""/>
    <s v=""/>
  </r>
  <r>
    <n v="1746598"/>
    <n v="4"/>
    <x v="2"/>
    <x v="54"/>
    <x v="0"/>
    <x v="0"/>
    <x v="5"/>
    <x v="22"/>
    <n v="3926"/>
    <n v="1"/>
    <n v="3926"/>
    <n v="1"/>
  </r>
  <r>
    <n v="1746599"/>
    <n v="2"/>
    <x v="3"/>
    <x v="84"/>
    <x v="1"/>
    <x v="4"/>
    <x v="1"/>
    <x v="28"/>
    <n v="2126"/>
    <n v="1"/>
    <s v=""/>
    <s v=""/>
  </r>
  <r>
    <n v="1746600"/>
    <n v="3"/>
    <x v="1"/>
    <x v="36"/>
    <x v="0"/>
    <x v="10"/>
    <x v="4"/>
    <x v="6"/>
    <n v="3116"/>
    <n v="1"/>
    <n v="3116"/>
    <n v="1"/>
  </r>
  <r>
    <n v="1746601"/>
    <n v="2"/>
    <x v="3"/>
    <x v="69"/>
    <x v="1"/>
    <x v="1"/>
    <x v="5"/>
    <x v="12"/>
    <n v="1883"/>
    <n v="1"/>
    <s v=""/>
    <s v=""/>
  </r>
  <r>
    <n v="1746602"/>
    <n v="3"/>
    <x v="1"/>
    <x v="11"/>
    <x v="2"/>
    <x v="6"/>
    <x v="4"/>
    <x v="10"/>
    <n v="3894"/>
    <n v="1"/>
    <n v="3894"/>
    <n v="1"/>
  </r>
  <r>
    <n v="1746603"/>
    <n v="4"/>
    <x v="2"/>
    <x v="0"/>
    <x v="0"/>
    <x v="0"/>
    <x v="0"/>
    <x v="0"/>
    <n v="641"/>
    <n v="1"/>
    <s v=""/>
    <s v=""/>
  </r>
  <r>
    <n v="1746604"/>
    <n v="1"/>
    <x v="0"/>
    <x v="89"/>
    <x v="2"/>
    <x v="11"/>
    <x v="6"/>
    <x v="24"/>
    <n v="687"/>
    <n v="1"/>
    <s v=""/>
    <s v=""/>
  </r>
  <r>
    <n v="1746605"/>
    <n v="1"/>
    <x v="0"/>
    <x v="29"/>
    <x v="1"/>
    <x v="8"/>
    <x v="3"/>
    <x v="22"/>
    <n v="1155"/>
    <n v="1"/>
    <s v=""/>
    <s v=""/>
  </r>
  <r>
    <n v="1746606"/>
    <n v="1"/>
    <x v="0"/>
    <x v="48"/>
    <x v="0"/>
    <x v="10"/>
    <x v="1"/>
    <x v="26"/>
    <n v="1085"/>
    <n v="1"/>
    <s v=""/>
    <s v=""/>
  </r>
  <r>
    <n v="1746607"/>
    <n v="2"/>
    <x v="3"/>
    <x v="41"/>
    <x v="2"/>
    <x v="7"/>
    <x v="3"/>
    <x v="16"/>
    <n v="1168"/>
    <n v="1"/>
    <s v=""/>
    <s v=""/>
  </r>
  <r>
    <n v="1746608"/>
    <n v="1"/>
    <x v="0"/>
    <x v="5"/>
    <x v="1"/>
    <x v="4"/>
    <x v="0"/>
    <x v="5"/>
    <n v="4042"/>
    <n v="1"/>
    <n v="4042"/>
    <n v="1"/>
  </r>
  <r>
    <n v="1746609"/>
    <n v="3"/>
    <x v="1"/>
    <x v="21"/>
    <x v="1"/>
    <x v="1"/>
    <x v="6"/>
    <x v="16"/>
    <n v="2572"/>
    <n v="1"/>
    <s v=""/>
    <s v=""/>
  </r>
  <r>
    <n v="1746610"/>
    <n v="1"/>
    <x v="0"/>
    <x v="31"/>
    <x v="1"/>
    <x v="1"/>
    <x v="4"/>
    <x v="15"/>
    <n v="4380"/>
    <n v="1"/>
    <n v="4380"/>
    <n v="1"/>
  </r>
  <r>
    <n v="1746611"/>
    <n v="2"/>
    <x v="3"/>
    <x v="43"/>
    <x v="2"/>
    <x v="6"/>
    <x v="0"/>
    <x v="18"/>
    <n v="4777"/>
    <n v="1"/>
    <n v="4777"/>
    <n v="1"/>
  </r>
  <r>
    <n v="1746612"/>
    <n v="1"/>
    <x v="0"/>
    <x v="2"/>
    <x v="0"/>
    <x v="2"/>
    <x v="2"/>
    <x v="2"/>
    <n v="1643"/>
    <n v="1"/>
    <s v=""/>
    <s v=""/>
  </r>
  <r>
    <n v="1746613"/>
    <n v="1"/>
    <x v="0"/>
    <x v="76"/>
    <x v="2"/>
    <x v="11"/>
    <x v="5"/>
    <x v="3"/>
    <n v="1661"/>
    <n v="1"/>
    <s v=""/>
    <s v=""/>
  </r>
  <r>
    <n v="1746614"/>
    <n v="1"/>
    <x v="0"/>
    <x v="49"/>
    <x v="1"/>
    <x v="8"/>
    <x v="1"/>
    <x v="3"/>
    <n v="801"/>
    <n v="1"/>
    <s v=""/>
    <s v=""/>
  </r>
  <r>
    <n v="1746615"/>
    <n v="3"/>
    <x v="1"/>
    <x v="87"/>
    <x v="0"/>
    <x v="10"/>
    <x v="6"/>
    <x v="5"/>
    <n v="4224"/>
    <n v="1"/>
    <n v="4224"/>
    <n v="1"/>
  </r>
  <r>
    <n v="1746616"/>
    <n v="1"/>
    <x v="0"/>
    <x v="22"/>
    <x v="1"/>
    <x v="3"/>
    <x v="2"/>
    <x v="17"/>
    <n v="756"/>
    <n v="1"/>
    <s v=""/>
    <s v=""/>
  </r>
  <r>
    <n v="1746617"/>
    <n v="2"/>
    <x v="3"/>
    <x v="89"/>
    <x v="2"/>
    <x v="11"/>
    <x v="6"/>
    <x v="24"/>
    <n v="164"/>
    <n v="1"/>
    <s v=""/>
    <s v=""/>
  </r>
  <r>
    <n v="1746618"/>
    <n v="1"/>
    <x v="0"/>
    <x v="36"/>
    <x v="0"/>
    <x v="10"/>
    <x v="4"/>
    <x v="6"/>
    <n v="3778"/>
    <n v="1"/>
    <n v="3778"/>
    <n v="1"/>
  </r>
  <r>
    <n v="1746619"/>
    <n v="1"/>
    <x v="0"/>
    <x v="28"/>
    <x v="1"/>
    <x v="9"/>
    <x v="2"/>
    <x v="21"/>
    <n v="4004"/>
    <n v="1"/>
    <n v="4004"/>
    <n v="1"/>
  </r>
  <r>
    <n v="1746620"/>
    <n v="3"/>
    <x v="1"/>
    <x v="0"/>
    <x v="0"/>
    <x v="0"/>
    <x v="0"/>
    <x v="0"/>
    <n v="856"/>
    <n v="1"/>
    <s v=""/>
    <s v=""/>
  </r>
  <r>
    <n v="1746621"/>
    <n v="4"/>
    <x v="2"/>
    <x v="54"/>
    <x v="0"/>
    <x v="0"/>
    <x v="5"/>
    <x v="22"/>
    <n v="189"/>
    <n v="1"/>
    <s v=""/>
    <s v=""/>
  </r>
  <r>
    <n v="1746622"/>
    <n v="2"/>
    <x v="3"/>
    <x v="14"/>
    <x v="2"/>
    <x v="5"/>
    <x v="3"/>
    <x v="11"/>
    <n v="628"/>
    <n v="1"/>
    <s v=""/>
    <s v=""/>
  </r>
  <r>
    <n v="1746623"/>
    <n v="3"/>
    <x v="1"/>
    <x v="55"/>
    <x v="2"/>
    <x v="7"/>
    <x v="5"/>
    <x v="1"/>
    <n v="1086"/>
    <n v="1"/>
    <s v=""/>
    <s v=""/>
  </r>
  <r>
    <n v="1746624"/>
    <n v="1"/>
    <x v="0"/>
    <x v="78"/>
    <x v="2"/>
    <x v="6"/>
    <x v="6"/>
    <x v="21"/>
    <n v="2057"/>
    <n v="1"/>
    <s v=""/>
    <s v=""/>
  </r>
  <r>
    <n v="1746625"/>
    <n v="4"/>
    <x v="2"/>
    <x v="81"/>
    <x v="1"/>
    <x v="1"/>
    <x v="0"/>
    <x v="27"/>
    <n v="3291"/>
    <n v="1"/>
    <n v="3291"/>
    <n v="1"/>
  </r>
  <r>
    <n v="1746626"/>
    <n v="3"/>
    <x v="1"/>
    <x v="26"/>
    <x v="0"/>
    <x v="9"/>
    <x v="0"/>
    <x v="17"/>
    <n v="4655"/>
    <n v="1"/>
    <n v="4655"/>
    <n v="1"/>
  </r>
  <r>
    <n v="1746627"/>
    <n v="3"/>
    <x v="1"/>
    <x v="52"/>
    <x v="0"/>
    <x v="2"/>
    <x v="6"/>
    <x v="27"/>
    <n v="4687"/>
    <n v="1"/>
    <n v="4687"/>
    <n v="1"/>
  </r>
  <r>
    <n v="1746628"/>
    <n v="1"/>
    <x v="0"/>
    <x v="74"/>
    <x v="2"/>
    <x v="11"/>
    <x v="1"/>
    <x v="27"/>
    <n v="1383"/>
    <n v="1"/>
    <s v=""/>
    <s v=""/>
  </r>
  <r>
    <n v="1746629"/>
    <n v="2"/>
    <x v="3"/>
    <x v="60"/>
    <x v="0"/>
    <x v="0"/>
    <x v="6"/>
    <x v="8"/>
    <n v="2076"/>
    <n v="1"/>
    <s v=""/>
    <s v=""/>
  </r>
  <r>
    <n v="1746630"/>
    <n v="1"/>
    <x v="0"/>
    <x v="70"/>
    <x v="2"/>
    <x v="5"/>
    <x v="2"/>
    <x v="19"/>
    <n v="2923"/>
    <n v="1"/>
    <s v=""/>
    <s v=""/>
  </r>
  <r>
    <n v="1746631"/>
    <n v="2"/>
    <x v="3"/>
    <x v="8"/>
    <x v="2"/>
    <x v="5"/>
    <x v="1"/>
    <x v="8"/>
    <n v="2213"/>
    <n v="1"/>
    <s v=""/>
    <s v=""/>
  </r>
  <r>
    <n v="1746632"/>
    <n v="2"/>
    <x v="3"/>
    <x v="33"/>
    <x v="0"/>
    <x v="10"/>
    <x v="5"/>
    <x v="25"/>
    <n v="4895"/>
    <n v="1"/>
    <n v="4895"/>
    <n v="1"/>
  </r>
  <r>
    <n v="1746633"/>
    <n v="1"/>
    <x v="0"/>
    <x v="3"/>
    <x v="0"/>
    <x v="2"/>
    <x v="3"/>
    <x v="3"/>
    <n v="3552"/>
    <n v="1"/>
    <n v="3552"/>
    <n v="1"/>
  </r>
  <r>
    <n v="1746634"/>
    <n v="3"/>
    <x v="1"/>
    <x v="16"/>
    <x v="1"/>
    <x v="8"/>
    <x v="0"/>
    <x v="8"/>
    <n v="4128"/>
    <n v="1"/>
    <n v="4128"/>
    <n v="1"/>
  </r>
  <r>
    <n v="1746635"/>
    <n v="1"/>
    <x v="0"/>
    <x v="15"/>
    <x v="2"/>
    <x v="7"/>
    <x v="2"/>
    <x v="12"/>
    <n v="4674"/>
    <n v="1"/>
    <n v="4674"/>
    <n v="1"/>
  </r>
  <r>
    <n v="1746636"/>
    <n v="4"/>
    <x v="2"/>
    <x v="49"/>
    <x v="1"/>
    <x v="8"/>
    <x v="1"/>
    <x v="3"/>
    <n v="1595"/>
    <n v="1"/>
    <s v=""/>
    <s v=""/>
  </r>
  <r>
    <n v="1746637"/>
    <n v="1"/>
    <x v="0"/>
    <x v="77"/>
    <x v="0"/>
    <x v="9"/>
    <x v="1"/>
    <x v="11"/>
    <n v="4765"/>
    <n v="1"/>
    <n v="4765"/>
    <n v="1"/>
  </r>
  <r>
    <n v="1746638"/>
    <n v="1"/>
    <x v="0"/>
    <x v="13"/>
    <x v="1"/>
    <x v="8"/>
    <x v="2"/>
    <x v="0"/>
    <n v="3542"/>
    <n v="1"/>
    <n v="3542"/>
    <n v="1"/>
  </r>
  <r>
    <n v="1746639"/>
    <n v="2"/>
    <x v="3"/>
    <x v="74"/>
    <x v="2"/>
    <x v="11"/>
    <x v="1"/>
    <x v="27"/>
    <n v="1131"/>
    <n v="1"/>
    <s v=""/>
    <s v=""/>
  </r>
  <r>
    <n v="1746640"/>
    <n v="3"/>
    <x v="1"/>
    <x v="64"/>
    <x v="1"/>
    <x v="6"/>
    <x v="1"/>
    <x v="30"/>
    <n v="352"/>
    <n v="1"/>
    <s v=""/>
    <s v=""/>
  </r>
  <r>
    <n v="1746641"/>
    <n v="1"/>
    <x v="0"/>
    <x v="33"/>
    <x v="0"/>
    <x v="10"/>
    <x v="5"/>
    <x v="25"/>
    <n v="4625"/>
    <n v="1"/>
    <n v="4625"/>
    <n v="1"/>
  </r>
  <r>
    <n v="1746642"/>
    <n v="3"/>
    <x v="1"/>
    <x v="30"/>
    <x v="1"/>
    <x v="8"/>
    <x v="5"/>
    <x v="23"/>
    <n v="3858"/>
    <n v="1"/>
    <n v="3858"/>
    <n v="1"/>
  </r>
  <r>
    <n v="1746643"/>
    <n v="1"/>
    <x v="0"/>
    <x v="15"/>
    <x v="2"/>
    <x v="7"/>
    <x v="2"/>
    <x v="12"/>
    <n v="2298"/>
    <n v="1"/>
    <s v=""/>
    <s v=""/>
  </r>
  <r>
    <n v="1746644"/>
    <n v="3"/>
    <x v="1"/>
    <x v="30"/>
    <x v="1"/>
    <x v="8"/>
    <x v="5"/>
    <x v="23"/>
    <n v="893"/>
    <n v="1"/>
    <s v=""/>
    <s v=""/>
  </r>
  <r>
    <n v="1746645"/>
    <n v="2"/>
    <x v="3"/>
    <x v="87"/>
    <x v="0"/>
    <x v="10"/>
    <x v="6"/>
    <x v="5"/>
    <n v="1152"/>
    <n v="1"/>
    <s v=""/>
    <s v=""/>
  </r>
  <r>
    <n v="1746646"/>
    <n v="1"/>
    <x v="0"/>
    <x v="69"/>
    <x v="1"/>
    <x v="1"/>
    <x v="5"/>
    <x v="12"/>
    <n v="3540"/>
    <n v="1"/>
    <n v="3540"/>
    <n v="1"/>
  </r>
  <r>
    <n v="1746647"/>
    <n v="2"/>
    <x v="3"/>
    <x v="80"/>
    <x v="0"/>
    <x v="12"/>
    <x v="3"/>
    <x v="28"/>
    <n v="4775"/>
    <n v="1"/>
    <n v="4775"/>
    <n v="1"/>
  </r>
  <r>
    <n v="1746648"/>
    <n v="4"/>
    <x v="2"/>
    <x v="19"/>
    <x v="0"/>
    <x v="10"/>
    <x v="2"/>
    <x v="15"/>
    <n v="4100"/>
    <n v="1"/>
    <n v="4100"/>
    <n v="1"/>
  </r>
  <r>
    <n v="1746649"/>
    <n v="1"/>
    <x v="0"/>
    <x v="6"/>
    <x v="1"/>
    <x v="4"/>
    <x v="5"/>
    <x v="6"/>
    <n v="2692"/>
    <n v="1"/>
    <s v=""/>
    <s v=""/>
  </r>
  <r>
    <n v="1746650"/>
    <n v="1"/>
    <x v="0"/>
    <x v="18"/>
    <x v="0"/>
    <x v="9"/>
    <x v="5"/>
    <x v="14"/>
    <n v="551"/>
    <n v="1"/>
    <s v=""/>
    <s v=""/>
  </r>
  <r>
    <n v="1746651"/>
    <n v="1"/>
    <x v="0"/>
    <x v="9"/>
    <x v="2"/>
    <x v="6"/>
    <x v="2"/>
    <x v="6"/>
    <n v="2577"/>
    <n v="1"/>
    <s v=""/>
    <s v=""/>
  </r>
  <r>
    <n v="1746652"/>
    <n v="4"/>
    <x v="2"/>
    <x v="40"/>
    <x v="0"/>
    <x v="2"/>
    <x v="1"/>
    <x v="16"/>
    <n v="3906"/>
    <n v="1"/>
    <n v="3906"/>
    <n v="1"/>
  </r>
  <r>
    <n v="1746653"/>
    <n v="1"/>
    <x v="0"/>
    <x v="37"/>
    <x v="2"/>
    <x v="7"/>
    <x v="4"/>
    <x v="25"/>
    <n v="4191"/>
    <n v="1"/>
    <n v="4191"/>
    <n v="1"/>
  </r>
  <r>
    <n v="1746654"/>
    <n v="2"/>
    <x v="3"/>
    <x v="53"/>
    <x v="0"/>
    <x v="10"/>
    <x v="0"/>
    <x v="9"/>
    <n v="646"/>
    <n v="1"/>
    <s v=""/>
    <s v=""/>
  </r>
  <r>
    <n v="1746655"/>
    <n v="4"/>
    <x v="2"/>
    <x v="28"/>
    <x v="1"/>
    <x v="9"/>
    <x v="2"/>
    <x v="21"/>
    <n v="311"/>
    <n v="1"/>
    <s v=""/>
    <s v=""/>
  </r>
  <r>
    <n v="1746656"/>
    <n v="2"/>
    <x v="3"/>
    <x v="0"/>
    <x v="0"/>
    <x v="0"/>
    <x v="0"/>
    <x v="0"/>
    <n v="3806"/>
    <n v="1"/>
    <n v="3806"/>
    <n v="1"/>
  </r>
  <r>
    <n v="1746657"/>
    <n v="3"/>
    <x v="1"/>
    <x v="18"/>
    <x v="0"/>
    <x v="9"/>
    <x v="5"/>
    <x v="14"/>
    <n v="2281"/>
    <n v="1"/>
    <s v=""/>
    <s v=""/>
  </r>
  <r>
    <n v="1746658"/>
    <n v="2"/>
    <x v="3"/>
    <x v="53"/>
    <x v="0"/>
    <x v="10"/>
    <x v="0"/>
    <x v="9"/>
    <n v="890"/>
    <n v="1"/>
    <s v=""/>
    <s v=""/>
  </r>
  <r>
    <n v="1746659"/>
    <n v="3"/>
    <x v="1"/>
    <x v="34"/>
    <x v="2"/>
    <x v="11"/>
    <x v="3"/>
    <x v="13"/>
    <n v="2780"/>
    <n v="1"/>
    <s v=""/>
    <s v=""/>
  </r>
  <r>
    <n v="1746660"/>
    <n v="2"/>
    <x v="3"/>
    <x v="48"/>
    <x v="0"/>
    <x v="10"/>
    <x v="1"/>
    <x v="26"/>
    <n v="2166"/>
    <n v="1"/>
    <s v=""/>
    <s v=""/>
  </r>
  <r>
    <n v="1746661"/>
    <n v="1"/>
    <x v="0"/>
    <x v="74"/>
    <x v="2"/>
    <x v="11"/>
    <x v="1"/>
    <x v="27"/>
    <n v="3781"/>
    <n v="1"/>
    <n v="3781"/>
    <n v="1"/>
  </r>
  <r>
    <n v="1746662"/>
    <n v="1"/>
    <x v="0"/>
    <x v="62"/>
    <x v="1"/>
    <x v="3"/>
    <x v="0"/>
    <x v="20"/>
    <n v="1682"/>
    <n v="1"/>
    <s v=""/>
    <s v=""/>
  </r>
  <r>
    <n v="1746663"/>
    <n v="2"/>
    <x v="3"/>
    <x v="90"/>
    <x v="1"/>
    <x v="4"/>
    <x v="3"/>
    <x v="25"/>
    <n v="4645"/>
    <n v="1"/>
    <n v="4645"/>
    <n v="1"/>
  </r>
  <r>
    <n v="1746664"/>
    <n v="4"/>
    <x v="2"/>
    <x v="36"/>
    <x v="0"/>
    <x v="10"/>
    <x v="4"/>
    <x v="6"/>
    <n v="586"/>
    <n v="1"/>
    <s v=""/>
    <s v=""/>
  </r>
  <r>
    <n v="1746665"/>
    <n v="1"/>
    <x v="0"/>
    <x v="44"/>
    <x v="2"/>
    <x v="5"/>
    <x v="4"/>
    <x v="22"/>
    <n v="2552"/>
    <n v="1"/>
    <s v=""/>
    <s v=""/>
  </r>
  <r>
    <n v="1746666"/>
    <n v="4"/>
    <x v="2"/>
    <x v="17"/>
    <x v="0"/>
    <x v="0"/>
    <x v="1"/>
    <x v="13"/>
    <n v="306"/>
    <n v="1"/>
    <s v=""/>
    <s v=""/>
  </r>
  <r>
    <n v="1746667"/>
    <n v="2"/>
    <x v="3"/>
    <x v="66"/>
    <x v="0"/>
    <x v="9"/>
    <x v="4"/>
    <x v="19"/>
    <n v="3408"/>
    <n v="1"/>
    <n v="3408"/>
    <n v="1"/>
  </r>
  <r>
    <n v="1746668"/>
    <n v="1"/>
    <x v="0"/>
    <x v="22"/>
    <x v="1"/>
    <x v="3"/>
    <x v="2"/>
    <x v="17"/>
    <n v="4901"/>
    <n v="1"/>
    <n v="4901"/>
    <n v="1"/>
  </r>
  <r>
    <n v="1746669"/>
    <n v="2"/>
    <x v="3"/>
    <x v="58"/>
    <x v="2"/>
    <x v="6"/>
    <x v="5"/>
    <x v="28"/>
    <n v="4536"/>
    <n v="1"/>
    <n v="4536"/>
    <n v="1"/>
  </r>
  <r>
    <n v="1746670"/>
    <n v="4"/>
    <x v="2"/>
    <x v="66"/>
    <x v="0"/>
    <x v="9"/>
    <x v="4"/>
    <x v="19"/>
    <n v="2305"/>
    <n v="1"/>
    <s v=""/>
    <s v=""/>
  </r>
  <r>
    <n v="1746671"/>
    <n v="4"/>
    <x v="2"/>
    <x v="70"/>
    <x v="2"/>
    <x v="5"/>
    <x v="2"/>
    <x v="19"/>
    <n v="178"/>
    <n v="1"/>
    <s v=""/>
    <s v=""/>
  </r>
  <r>
    <n v="1746672"/>
    <n v="4"/>
    <x v="2"/>
    <x v="60"/>
    <x v="0"/>
    <x v="0"/>
    <x v="6"/>
    <x v="8"/>
    <n v="1479"/>
    <n v="1"/>
    <s v=""/>
    <s v=""/>
  </r>
  <r>
    <n v="1746673"/>
    <n v="4"/>
    <x v="2"/>
    <x v="74"/>
    <x v="2"/>
    <x v="11"/>
    <x v="1"/>
    <x v="27"/>
    <n v="2938"/>
    <n v="1"/>
    <s v=""/>
    <s v=""/>
  </r>
  <r>
    <n v="1746674"/>
    <n v="1"/>
    <x v="0"/>
    <x v="39"/>
    <x v="2"/>
    <x v="13"/>
    <x v="4"/>
    <x v="14"/>
    <n v="3362"/>
    <n v="1"/>
    <n v="3362"/>
    <n v="1"/>
  </r>
  <r>
    <n v="1746675"/>
    <n v="2"/>
    <x v="3"/>
    <x v="53"/>
    <x v="0"/>
    <x v="10"/>
    <x v="0"/>
    <x v="9"/>
    <n v="4216"/>
    <n v="1"/>
    <n v="4216"/>
    <n v="1"/>
  </r>
  <r>
    <n v="1746676"/>
    <n v="1"/>
    <x v="0"/>
    <x v="44"/>
    <x v="2"/>
    <x v="5"/>
    <x v="4"/>
    <x v="22"/>
    <n v="203"/>
    <n v="1"/>
    <s v=""/>
    <s v=""/>
  </r>
  <r>
    <n v="1746677"/>
    <n v="2"/>
    <x v="3"/>
    <x v="28"/>
    <x v="1"/>
    <x v="9"/>
    <x v="2"/>
    <x v="21"/>
    <n v="1996"/>
    <n v="1"/>
    <s v=""/>
    <s v=""/>
  </r>
  <r>
    <n v="1746678"/>
    <n v="4"/>
    <x v="2"/>
    <x v="23"/>
    <x v="1"/>
    <x v="3"/>
    <x v="1"/>
    <x v="7"/>
    <n v="1370"/>
    <n v="1"/>
    <s v=""/>
    <s v=""/>
  </r>
  <r>
    <n v="1746679"/>
    <n v="1"/>
    <x v="0"/>
    <x v="68"/>
    <x v="1"/>
    <x v="3"/>
    <x v="6"/>
    <x v="11"/>
    <n v="3718"/>
    <n v="1"/>
    <n v="3718"/>
    <n v="1"/>
  </r>
  <r>
    <n v="1746680"/>
    <n v="3"/>
    <x v="1"/>
    <x v="66"/>
    <x v="0"/>
    <x v="9"/>
    <x v="4"/>
    <x v="19"/>
    <n v="2214"/>
    <n v="1"/>
    <s v=""/>
    <s v=""/>
  </r>
  <r>
    <n v="1746681"/>
    <n v="2"/>
    <x v="3"/>
    <x v="6"/>
    <x v="1"/>
    <x v="4"/>
    <x v="5"/>
    <x v="6"/>
    <n v="3636"/>
    <n v="1"/>
    <n v="3636"/>
    <n v="1"/>
  </r>
  <r>
    <n v="1746682"/>
    <n v="2"/>
    <x v="3"/>
    <x v="28"/>
    <x v="1"/>
    <x v="9"/>
    <x v="2"/>
    <x v="21"/>
    <n v="3395"/>
    <n v="1"/>
    <n v="3395"/>
    <n v="1"/>
  </r>
  <r>
    <n v="1746683"/>
    <n v="2"/>
    <x v="3"/>
    <x v="37"/>
    <x v="2"/>
    <x v="7"/>
    <x v="4"/>
    <x v="25"/>
    <n v="2781"/>
    <n v="1"/>
    <s v=""/>
    <s v=""/>
  </r>
  <r>
    <n v="1746684"/>
    <n v="1"/>
    <x v="0"/>
    <x v="63"/>
    <x v="1"/>
    <x v="4"/>
    <x v="2"/>
    <x v="9"/>
    <n v="2879"/>
    <n v="1"/>
    <s v=""/>
    <s v=""/>
  </r>
  <r>
    <n v="1746685"/>
    <n v="1"/>
    <x v="0"/>
    <x v="76"/>
    <x v="2"/>
    <x v="11"/>
    <x v="5"/>
    <x v="3"/>
    <n v="975"/>
    <n v="1"/>
    <s v=""/>
    <s v=""/>
  </r>
  <r>
    <n v="1746686"/>
    <n v="3"/>
    <x v="1"/>
    <x v="82"/>
    <x v="1"/>
    <x v="4"/>
    <x v="6"/>
    <x v="26"/>
    <n v="3998"/>
    <n v="1"/>
    <n v="3998"/>
    <n v="1"/>
  </r>
  <r>
    <n v="1746687"/>
    <n v="2"/>
    <x v="3"/>
    <x v="75"/>
    <x v="1"/>
    <x v="3"/>
    <x v="3"/>
    <x v="14"/>
    <n v="57"/>
    <n v="1"/>
    <s v=""/>
    <s v=""/>
  </r>
  <r>
    <n v="1746688"/>
    <n v="4"/>
    <x v="2"/>
    <x v="41"/>
    <x v="2"/>
    <x v="7"/>
    <x v="3"/>
    <x v="16"/>
    <n v="4121"/>
    <n v="1"/>
    <n v="4121"/>
    <n v="1"/>
  </r>
  <r>
    <n v="1746689"/>
    <n v="1"/>
    <x v="0"/>
    <x v="79"/>
    <x v="0"/>
    <x v="10"/>
    <x v="3"/>
    <x v="1"/>
    <n v="1345"/>
    <n v="1"/>
    <s v=""/>
    <s v=""/>
  </r>
  <r>
    <n v="1746690"/>
    <n v="1"/>
    <x v="0"/>
    <x v="37"/>
    <x v="2"/>
    <x v="7"/>
    <x v="4"/>
    <x v="25"/>
    <n v="161"/>
    <n v="1"/>
    <s v=""/>
    <s v=""/>
  </r>
  <r>
    <n v="1746691"/>
    <n v="1"/>
    <x v="0"/>
    <x v="56"/>
    <x v="0"/>
    <x v="12"/>
    <x v="5"/>
    <x v="10"/>
    <n v="1530"/>
    <n v="1"/>
    <s v=""/>
    <s v=""/>
  </r>
  <r>
    <n v="1746692"/>
    <n v="3"/>
    <x v="1"/>
    <x v="67"/>
    <x v="0"/>
    <x v="2"/>
    <x v="4"/>
    <x v="12"/>
    <n v="556"/>
    <n v="1"/>
    <s v=""/>
    <s v=""/>
  </r>
  <r>
    <n v="1746693"/>
    <n v="1"/>
    <x v="0"/>
    <x v="45"/>
    <x v="2"/>
    <x v="13"/>
    <x v="1"/>
    <x v="20"/>
    <n v="1822"/>
    <n v="1"/>
    <s v=""/>
    <s v=""/>
  </r>
  <r>
    <n v="1746694"/>
    <n v="4"/>
    <x v="2"/>
    <x v="12"/>
    <x v="0"/>
    <x v="0"/>
    <x v="3"/>
    <x v="7"/>
    <n v="4108"/>
    <n v="1"/>
    <n v="4108"/>
    <n v="1"/>
  </r>
  <r>
    <n v="1746695"/>
    <n v="4"/>
    <x v="2"/>
    <x v="67"/>
    <x v="0"/>
    <x v="2"/>
    <x v="4"/>
    <x v="12"/>
    <n v="4524"/>
    <n v="1"/>
    <n v="4524"/>
    <n v="1"/>
  </r>
  <r>
    <n v="1746696"/>
    <n v="2"/>
    <x v="3"/>
    <x v="19"/>
    <x v="0"/>
    <x v="10"/>
    <x v="2"/>
    <x v="15"/>
    <n v="271"/>
    <n v="1"/>
    <s v=""/>
    <s v=""/>
  </r>
  <r>
    <n v="1746697"/>
    <n v="1"/>
    <x v="0"/>
    <x v="76"/>
    <x v="2"/>
    <x v="11"/>
    <x v="5"/>
    <x v="3"/>
    <n v="425"/>
    <n v="1"/>
    <s v=""/>
    <s v=""/>
  </r>
  <r>
    <n v="1746698"/>
    <n v="4"/>
    <x v="2"/>
    <x v="36"/>
    <x v="0"/>
    <x v="10"/>
    <x v="4"/>
    <x v="6"/>
    <n v="3051"/>
    <n v="1"/>
    <n v="3051"/>
    <n v="1"/>
  </r>
  <r>
    <n v="1746699"/>
    <n v="1"/>
    <x v="0"/>
    <x v="17"/>
    <x v="0"/>
    <x v="0"/>
    <x v="1"/>
    <x v="13"/>
    <n v="4954"/>
    <n v="1"/>
    <n v="4954"/>
    <n v="1"/>
  </r>
  <r>
    <n v="1746700"/>
    <n v="1"/>
    <x v="0"/>
    <x v="18"/>
    <x v="0"/>
    <x v="9"/>
    <x v="5"/>
    <x v="14"/>
    <n v="772"/>
    <n v="1"/>
    <s v=""/>
    <s v=""/>
  </r>
  <r>
    <n v="1746701"/>
    <n v="2"/>
    <x v="3"/>
    <x v="14"/>
    <x v="2"/>
    <x v="5"/>
    <x v="3"/>
    <x v="11"/>
    <n v="197"/>
    <n v="1"/>
    <s v=""/>
    <s v=""/>
  </r>
  <r>
    <n v="1746702"/>
    <n v="2"/>
    <x v="3"/>
    <x v="73"/>
    <x v="1"/>
    <x v="8"/>
    <x v="6"/>
    <x v="13"/>
    <n v="4099"/>
    <n v="1"/>
    <n v="4099"/>
    <n v="1"/>
  </r>
  <r>
    <n v="1746703"/>
    <n v="4"/>
    <x v="2"/>
    <x v="41"/>
    <x v="2"/>
    <x v="7"/>
    <x v="3"/>
    <x v="16"/>
    <n v="2085"/>
    <n v="1"/>
    <s v=""/>
    <s v=""/>
  </r>
  <r>
    <n v="1746704"/>
    <n v="1"/>
    <x v="0"/>
    <x v="34"/>
    <x v="2"/>
    <x v="11"/>
    <x v="3"/>
    <x v="13"/>
    <n v="4113"/>
    <n v="1"/>
    <n v="4113"/>
    <n v="1"/>
  </r>
  <r>
    <n v="1746705"/>
    <n v="2"/>
    <x v="3"/>
    <x v="87"/>
    <x v="0"/>
    <x v="10"/>
    <x v="6"/>
    <x v="5"/>
    <n v="3115"/>
    <n v="1"/>
    <n v="3115"/>
    <n v="1"/>
  </r>
  <r>
    <n v="1746706"/>
    <n v="1"/>
    <x v="0"/>
    <x v="1"/>
    <x v="1"/>
    <x v="1"/>
    <x v="1"/>
    <x v="1"/>
    <n v="231"/>
    <n v="1"/>
    <s v=""/>
    <s v=""/>
  </r>
  <r>
    <n v="1746707"/>
    <n v="2"/>
    <x v="3"/>
    <x v="34"/>
    <x v="2"/>
    <x v="11"/>
    <x v="3"/>
    <x v="13"/>
    <n v="1015"/>
    <n v="1"/>
    <s v=""/>
    <s v=""/>
  </r>
  <r>
    <n v="1746708"/>
    <n v="1"/>
    <x v="0"/>
    <x v="56"/>
    <x v="0"/>
    <x v="12"/>
    <x v="5"/>
    <x v="10"/>
    <n v="1579"/>
    <n v="1"/>
    <s v=""/>
    <s v=""/>
  </r>
  <r>
    <n v="1746709"/>
    <n v="1"/>
    <x v="0"/>
    <x v="13"/>
    <x v="1"/>
    <x v="8"/>
    <x v="2"/>
    <x v="0"/>
    <n v="336"/>
    <n v="1"/>
    <s v=""/>
    <s v=""/>
  </r>
  <r>
    <n v="1746710"/>
    <n v="4"/>
    <x v="2"/>
    <x v="42"/>
    <x v="2"/>
    <x v="5"/>
    <x v="6"/>
    <x v="0"/>
    <n v="811"/>
    <n v="1"/>
    <s v=""/>
    <s v=""/>
  </r>
  <r>
    <n v="1746711"/>
    <n v="3"/>
    <x v="1"/>
    <x v="40"/>
    <x v="0"/>
    <x v="2"/>
    <x v="1"/>
    <x v="16"/>
    <n v="1283"/>
    <n v="1"/>
    <s v=""/>
    <s v=""/>
  </r>
  <r>
    <n v="1746712"/>
    <n v="1"/>
    <x v="0"/>
    <x v="6"/>
    <x v="1"/>
    <x v="4"/>
    <x v="5"/>
    <x v="6"/>
    <n v="4712"/>
    <n v="1"/>
    <n v="4712"/>
    <n v="1"/>
  </r>
  <r>
    <n v="1746713"/>
    <n v="1"/>
    <x v="0"/>
    <x v="59"/>
    <x v="1"/>
    <x v="1"/>
    <x v="3"/>
    <x v="29"/>
    <n v="3989"/>
    <n v="1"/>
    <n v="3989"/>
    <n v="1"/>
  </r>
  <r>
    <n v="1746714"/>
    <n v="4"/>
    <x v="2"/>
    <x v="2"/>
    <x v="0"/>
    <x v="2"/>
    <x v="2"/>
    <x v="2"/>
    <n v="3629"/>
    <n v="1"/>
    <n v="3629"/>
    <n v="1"/>
  </r>
  <r>
    <n v="1746715"/>
    <n v="1"/>
    <x v="0"/>
    <x v="54"/>
    <x v="0"/>
    <x v="0"/>
    <x v="5"/>
    <x v="22"/>
    <n v="616"/>
    <n v="1"/>
    <s v=""/>
    <s v=""/>
  </r>
  <r>
    <n v="1746716"/>
    <n v="1"/>
    <x v="0"/>
    <x v="23"/>
    <x v="1"/>
    <x v="3"/>
    <x v="1"/>
    <x v="7"/>
    <n v="3356"/>
    <n v="1"/>
    <n v="3356"/>
    <n v="1"/>
  </r>
  <r>
    <n v="1746717"/>
    <n v="1"/>
    <x v="0"/>
    <x v="36"/>
    <x v="0"/>
    <x v="10"/>
    <x v="4"/>
    <x v="6"/>
    <n v="644"/>
    <n v="1"/>
    <s v=""/>
    <s v=""/>
  </r>
  <r>
    <n v="1746718"/>
    <n v="2"/>
    <x v="3"/>
    <x v="47"/>
    <x v="0"/>
    <x v="0"/>
    <x v="4"/>
    <x v="23"/>
    <n v="4354"/>
    <n v="1"/>
    <n v="4354"/>
    <n v="1"/>
  </r>
  <r>
    <n v="1746719"/>
    <n v="1"/>
    <x v="0"/>
    <x v="89"/>
    <x v="2"/>
    <x v="11"/>
    <x v="6"/>
    <x v="24"/>
    <n v="2872"/>
    <n v="1"/>
    <s v=""/>
    <s v=""/>
  </r>
  <r>
    <n v="1746720"/>
    <n v="2"/>
    <x v="3"/>
    <x v="33"/>
    <x v="0"/>
    <x v="10"/>
    <x v="5"/>
    <x v="25"/>
    <n v="2038"/>
    <n v="1"/>
    <s v=""/>
    <s v=""/>
  </r>
  <r>
    <n v="1746721"/>
    <n v="1"/>
    <x v="0"/>
    <x v="32"/>
    <x v="1"/>
    <x v="1"/>
    <x v="2"/>
    <x v="24"/>
    <n v="4341"/>
    <n v="1"/>
    <n v="4341"/>
    <n v="1"/>
  </r>
  <r>
    <n v="1746722"/>
    <n v="1"/>
    <x v="0"/>
    <x v="87"/>
    <x v="0"/>
    <x v="10"/>
    <x v="6"/>
    <x v="5"/>
    <n v="3198"/>
    <n v="1"/>
    <n v="3198"/>
    <n v="1"/>
  </r>
  <r>
    <n v="1746723"/>
    <n v="3"/>
    <x v="1"/>
    <x v="13"/>
    <x v="1"/>
    <x v="8"/>
    <x v="2"/>
    <x v="0"/>
    <n v="396"/>
    <n v="1"/>
    <s v=""/>
    <s v=""/>
  </r>
  <r>
    <n v="1746724"/>
    <n v="2"/>
    <x v="3"/>
    <x v="81"/>
    <x v="1"/>
    <x v="1"/>
    <x v="0"/>
    <x v="27"/>
    <n v="3815"/>
    <n v="1"/>
    <n v="3815"/>
    <n v="1"/>
  </r>
  <r>
    <n v="1746725"/>
    <n v="4"/>
    <x v="2"/>
    <x v="16"/>
    <x v="1"/>
    <x v="8"/>
    <x v="0"/>
    <x v="8"/>
    <n v="4806"/>
    <n v="1"/>
    <n v="4806"/>
    <n v="1"/>
  </r>
  <r>
    <n v="1746726"/>
    <n v="4"/>
    <x v="2"/>
    <x v="80"/>
    <x v="0"/>
    <x v="12"/>
    <x v="3"/>
    <x v="28"/>
    <n v="2677"/>
    <n v="1"/>
    <s v=""/>
    <s v=""/>
  </r>
  <r>
    <n v="1746727"/>
    <n v="1"/>
    <x v="0"/>
    <x v="77"/>
    <x v="0"/>
    <x v="9"/>
    <x v="1"/>
    <x v="11"/>
    <n v="2947"/>
    <n v="1"/>
    <s v=""/>
    <s v=""/>
  </r>
  <r>
    <n v="1746728"/>
    <n v="4"/>
    <x v="2"/>
    <x v="84"/>
    <x v="1"/>
    <x v="4"/>
    <x v="1"/>
    <x v="28"/>
    <n v="4370"/>
    <n v="1"/>
    <n v="4370"/>
    <n v="1"/>
  </r>
  <r>
    <n v="1746729"/>
    <n v="1"/>
    <x v="0"/>
    <x v="21"/>
    <x v="1"/>
    <x v="1"/>
    <x v="6"/>
    <x v="16"/>
    <n v="2038"/>
    <n v="1"/>
    <s v=""/>
    <s v=""/>
  </r>
  <r>
    <n v="1746730"/>
    <n v="1"/>
    <x v="0"/>
    <x v="9"/>
    <x v="2"/>
    <x v="6"/>
    <x v="2"/>
    <x v="6"/>
    <n v="826"/>
    <n v="1"/>
    <s v=""/>
    <s v=""/>
  </r>
  <r>
    <n v="1746731"/>
    <n v="2"/>
    <x v="3"/>
    <x v="48"/>
    <x v="0"/>
    <x v="10"/>
    <x v="1"/>
    <x v="26"/>
    <n v="3082"/>
    <n v="1"/>
    <n v="3082"/>
    <n v="1"/>
  </r>
  <r>
    <n v="1746732"/>
    <n v="1"/>
    <x v="0"/>
    <x v="72"/>
    <x v="2"/>
    <x v="6"/>
    <x v="3"/>
    <x v="26"/>
    <n v="2725"/>
    <n v="1"/>
    <s v=""/>
    <s v=""/>
  </r>
  <r>
    <n v="1746733"/>
    <n v="3"/>
    <x v="1"/>
    <x v="41"/>
    <x v="2"/>
    <x v="7"/>
    <x v="3"/>
    <x v="16"/>
    <n v="3288"/>
    <n v="1"/>
    <n v="3288"/>
    <n v="1"/>
  </r>
  <r>
    <n v="1746734"/>
    <n v="3"/>
    <x v="1"/>
    <x v="4"/>
    <x v="1"/>
    <x v="3"/>
    <x v="4"/>
    <x v="4"/>
    <n v="1863"/>
    <n v="1"/>
    <s v=""/>
    <s v=""/>
  </r>
  <r>
    <n v="1746735"/>
    <n v="3"/>
    <x v="1"/>
    <x v="56"/>
    <x v="0"/>
    <x v="12"/>
    <x v="5"/>
    <x v="10"/>
    <n v="3631"/>
    <n v="1"/>
    <n v="3631"/>
    <n v="1"/>
  </r>
  <r>
    <n v="1746736"/>
    <n v="1"/>
    <x v="0"/>
    <x v="5"/>
    <x v="1"/>
    <x v="4"/>
    <x v="0"/>
    <x v="5"/>
    <n v="4030"/>
    <n v="1"/>
    <n v="4030"/>
    <n v="1"/>
  </r>
  <r>
    <n v="1746737"/>
    <n v="1"/>
    <x v="0"/>
    <x v="21"/>
    <x v="1"/>
    <x v="1"/>
    <x v="6"/>
    <x v="16"/>
    <n v="1194"/>
    <n v="1"/>
    <s v=""/>
    <s v=""/>
  </r>
  <r>
    <n v="1746738"/>
    <n v="4"/>
    <x v="2"/>
    <x v="26"/>
    <x v="0"/>
    <x v="9"/>
    <x v="0"/>
    <x v="17"/>
    <n v="3622"/>
    <n v="1"/>
    <n v="3622"/>
    <n v="1"/>
  </r>
  <r>
    <n v="1746739"/>
    <n v="4"/>
    <x v="2"/>
    <x v="70"/>
    <x v="2"/>
    <x v="5"/>
    <x v="2"/>
    <x v="19"/>
    <n v="799"/>
    <n v="1"/>
    <s v=""/>
    <s v=""/>
  </r>
  <r>
    <n v="1746740"/>
    <n v="1"/>
    <x v="0"/>
    <x v="19"/>
    <x v="0"/>
    <x v="10"/>
    <x v="2"/>
    <x v="15"/>
    <n v="3045"/>
    <n v="1"/>
    <n v="3045"/>
    <n v="1"/>
  </r>
  <r>
    <n v="1746741"/>
    <n v="1"/>
    <x v="0"/>
    <x v="53"/>
    <x v="0"/>
    <x v="10"/>
    <x v="0"/>
    <x v="9"/>
    <n v="4441"/>
    <n v="1"/>
    <n v="4441"/>
    <n v="1"/>
  </r>
  <r>
    <n v="1746742"/>
    <n v="1"/>
    <x v="0"/>
    <x v="24"/>
    <x v="1"/>
    <x v="4"/>
    <x v="4"/>
    <x v="18"/>
    <n v="4435"/>
    <n v="1"/>
    <n v="4435"/>
    <n v="1"/>
  </r>
  <r>
    <n v="1746743"/>
    <n v="4"/>
    <x v="2"/>
    <x v="35"/>
    <x v="2"/>
    <x v="11"/>
    <x v="2"/>
    <x v="23"/>
    <n v="2179"/>
    <n v="1"/>
    <s v=""/>
    <s v=""/>
  </r>
  <r>
    <n v="1746744"/>
    <n v="1"/>
    <x v="0"/>
    <x v="53"/>
    <x v="0"/>
    <x v="10"/>
    <x v="0"/>
    <x v="9"/>
    <n v="497"/>
    <n v="1"/>
    <s v=""/>
    <s v=""/>
  </r>
  <r>
    <n v="1746745"/>
    <n v="1"/>
    <x v="0"/>
    <x v="85"/>
    <x v="1"/>
    <x v="9"/>
    <x v="3"/>
    <x v="10"/>
    <n v="4369"/>
    <n v="1"/>
    <n v="4369"/>
    <n v="1"/>
  </r>
  <r>
    <n v="1746746"/>
    <n v="3"/>
    <x v="1"/>
    <x v="83"/>
    <x v="0"/>
    <x v="12"/>
    <x v="0"/>
    <x v="21"/>
    <n v="427"/>
    <n v="1"/>
    <s v=""/>
    <s v=""/>
  </r>
  <r>
    <n v="1746747"/>
    <n v="1"/>
    <x v="0"/>
    <x v="14"/>
    <x v="2"/>
    <x v="5"/>
    <x v="3"/>
    <x v="11"/>
    <n v="293"/>
    <n v="1"/>
    <s v=""/>
    <s v=""/>
  </r>
  <r>
    <n v="1746748"/>
    <n v="4"/>
    <x v="2"/>
    <x v="38"/>
    <x v="0"/>
    <x v="12"/>
    <x v="2"/>
    <x v="18"/>
    <n v="3027"/>
    <n v="1"/>
    <n v="3027"/>
    <n v="1"/>
  </r>
  <r>
    <n v="1746749"/>
    <n v="3"/>
    <x v="1"/>
    <x v="44"/>
    <x v="2"/>
    <x v="5"/>
    <x v="4"/>
    <x v="22"/>
    <n v="1892"/>
    <n v="1"/>
    <s v=""/>
    <s v=""/>
  </r>
  <r>
    <n v="1746750"/>
    <n v="4"/>
    <x v="2"/>
    <x v="70"/>
    <x v="2"/>
    <x v="5"/>
    <x v="2"/>
    <x v="19"/>
    <n v="2487"/>
    <n v="1"/>
    <s v=""/>
    <s v=""/>
  </r>
  <r>
    <n v="1746751"/>
    <n v="4"/>
    <x v="2"/>
    <x v="76"/>
    <x v="2"/>
    <x v="11"/>
    <x v="5"/>
    <x v="3"/>
    <n v="4252"/>
    <n v="1"/>
    <n v="4252"/>
    <n v="1"/>
  </r>
  <r>
    <n v="1746752"/>
    <n v="2"/>
    <x v="3"/>
    <x v="82"/>
    <x v="1"/>
    <x v="4"/>
    <x v="6"/>
    <x v="26"/>
    <n v="1491"/>
    <n v="1"/>
    <s v=""/>
    <s v=""/>
  </r>
  <r>
    <n v="1746753"/>
    <n v="2"/>
    <x v="3"/>
    <x v="45"/>
    <x v="2"/>
    <x v="13"/>
    <x v="1"/>
    <x v="20"/>
    <n v="4029"/>
    <n v="1"/>
    <n v="4029"/>
    <n v="1"/>
  </r>
  <r>
    <n v="1746754"/>
    <n v="1"/>
    <x v="0"/>
    <x v="56"/>
    <x v="0"/>
    <x v="12"/>
    <x v="5"/>
    <x v="10"/>
    <n v="4858"/>
    <n v="1"/>
    <n v="4858"/>
    <n v="1"/>
  </r>
  <r>
    <n v="1746755"/>
    <n v="4"/>
    <x v="2"/>
    <x v="16"/>
    <x v="1"/>
    <x v="8"/>
    <x v="0"/>
    <x v="8"/>
    <n v="2031"/>
    <n v="1"/>
    <s v=""/>
    <s v=""/>
  </r>
  <r>
    <n v="1746756"/>
    <n v="1"/>
    <x v="0"/>
    <x v="31"/>
    <x v="1"/>
    <x v="1"/>
    <x v="4"/>
    <x v="15"/>
    <n v="3609"/>
    <n v="1"/>
    <n v="3609"/>
    <n v="1"/>
  </r>
  <r>
    <n v="1746757"/>
    <n v="4"/>
    <x v="2"/>
    <x v="19"/>
    <x v="0"/>
    <x v="10"/>
    <x v="2"/>
    <x v="15"/>
    <n v="3255"/>
    <n v="1"/>
    <n v="3255"/>
    <n v="1"/>
  </r>
  <r>
    <n v="1746758"/>
    <n v="2"/>
    <x v="3"/>
    <x v="21"/>
    <x v="1"/>
    <x v="1"/>
    <x v="6"/>
    <x v="16"/>
    <n v="4362"/>
    <n v="1"/>
    <n v="4362"/>
    <n v="1"/>
  </r>
  <r>
    <n v="1746759"/>
    <n v="1"/>
    <x v="0"/>
    <x v="35"/>
    <x v="2"/>
    <x v="11"/>
    <x v="2"/>
    <x v="23"/>
    <n v="2340"/>
    <n v="1"/>
    <s v=""/>
    <s v=""/>
  </r>
  <r>
    <n v="1746760"/>
    <n v="4"/>
    <x v="2"/>
    <x v="64"/>
    <x v="1"/>
    <x v="6"/>
    <x v="1"/>
    <x v="30"/>
    <n v="4648"/>
    <n v="1"/>
    <n v="4648"/>
    <n v="1"/>
  </r>
  <r>
    <n v="1746761"/>
    <n v="1"/>
    <x v="0"/>
    <x v="48"/>
    <x v="0"/>
    <x v="10"/>
    <x v="1"/>
    <x v="26"/>
    <n v="2075"/>
    <n v="1"/>
    <s v=""/>
    <s v=""/>
  </r>
  <r>
    <n v="1746762"/>
    <n v="4"/>
    <x v="2"/>
    <x v="80"/>
    <x v="0"/>
    <x v="12"/>
    <x v="3"/>
    <x v="28"/>
    <n v="1992"/>
    <n v="1"/>
    <s v=""/>
    <s v=""/>
  </r>
  <r>
    <n v="1746763"/>
    <n v="3"/>
    <x v="1"/>
    <x v="26"/>
    <x v="0"/>
    <x v="9"/>
    <x v="0"/>
    <x v="17"/>
    <n v="3439"/>
    <n v="1"/>
    <n v="3439"/>
    <n v="1"/>
  </r>
  <r>
    <n v="1746764"/>
    <n v="4"/>
    <x v="2"/>
    <x v="90"/>
    <x v="1"/>
    <x v="4"/>
    <x v="3"/>
    <x v="25"/>
    <n v="3384"/>
    <n v="1"/>
    <n v="3384"/>
    <n v="1"/>
  </r>
  <r>
    <n v="1746765"/>
    <n v="2"/>
    <x v="3"/>
    <x v="43"/>
    <x v="2"/>
    <x v="6"/>
    <x v="0"/>
    <x v="18"/>
    <n v="4030"/>
    <n v="1"/>
    <n v="4030"/>
    <n v="1"/>
  </r>
  <r>
    <n v="1746766"/>
    <n v="1"/>
    <x v="0"/>
    <x v="30"/>
    <x v="1"/>
    <x v="8"/>
    <x v="5"/>
    <x v="23"/>
    <n v="731"/>
    <n v="1"/>
    <s v=""/>
    <s v=""/>
  </r>
  <r>
    <n v="1746767"/>
    <n v="1"/>
    <x v="0"/>
    <x v="70"/>
    <x v="2"/>
    <x v="5"/>
    <x v="2"/>
    <x v="19"/>
    <n v="1034"/>
    <n v="1"/>
    <s v=""/>
    <s v=""/>
  </r>
  <r>
    <n v="1746768"/>
    <n v="1"/>
    <x v="0"/>
    <x v="13"/>
    <x v="1"/>
    <x v="8"/>
    <x v="2"/>
    <x v="0"/>
    <n v="303"/>
    <n v="1"/>
    <s v=""/>
    <s v=""/>
  </r>
  <r>
    <n v="1746769"/>
    <n v="2"/>
    <x v="3"/>
    <x v="66"/>
    <x v="0"/>
    <x v="9"/>
    <x v="4"/>
    <x v="19"/>
    <n v="4527"/>
    <n v="1"/>
    <n v="4527"/>
    <n v="1"/>
  </r>
  <r>
    <n v="1746770"/>
    <n v="2"/>
    <x v="3"/>
    <x v="33"/>
    <x v="0"/>
    <x v="10"/>
    <x v="5"/>
    <x v="25"/>
    <n v="3673"/>
    <n v="1"/>
    <n v="3673"/>
    <n v="1"/>
  </r>
  <r>
    <n v="1746771"/>
    <n v="2"/>
    <x v="3"/>
    <x v="40"/>
    <x v="0"/>
    <x v="2"/>
    <x v="1"/>
    <x v="16"/>
    <n v="3400"/>
    <n v="1"/>
    <n v="3400"/>
    <n v="1"/>
  </r>
  <r>
    <n v="1746772"/>
    <n v="2"/>
    <x v="3"/>
    <x v="71"/>
    <x v="2"/>
    <x v="11"/>
    <x v="4"/>
    <x v="29"/>
    <n v="3708"/>
    <n v="1"/>
    <n v="3708"/>
    <n v="1"/>
  </r>
  <r>
    <n v="1746773"/>
    <n v="1"/>
    <x v="0"/>
    <x v="81"/>
    <x v="1"/>
    <x v="1"/>
    <x v="0"/>
    <x v="27"/>
    <n v="2956"/>
    <n v="1"/>
    <s v=""/>
    <s v=""/>
  </r>
  <r>
    <n v="1746774"/>
    <n v="2"/>
    <x v="3"/>
    <x v="22"/>
    <x v="1"/>
    <x v="3"/>
    <x v="2"/>
    <x v="17"/>
    <n v="4019"/>
    <n v="1"/>
    <n v="4019"/>
    <n v="1"/>
  </r>
  <r>
    <n v="1746775"/>
    <n v="2"/>
    <x v="3"/>
    <x v="70"/>
    <x v="2"/>
    <x v="5"/>
    <x v="2"/>
    <x v="19"/>
    <n v="4615"/>
    <n v="1"/>
    <n v="4615"/>
    <n v="1"/>
  </r>
  <r>
    <n v="1746776"/>
    <n v="4"/>
    <x v="2"/>
    <x v="5"/>
    <x v="1"/>
    <x v="4"/>
    <x v="0"/>
    <x v="5"/>
    <n v="3919"/>
    <n v="1"/>
    <n v="3919"/>
    <n v="1"/>
  </r>
  <r>
    <n v="1746777"/>
    <n v="1"/>
    <x v="0"/>
    <x v="24"/>
    <x v="1"/>
    <x v="4"/>
    <x v="4"/>
    <x v="18"/>
    <n v="102"/>
    <n v="1"/>
    <s v=""/>
    <s v=""/>
  </r>
  <r>
    <n v="1746778"/>
    <n v="1"/>
    <x v="0"/>
    <x v="90"/>
    <x v="1"/>
    <x v="4"/>
    <x v="3"/>
    <x v="25"/>
    <n v="2041"/>
    <n v="1"/>
    <s v=""/>
    <s v=""/>
  </r>
  <r>
    <n v="1746779"/>
    <n v="1"/>
    <x v="0"/>
    <x v="12"/>
    <x v="0"/>
    <x v="0"/>
    <x v="3"/>
    <x v="7"/>
    <n v="2400"/>
    <n v="1"/>
    <s v=""/>
    <s v=""/>
  </r>
  <r>
    <n v="1746780"/>
    <n v="4"/>
    <x v="2"/>
    <x v="24"/>
    <x v="1"/>
    <x v="4"/>
    <x v="4"/>
    <x v="18"/>
    <n v="3697"/>
    <n v="1"/>
    <n v="3697"/>
    <n v="1"/>
  </r>
  <r>
    <n v="1746781"/>
    <n v="3"/>
    <x v="1"/>
    <x v="57"/>
    <x v="2"/>
    <x v="7"/>
    <x v="1"/>
    <x v="5"/>
    <n v="4081"/>
    <n v="1"/>
    <n v="4081"/>
    <n v="1"/>
  </r>
  <r>
    <n v="1746782"/>
    <n v="1"/>
    <x v="0"/>
    <x v="12"/>
    <x v="0"/>
    <x v="0"/>
    <x v="3"/>
    <x v="7"/>
    <n v="2419"/>
    <n v="1"/>
    <s v=""/>
    <s v=""/>
  </r>
  <r>
    <n v="1746783"/>
    <n v="1"/>
    <x v="0"/>
    <x v="65"/>
    <x v="2"/>
    <x v="7"/>
    <x v="0"/>
    <x v="15"/>
    <n v="4183"/>
    <n v="1"/>
    <n v="4183"/>
    <n v="1"/>
  </r>
  <r>
    <n v="1746784"/>
    <n v="4"/>
    <x v="2"/>
    <x v="68"/>
    <x v="1"/>
    <x v="3"/>
    <x v="6"/>
    <x v="11"/>
    <n v="2044"/>
    <n v="1"/>
    <s v=""/>
    <s v=""/>
  </r>
  <r>
    <n v="1746785"/>
    <n v="1"/>
    <x v="0"/>
    <x v="52"/>
    <x v="0"/>
    <x v="2"/>
    <x v="6"/>
    <x v="27"/>
    <n v="2493"/>
    <n v="1"/>
    <s v=""/>
    <s v=""/>
  </r>
  <r>
    <n v="1746786"/>
    <n v="2"/>
    <x v="3"/>
    <x v="84"/>
    <x v="1"/>
    <x v="4"/>
    <x v="1"/>
    <x v="28"/>
    <n v="83"/>
    <n v="1"/>
    <s v=""/>
    <s v=""/>
  </r>
  <r>
    <n v="1746787"/>
    <n v="1"/>
    <x v="0"/>
    <x v="39"/>
    <x v="2"/>
    <x v="13"/>
    <x v="4"/>
    <x v="14"/>
    <n v="2118"/>
    <n v="1"/>
    <s v=""/>
    <s v=""/>
  </r>
  <r>
    <n v="1746788"/>
    <n v="4"/>
    <x v="2"/>
    <x v="13"/>
    <x v="1"/>
    <x v="8"/>
    <x v="2"/>
    <x v="0"/>
    <n v="4050"/>
    <n v="1"/>
    <n v="4050"/>
    <n v="1"/>
  </r>
  <r>
    <n v="1746789"/>
    <n v="1"/>
    <x v="0"/>
    <x v="63"/>
    <x v="1"/>
    <x v="4"/>
    <x v="2"/>
    <x v="9"/>
    <n v="1357"/>
    <n v="1"/>
    <s v=""/>
    <s v=""/>
  </r>
  <r>
    <n v="1746790"/>
    <n v="1"/>
    <x v="0"/>
    <x v="11"/>
    <x v="2"/>
    <x v="6"/>
    <x v="4"/>
    <x v="10"/>
    <n v="189"/>
    <n v="1"/>
    <s v=""/>
    <s v=""/>
  </r>
  <r>
    <n v="1746791"/>
    <n v="2"/>
    <x v="3"/>
    <x v="77"/>
    <x v="0"/>
    <x v="9"/>
    <x v="1"/>
    <x v="11"/>
    <n v="231"/>
    <n v="1"/>
    <s v=""/>
    <s v=""/>
  </r>
  <r>
    <n v="1746792"/>
    <n v="4"/>
    <x v="2"/>
    <x v="55"/>
    <x v="2"/>
    <x v="7"/>
    <x v="5"/>
    <x v="1"/>
    <n v="1821"/>
    <n v="1"/>
    <s v=""/>
    <s v=""/>
  </r>
  <r>
    <n v="1746793"/>
    <n v="1"/>
    <x v="0"/>
    <x v="50"/>
    <x v="2"/>
    <x v="11"/>
    <x v="0"/>
    <x v="2"/>
    <n v="4908"/>
    <n v="1"/>
    <n v="4908"/>
    <n v="1"/>
  </r>
  <r>
    <n v="1746794"/>
    <n v="2"/>
    <x v="3"/>
    <x v="48"/>
    <x v="0"/>
    <x v="10"/>
    <x v="1"/>
    <x v="26"/>
    <n v="3725"/>
    <n v="1"/>
    <n v="3725"/>
    <n v="1"/>
  </r>
  <r>
    <n v="1746795"/>
    <n v="2"/>
    <x v="3"/>
    <x v="10"/>
    <x v="2"/>
    <x v="7"/>
    <x v="6"/>
    <x v="9"/>
    <n v="2784"/>
    <n v="1"/>
    <s v=""/>
    <s v=""/>
  </r>
  <r>
    <n v="1746796"/>
    <n v="1"/>
    <x v="0"/>
    <x v="11"/>
    <x v="2"/>
    <x v="6"/>
    <x v="4"/>
    <x v="10"/>
    <n v="640"/>
    <n v="1"/>
    <s v=""/>
    <s v=""/>
  </r>
  <r>
    <n v="1746797"/>
    <n v="2"/>
    <x v="3"/>
    <x v="79"/>
    <x v="0"/>
    <x v="10"/>
    <x v="3"/>
    <x v="1"/>
    <n v="2720"/>
    <n v="1"/>
    <s v=""/>
    <s v=""/>
  </r>
  <r>
    <n v="1746798"/>
    <n v="1"/>
    <x v="0"/>
    <x v="48"/>
    <x v="0"/>
    <x v="10"/>
    <x v="1"/>
    <x v="26"/>
    <n v="472"/>
    <n v="1"/>
    <s v=""/>
    <s v=""/>
  </r>
  <r>
    <n v="1746799"/>
    <n v="3"/>
    <x v="1"/>
    <x v="84"/>
    <x v="1"/>
    <x v="4"/>
    <x v="1"/>
    <x v="28"/>
    <n v="4349"/>
    <n v="1"/>
    <n v="4349"/>
    <n v="1"/>
  </r>
  <r>
    <n v="1746800"/>
    <n v="2"/>
    <x v="3"/>
    <x v="56"/>
    <x v="0"/>
    <x v="12"/>
    <x v="5"/>
    <x v="10"/>
    <n v="4467"/>
    <n v="1"/>
    <n v="4467"/>
    <n v="1"/>
  </r>
  <r>
    <n v="1746801"/>
    <n v="3"/>
    <x v="1"/>
    <x v="29"/>
    <x v="1"/>
    <x v="8"/>
    <x v="3"/>
    <x v="22"/>
    <n v="1249"/>
    <n v="1"/>
    <s v=""/>
    <s v=""/>
  </r>
  <r>
    <n v="1746802"/>
    <n v="3"/>
    <x v="1"/>
    <x v="50"/>
    <x v="2"/>
    <x v="11"/>
    <x v="0"/>
    <x v="2"/>
    <n v="1147"/>
    <n v="1"/>
    <s v=""/>
    <s v=""/>
  </r>
  <r>
    <n v="1746803"/>
    <n v="4"/>
    <x v="2"/>
    <x v="42"/>
    <x v="2"/>
    <x v="5"/>
    <x v="6"/>
    <x v="0"/>
    <n v="3728"/>
    <n v="1"/>
    <n v="3728"/>
    <n v="1"/>
  </r>
  <r>
    <n v="1746804"/>
    <n v="1"/>
    <x v="0"/>
    <x v="70"/>
    <x v="2"/>
    <x v="5"/>
    <x v="2"/>
    <x v="19"/>
    <n v="2115"/>
    <n v="1"/>
    <s v=""/>
    <s v=""/>
  </r>
  <r>
    <n v="1746805"/>
    <n v="1"/>
    <x v="0"/>
    <x v="35"/>
    <x v="2"/>
    <x v="11"/>
    <x v="2"/>
    <x v="23"/>
    <n v="72"/>
    <n v="1"/>
    <s v=""/>
    <s v=""/>
  </r>
  <r>
    <n v="1746806"/>
    <n v="1"/>
    <x v="0"/>
    <x v="26"/>
    <x v="0"/>
    <x v="9"/>
    <x v="0"/>
    <x v="17"/>
    <n v="1383"/>
    <n v="1"/>
    <s v=""/>
    <s v=""/>
  </r>
  <r>
    <n v="1746807"/>
    <n v="1"/>
    <x v="0"/>
    <x v="11"/>
    <x v="2"/>
    <x v="6"/>
    <x v="4"/>
    <x v="10"/>
    <n v="4292"/>
    <n v="1"/>
    <n v="4292"/>
    <n v="1"/>
  </r>
  <r>
    <n v="1746808"/>
    <n v="2"/>
    <x v="3"/>
    <x v="39"/>
    <x v="2"/>
    <x v="13"/>
    <x v="4"/>
    <x v="14"/>
    <n v="1090"/>
    <n v="1"/>
    <s v=""/>
    <s v=""/>
  </r>
  <r>
    <n v="1746809"/>
    <n v="1"/>
    <x v="0"/>
    <x v="52"/>
    <x v="0"/>
    <x v="2"/>
    <x v="6"/>
    <x v="27"/>
    <n v="2516"/>
    <n v="1"/>
    <s v=""/>
    <s v=""/>
  </r>
  <r>
    <n v="1746810"/>
    <n v="2"/>
    <x v="3"/>
    <x v="75"/>
    <x v="1"/>
    <x v="3"/>
    <x v="3"/>
    <x v="14"/>
    <n v="765"/>
    <n v="1"/>
    <s v=""/>
    <s v=""/>
  </r>
  <r>
    <n v="1746811"/>
    <n v="4"/>
    <x v="2"/>
    <x v="86"/>
    <x v="2"/>
    <x v="13"/>
    <x v="6"/>
    <x v="17"/>
    <n v="2366"/>
    <n v="1"/>
    <s v=""/>
    <s v=""/>
  </r>
  <r>
    <n v="1746812"/>
    <n v="4"/>
    <x v="2"/>
    <x v="20"/>
    <x v="2"/>
    <x v="5"/>
    <x v="0"/>
    <x v="4"/>
    <n v="419"/>
    <n v="1"/>
    <s v=""/>
    <s v=""/>
  </r>
  <r>
    <n v="1746813"/>
    <n v="2"/>
    <x v="3"/>
    <x v="61"/>
    <x v="1"/>
    <x v="8"/>
    <x v="4"/>
    <x v="2"/>
    <n v="1228"/>
    <n v="1"/>
    <s v=""/>
    <s v=""/>
  </r>
  <r>
    <n v="1746814"/>
    <n v="2"/>
    <x v="3"/>
    <x v="35"/>
    <x v="2"/>
    <x v="11"/>
    <x v="2"/>
    <x v="23"/>
    <n v="1967"/>
    <n v="1"/>
    <s v=""/>
    <s v=""/>
  </r>
  <r>
    <n v="1746815"/>
    <n v="1"/>
    <x v="0"/>
    <x v="43"/>
    <x v="2"/>
    <x v="6"/>
    <x v="0"/>
    <x v="18"/>
    <n v="3819"/>
    <n v="1"/>
    <n v="3819"/>
    <n v="1"/>
  </r>
  <r>
    <n v="1746816"/>
    <n v="3"/>
    <x v="1"/>
    <x v="77"/>
    <x v="0"/>
    <x v="9"/>
    <x v="1"/>
    <x v="11"/>
    <n v="3378"/>
    <n v="1"/>
    <n v="3378"/>
    <n v="1"/>
  </r>
  <r>
    <n v="1746817"/>
    <n v="1"/>
    <x v="0"/>
    <x v="30"/>
    <x v="1"/>
    <x v="8"/>
    <x v="5"/>
    <x v="23"/>
    <n v="1679"/>
    <n v="1"/>
    <s v=""/>
    <s v=""/>
  </r>
  <r>
    <n v="1746818"/>
    <n v="2"/>
    <x v="3"/>
    <x v="82"/>
    <x v="1"/>
    <x v="4"/>
    <x v="6"/>
    <x v="26"/>
    <n v="4403"/>
    <n v="1"/>
    <n v="4403"/>
    <n v="1"/>
  </r>
  <r>
    <n v="1746819"/>
    <n v="4"/>
    <x v="2"/>
    <x v="72"/>
    <x v="2"/>
    <x v="6"/>
    <x v="3"/>
    <x v="26"/>
    <n v="2949"/>
    <n v="1"/>
    <s v=""/>
    <s v=""/>
  </r>
  <r>
    <n v="1746820"/>
    <n v="1"/>
    <x v="0"/>
    <x v="46"/>
    <x v="0"/>
    <x v="2"/>
    <x v="0"/>
    <x v="24"/>
    <n v="4103"/>
    <n v="1"/>
    <n v="4103"/>
    <n v="1"/>
  </r>
  <r>
    <n v="1746821"/>
    <n v="3"/>
    <x v="1"/>
    <x v="41"/>
    <x v="2"/>
    <x v="7"/>
    <x v="3"/>
    <x v="16"/>
    <n v="988"/>
    <n v="1"/>
    <s v=""/>
    <s v=""/>
  </r>
  <r>
    <n v="1746822"/>
    <n v="1"/>
    <x v="0"/>
    <x v="59"/>
    <x v="1"/>
    <x v="1"/>
    <x v="3"/>
    <x v="29"/>
    <n v="737"/>
    <n v="1"/>
    <s v=""/>
    <s v=""/>
  </r>
  <r>
    <n v="1746823"/>
    <n v="4"/>
    <x v="2"/>
    <x v="3"/>
    <x v="0"/>
    <x v="2"/>
    <x v="3"/>
    <x v="3"/>
    <n v="349"/>
    <n v="1"/>
    <s v=""/>
    <s v=""/>
  </r>
  <r>
    <n v="1746824"/>
    <n v="1"/>
    <x v="0"/>
    <x v="52"/>
    <x v="0"/>
    <x v="2"/>
    <x v="6"/>
    <x v="27"/>
    <n v="1521"/>
    <n v="1"/>
    <s v=""/>
    <s v=""/>
  </r>
  <r>
    <n v="1746825"/>
    <n v="3"/>
    <x v="1"/>
    <x v="80"/>
    <x v="0"/>
    <x v="12"/>
    <x v="3"/>
    <x v="28"/>
    <n v="3372"/>
    <n v="1"/>
    <n v="3372"/>
    <n v="1"/>
  </r>
  <r>
    <n v="1746826"/>
    <n v="3"/>
    <x v="1"/>
    <x v="55"/>
    <x v="2"/>
    <x v="7"/>
    <x v="5"/>
    <x v="1"/>
    <n v="113"/>
    <n v="1"/>
    <s v=""/>
    <s v=""/>
  </r>
  <r>
    <n v="1746827"/>
    <n v="1"/>
    <x v="0"/>
    <x v="43"/>
    <x v="2"/>
    <x v="6"/>
    <x v="0"/>
    <x v="18"/>
    <n v="4137"/>
    <n v="1"/>
    <n v="4137"/>
    <n v="1"/>
  </r>
  <r>
    <n v="1746828"/>
    <n v="2"/>
    <x v="3"/>
    <x v="11"/>
    <x v="2"/>
    <x v="6"/>
    <x v="4"/>
    <x v="10"/>
    <n v="3465"/>
    <n v="1"/>
    <n v="3465"/>
    <n v="1"/>
  </r>
  <r>
    <n v="1746829"/>
    <n v="3"/>
    <x v="1"/>
    <x v="26"/>
    <x v="0"/>
    <x v="9"/>
    <x v="0"/>
    <x v="17"/>
    <n v="4661"/>
    <n v="1"/>
    <n v="4661"/>
    <n v="1"/>
  </r>
  <r>
    <n v="1746830"/>
    <n v="1"/>
    <x v="0"/>
    <x v="80"/>
    <x v="0"/>
    <x v="12"/>
    <x v="3"/>
    <x v="28"/>
    <n v="285"/>
    <n v="1"/>
    <s v=""/>
    <s v=""/>
  </r>
  <r>
    <n v="1746831"/>
    <n v="1"/>
    <x v="0"/>
    <x v="55"/>
    <x v="2"/>
    <x v="7"/>
    <x v="5"/>
    <x v="1"/>
    <n v="4565"/>
    <n v="1"/>
    <n v="4565"/>
    <n v="1"/>
  </r>
  <r>
    <n v="1746832"/>
    <n v="1"/>
    <x v="0"/>
    <x v="78"/>
    <x v="2"/>
    <x v="6"/>
    <x v="6"/>
    <x v="21"/>
    <n v="2650"/>
    <n v="1"/>
    <s v=""/>
    <s v=""/>
  </r>
  <r>
    <n v="1746833"/>
    <n v="3"/>
    <x v="1"/>
    <x v="86"/>
    <x v="2"/>
    <x v="13"/>
    <x v="6"/>
    <x v="17"/>
    <n v="4548"/>
    <n v="1"/>
    <n v="4548"/>
    <n v="1"/>
  </r>
  <r>
    <n v="1746834"/>
    <n v="4"/>
    <x v="2"/>
    <x v="49"/>
    <x v="1"/>
    <x v="8"/>
    <x v="1"/>
    <x v="3"/>
    <n v="4206"/>
    <n v="1"/>
    <n v="4206"/>
    <n v="1"/>
  </r>
  <r>
    <n v="1746835"/>
    <n v="1"/>
    <x v="0"/>
    <x v="22"/>
    <x v="1"/>
    <x v="3"/>
    <x v="2"/>
    <x v="17"/>
    <n v="4315"/>
    <n v="1"/>
    <n v="4315"/>
    <n v="1"/>
  </r>
  <r>
    <n v="1746836"/>
    <n v="1"/>
    <x v="0"/>
    <x v="16"/>
    <x v="1"/>
    <x v="8"/>
    <x v="0"/>
    <x v="8"/>
    <n v="3682"/>
    <n v="1"/>
    <n v="3682"/>
    <n v="1"/>
  </r>
  <r>
    <n v="1746837"/>
    <n v="1"/>
    <x v="0"/>
    <x v="88"/>
    <x v="0"/>
    <x v="2"/>
    <x v="5"/>
    <x v="29"/>
    <n v="1967"/>
    <n v="1"/>
    <s v=""/>
    <s v=""/>
  </r>
  <r>
    <n v="1746838"/>
    <n v="1"/>
    <x v="0"/>
    <x v="83"/>
    <x v="0"/>
    <x v="12"/>
    <x v="0"/>
    <x v="21"/>
    <n v="2589"/>
    <n v="1"/>
    <s v=""/>
    <s v=""/>
  </r>
  <r>
    <n v="1746839"/>
    <n v="4"/>
    <x v="2"/>
    <x v="26"/>
    <x v="0"/>
    <x v="9"/>
    <x v="0"/>
    <x v="17"/>
    <n v="4428"/>
    <n v="1"/>
    <n v="4428"/>
    <n v="1"/>
  </r>
  <r>
    <n v="1746840"/>
    <n v="1"/>
    <x v="0"/>
    <x v="34"/>
    <x v="2"/>
    <x v="11"/>
    <x v="3"/>
    <x v="13"/>
    <n v="2964"/>
    <n v="1"/>
    <s v=""/>
    <s v=""/>
  </r>
  <r>
    <n v="1746841"/>
    <n v="1"/>
    <x v="0"/>
    <x v="36"/>
    <x v="0"/>
    <x v="10"/>
    <x v="4"/>
    <x v="6"/>
    <n v="4248"/>
    <n v="1"/>
    <n v="4248"/>
    <n v="1"/>
  </r>
  <r>
    <n v="1746842"/>
    <n v="3"/>
    <x v="1"/>
    <x v="4"/>
    <x v="1"/>
    <x v="3"/>
    <x v="4"/>
    <x v="4"/>
    <n v="717"/>
    <n v="1"/>
    <s v=""/>
    <s v=""/>
  </r>
  <r>
    <n v="1746843"/>
    <n v="4"/>
    <x v="2"/>
    <x v="60"/>
    <x v="0"/>
    <x v="0"/>
    <x v="6"/>
    <x v="8"/>
    <n v="1833"/>
    <n v="1"/>
    <s v=""/>
    <s v=""/>
  </r>
  <r>
    <n v="1746844"/>
    <n v="1"/>
    <x v="0"/>
    <x v="16"/>
    <x v="1"/>
    <x v="8"/>
    <x v="0"/>
    <x v="8"/>
    <n v="752"/>
    <n v="1"/>
    <s v=""/>
    <s v=""/>
  </r>
  <r>
    <n v="1746845"/>
    <n v="4"/>
    <x v="2"/>
    <x v="72"/>
    <x v="2"/>
    <x v="6"/>
    <x v="3"/>
    <x v="26"/>
    <n v="3861"/>
    <n v="1"/>
    <n v="3861"/>
    <n v="1"/>
  </r>
  <r>
    <n v="1746846"/>
    <n v="3"/>
    <x v="1"/>
    <x v="87"/>
    <x v="0"/>
    <x v="10"/>
    <x v="6"/>
    <x v="5"/>
    <n v="4391"/>
    <n v="1"/>
    <n v="4391"/>
    <n v="1"/>
  </r>
  <r>
    <n v="1746847"/>
    <n v="4"/>
    <x v="2"/>
    <x v="25"/>
    <x v="1"/>
    <x v="3"/>
    <x v="5"/>
    <x v="19"/>
    <n v="4364"/>
    <n v="1"/>
    <n v="4364"/>
    <n v="1"/>
  </r>
  <r>
    <n v="1746848"/>
    <n v="2"/>
    <x v="3"/>
    <x v="83"/>
    <x v="0"/>
    <x v="12"/>
    <x v="0"/>
    <x v="21"/>
    <n v="1715"/>
    <n v="1"/>
    <s v=""/>
    <s v=""/>
  </r>
  <r>
    <n v="1746849"/>
    <n v="1"/>
    <x v="0"/>
    <x v="52"/>
    <x v="0"/>
    <x v="2"/>
    <x v="6"/>
    <x v="27"/>
    <n v="1694"/>
    <n v="1"/>
    <s v=""/>
    <s v=""/>
  </r>
  <r>
    <n v="1746850"/>
    <n v="4"/>
    <x v="2"/>
    <x v="69"/>
    <x v="1"/>
    <x v="1"/>
    <x v="5"/>
    <x v="12"/>
    <n v="1793"/>
    <n v="1"/>
    <s v=""/>
    <s v=""/>
  </r>
  <r>
    <n v="1746851"/>
    <n v="2"/>
    <x v="3"/>
    <x v="26"/>
    <x v="0"/>
    <x v="9"/>
    <x v="0"/>
    <x v="17"/>
    <n v="3521"/>
    <n v="1"/>
    <n v="3521"/>
    <n v="1"/>
  </r>
  <r>
    <n v="1746852"/>
    <n v="2"/>
    <x v="3"/>
    <x v="80"/>
    <x v="0"/>
    <x v="12"/>
    <x v="3"/>
    <x v="28"/>
    <n v="638"/>
    <n v="1"/>
    <s v=""/>
    <s v=""/>
  </r>
  <r>
    <n v="1746853"/>
    <n v="3"/>
    <x v="1"/>
    <x v="8"/>
    <x v="2"/>
    <x v="5"/>
    <x v="1"/>
    <x v="8"/>
    <n v="4406"/>
    <n v="1"/>
    <n v="4406"/>
    <n v="1"/>
  </r>
  <r>
    <n v="1746854"/>
    <n v="2"/>
    <x v="3"/>
    <x v="59"/>
    <x v="1"/>
    <x v="1"/>
    <x v="3"/>
    <x v="29"/>
    <n v="4531"/>
    <n v="1"/>
    <n v="4531"/>
    <n v="1"/>
  </r>
  <r>
    <n v="1746855"/>
    <n v="4"/>
    <x v="2"/>
    <x v="22"/>
    <x v="1"/>
    <x v="3"/>
    <x v="2"/>
    <x v="17"/>
    <n v="507"/>
    <n v="1"/>
    <s v=""/>
    <s v=""/>
  </r>
  <r>
    <n v="1746856"/>
    <n v="4"/>
    <x v="2"/>
    <x v="29"/>
    <x v="1"/>
    <x v="8"/>
    <x v="3"/>
    <x v="22"/>
    <n v="2164"/>
    <n v="1"/>
    <s v=""/>
    <s v=""/>
  </r>
  <r>
    <n v="1746857"/>
    <n v="2"/>
    <x v="3"/>
    <x v="65"/>
    <x v="2"/>
    <x v="7"/>
    <x v="0"/>
    <x v="15"/>
    <n v="2966"/>
    <n v="1"/>
    <s v=""/>
    <s v=""/>
  </r>
  <r>
    <n v="1746858"/>
    <n v="2"/>
    <x v="3"/>
    <x v="40"/>
    <x v="0"/>
    <x v="2"/>
    <x v="1"/>
    <x v="16"/>
    <n v="509"/>
    <n v="1"/>
    <s v=""/>
    <s v=""/>
  </r>
  <r>
    <n v="1746859"/>
    <n v="4"/>
    <x v="2"/>
    <x v="29"/>
    <x v="1"/>
    <x v="8"/>
    <x v="3"/>
    <x v="22"/>
    <n v="349"/>
    <n v="1"/>
    <s v=""/>
    <s v=""/>
  </r>
  <r>
    <n v="1746860"/>
    <n v="4"/>
    <x v="2"/>
    <x v="11"/>
    <x v="2"/>
    <x v="6"/>
    <x v="4"/>
    <x v="10"/>
    <n v="980"/>
    <n v="1"/>
    <s v=""/>
    <s v=""/>
  </r>
  <r>
    <n v="1746861"/>
    <n v="3"/>
    <x v="1"/>
    <x v="44"/>
    <x v="2"/>
    <x v="5"/>
    <x v="4"/>
    <x v="22"/>
    <n v="4978"/>
    <n v="1"/>
    <n v="4978"/>
    <n v="1"/>
  </r>
  <r>
    <n v="1746862"/>
    <n v="1"/>
    <x v="0"/>
    <x v="88"/>
    <x v="0"/>
    <x v="2"/>
    <x v="5"/>
    <x v="29"/>
    <n v="3094"/>
    <n v="1"/>
    <n v="3094"/>
    <n v="1"/>
  </r>
  <r>
    <n v="1746863"/>
    <n v="1"/>
    <x v="0"/>
    <x v="17"/>
    <x v="0"/>
    <x v="0"/>
    <x v="1"/>
    <x v="13"/>
    <n v="1394"/>
    <n v="1"/>
    <s v=""/>
    <s v=""/>
  </r>
  <r>
    <n v="1746864"/>
    <n v="1"/>
    <x v="0"/>
    <x v="23"/>
    <x v="1"/>
    <x v="3"/>
    <x v="1"/>
    <x v="7"/>
    <n v="2907"/>
    <n v="1"/>
    <s v=""/>
    <s v=""/>
  </r>
  <r>
    <n v="1746865"/>
    <n v="4"/>
    <x v="2"/>
    <x v="7"/>
    <x v="2"/>
    <x v="5"/>
    <x v="5"/>
    <x v="7"/>
    <n v="2749"/>
    <n v="1"/>
    <s v=""/>
    <s v=""/>
  </r>
  <r>
    <n v="1746866"/>
    <n v="3"/>
    <x v="1"/>
    <x v="40"/>
    <x v="0"/>
    <x v="2"/>
    <x v="1"/>
    <x v="16"/>
    <n v="2143"/>
    <n v="1"/>
    <s v=""/>
    <s v=""/>
  </r>
  <r>
    <n v="1746867"/>
    <n v="1"/>
    <x v="0"/>
    <x v="62"/>
    <x v="1"/>
    <x v="3"/>
    <x v="0"/>
    <x v="20"/>
    <n v="2942"/>
    <n v="1"/>
    <s v=""/>
    <s v=""/>
  </r>
  <r>
    <n v="1746868"/>
    <n v="2"/>
    <x v="3"/>
    <x v="61"/>
    <x v="1"/>
    <x v="8"/>
    <x v="4"/>
    <x v="2"/>
    <n v="875"/>
    <n v="1"/>
    <s v=""/>
    <s v=""/>
  </r>
  <r>
    <n v="1746869"/>
    <n v="1"/>
    <x v="0"/>
    <x v="88"/>
    <x v="0"/>
    <x v="2"/>
    <x v="5"/>
    <x v="29"/>
    <n v="269"/>
    <n v="1"/>
    <s v=""/>
    <s v=""/>
  </r>
  <r>
    <n v="1746870"/>
    <n v="3"/>
    <x v="1"/>
    <x v="8"/>
    <x v="2"/>
    <x v="5"/>
    <x v="1"/>
    <x v="8"/>
    <n v="3584"/>
    <n v="1"/>
    <n v="3584"/>
    <n v="1"/>
  </r>
  <r>
    <n v="1746871"/>
    <n v="1"/>
    <x v="0"/>
    <x v="50"/>
    <x v="2"/>
    <x v="11"/>
    <x v="0"/>
    <x v="2"/>
    <n v="898"/>
    <n v="1"/>
    <s v=""/>
    <s v=""/>
  </r>
  <r>
    <n v="1746872"/>
    <n v="4"/>
    <x v="2"/>
    <x v="13"/>
    <x v="1"/>
    <x v="8"/>
    <x v="2"/>
    <x v="0"/>
    <n v="3768"/>
    <n v="1"/>
    <n v="3768"/>
    <n v="1"/>
  </r>
  <r>
    <n v="1746873"/>
    <n v="1"/>
    <x v="0"/>
    <x v="62"/>
    <x v="1"/>
    <x v="3"/>
    <x v="0"/>
    <x v="20"/>
    <n v="3515"/>
    <n v="1"/>
    <n v="3515"/>
    <n v="1"/>
  </r>
  <r>
    <n v="1746874"/>
    <n v="3"/>
    <x v="1"/>
    <x v="66"/>
    <x v="0"/>
    <x v="9"/>
    <x v="4"/>
    <x v="19"/>
    <n v="2046"/>
    <n v="1"/>
    <s v=""/>
    <s v=""/>
  </r>
  <r>
    <n v="1746875"/>
    <n v="3"/>
    <x v="1"/>
    <x v="65"/>
    <x v="2"/>
    <x v="7"/>
    <x v="0"/>
    <x v="15"/>
    <n v="3894"/>
    <n v="1"/>
    <n v="3894"/>
    <n v="1"/>
  </r>
  <r>
    <n v="1746876"/>
    <n v="1"/>
    <x v="0"/>
    <x v="80"/>
    <x v="0"/>
    <x v="12"/>
    <x v="3"/>
    <x v="28"/>
    <n v="4271"/>
    <n v="1"/>
    <n v="4271"/>
    <n v="1"/>
  </r>
  <r>
    <n v="1746877"/>
    <n v="3"/>
    <x v="1"/>
    <x v="15"/>
    <x v="2"/>
    <x v="7"/>
    <x v="2"/>
    <x v="12"/>
    <n v="108"/>
    <n v="1"/>
    <s v=""/>
    <s v=""/>
  </r>
  <r>
    <n v="1746878"/>
    <n v="1"/>
    <x v="0"/>
    <x v="74"/>
    <x v="2"/>
    <x v="11"/>
    <x v="1"/>
    <x v="27"/>
    <n v="1270"/>
    <n v="1"/>
    <s v=""/>
    <s v=""/>
  </r>
  <r>
    <n v="1746879"/>
    <n v="4"/>
    <x v="2"/>
    <x v="47"/>
    <x v="0"/>
    <x v="0"/>
    <x v="4"/>
    <x v="23"/>
    <n v="237"/>
    <n v="1"/>
    <s v=""/>
    <s v=""/>
  </r>
  <r>
    <n v="1746880"/>
    <n v="4"/>
    <x v="2"/>
    <x v="18"/>
    <x v="0"/>
    <x v="9"/>
    <x v="5"/>
    <x v="14"/>
    <n v="4436"/>
    <n v="1"/>
    <n v="4436"/>
    <n v="1"/>
  </r>
  <r>
    <n v="1746881"/>
    <n v="4"/>
    <x v="2"/>
    <x v="30"/>
    <x v="1"/>
    <x v="8"/>
    <x v="5"/>
    <x v="23"/>
    <n v="4551"/>
    <n v="1"/>
    <n v="4551"/>
    <n v="1"/>
  </r>
  <r>
    <n v="1746882"/>
    <n v="4"/>
    <x v="2"/>
    <x v="16"/>
    <x v="1"/>
    <x v="8"/>
    <x v="0"/>
    <x v="8"/>
    <n v="1491"/>
    <n v="1"/>
    <s v=""/>
    <s v=""/>
  </r>
  <r>
    <n v="1746883"/>
    <n v="1"/>
    <x v="0"/>
    <x v="62"/>
    <x v="1"/>
    <x v="3"/>
    <x v="0"/>
    <x v="20"/>
    <n v="4144"/>
    <n v="1"/>
    <n v="4144"/>
    <n v="1"/>
  </r>
  <r>
    <n v="1746884"/>
    <n v="1"/>
    <x v="0"/>
    <x v="38"/>
    <x v="0"/>
    <x v="12"/>
    <x v="2"/>
    <x v="18"/>
    <n v="379"/>
    <n v="1"/>
    <s v=""/>
    <s v=""/>
  </r>
  <r>
    <n v="1746885"/>
    <n v="1"/>
    <x v="0"/>
    <x v="34"/>
    <x v="2"/>
    <x v="11"/>
    <x v="3"/>
    <x v="13"/>
    <n v="3198"/>
    <n v="1"/>
    <n v="3198"/>
    <n v="1"/>
  </r>
  <r>
    <n v="1746886"/>
    <n v="4"/>
    <x v="2"/>
    <x v="16"/>
    <x v="1"/>
    <x v="8"/>
    <x v="0"/>
    <x v="8"/>
    <n v="110"/>
    <n v="1"/>
    <s v=""/>
    <s v=""/>
  </r>
  <r>
    <n v="1746887"/>
    <n v="1"/>
    <x v="0"/>
    <x v="19"/>
    <x v="0"/>
    <x v="10"/>
    <x v="2"/>
    <x v="15"/>
    <n v="4987"/>
    <n v="1"/>
    <n v="4987"/>
    <n v="1"/>
  </r>
  <r>
    <n v="1746888"/>
    <n v="1"/>
    <x v="0"/>
    <x v="70"/>
    <x v="2"/>
    <x v="5"/>
    <x v="2"/>
    <x v="19"/>
    <n v="3657"/>
    <n v="1"/>
    <n v="3657"/>
    <n v="1"/>
  </r>
  <r>
    <n v="1746889"/>
    <n v="1"/>
    <x v="0"/>
    <x v="12"/>
    <x v="0"/>
    <x v="0"/>
    <x v="3"/>
    <x v="7"/>
    <n v="1896"/>
    <n v="1"/>
    <s v=""/>
    <s v=""/>
  </r>
  <r>
    <n v="1746890"/>
    <n v="3"/>
    <x v="1"/>
    <x v="27"/>
    <x v="0"/>
    <x v="9"/>
    <x v="6"/>
    <x v="20"/>
    <n v="2460"/>
    <n v="1"/>
    <s v=""/>
    <s v=""/>
  </r>
  <r>
    <n v="1746891"/>
    <n v="4"/>
    <x v="2"/>
    <x v="82"/>
    <x v="1"/>
    <x v="4"/>
    <x v="6"/>
    <x v="26"/>
    <n v="4832"/>
    <n v="1"/>
    <n v="4832"/>
    <n v="1"/>
  </r>
  <r>
    <n v="1746892"/>
    <n v="4"/>
    <x v="2"/>
    <x v="71"/>
    <x v="2"/>
    <x v="11"/>
    <x v="4"/>
    <x v="29"/>
    <n v="1239"/>
    <n v="1"/>
    <s v=""/>
    <s v=""/>
  </r>
  <r>
    <n v="1746893"/>
    <n v="1"/>
    <x v="0"/>
    <x v="42"/>
    <x v="2"/>
    <x v="5"/>
    <x v="6"/>
    <x v="0"/>
    <n v="521"/>
    <n v="1"/>
    <s v=""/>
    <s v=""/>
  </r>
  <r>
    <n v="1746894"/>
    <n v="2"/>
    <x v="3"/>
    <x v="54"/>
    <x v="0"/>
    <x v="0"/>
    <x v="5"/>
    <x v="22"/>
    <n v="3477"/>
    <n v="1"/>
    <n v="3477"/>
    <n v="1"/>
  </r>
  <r>
    <n v="1746895"/>
    <n v="1"/>
    <x v="0"/>
    <x v="66"/>
    <x v="0"/>
    <x v="9"/>
    <x v="4"/>
    <x v="19"/>
    <n v="4895"/>
    <n v="1"/>
    <n v="4895"/>
    <n v="1"/>
  </r>
  <r>
    <n v="1746896"/>
    <n v="3"/>
    <x v="1"/>
    <x v="14"/>
    <x v="2"/>
    <x v="5"/>
    <x v="3"/>
    <x v="11"/>
    <n v="3047"/>
    <n v="1"/>
    <n v="3047"/>
    <n v="1"/>
  </r>
  <r>
    <n v="1746897"/>
    <n v="1"/>
    <x v="0"/>
    <x v="56"/>
    <x v="0"/>
    <x v="12"/>
    <x v="5"/>
    <x v="10"/>
    <n v="2585"/>
    <n v="1"/>
    <s v=""/>
    <s v=""/>
  </r>
  <r>
    <n v="1746898"/>
    <n v="1"/>
    <x v="0"/>
    <x v="23"/>
    <x v="1"/>
    <x v="3"/>
    <x v="1"/>
    <x v="7"/>
    <n v="4327"/>
    <n v="1"/>
    <n v="4327"/>
    <n v="1"/>
  </r>
  <r>
    <n v="1746899"/>
    <n v="1"/>
    <x v="0"/>
    <x v="24"/>
    <x v="1"/>
    <x v="4"/>
    <x v="4"/>
    <x v="18"/>
    <n v="922"/>
    <n v="1"/>
    <s v=""/>
    <s v=""/>
  </r>
  <r>
    <n v="1746900"/>
    <n v="4"/>
    <x v="2"/>
    <x v="0"/>
    <x v="0"/>
    <x v="0"/>
    <x v="0"/>
    <x v="0"/>
    <n v="3122"/>
    <n v="1"/>
    <n v="3122"/>
    <n v="1"/>
  </r>
  <r>
    <n v="1746901"/>
    <n v="3"/>
    <x v="1"/>
    <x v="22"/>
    <x v="1"/>
    <x v="3"/>
    <x v="2"/>
    <x v="17"/>
    <n v="134"/>
    <n v="1"/>
    <s v=""/>
    <s v=""/>
  </r>
  <r>
    <n v="1746902"/>
    <n v="1"/>
    <x v="0"/>
    <x v="0"/>
    <x v="0"/>
    <x v="0"/>
    <x v="0"/>
    <x v="0"/>
    <n v="1450"/>
    <n v="1"/>
    <s v=""/>
    <s v=""/>
  </r>
  <r>
    <n v="1746903"/>
    <n v="1"/>
    <x v="0"/>
    <x v="13"/>
    <x v="1"/>
    <x v="8"/>
    <x v="2"/>
    <x v="0"/>
    <n v="1667"/>
    <n v="1"/>
    <s v=""/>
    <s v=""/>
  </r>
  <r>
    <n v="1746904"/>
    <n v="1"/>
    <x v="0"/>
    <x v="56"/>
    <x v="0"/>
    <x v="12"/>
    <x v="5"/>
    <x v="10"/>
    <n v="2747"/>
    <n v="1"/>
    <s v=""/>
    <s v=""/>
  </r>
  <r>
    <n v="1746905"/>
    <n v="2"/>
    <x v="3"/>
    <x v="39"/>
    <x v="2"/>
    <x v="13"/>
    <x v="4"/>
    <x v="14"/>
    <n v="4233"/>
    <n v="1"/>
    <n v="4233"/>
    <n v="1"/>
  </r>
  <r>
    <n v="1746906"/>
    <n v="1"/>
    <x v="0"/>
    <x v="11"/>
    <x v="2"/>
    <x v="6"/>
    <x v="4"/>
    <x v="10"/>
    <n v="2150"/>
    <n v="1"/>
    <s v=""/>
    <s v=""/>
  </r>
  <r>
    <n v="1746907"/>
    <n v="4"/>
    <x v="2"/>
    <x v="56"/>
    <x v="0"/>
    <x v="12"/>
    <x v="5"/>
    <x v="10"/>
    <n v="4710"/>
    <n v="1"/>
    <n v="4710"/>
    <n v="1"/>
  </r>
  <r>
    <n v="1746908"/>
    <n v="4"/>
    <x v="2"/>
    <x v="6"/>
    <x v="1"/>
    <x v="4"/>
    <x v="5"/>
    <x v="6"/>
    <n v="4967"/>
    <n v="1"/>
    <n v="4967"/>
    <n v="1"/>
  </r>
  <r>
    <n v="1746909"/>
    <n v="1"/>
    <x v="0"/>
    <x v="5"/>
    <x v="1"/>
    <x v="4"/>
    <x v="0"/>
    <x v="5"/>
    <n v="2245"/>
    <n v="1"/>
    <s v=""/>
    <s v=""/>
  </r>
  <r>
    <n v="1746910"/>
    <n v="3"/>
    <x v="1"/>
    <x v="42"/>
    <x v="2"/>
    <x v="5"/>
    <x v="6"/>
    <x v="0"/>
    <n v="2638"/>
    <n v="1"/>
    <s v=""/>
    <s v=""/>
  </r>
  <r>
    <n v="1746911"/>
    <n v="3"/>
    <x v="1"/>
    <x v="40"/>
    <x v="0"/>
    <x v="2"/>
    <x v="1"/>
    <x v="16"/>
    <n v="3035"/>
    <n v="1"/>
    <n v="3035"/>
    <n v="1"/>
  </r>
  <r>
    <n v="1746912"/>
    <n v="1"/>
    <x v="0"/>
    <x v="74"/>
    <x v="2"/>
    <x v="11"/>
    <x v="1"/>
    <x v="27"/>
    <n v="4210"/>
    <n v="1"/>
    <n v="4210"/>
    <n v="1"/>
  </r>
  <r>
    <n v="1746913"/>
    <n v="1"/>
    <x v="0"/>
    <x v="1"/>
    <x v="1"/>
    <x v="1"/>
    <x v="1"/>
    <x v="1"/>
    <n v="3953"/>
    <n v="1"/>
    <n v="3953"/>
    <n v="1"/>
  </r>
  <r>
    <n v="1746914"/>
    <n v="1"/>
    <x v="0"/>
    <x v="52"/>
    <x v="0"/>
    <x v="2"/>
    <x v="6"/>
    <x v="27"/>
    <n v="4765"/>
    <n v="1"/>
    <n v="4765"/>
    <n v="1"/>
  </r>
  <r>
    <n v="1746915"/>
    <n v="4"/>
    <x v="2"/>
    <x v="56"/>
    <x v="0"/>
    <x v="12"/>
    <x v="5"/>
    <x v="10"/>
    <n v="2007"/>
    <n v="1"/>
    <s v=""/>
    <s v=""/>
  </r>
  <r>
    <n v="1746916"/>
    <n v="3"/>
    <x v="1"/>
    <x v="58"/>
    <x v="2"/>
    <x v="6"/>
    <x v="5"/>
    <x v="28"/>
    <n v="442"/>
    <n v="1"/>
    <s v=""/>
    <s v=""/>
  </r>
  <r>
    <n v="1746917"/>
    <n v="1"/>
    <x v="0"/>
    <x v="37"/>
    <x v="2"/>
    <x v="7"/>
    <x v="4"/>
    <x v="25"/>
    <n v="2287"/>
    <n v="1"/>
    <s v=""/>
    <s v=""/>
  </r>
  <r>
    <n v="1746918"/>
    <n v="1"/>
    <x v="0"/>
    <x v="69"/>
    <x v="1"/>
    <x v="1"/>
    <x v="5"/>
    <x v="12"/>
    <n v="3140"/>
    <n v="1"/>
    <n v="3140"/>
    <n v="1"/>
  </r>
  <r>
    <n v="1746919"/>
    <n v="1"/>
    <x v="0"/>
    <x v="2"/>
    <x v="0"/>
    <x v="2"/>
    <x v="2"/>
    <x v="2"/>
    <n v="2951"/>
    <n v="1"/>
    <s v=""/>
    <s v=""/>
  </r>
  <r>
    <n v="1746920"/>
    <n v="1"/>
    <x v="0"/>
    <x v="41"/>
    <x v="2"/>
    <x v="7"/>
    <x v="3"/>
    <x v="16"/>
    <n v="468"/>
    <n v="1"/>
    <s v=""/>
    <s v=""/>
  </r>
  <r>
    <n v="1746921"/>
    <n v="1"/>
    <x v="0"/>
    <x v="67"/>
    <x v="0"/>
    <x v="2"/>
    <x v="4"/>
    <x v="12"/>
    <n v="2742"/>
    <n v="1"/>
    <s v=""/>
    <s v=""/>
  </r>
  <r>
    <n v="1746922"/>
    <n v="2"/>
    <x v="3"/>
    <x v="47"/>
    <x v="0"/>
    <x v="0"/>
    <x v="4"/>
    <x v="23"/>
    <n v="1899"/>
    <n v="1"/>
    <s v=""/>
    <s v=""/>
  </r>
  <r>
    <n v="1746923"/>
    <n v="1"/>
    <x v="0"/>
    <x v="67"/>
    <x v="0"/>
    <x v="2"/>
    <x v="4"/>
    <x v="12"/>
    <n v="4333"/>
    <n v="1"/>
    <n v="4333"/>
    <n v="1"/>
  </r>
  <r>
    <n v="1746924"/>
    <n v="1"/>
    <x v="0"/>
    <x v="0"/>
    <x v="0"/>
    <x v="0"/>
    <x v="0"/>
    <x v="0"/>
    <n v="243"/>
    <n v="1"/>
    <s v=""/>
    <s v=""/>
  </r>
  <r>
    <n v="1746925"/>
    <n v="3"/>
    <x v="1"/>
    <x v="57"/>
    <x v="2"/>
    <x v="7"/>
    <x v="1"/>
    <x v="5"/>
    <n v="1669"/>
    <n v="1"/>
    <s v=""/>
    <s v=""/>
  </r>
  <r>
    <n v="1746926"/>
    <n v="1"/>
    <x v="0"/>
    <x v="7"/>
    <x v="2"/>
    <x v="5"/>
    <x v="5"/>
    <x v="7"/>
    <n v="1236"/>
    <n v="1"/>
    <s v=""/>
    <s v=""/>
  </r>
  <r>
    <n v="1746927"/>
    <n v="4"/>
    <x v="2"/>
    <x v="17"/>
    <x v="0"/>
    <x v="0"/>
    <x v="1"/>
    <x v="13"/>
    <n v="1076"/>
    <n v="1"/>
    <s v=""/>
    <s v=""/>
  </r>
  <r>
    <n v="1746928"/>
    <n v="4"/>
    <x v="2"/>
    <x v="20"/>
    <x v="2"/>
    <x v="5"/>
    <x v="0"/>
    <x v="4"/>
    <n v="2239"/>
    <n v="1"/>
    <s v=""/>
    <s v=""/>
  </r>
  <r>
    <n v="1746929"/>
    <n v="2"/>
    <x v="3"/>
    <x v="77"/>
    <x v="0"/>
    <x v="9"/>
    <x v="1"/>
    <x v="11"/>
    <n v="676"/>
    <n v="1"/>
    <s v=""/>
    <s v=""/>
  </r>
  <r>
    <n v="1746930"/>
    <n v="1"/>
    <x v="0"/>
    <x v="9"/>
    <x v="2"/>
    <x v="6"/>
    <x v="2"/>
    <x v="6"/>
    <n v="3602"/>
    <n v="1"/>
    <n v="3602"/>
    <n v="1"/>
  </r>
  <r>
    <n v="1746931"/>
    <n v="2"/>
    <x v="3"/>
    <x v="53"/>
    <x v="0"/>
    <x v="10"/>
    <x v="0"/>
    <x v="9"/>
    <n v="2040"/>
    <n v="1"/>
    <s v=""/>
    <s v=""/>
  </r>
  <r>
    <n v="1746932"/>
    <n v="1"/>
    <x v="0"/>
    <x v="0"/>
    <x v="0"/>
    <x v="0"/>
    <x v="0"/>
    <x v="0"/>
    <n v="4529"/>
    <n v="1"/>
    <n v="4529"/>
    <n v="1"/>
  </r>
  <r>
    <n v="1746933"/>
    <n v="2"/>
    <x v="3"/>
    <x v="8"/>
    <x v="2"/>
    <x v="5"/>
    <x v="1"/>
    <x v="8"/>
    <n v="2748"/>
    <n v="1"/>
    <s v=""/>
    <s v=""/>
  </r>
  <r>
    <n v="1746934"/>
    <n v="4"/>
    <x v="2"/>
    <x v="1"/>
    <x v="1"/>
    <x v="1"/>
    <x v="1"/>
    <x v="1"/>
    <n v="1439"/>
    <n v="1"/>
    <s v=""/>
    <s v=""/>
  </r>
  <r>
    <n v="1746935"/>
    <n v="4"/>
    <x v="2"/>
    <x v="30"/>
    <x v="1"/>
    <x v="8"/>
    <x v="5"/>
    <x v="23"/>
    <n v="3026"/>
    <n v="1"/>
    <n v="3026"/>
    <n v="1"/>
  </r>
  <r>
    <n v="1746936"/>
    <n v="2"/>
    <x v="3"/>
    <x v="34"/>
    <x v="2"/>
    <x v="11"/>
    <x v="3"/>
    <x v="13"/>
    <n v="3996"/>
    <n v="1"/>
    <n v="3996"/>
    <n v="1"/>
  </r>
  <r>
    <n v="1746937"/>
    <n v="1"/>
    <x v="0"/>
    <x v="78"/>
    <x v="2"/>
    <x v="6"/>
    <x v="6"/>
    <x v="21"/>
    <n v="3310"/>
    <n v="1"/>
    <n v="3310"/>
    <n v="1"/>
  </r>
  <r>
    <n v="1746938"/>
    <n v="4"/>
    <x v="2"/>
    <x v="49"/>
    <x v="1"/>
    <x v="8"/>
    <x v="1"/>
    <x v="3"/>
    <n v="2863"/>
    <n v="1"/>
    <s v=""/>
    <s v=""/>
  </r>
  <r>
    <n v="1746939"/>
    <n v="4"/>
    <x v="2"/>
    <x v="54"/>
    <x v="0"/>
    <x v="0"/>
    <x v="5"/>
    <x v="22"/>
    <n v="4720"/>
    <n v="1"/>
    <n v="4720"/>
    <n v="1"/>
  </r>
  <r>
    <n v="1746940"/>
    <n v="3"/>
    <x v="1"/>
    <x v="79"/>
    <x v="0"/>
    <x v="10"/>
    <x v="3"/>
    <x v="1"/>
    <n v="474"/>
    <n v="1"/>
    <s v=""/>
    <s v=""/>
  </r>
  <r>
    <n v="1746941"/>
    <n v="2"/>
    <x v="3"/>
    <x v="40"/>
    <x v="0"/>
    <x v="2"/>
    <x v="1"/>
    <x v="16"/>
    <n v="2344"/>
    <n v="1"/>
    <s v=""/>
    <s v=""/>
  </r>
  <r>
    <n v="1746942"/>
    <n v="4"/>
    <x v="2"/>
    <x v="25"/>
    <x v="1"/>
    <x v="3"/>
    <x v="5"/>
    <x v="19"/>
    <n v="1026"/>
    <n v="1"/>
    <s v=""/>
    <s v=""/>
  </r>
  <r>
    <n v="1746943"/>
    <n v="3"/>
    <x v="1"/>
    <x v="86"/>
    <x v="2"/>
    <x v="13"/>
    <x v="6"/>
    <x v="17"/>
    <n v="2668"/>
    <n v="1"/>
    <s v=""/>
    <s v=""/>
  </r>
  <r>
    <n v="1746944"/>
    <n v="1"/>
    <x v="0"/>
    <x v="26"/>
    <x v="0"/>
    <x v="9"/>
    <x v="0"/>
    <x v="17"/>
    <n v="2016"/>
    <n v="1"/>
    <s v=""/>
    <s v=""/>
  </r>
  <r>
    <n v="1746945"/>
    <n v="4"/>
    <x v="2"/>
    <x v="32"/>
    <x v="1"/>
    <x v="1"/>
    <x v="2"/>
    <x v="24"/>
    <n v="4803"/>
    <n v="1"/>
    <n v="4803"/>
    <n v="1"/>
  </r>
  <r>
    <n v="1746946"/>
    <n v="4"/>
    <x v="2"/>
    <x v="78"/>
    <x v="2"/>
    <x v="6"/>
    <x v="6"/>
    <x v="21"/>
    <n v="1502"/>
    <n v="1"/>
    <s v=""/>
    <s v=""/>
  </r>
  <r>
    <n v="1746947"/>
    <n v="4"/>
    <x v="2"/>
    <x v="85"/>
    <x v="1"/>
    <x v="9"/>
    <x v="3"/>
    <x v="10"/>
    <n v="2021"/>
    <n v="1"/>
    <s v=""/>
    <s v=""/>
  </r>
  <r>
    <n v="1746948"/>
    <n v="3"/>
    <x v="1"/>
    <x v="17"/>
    <x v="0"/>
    <x v="0"/>
    <x v="1"/>
    <x v="13"/>
    <n v="1832"/>
    <n v="1"/>
    <s v=""/>
    <s v=""/>
  </r>
  <r>
    <n v="1746949"/>
    <n v="1"/>
    <x v="0"/>
    <x v="56"/>
    <x v="0"/>
    <x v="12"/>
    <x v="5"/>
    <x v="10"/>
    <n v="2350"/>
    <n v="1"/>
    <s v=""/>
    <s v=""/>
  </r>
  <r>
    <n v="1746950"/>
    <n v="3"/>
    <x v="1"/>
    <x v="81"/>
    <x v="1"/>
    <x v="1"/>
    <x v="0"/>
    <x v="27"/>
    <n v="1698"/>
    <n v="1"/>
    <s v=""/>
    <s v=""/>
  </r>
  <r>
    <n v="1746951"/>
    <n v="2"/>
    <x v="3"/>
    <x v="38"/>
    <x v="0"/>
    <x v="12"/>
    <x v="2"/>
    <x v="18"/>
    <n v="4214"/>
    <n v="1"/>
    <n v="4214"/>
    <n v="1"/>
  </r>
  <r>
    <n v="1746952"/>
    <n v="4"/>
    <x v="2"/>
    <x v="45"/>
    <x v="2"/>
    <x v="13"/>
    <x v="1"/>
    <x v="20"/>
    <n v="3802"/>
    <n v="1"/>
    <n v="3802"/>
    <n v="1"/>
  </r>
  <r>
    <n v="1746953"/>
    <n v="1"/>
    <x v="0"/>
    <x v="33"/>
    <x v="0"/>
    <x v="10"/>
    <x v="5"/>
    <x v="25"/>
    <n v="1858"/>
    <n v="1"/>
    <s v=""/>
    <s v=""/>
  </r>
  <r>
    <n v="1746954"/>
    <n v="2"/>
    <x v="3"/>
    <x v="72"/>
    <x v="2"/>
    <x v="6"/>
    <x v="3"/>
    <x v="26"/>
    <n v="1566"/>
    <n v="1"/>
    <s v=""/>
    <s v=""/>
  </r>
  <r>
    <n v="1746955"/>
    <n v="2"/>
    <x v="3"/>
    <x v="22"/>
    <x v="1"/>
    <x v="3"/>
    <x v="2"/>
    <x v="17"/>
    <n v="4859"/>
    <n v="1"/>
    <n v="4859"/>
    <n v="1"/>
  </r>
  <r>
    <n v="1746956"/>
    <n v="1"/>
    <x v="0"/>
    <x v="4"/>
    <x v="1"/>
    <x v="3"/>
    <x v="4"/>
    <x v="4"/>
    <n v="1568"/>
    <n v="1"/>
    <s v=""/>
    <s v=""/>
  </r>
  <r>
    <n v="1746957"/>
    <n v="1"/>
    <x v="0"/>
    <x v="82"/>
    <x v="1"/>
    <x v="4"/>
    <x v="6"/>
    <x v="26"/>
    <n v="2348"/>
    <n v="1"/>
    <s v=""/>
    <s v=""/>
  </r>
  <r>
    <n v="1746958"/>
    <n v="1"/>
    <x v="0"/>
    <x v="26"/>
    <x v="0"/>
    <x v="9"/>
    <x v="0"/>
    <x v="17"/>
    <n v="3905"/>
    <n v="1"/>
    <n v="3905"/>
    <n v="1"/>
  </r>
  <r>
    <n v="1746959"/>
    <n v="3"/>
    <x v="1"/>
    <x v="44"/>
    <x v="2"/>
    <x v="5"/>
    <x v="4"/>
    <x v="22"/>
    <n v="3195"/>
    <n v="1"/>
    <n v="3195"/>
    <n v="1"/>
  </r>
  <r>
    <n v="1746960"/>
    <n v="1"/>
    <x v="0"/>
    <x v="28"/>
    <x v="1"/>
    <x v="9"/>
    <x v="2"/>
    <x v="21"/>
    <n v="821"/>
    <n v="1"/>
    <s v=""/>
    <s v=""/>
  </r>
  <r>
    <n v="1746961"/>
    <n v="1"/>
    <x v="0"/>
    <x v="14"/>
    <x v="2"/>
    <x v="5"/>
    <x v="3"/>
    <x v="11"/>
    <n v="4712"/>
    <n v="1"/>
    <n v="4712"/>
    <n v="1"/>
  </r>
  <r>
    <n v="1746962"/>
    <n v="1"/>
    <x v="0"/>
    <x v="88"/>
    <x v="0"/>
    <x v="2"/>
    <x v="5"/>
    <x v="29"/>
    <n v="2960"/>
    <n v="1"/>
    <s v=""/>
    <s v=""/>
  </r>
  <r>
    <n v="1746963"/>
    <n v="4"/>
    <x v="2"/>
    <x v="88"/>
    <x v="0"/>
    <x v="2"/>
    <x v="5"/>
    <x v="29"/>
    <n v="128"/>
    <n v="1"/>
    <s v=""/>
    <s v=""/>
  </r>
  <r>
    <n v="1746964"/>
    <n v="2"/>
    <x v="3"/>
    <x v="41"/>
    <x v="2"/>
    <x v="7"/>
    <x v="3"/>
    <x v="16"/>
    <n v="1055"/>
    <n v="1"/>
    <s v=""/>
    <s v=""/>
  </r>
  <r>
    <n v="1746965"/>
    <n v="1"/>
    <x v="0"/>
    <x v="81"/>
    <x v="1"/>
    <x v="1"/>
    <x v="0"/>
    <x v="27"/>
    <n v="2722"/>
    <n v="1"/>
    <s v=""/>
    <s v=""/>
  </r>
  <r>
    <n v="1746966"/>
    <n v="1"/>
    <x v="0"/>
    <x v="50"/>
    <x v="2"/>
    <x v="11"/>
    <x v="0"/>
    <x v="2"/>
    <n v="4074"/>
    <n v="1"/>
    <n v="4074"/>
    <n v="1"/>
  </r>
  <r>
    <n v="1746967"/>
    <n v="1"/>
    <x v="0"/>
    <x v="3"/>
    <x v="0"/>
    <x v="2"/>
    <x v="3"/>
    <x v="3"/>
    <n v="4663"/>
    <n v="1"/>
    <n v="4663"/>
    <n v="1"/>
  </r>
  <r>
    <n v="1746968"/>
    <n v="1"/>
    <x v="0"/>
    <x v="48"/>
    <x v="0"/>
    <x v="10"/>
    <x v="1"/>
    <x v="26"/>
    <n v="1354"/>
    <n v="1"/>
    <s v=""/>
    <s v=""/>
  </r>
  <r>
    <n v="1746969"/>
    <n v="1"/>
    <x v="0"/>
    <x v="0"/>
    <x v="0"/>
    <x v="0"/>
    <x v="0"/>
    <x v="0"/>
    <n v="4235"/>
    <n v="1"/>
    <n v="4235"/>
    <n v="1"/>
  </r>
  <r>
    <n v="1746970"/>
    <n v="1"/>
    <x v="0"/>
    <x v="41"/>
    <x v="2"/>
    <x v="7"/>
    <x v="3"/>
    <x v="16"/>
    <n v="3803"/>
    <n v="1"/>
    <n v="3803"/>
    <n v="1"/>
  </r>
  <r>
    <n v="1746971"/>
    <n v="1"/>
    <x v="0"/>
    <x v="35"/>
    <x v="2"/>
    <x v="11"/>
    <x v="2"/>
    <x v="23"/>
    <n v="3477"/>
    <n v="1"/>
    <n v="3477"/>
    <n v="1"/>
  </r>
  <r>
    <n v="1746972"/>
    <n v="3"/>
    <x v="1"/>
    <x v="52"/>
    <x v="0"/>
    <x v="2"/>
    <x v="6"/>
    <x v="27"/>
    <n v="4873"/>
    <n v="1"/>
    <n v="4873"/>
    <n v="1"/>
  </r>
  <r>
    <n v="1746973"/>
    <n v="1"/>
    <x v="0"/>
    <x v="13"/>
    <x v="1"/>
    <x v="8"/>
    <x v="2"/>
    <x v="0"/>
    <n v="3632"/>
    <n v="1"/>
    <n v="3632"/>
    <n v="1"/>
  </r>
  <r>
    <n v="1746974"/>
    <n v="1"/>
    <x v="0"/>
    <x v="34"/>
    <x v="2"/>
    <x v="11"/>
    <x v="3"/>
    <x v="13"/>
    <n v="303"/>
    <n v="1"/>
    <s v=""/>
    <s v=""/>
  </r>
  <r>
    <n v="1746975"/>
    <n v="4"/>
    <x v="2"/>
    <x v="73"/>
    <x v="1"/>
    <x v="8"/>
    <x v="6"/>
    <x v="13"/>
    <n v="3231"/>
    <n v="1"/>
    <n v="3231"/>
    <n v="1"/>
  </r>
  <r>
    <n v="1746976"/>
    <n v="4"/>
    <x v="2"/>
    <x v="62"/>
    <x v="1"/>
    <x v="3"/>
    <x v="0"/>
    <x v="20"/>
    <n v="217"/>
    <n v="1"/>
    <s v=""/>
    <s v=""/>
  </r>
  <r>
    <n v="1746977"/>
    <n v="3"/>
    <x v="1"/>
    <x v="81"/>
    <x v="1"/>
    <x v="1"/>
    <x v="0"/>
    <x v="27"/>
    <n v="1639"/>
    <n v="1"/>
    <s v=""/>
    <s v=""/>
  </r>
  <r>
    <n v="1746978"/>
    <n v="2"/>
    <x v="3"/>
    <x v="62"/>
    <x v="1"/>
    <x v="3"/>
    <x v="0"/>
    <x v="20"/>
    <n v="2155"/>
    <n v="1"/>
    <s v=""/>
    <s v=""/>
  </r>
  <r>
    <n v="1746979"/>
    <n v="4"/>
    <x v="2"/>
    <x v="82"/>
    <x v="1"/>
    <x v="4"/>
    <x v="6"/>
    <x v="26"/>
    <n v="2786"/>
    <n v="1"/>
    <s v=""/>
    <s v=""/>
  </r>
  <r>
    <n v="1746980"/>
    <n v="1"/>
    <x v="0"/>
    <x v="25"/>
    <x v="1"/>
    <x v="3"/>
    <x v="5"/>
    <x v="19"/>
    <n v="1284"/>
    <n v="1"/>
    <s v=""/>
    <s v=""/>
  </r>
  <r>
    <n v="1746981"/>
    <n v="1"/>
    <x v="0"/>
    <x v="66"/>
    <x v="0"/>
    <x v="9"/>
    <x v="4"/>
    <x v="19"/>
    <n v="1267"/>
    <n v="1"/>
    <s v=""/>
    <s v=""/>
  </r>
  <r>
    <n v="1746982"/>
    <n v="2"/>
    <x v="3"/>
    <x v="48"/>
    <x v="0"/>
    <x v="10"/>
    <x v="1"/>
    <x v="26"/>
    <n v="4343"/>
    <n v="1"/>
    <n v="4343"/>
    <n v="1"/>
  </r>
  <r>
    <n v="1746983"/>
    <n v="2"/>
    <x v="3"/>
    <x v="9"/>
    <x v="2"/>
    <x v="6"/>
    <x v="2"/>
    <x v="6"/>
    <n v="4800"/>
    <n v="1"/>
    <n v="4800"/>
    <n v="1"/>
  </r>
  <r>
    <n v="1746984"/>
    <n v="1"/>
    <x v="0"/>
    <x v="44"/>
    <x v="2"/>
    <x v="5"/>
    <x v="4"/>
    <x v="22"/>
    <n v="1382"/>
    <n v="1"/>
    <s v=""/>
    <s v=""/>
  </r>
  <r>
    <n v="1746985"/>
    <n v="2"/>
    <x v="3"/>
    <x v="59"/>
    <x v="1"/>
    <x v="1"/>
    <x v="3"/>
    <x v="29"/>
    <n v="655"/>
    <n v="1"/>
    <s v=""/>
    <s v=""/>
  </r>
  <r>
    <n v="1746986"/>
    <n v="1"/>
    <x v="0"/>
    <x v="5"/>
    <x v="1"/>
    <x v="4"/>
    <x v="0"/>
    <x v="5"/>
    <n v="3048"/>
    <n v="1"/>
    <n v="3048"/>
    <n v="1"/>
  </r>
  <r>
    <n v="1746987"/>
    <n v="1"/>
    <x v="0"/>
    <x v="88"/>
    <x v="0"/>
    <x v="2"/>
    <x v="5"/>
    <x v="29"/>
    <n v="3160"/>
    <n v="1"/>
    <n v="3160"/>
    <n v="1"/>
  </r>
  <r>
    <n v="1746988"/>
    <n v="1"/>
    <x v="0"/>
    <x v="40"/>
    <x v="0"/>
    <x v="2"/>
    <x v="1"/>
    <x v="16"/>
    <n v="3904"/>
    <n v="1"/>
    <n v="3904"/>
    <n v="1"/>
  </r>
  <r>
    <n v="1746989"/>
    <n v="4"/>
    <x v="2"/>
    <x v="31"/>
    <x v="1"/>
    <x v="1"/>
    <x v="4"/>
    <x v="15"/>
    <n v="3587"/>
    <n v="1"/>
    <n v="3587"/>
    <n v="1"/>
  </r>
  <r>
    <n v="1746990"/>
    <n v="3"/>
    <x v="1"/>
    <x v="55"/>
    <x v="2"/>
    <x v="7"/>
    <x v="5"/>
    <x v="1"/>
    <n v="69"/>
    <n v="1"/>
    <s v=""/>
    <s v=""/>
  </r>
  <r>
    <n v="1746991"/>
    <n v="1"/>
    <x v="0"/>
    <x v="50"/>
    <x v="2"/>
    <x v="11"/>
    <x v="0"/>
    <x v="2"/>
    <n v="1804"/>
    <n v="1"/>
    <s v=""/>
    <s v=""/>
  </r>
  <r>
    <n v="1746992"/>
    <n v="4"/>
    <x v="2"/>
    <x v="67"/>
    <x v="0"/>
    <x v="2"/>
    <x v="4"/>
    <x v="12"/>
    <n v="2948"/>
    <n v="1"/>
    <s v=""/>
    <s v=""/>
  </r>
  <r>
    <n v="1746993"/>
    <n v="1"/>
    <x v="0"/>
    <x v="53"/>
    <x v="0"/>
    <x v="10"/>
    <x v="0"/>
    <x v="9"/>
    <n v="2722"/>
    <n v="1"/>
    <s v=""/>
    <s v=""/>
  </r>
  <r>
    <n v="1746994"/>
    <n v="4"/>
    <x v="2"/>
    <x v="14"/>
    <x v="2"/>
    <x v="5"/>
    <x v="3"/>
    <x v="11"/>
    <n v="3251"/>
    <n v="1"/>
    <n v="3251"/>
    <n v="1"/>
  </r>
  <r>
    <n v="1746995"/>
    <n v="3"/>
    <x v="1"/>
    <x v="47"/>
    <x v="0"/>
    <x v="0"/>
    <x v="4"/>
    <x v="23"/>
    <n v="3221"/>
    <n v="1"/>
    <n v="3221"/>
    <n v="1"/>
  </r>
  <r>
    <n v="1746996"/>
    <n v="1"/>
    <x v="0"/>
    <x v="13"/>
    <x v="1"/>
    <x v="8"/>
    <x v="2"/>
    <x v="0"/>
    <n v="2657"/>
    <n v="1"/>
    <s v=""/>
    <s v=""/>
  </r>
  <r>
    <n v="1746997"/>
    <n v="4"/>
    <x v="2"/>
    <x v="9"/>
    <x v="2"/>
    <x v="6"/>
    <x v="2"/>
    <x v="6"/>
    <n v="2462"/>
    <n v="1"/>
    <s v=""/>
    <s v=""/>
  </r>
  <r>
    <n v="1746998"/>
    <n v="4"/>
    <x v="2"/>
    <x v="38"/>
    <x v="0"/>
    <x v="12"/>
    <x v="2"/>
    <x v="18"/>
    <n v="4761"/>
    <n v="1"/>
    <n v="4761"/>
    <n v="1"/>
  </r>
  <r>
    <n v="1746999"/>
    <n v="3"/>
    <x v="1"/>
    <x v="7"/>
    <x v="2"/>
    <x v="5"/>
    <x v="5"/>
    <x v="7"/>
    <n v="4475"/>
    <n v="1"/>
    <n v="4475"/>
    <n v="1"/>
  </r>
  <r>
    <n v="1747000"/>
    <n v="1"/>
    <x v="0"/>
    <x v="24"/>
    <x v="1"/>
    <x v="4"/>
    <x v="4"/>
    <x v="18"/>
    <n v="3978"/>
    <n v="1"/>
    <n v="3978"/>
    <n v="1"/>
  </r>
  <r>
    <n v="1747001"/>
    <n v="1"/>
    <x v="0"/>
    <x v="74"/>
    <x v="2"/>
    <x v="11"/>
    <x v="1"/>
    <x v="27"/>
    <n v="3310"/>
    <n v="1"/>
    <n v="3310"/>
    <n v="1"/>
  </r>
  <r>
    <n v="1747002"/>
    <n v="3"/>
    <x v="1"/>
    <x v="62"/>
    <x v="1"/>
    <x v="3"/>
    <x v="0"/>
    <x v="20"/>
    <n v="1723"/>
    <n v="1"/>
    <s v=""/>
    <s v=""/>
  </r>
  <r>
    <n v="1747003"/>
    <n v="1"/>
    <x v="0"/>
    <x v="7"/>
    <x v="2"/>
    <x v="5"/>
    <x v="5"/>
    <x v="7"/>
    <n v="3775"/>
    <n v="1"/>
    <n v="3775"/>
    <n v="1"/>
  </r>
  <r>
    <n v="1747004"/>
    <n v="4"/>
    <x v="2"/>
    <x v="41"/>
    <x v="2"/>
    <x v="7"/>
    <x v="3"/>
    <x v="16"/>
    <n v="4030"/>
    <n v="1"/>
    <n v="4030"/>
    <n v="1"/>
  </r>
  <r>
    <n v="1747005"/>
    <n v="3"/>
    <x v="1"/>
    <x v="29"/>
    <x v="1"/>
    <x v="8"/>
    <x v="3"/>
    <x v="22"/>
    <n v="3257"/>
    <n v="1"/>
    <n v="3257"/>
    <n v="1"/>
  </r>
  <r>
    <n v="1747006"/>
    <n v="2"/>
    <x v="3"/>
    <x v="41"/>
    <x v="2"/>
    <x v="7"/>
    <x v="3"/>
    <x v="16"/>
    <n v="3740"/>
    <n v="1"/>
    <n v="3740"/>
    <n v="1"/>
  </r>
  <r>
    <n v="1747007"/>
    <n v="2"/>
    <x v="3"/>
    <x v="30"/>
    <x v="1"/>
    <x v="8"/>
    <x v="5"/>
    <x v="23"/>
    <n v="2705"/>
    <n v="1"/>
    <s v=""/>
    <s v=""/>
  </r>
  <r>
    <n v="1747008"/>
    <n v="2"/>
    <x v="3"/>
    <x v="8"/>
    <x v="2"/>
    <x v="5"/>
    <x v="1"/>
    <x v="8"/>
    <n v="470"/>
    <n v="1"/>
    <s v=""/>
    <s v=""/>
  </r>
  <r>
    <n v="1747009"/>
    <n v="1"/>
    <x v="0"/>
    <x v="66"/>
    <x v="0"/>
    <x v="9"/>
    <x v="4"/>
    <x v="19"/>
    <n v="4797"/>
    <n v="1"/>
    <n v="4797"/>
    <n v="1"/>
  </r>
  <r>
    <n v="1747010"/>
    <n v="4"/>
    <x v="2"/>
    <x v="55"/>
    <x v="2"/>
    <x v="7"/>
    <x v="5"/>
    <x v="1"/>
    <n v="907"/>
    <n v="1"/>
    <s v=""/>
    <s v=""/>
  </r>
  <r>
    <n v="1747011"/>
    <n v="1"/>
    <x v="0"/>
    <x v="84"/>
    <x v="1"/>
    <x v="4"/>
    <x v="1"/>
    <x v="28"/>
    <n v="1034"/>
    <n v="1"/>
    <s v=""/>
    <s v=""/>
  </r>
  <r>
    <n v="1747012"/>
    <n v="1"/>
    <x v="0"/>
    <x v="27"/>
    <x v="0"/>
    <x v="9"/>
    <x v="6"/>
    <x v="20"/>
    <n v="1627"/>
    <n v="1"/>
    <s v=""/>
    <s v=""/>
  </r>
  <r>
    <n v="1747013"/>
    <n v="2"/>
    <x v="3"/>
    <x v="43"/>
    <x v="2"/>
    <x v="6"/>
    <x v="0"/>
    <x v="18"/>
    <n v="1680"/>
    <n v="1"/>
    <s v=""/>
    <s v=""/>
  </r>
  <r>
    <n v="1747014"/>
    <n v="1"/>
    <x v="0"/>
    <x v="11"/>
    <x v="2"/>
    <x v="6"/>
    <x v="4"/>
    <x v="10"/>
    <n v="4338"/>
    <n v="1"/>
    <n v="4338"/>
    <n v="1"/>
  </r>
  <r>
    <n v="1747015"/>
    <n v="1"/>
    <x v="0"/>
    <x v="84"/>
    <x v="1"/>
    <x v="4"/>
    <x v="1"/>
    <x v="28"/>
    <n v="4948"/>
    <n v="1"/>
    <n v="4948"/>
    <n v="1"/>
  </r>
  <r>
    <n v="1747016"/>
    <n v="1"/>
    <x v="0"/>
    <x v="77"/>
    <x v="0"/>
    <x v="9"/>
    <x v="1"/>
    <x v="11"/>
    <n v="313"/>
    <n v="1"/>
    <s v=""/>
    <s v=""/>
  </r>
  <r>
    <n v="1747017"/>
    <n v="1"/>
    <x v="0"/>
    <x v="70"/>
    <x v="2"/>
    <x v="5"/>
    <x v="2"/>
    <x v="19"/>
    <n v="1763"/>
    <n v="1"/>
    <s v=""/>
    <s v=""/>
  </r>
  <r>
    <n v="1747018"/>
    <n v="2"/>
    <x v="3"/>
    <x v="60"/>
    <x v="0"/>
    <x v="0"/>
    <x v="6"/>
    <x v="8"/>
    <n v="3361"/>
    <n v="1"/>
    <n v="3361"/>
    <n v="1"/>
  </r>
  <r>
    <n v="1747019"/>
    <n v="2"/>
    <x v="3"/>
    <x v="14"/>
    <x v="2"/>
    <x v="5"/>
    <x v="3"/>
    <x v="11"/>
    <n v="2797"/>
    <n v="1"/>
    <s v=""/>
    <s v=""/>
  </r>
  <r>
    <n v="1747020"/>
    <n v="3"/>
    <x v="1"/>
    <x v="39"/>
    <x v="2"/>
    <x v="13"/>
    <x v="4"/>
    <x v="14"/>
    <n v="4216"/>
    <n v="1"/>
    <n v="4216"/>
    <n v="1"/>
  </r>
  <r>
    <n v="1747021"/>
    <n v="4"/>
    <x v="2"/>
    <x v="24"/>
    <x v="1"/>
    <x v="4"/>
    <x v="4"/>
    <x v="18"/>
    <n v="2356"/>
    <n v="1"/>
    <s v=""/>
    <s v=""/>
  </r>
  <r>
    <n v="1747022"/>
    <n v="1"/>
    <x v="0"/>
    <x v="51"/>
    <x v="0"/>
    <x v="0"/>
    <x v="2"/>
    <x v="4"/>
    <n v="2751"/>
    <n v="1"/>
    <s v=""/>
    <s v=""/>
  </r>
  <r>
    <n v="1747023"/>
    <n v="3"/>
    <x v="1"/>
    <x v="71"/>
    <x v="2"/>
    <x v="11"/>
    <x v="4"/>
    <x v="29"/>
    <n v="3310"/>
    <n v="1"/>
    <n v="3310"/>
    <n v="1"/>
  </r>
  <r>
    <n v="1747024"/>
    <n v="1"/>
    <x v="0"/>
    <x v="33"/>
    <x v="0"/>
    <x v="10"/>
    <x v="5"/>
    <x v="25"/>
    <n v="3200"/>
    <n v="1"/>
    <n v="3200"/>
    <n v="1"/>
  </r>
  <r>
    <n v="1747025"/>
    <n v="1"/>
    <x v="0"/>
    <x v="52"/>
    <x v="0"/>
    <x v="2"/>
    <x v="6"/>
    <x v="27"/>
    <n v="690"/>
    <n v="1"/>
    <s v=""/>
    <s v=""/>
  </r>
  <r>
    <n v="1747026"/>
    <n v="1"/>
    <x v="0"/>
    <x v="10"/>
    <x v="2"/>
    <x v="7"/>
    <x v="6"/>
    <x v="9"/>
    <n v="810"/>
    <n v="1"/>
    <s v=""/>
    <s v=""/>
  </r>
  <r>
    <n v="1747027"/>
    <n v="1"/>
    <x v="0"/>
    <x v="54"/>
    <x v="0"/>
    <x v="0"/>
    <x v="5"/>
    <x v="22"/>
    <n v="4052"/>
    <n v="1"/>
    <n v="4052"/>
    <n v="1"/>
  </r>
  <r>
    <n v="1747028"/>
    <n v="1"/>
    <x v="0"/>
    <x v="46"/>
    <x v="0"/>
    <x v="2"/>
    <x v="0"/>
    <x v="24"/>
    <n v="474"/>
    <n v="1"/>
    <s v=""/>
    <s v=""/>
  </r>
  <r>
    <n v="1747029"/>
    <n v="2"/>
    <x v="3"/>
    <x v="77"/>
    <x v="0"/>
    <x v="9"/>
    <x v="1"/>
    <x v="11"/>
    <n v="4433"/>
    <n v="1"/>
    <n v="4433"/>
    <n v="1"/>
  </r>
  <r>
    <n v="1747030"/>
    <n v="1"/>
    <x v="0"/>
    <x v="33"/>
    <x v="0"/>
    <x v="10"/>
    <x v="5"/>
    <x v="25"/>
    <n v="3126"/>
    <n v="1"/>
    <n v="3126"/>
    <n v="1"/>
  </r>
  <r>
    <n v="1747031"/>
    <n v="1"/>
    <x v="0"/>
    <x v="17"/>
    <x v="0"/>
    <x v="0"/>
    <x v="1"/>
    <x v="13"/>
    <n v="822"/>
    <n v="1"/>
    <s v=""/>
    <s v=""/>
  </r>
  <r>
    <n v="1747032"/>
    <n v="1"/>
    <x v="0"/>
    <x v="67"/>
    <x v="0"/>
    <x v="2"/>
    <x v="4"/>
    <x v="12"/>
    <n v="1580"/>
    <n v="1"/>
    <s v=""/>
    <s v=""/>
  </r>
  <r>
    <n v="1747033"/>
    <n v="4"/>
    <x v="2"/>
    <x v="8"/>
    <x v="2"/>
    <x v="5"/>
    <x v="1"/>
    <x v="8"/>
    <n v="3917"/>
    <n v="1"/>
    <n v="3917"/>
    <n v="1"/>
  </r>
  <r>
    <n v="1747034"/>
    <n v="2"/>
    <x v="3"/>
    <x v="9"/>
    <x v="2"/>
    <x v="6"/>
    <x v="2"/>
    <x v="6"/>
    <n v="2782"/>
    <n v="1"/>
    <s v=""/>
    <s v=""/>
  </r>
  <r>
    <n v="1747035"/>
    <n v="3"/>
    <x v="1"/>
    <x v="68"/>
    <x v="1"/>
    <x v="3"/>
    <x v="6"/>
    <x v="11"/>
    <n v="1311"/>
    <n v="1"/>
    <s v=""/>
    <s v=""/>
  </r>
  <r>
    <n v="1747036"/>
    <n v="1"/>
    <x v="0"/>
    <x v="79"/>
    <x v="0"/>
    <x v="10"/>
    <x v="3"/>
    <x v="1"/>
    <n v="2741"/>
    <n v="1"/>
    <s v=""/>
    <s v=""/>
  </r>
  <r>
    <n v="1747037"/>
    <n v="1"/>
    <x v="0"/>
    <x v="81"/>
    <x v="1"/>
    <x v="1"/>
    <x v="0"/>
    <x v="27"/>
    <n v="1163"/>
    <n v="1"/>
    <s v=""/>
    <s v=""/>
  </r>
  <r>
    <n v="1747038"/>
    <n v="1"/>
    <x v="0"/>
    <x v="69"/>
    <x v="1"/>
    <x v="1"/>
    <x v="5"/>
    <x v="12"/>
    <n v="1975"/>
    <n v="1"/>
    <s v=""/>
    <s v=""/>
  </r>
  <r>
    <n v="1747039"/>
    <n v="3"/>
    <x v="1"/>
    <x v="22"/>
    <x v="1"/>
    <x v="3"/>
    <x v="2"/>
    <x v="17"/>
    <n v="836"/>
    <n v="1"/>
    <s v=""/>
    <s v=""/>
  </r>
  <r>
    <n v="1747040"/>
    <n v="1"/>
    <x v="0"/>
    <x v="77"/>
    <x v="0"/>
    <x v="9"/>
    <x v="1"/>
    <x v="11"/>
    <n v="594"/>
    <n v="1"/>
    <s v=""/>
    <s v=""/>
  </r>
  <r>
    <n v="1747041"/>
    <n v="1"/>
    <x v="0"/>
    <x v="71"/>
    <x v="2"/>
    <x v="11"/>
    <x v="4"/>
    <x v="29"/>
    <n v="2719"/>
    <n v="1"/>
    <s v=""/>
    <s v=""/>
  </r>
  <r>
    <n v="1747042"/>
    <n v="1"/>
    <x v="0"/>
    <x v="32"/>
    <x v="1"/>
    <x v="1"/>
    <x v="2"/>
    <x v="24"/>
    <n v="170"/>
    <n v="1"/>
    <s v=""/>
    <s v=""/>
  </r>
  <r>
    <n v="1747043"/>
    <n v="1"/>
    <x v="0"/>
    <x v="49"/>
    <x v="1"/>
    <x v="8"/>
    <x v="1"/>
    <x v="3"/>
    <n v="3236"/>
    <n v="1"/>
    <n v="3236"/>
    <n v="1"/>
  </r>
  <r>
    <n v="1747044"/>
    <n v="3"/>
    <x v="1"/>
    <x v="73"/>
    <x v="1"/>
    <x v="8"/>
    <x v="6"/>
    <x v="13"/>
    <n v="4488"/>
    <n v="1"/>
    <n v="4488"/>
    <n v="1"/>
  </r>
  <r>
    <n v="1747045"/>
    <n v="1"/>
    <x v="0"/>
    <x v="38"/>
    <x v="0"/>
    <x v="12"/>
    <x v="2"/>
    <x v="18"/>
    <n v="1664"/>
    <n v="1"/>
    <s v=""/>
    <s v=""/>
  </r>
  <r>
    <n v="1747046"/>
    <n v="1"/>
    <x v="0"/>
    <x v="51"/>
    <x v="0"/>
    <x v="0"/>
    <x v="2"/>
    <x v="4"/>
    <n v="2971"/>
    <n v="1"/>
    <s v=""/>
    <s v=""/>
  </r>
  <r>
    <n v="1747047"/>
    <n v="2"/>
    <x v="3"/>
    <x v="11"/>
    <x v="2"/>
    <x v="6"/>
    <x v="4"/>
    <x v="10"/>
    <n v="3952"/>
    <n v="1"/>
    <n v="3952"/>
    <n v="1"/>
  </r>
  <r>
    <n v="1747048"/>
    <n v="1"/>
    <x v="0"/>
    <x v="90"/>
    <x v="1"/>
    <x v="4"/>
    <x v="3"/>
    <x v="25"/>
    <n v="3294"/>
    <n v="1"/>
    <n v="3294"/>
    <n v="1"/>
  </r>
  <r>
    <n v="1747049"/>
    <n v="1"/>
    <x v="0"/>
    <x v="29"/>
    <x v="1"/>
    <x v="8"/>
    <x v="3"/>
    <x v="22"/>
    <n v="1593"/>
    <n v="1"/>
    <s v=""/>
    <s v=""/>
  </r>
  <r>
    <n v="1747050"/>
    <n v="1"/>
    <x v="0"/>
    <x v="88"/>
    <x v="0"/>
    <x v="2"/>
    <x v="5"/>
    <x v="29"/>
    <n v="4618"/>
    <n v="1"/>
    <n v="4618"/>
    <n v="1"/>
  </r>
  <r>
    <n v="1747051"/>
    <n v="4"/>
    <x v="2"/>
    <x v="42"/>
    <x v="2"/>
    <x v="5"/>
    <x v="6"/>
    <x v="0"/>
    <n v="752"/>
    <n v="1"/>
    <s v=""/>
    <s v=""/>
  </r>
  <r>
    <n v="1747052"/>
    <n v="3"/>
    <x v="1"/>
    <x v="11"/>
    <x v="2"/>
    <x v="6"/>
    <x v="4"/>
    <x v="10"/>
    <n v="1203"/>
    <n v="1"/>
    <s v=""/>
    <s v=""/>
  </r>
  <r>
    <n v="1747053"/>
    <n v="1"/>
    <x v="0"/>
    <x v="70"/>
    <x v="2"/>
    <x v="5"/>
    <x v="2"/>
    <x v="19"/>
    <n v="165"/>
    <n v="1"/>
    <s v=""/>
    <s v=""/>
  </r>
  <r>
    <n v="1747054"/>
    <n v="2"/>
    <x v="3"/>
    <x v="1"/>
    <x v="1"/>
    <x v="1"/>
    <x v="1"/>
    <x v="1"/>
    <n v="126"/>
    <n v="1"/>
    <s v=""/>
    <s v=""/>
  </r>
  <r>
    <n v="1747055"/>
    <n v="2"/>
    <x v="3"/>
    <x v="35"/>
    <x v="2"/>
    <x v="11"/>
    <x v="2"/>
    <x v="23"/>
    <n v="1436"/>
    <n v="1"/>
    <s v=""/>
    <s v=""/>
  </r>
  <r>
    <n v="1747056"/>
    <n v="3"/>
    <x v="1"/>
    <x v="16"/>
    <x v="1"/>
    <x v="8"/>
    <x v="0"/>
    <x v="8"/>
    <n v="4077"/>
    <n v="1"/>
    <n v="4077"/>
    <n v="1"/>
  </r>
  <r>
    <n v="1747057"/>
    <n v="4"/>
    <x v="2"/>
    <x v="16"/>
    <x v="1"/>
    <x v="8"/>
    <x v="0"/>
    <x v="8"/>
    <n v="2357"/>
    <n v="1"/>
    <s v=""/>
    <s v=""/>
  </r>
  <r>
    <n v="1747058"/>
    <n v="4"/>
    <x v="2"/>
    <x v="66"/>
    <x v="0"/>
    <x v="9"/>
    <x v="4"/>
    <x v="19"/>
    <n v="225"/>
    <n v="1"/>
    <s v=""/>
    <s v=""/>
  </r>
  <r>
    <n v="1747059"/>
    <n v="2"/>
    <x v="3"/>
    <x v="67"/>
    <x v="0"/>
    <x v="2"/>
    <x v="4"/>
    <x v="12"/>
    <n v="1837"/>
    <n v="1"/>
    <s v=""/>
    <s v=""/>
  </r>
  <r>
    <n v="1747060"/>
    <n v="2"/>
    <x v="3"/>
    <x v="73"/>
    <x v="1"/>
    <x v="8"/>
    <x v="6"/>
    <x v="13"/>
    <n v="4408"/>
    <n v="1"/>
    <n v="4408"/>
    <n v="1"/>
  </r>
  <r>
    <n v="1747061"/>
    <n v="1"/>
    <x v="0"/>
    <x v="47"/>
    <x v="0"/>
    <x v="0"/>
    <x v="4"/>
    <x v="23"/>
    <n v="130"/>
    <n v="1"/>
    <s v=""/>
    <s v=""/>
  </r>
  <r>
    <n v="1747062"/>
    <n v="1"/>
    <x v="0"/>
    <x v="76"/>
    <x v="2"/>
    <x v="11"/>
    <x v="5"/>
    <x v="3"/>
    <n v="3776"/>
    <n v="1"/>
    <n v="3776"/>
    <n v="1"/>
  </r>
  <r>
    <n v="1747063"/>
    <n v="3"/>
    <x v="1"/>
    <x v="43"/>
    <x v="2"/>
    <x v="6"/>
    <x v="0"/>
    <x v="18"/>
    <n v="3983"/>
    <n v="1"/>
    <n v="3983"/>
    <n v="1"/>
  </r>
  <r>
    <n v="1747064"/>
    <n v="3"/>
    <x v="1"/>
    <x v="29"/>
    <x v="1"/>
    <x v="8"/>
    <x v="3"/>
    <x v="22"/>
    <n v="3772"/>
    <n v="1"/>
    <n v="3772"/>
    <n v="1"/>
  </r>
  <r>
    <n v="1747065"/>
    <n v="1"/>
    <x v="0"/>
    <x v="64"/>
    <x v="1"/>
    <x v="6"/>
    <x v="1"/>
    <x v="30"/>
    <n v="3516"/>
    <n v="1"/>
    <n v="3516"/>
    <n v="1"/>
  </r>
  <r>
    <n v="1747066"/>
    <n v="4"/>
    <x v="2"/>
    <x v="20"/>
    <x v="2"/>
    <x v="5"/>
    <x v="0"/>
    <x v="4"/>
    <n v="446"/>
    <n v="1"/>
    <s v=""/>
    <s v=""/>
  </r>
  <r>
    <n v="1747067"/>
    <n v="4"/>
    <x v="2"/>
    <x v="82"/>
    <x v="1"/>
    <x v="4"/>
    <x v="6"/>
    <x v="26"/>
    <n v="3531"/>
    <n v="1"/>
    <n v="3531"/>
    <n v="1"/>
  </r>
  <r>
    <n v="1747068"/>
    <n v="1"/>
    <x v="0"/>
    <x v="66"/>
    <x v="0"/>
    <x v="9"/>
    <x v="4"/>
    <x v="19"/>
    <n v="1087"/>
    <n v="1"/>
    <s v=""/>
    <s v=""/>
  </r>
  <r>
    <n v="1747069"/>
    <n v="1"/>
    <x v="0"/>
    <x v="15"/>
    <x v="2"/>
    <x v="7"/>
    <x v="2"/>
    <x v="12"/>
    <n v="4243"/>
    <n v="1"/>
    <n v="4243"/>
    <n v="1"/>
  </r>
  <r>
    <n v="1747070"/>
    <n v="1"/>
    <x v="0"/>
    <x v="87"/>
    <x v="0"/>
    <x v="10"/>
    <x v="6"/>
    <x v="5"/>
    <n v="3860"/>
    <n v="1"/>
    <n v="3860"/>
    <n v="1"/>
  </r>
  <r>
    <n v="1747071"/>
    <n v="1"/>
    <x v="0"/>
    <x v="50"/>
    <x v="2"/>
    <x v="11"/>
    <x v="0"/>
    <x v="2"/>
    <n v="3191"/>
    <n v="1"/>
    <n v="3191"/>
    <n v="1"/>
  </r>
  <r>
    <n v="1747072"/>
    <n v="2"/>
    <x v="3"/>
    <x v="27"/>
    <x v="0"/>
    <x v="9"/>
    <x v="6"/>
    <x v="20"/>
    <n v="3970"/>
    <n v="1"/>
    <n v="3970"/>
    <n v="1"/>
  </r>
  <r>
    <n v="1747073"/>
    <n v="1"/>
    <x v="0"/>
    <x v="54"/>
    <x v="0"/>
    <x v="0"/>
    <x v="5"/>
    <x v="22"/>
    <n v="947"/>
    <n v="1"/>
    <s v=""/>
    <s v=""/>
  </r>
  <r>
    <n v="1747074"/>
    <n v="2"/>
    <x v="3"/>
    <x v="46"/>
    <x v="0"/>
    <x v="2"/>
    <x v="0"/>
    <x v="24"/>
    <n v="3291"/>
    <n v="1"/>
    <n v="3291"/>
    <n v="1"/>
  </r>
  <r>
    <n v="1747075"/>
    <n v="1"/>
    <x v="0"/>
    <x v="27"/>
    <x v="0"/>
    <x v="9"/>
    <x v="6"/>
    <x v="20"/>
    <n v="3138"/>
    <n v="1"/>
    <n v="3138"/>
    <n v="1"/>
  </r>
  <r>
    <n v="1747076"/>
    <n v="1"/>
    <x v="0"/>
    <x v="51"/>
    <x v="0"/>
    <x v="0"/>
    <x v="2"/>
    <x v="4"/>
    <n v="4518"/>
    <n v="1"/>
    <n v="4518"/>
    <n v="1"/>
  </r>
  <r>
    <n v="1747077"/>
    <n v="4"/>
    <x v="2"/>
    <x v="74"/>
    <x v="2"/>
    <x v="11"/>
    <x v="1"/>
    <x v="27"/>
    <n v="4184"/>
    <n v="1"/>
    <n v="4184"/>
    <n v="1"/>
  </r>
  <r>
    <n v="1747078"/>
    <n v="4"/>
    <x v="2"/>
    <x v="38"/>
    <x v="0"/>
    <x v="12"/>
    <x v="2"/>
    <x v="18"/>
    <n v="3116"/>
    <n v="1"/>
    <n v="3116"/>
    <n v="1"/>
  </r>
  <r>
    <n v="1747079"/>
    <n v="2"/>
    <x v="3"/>
    <x v="86"/>
    <x v="2"/>
    <x v="13"/>
    <x v="6"/>
    <x v="17"/>
    <n v="357"/>
    <n v="1"/>
    <s v=""/>
    <s v=""/>
  </r>
  <r>
    <n v="1747080"/>
    <n v="2"/>
    <x v="3"/>
    <x v="75"/>
    <x v="1"/>
    <x v="3"/>
    <x v="3"/>
    <x v="14"/>
    <n v="654"/>
    <n v="1"/>
    <s v=""/>
    <s v=""/>
  </r>
  <r>
    <n v="1747081"/>
    <n v="1"/>
    <x v="0"/>
    <x v="9"/>
    <x v="2"/>
    <x v="6"/>
    <x v="2"/>
    <x v="6"/>
    <n v="1683"/>
    <n v="1"/>
    <s v=""/>
    <s v=""/>
  </r>
  <r>
    <n v="1747082"/>
    <n v="1"/>
    <x v="0"/>
    <x v="35"/>
    <x v="2"/>
    <x v="11"/>
    <x v="2"/>
    <x v="23"/>
    <n v="2366"/>
    <n v="1"/>
    <s v=""/>
    <s v=""/>
  </r>
  <r>
    <n v="1747083"/>
    <n v="3"/>
    <x v="1"/>
    <x v="24"/>
    <x v="1"/>
    <x v="4"/>
    <x v="4"/>
    <x v="18"/>
    <n v="832"/>
    <n v="1"/>
    <s v=""/>
    <s v=""/>
  </r>
  <r>
    <n v="1747084"/>
    <n v="1"/>
    <x v="0"/>
    <x v="15"/>
    <x v="2"/>
    <x v="7"/>
    <x v="2"/>
    <x v="12"/>
    <n v="4027"/>
    <n v="1"/>
    <n v="4027"/>
    <n v="1"/>
  </r>
  <r>
    <n v="1747085"/>
    <n v="1"/>
    <x v="0"/>
    <x v="23"/>
    <x v="1"/>
    <x v="3"/>
    <x v="1"/>
    <x v="7"/>
    <n v="4489"/>
    <n v="1"/>
    <n v="4489"/>
    <n v="1"/>
  </r>
  <r>
    <n v="1747086"/>
    <n v="1"/>
    <x v="0"/>
    <x v="46"/>
    <x v="0"/>
    <x v="2"/>
    <x v="0"/>
    <x v="24"/>
    <n v="2405"/>
    <n v="1"/>
    <s v=""/>
    <s v=""/>
  </r>
  <r>
    <n v="1747087"/>
    <n v="1"/>
    <x v="0"/>
    <x v="3"/>
    <x v="0"/>
    <x v="2"/>
    <x v="3"/>
    <x v="3"/>
    <n v="1657"/>
    <n v="1"/>
    <s v=""/>
    <s v=""/>
  </r>
  <r>
    <n v="1747088"/>
    <n v="4"/>
    <x v="2"/>
    <x v="63"/>
    <x v="1"/>
    <x v="4"/>
    <x v="2"/>
    <x v="9"/>
    <n v="2469"/>
    <n v="1"/>
    <s v=""/>
    <s v=""/>
  </r>
  <r>
    <n v="1747089"/>
    <n v="1"/>
    <x v="0"/>
    <x v="85"/>
    <x v="1"/>
    <x v="9"/>
    <x v="3"/>
    <x v="10"/>
    <n v="4234"/>
    <n v="1"/>
    <n v="4234"/>
    <n v="1"/>
  </r>
  <r>
    <n v="1747090"/>
    <n v="1"/>
    <x v="0"/>
    <x v="25"/>
    <x v="1"/>
    <x v="3"/>
    <x v="5"/>
    <x v="19"/>
    <n v="1447"/>
    <n v="1"/>
    <s v=""/>
    <s v=""/>
  </r>
  <r>
    <n v="1747091"/>
    <n v="1"/>
    <x v="0"/>
    <x v="26"/>
    <x v="0"/>
    <x v="9"/>
    <x v="0"/>
    <x v="17"/>
    <n v="4354"/>
    <n v="1"/>
    <n v="4354"/>
    <n v="1"/>
  </r>
  <r>
    <n v="1747092"/>
    <n v="2"/>
    <x v="3"/>
    <x v="61"/>
    <x v="1"/>
    <x v="8"/>
    <x v="4"/>
    <x v="2"/>
    <n v="4545"/>
    <n v="1"/>
    <n v="4545"/>
    <n v="1"/>
  </r>
  <r>
    <n v="1747093"/>
    <n v="4"/>
    <x v="2"/>
    <x v="21"/>
    <x v="1"/>
    <x v="1"/>
    <x v="6"/>
    <x v="16"/>
    <n v="2812"/>
    <n v="1"/>
    <s v=""/>
    <s v=""/>
  </r>
  <r>
    <n v="1747094"/>
    <n v="2"/>
    <x v="3"/>
    <x v="76"/>
    <x v="2"/>
    <x v="11"/>
    <x v="5"/>
    <x v="3"/>
    <n v="4289"/>
    <n v="1"/>
    <n v="4289"/>
    <n v="1"/>
  </r>
  <r>
    <n v="1747095"/>
    <n v="1"/>
    <x v="0"/>
    <x v="78"/>
    <x v="2"/>
    <x v="6"/>
    <x v="6"/>
    <x v="21"/>
    <n v="4391"/>
    <n v="1"/>
    <n v="4391"/>
    <n v="1"/>
  </r>
  <r>
    <n v="1747096"/>
    <n v="1"/>
    <x v="0"/>
    <x v="48"/>
    <x v="0"/>
    <x v="10"/>
    <x v="1"/>
    <x v="26"/>
    <n v="2959"/>
    <n v="1"/>
    <s v=""/>
    <s v=""/>
  </r>
  <r>
    <n v="1747097"/>
    <n v="1"/>
    <x v="0"/>
    <x v="39"/>
    <x v="2"/>
    <x v="13"/>
    <x v="4"/>
    <x v="14"/>
    <n v="4203"/>
    <n v="1"/>
    <n v="4203"/>
    <n v="1"/>
  </r>
  <r>
    <n v="1747098"/>
    <n v="1"/>
    <x v="0"/>
    <x v="61"/>
    <x v="1"/>
    <x v="8"/>
    <x v="4"/>
    <x v="2"/>
    <n v="4410"/>
    <n v="1"/>
    <n v="4410"/>
    <n v="1"/>
  </r>
  <r>
    <n v="1747099"/>
    <n v="1"/>
    <x v="0"/>
    <x v="41"/>
    <x v="2"/>
    <x v="7"/>
    <x v="3"/>
    <x v="16"/>
    <n v="522"/>
    <n v="1"/>
    <s v=""/>
    <s v=""/>
  </r>
  <r>
    <n v="1747100"/>
    <n v="4"/>
    <x v="2"/>
    <x v="6"/>
    <x v="1"/>
    <x v="4"/>
    <x v="5"/>
    <x v="6"/>
    <n v="3122"/>
    <n v="1"/>
    <n v="3122"/>
    <n v="1"/>
  </r>
  <r>
    <n v="1747101"/>
    <n v="1"/>
    <x v="0"/>
    <x v="54"/>
    <x v="0"/>
    <x v="0"/>
    <x v="5"/>
    <x v="22"/>
    <n v="2387"/>
    <n v="1"/>
    <s v=""/>
    <s v=""/>
  </r>
  <r>
    <n v="1747102"/>
    <n v="2"/>
    <x v="3"/>
    <x v="22"/>
    <x v="1"/>
    <x v="3"/>
    <x v="2"/>
    <x v="17"/>
    <n v="2919"/>
    <n v="1"/>
    <s v=""/>
    <s v=""/>
  </r>
  <r>
    <n v="1747103"/>
    <n v="4"/>
    <x v="2"/>
    <x v="4"/>
    <x v="1"/>
    <x v="3"/>
    <x v="4"/>
    <x v="4"/>
    <n v="82"/>
    <n v="1"/>
    <s v=""/>
    <s v=""/>
  </r>
  <r>
    <n v="1747104"/>
    <n v="1"/>
    <x v="0"/>
    <x v="52"/>
    <x v="0"/>
    <x v="2"/>
    <x v="6"/>
    <x v="27"/>
    <n v="4262"/>
    <n v="1"/>
    <n v="4262"/>
    <n v="1"/>
  </r>
  <r>
    <n v="1747105"/>
    <n v="1"/>
    <x v="0"/>
    <x v="26"/>
    <x v="0"/>
    <x v="9"/>
    <x v="0"/>
    <x v="17"/>
    <n v="1209"/>
    <n v="1"/>
    <s v=""/>
    <s v=""/>
  </r>
  <r>
    <n v="1747106"/>
    <n v="3"/>
    <x v="1"/>
    <x v="44"/>
    <x v="2"/>
    <x v="5"/>
    <x v="4"/>
    <x v="22"/>
    <n v="2619"/>
    <n v="1"/>
    <s v=""/>
    <s v=""/>
  </r>
  <r>
    <n v="1747107"/>
    <n v="3"/>
    <x v="1"/>
    <x v="29"/>
    <x v="1"/>
    <x v="8"/>
    <x v="3"/>
    <x v="22"/>
    <n v="2508"/>
    <n v="1"/>
    <s v=""/>
    <s v=""/>
  </r>
  <r>
    <n v="1747108"/>
    <n v="1"/>
    <x v="0"/>
    <x v="3"/>
    <x v="0"/>
    <x v="2"/>
    <x v="3"/>
    <x v="3"/>
    <n v="780"/>
    <n v="1"/>
    <s v=""/>
    <s v=""/>
  </r>
  <r>
    <n v="1747109"/>
    <n v="2"/>
    <x v="3"/>
    <x v="58"/>
    <x v="2"/>
    <x v="6"/>
    <x v="5"/>
    <x v="28"/>
    <n v="1227"/>
    <n v="1"/>
    <s v=""/>
    <s v=""/>
  </r>
  <r>
    <n v="1747110"/>
    <n v="2"/>
    <x v="3"/>
    <x v="48"/>
    <x v="0"/>
    <x v="10"/>
    <x v="1"/>
    <x v="26"/>
    <n v="2239"/>
    <n v="1"/>
    <s v=""/>
    <s v=""/>
  </r>
  <r>
    <n v="1747111"/>
    <n v="2"/>
    <x v="3"/>
    <x v="68"/>
    <x v="1"/>
    <x v="3"/>
    <x v="6"/>
    <x v="11"/>
    <n v="3190"/>
    <n v="1"/>
    <n v="3190"/>
    <n v="1"/>
  </r>
  <r>
    <n v="1747112"/>
    <n v="1"/>
    <x v="0"/>
    <x v="77"/>
    <x v="0"/>
    <x v="9"/>
    <x v="1"/>
    <x v="11"/>
    <n v="574"/>
    <n v="1"/>
    <s v=""/>
    <s v=""/>
  </r>
  <r>
    <n v="1747113"/>
    <n v="1"/>
    <x v="0"/>
    <x v="29"/>
    <x v="1"/>
    <x v="8"/>
    <x v="3"/>
    <x v="22"/>
    <n v="3305"/>
    <n v="1"/>
    <n v="3305"/>
    <n v="1"/>
  </r>
  <r>
    <n v="1747114"/>
    <n v="4"/>
    <x v="2"/>
    <x v="34"/>
    <x v="2"/>
    <x v="11"/>
    <x v="3"/>
    <x v="13"/>
    <n v="1545"/>
    <n v="1"/>
    <s v=""/>
    <s v=""/>
  </r>
  <r>
    <n v="1747115"/>
    <n v="3"/>
    <x v="1"/>
    <x v="51"/>
    <x v="0"/>
    <x v="0"/>
    <x v="2"/>
    <x v="4"/>
    <n v="4718"/>
    <n v="1"/>
    <n v="4718"/>
    <n v="1"/>
  </r>
  <r>
    <n v="1747116"/>
    <n v="4"/>
    <x v="2"/>
    <x v="16"/>
    <x v="1"/>
    <x v="8"/>
    <x v="0"/>
    <x v="8"/>
    <n v="3852"/>
    <n v="1"/>
    <n v="3852"/>
    <n v="1"/>
  </r>
  <r>
    <n v="1747117"/>
    <n v="2"/>
    <x v="3"/>
    <x v="59"/>
    <x v="1"/>
    <x v="1"/>
    <x v="3"/>
    <x v="29"/>
    <n v="1487"/>
    <n v="1"/>
    <s v=""/>
    <s v=""/>
  </r>
  <r>
    <n v="1747118"/>
    <n v="1"/>
    <x v="0"/>
    <x v="48"/>
    <x v="0"/>
    <x v="10"/>
    <x v="1"/>
    <x v="26"/>
    <n v="3678"/>
    <n v="1"/>
    <n v="3678"/>
    <n v="1"/>
  </r>
  <r>
    <n v="1747119"/>
    <n v="2"/>
    <x v="3"/>
    <x v="88"/>
    <x v="0"/>
    <x v="2"/>
    <x v="5"/>
    <x v="29"/>
    <n v="1463"/>
    <n v="1"/>
    <s v=""/>
    <s v=""/>
  </r>
  <r>
    <n v="1747120"/>
    <n v="2"/>
    <x v="3"/>
    <x v="28"/>
    <x v="1"/>
    <x v="9"/>
    <x v="2"/>
    <x v="21"/>
    <n v="1489"/>
    <n v="1"/>
    <s v=""/>
    <s v=""/>
  </r>
  <r>
    <n v="1747121"/>
    <n v="4"/>
    <x v="2"/>
    <x v="49"/>
    <x v="1"/>
    <x v="8"/>
    <x v="1"/>
    <x v="3"/>
    <n v="4603"/>
    <n v="1"/>
    <n v="4603"/>
    <n v="1"/>
  </r>
  <r>
    <n v="1747122"/>
    <n v="1"/>
    <x v="0"/>
    <x v="61"/>
    <x v="1"/>
    <x v="8"/>
    <x v="4"/>
    <x v="2"/>
    <n v="731"/>
    <n v="1"/>
    <s v=""/>
    <s v=""/>
  </r>
  <r>
    <n v="1747123"/>
    <n v="1"/>
    <x v="0"/>
    <x v="79"/>
    <x v="0"/>
    <x v="10"/>
    <x v="3"/>
    <x v="1"/>
    <n v="2383"/>
    <n v="1"/>
    <s v=""/>
    <s v=""/>
  </r>
  <r>
    <n v="1747124"/>
    <n v="1"/>
    <x v="0"/>
    <x v="7"/>
    <x v="2"/>
    <x v="5"/>
    <x v="5"/>
    <x v="7"/>
    <n v="4259"/>
    <n v="1"/>
    <n v="4259"/>
    <n v="1"/>
  </r>
  <r>
    <n v="1747125"/>
    <n v="1"/>
    <x v="0"/>
    <x v="20"/>
    <x v="2"/>
    <x v="5"/>
    <x v="0"/>
    <x v="4"/>
    <n v="3516"/>
    <n v="1"/>
    <n v="3516"/>
    <n v="1"/>
  </r>
  <r>
    <n v="1747126"/>
    <n v="2"/>
    <x v="3"/>
    <x v="90"/>
    <x v="1"/>
    <x v="4"/>
    <x v="3"/>
    <x v="25"/>
    <n v="2148"/>
    <n v="1"/>
    <s v=""/>
    <s v=""/>
  </r>
  <r>
    <n v="1747127"/>
    <n v="1"/>
    <x v="0"/>
    <x v="34"/>
    <x v="2"/>
    <x v="11"/>
    <x v="3"/>
    <x v="13"/>
    <n v="4908"/>
    <n v="1"/>
    <n v="4908"/>
    <n v="1"/>
  </r>
  <r>
    <n v="1747128"/>
    <n v="2"/>
    <x v="3"/>
    <x v="55"/>
    <x v="2"/>
    <x v="7"/>
    <x v="5"/>
    <x v="1"/>
    <n v="3463"/>
    <n v="1"/>
    <n v="3463"/>
    <n v="1"/>
  </r>
  <r>
    <n v="1747129"/>
    <n v="4"/>
    <x v="2"/>
    <x v="39"/>
    <x v="2"/>
    <x v="13"/>
    <x v="4"/>
    <x v="14"/>
    <n v="4690"/>
    <n v="1"/>
    <n v="4690"/>
    <n v="1"/>
  </r>
  <r>
    <n v="1747130"/>
    <n v="2"/>
    <x v="3"/>
    <x v="3"/>
    <x v="0"/>
    <x v="2"/>
    <x v="3"/>
    <x v="3"/>
    <n v="2266"/>
    <n v="1"/>
    <s v=""/>
    <s v=""/>
  </r>
  <r>
    <n v="1747131"/>
    <n v="1"/>
    <x v="0"/>
    <x v="40"/>
    <x v="0"/>
    <x v="2"/>
    <x v="1"/>
    <x v="16"/>
    <n v="3877"/>
    <n v="1"/>
    <n v="3877"/>
    <n v="1"/>
  </r>
  <r>
    <n v="1747132"/>
    <n v="1"/>
    <x v="0"/>
    <x v="36"/>
    <x v="0"/>
    <x v="10"/>
    <x v="4"/>
    <x v="6"/>
    <n v="4046"/>
    <n v="1"/>
    <n v="4046"/>
    <n v="1"/>
  </r>
  <r>
    <n v="1747133"/>
    <n v="2"/>
    <x v="3"/>
    <x v="44"/>
    <x v="2"/>
    <x v="5"/>
    <x v="4"/>
    <x v="22"/>
    <n v="4362"/>
    <n v="1"/>
    <n v="4362"/>
    <n v="1"/>
  </r>
  <r>
    <n v="1747134"/>
    <n v="4"/>
    <x v="2"/>
    <x v="6"/>
    <x v="1"/>
    <x v="4"/>
    <x v="5"/>
    <x v="6"/>
    <n v="358"/>
    <n v="1"/>
    <s v=""/>
    <s v=""/>
  </r>
  <r>
    <n v="1747135"/>
    <n v="2"/>
    <x v="3"/>
    <x v="55"/>
    <x v="2"/>
    <x v="7"/>
    <x v="5"/>
    <x v="1"/>
    <n v="1830"/>
    <n v="1"/>
    <s v=""/>
    <s v=""/>
  </r>
  <r>
    <n v="1747136"/>
    <n v="1"/>
    <x v="0"/>
    <x v="43"/>
    <x v="2"/>
    <x v="6"/>
    <x v="0"/>
    <x v="18"/>
    <n v="3842"/>
    <n v="1"/>
    <n v="3842"/>
    <n v="1"/>
  </r>
  <r>
    <n v="1747137"/>
    <n v="4"/>
    <x v="2"/>
    <x v="8"/>
    <x v="2"/>
    <x v="5"/>
    <x v="1"/>
    <x v="8"/>
    <n v="1486"/>
    <n v="1"/>
    <s v=""/>
    <s v=""/>
  </r>
  <r>
    <n v="1747138"/>
    <n v="1"/>
    <x v="0"/>
    <x v="62"/>
    <x v="1"/>
    <x v="3"/>
    <x v="0"/>
    <x v="20"/>
    <n v="2859"/>
    <n v="1"/>
    <s v=""/>
    <s v=""/>
  </r>
  <r>
    <n v="1747139"/>
    <n v="1"/>
    <x v="0"/>
    <x v="39"/>
    <x v="2"/>
    <x v="13"/>
    <x v="4"/>
    <x v="14"/>
    <n v="694"/>
    <n v="1"/>
    <s v=""/>
    <s v=""/>
  </r>
  <r>
    <n v="1747140"/>
    <n v="1"/>
    <x v="0"/>
    <x v="37"/>
    <x v="2"/>
    <x v="7"/>
    <x v="4"/>
    <x v="25"/>
    <n v="3092"/>
    <n v="1"/>
    <n v="3092"/>
    <n v="1"/>
  </r>
  <r>
    <n v="1747141"/>
    <n v="2"/>
    <x v="3"/>
    <x v="60"/>
    <x v="0"/>
    <x v="0"/>
    <x v="6"/>
    <x v="8"/>
    <n v="832"/>
    <n v="1"/>
    <s v=""/>
    <s v=""/>
  </r>
  <r>
    <n v="1747142"/>
    <n v="1"/>
    <x v="0"/>
    <x v="10"/>
    <x v="2"/>
    <x v="7"/>
    <x v="6"/>
    <x v="9"/>
    <n v="844"/>
    <n v="1"/>
    <s v=""/>
    <s v=""/>
  </r>
  <r>
    <n v="1747143"/>
    <n v="1"/>
    <x v="0"/>
    <x v="88"/>
    <x v="0"/>
    <x v="2"/>
    <x v="5"/>
    <x v="29"/>
    <n v="2725"/>
    <n v="1"/>
    <s v=""/>
    <s v=""/>
  </r>
  <r>
    <n v="1747144"/>
    <n v="1"/>
    <x v="0"/>
    <x v="69"/>
    <x v="1"/>
    <x v="1"/>
    <x v="5"/>
    <x v="12"/>
    <n v="4615"/>
    <n v="1"/>
    <n v="4615"/>
    <n v="1"/>
  </r>
  <r>
    <n v="1747145"/>
    <n v="1"/>
    <x v="0"/>
    <x v="90"/>
    <x v="1"/>
    <x v="4"/>
    <x v="3"/>
    <x v="25"/>
    <n v="459"/>
    <n v="1"/>
    <s v=""/>
    <s v=""/>
  </r>
  <r>
    <n v="1747146"/>
    <n v="2"/>
    <x v="3"/>
    <x v="70"/>
    <x v="2"/>
    <x v="5"/>
    <x v="2"/>
    <x v="19"/>
    <n v="3939"/>
    <n v="1"/>
    <n v="3939"/>
    <n v="1"/>
  </r>
  <r>
    <n v="1747147"/>
    <n v="2"/>
    <x v="3"/>
    <x v="61"/>
    <x v="1"/>
    <x v="8"/>
    <x v="4"/>
    <x v="2"/>
    <n v="586"/>
    <n v="1"/>
    <s v=""/>
    <s v=""/>
  </r>
  <r>
    <n v="1747148"/>
    <n v="1"/>
    <x v="0"/>
    <x v="51"/>
    <x v="0"/>
    <x v="0"/>
    <x v="2"/>
    <x v="4"/>
    <n v="2916"/>
    <n v="1"/>
    <s v=""/>
    <s v=""/>
  </r>
  <r>
    <n v="1747149"/>
    <n v="4"/>
    <x v="2"/>
    <x v="82"/>
    <x v="1"/>
    <x v="4"/>
    <x v="6"/>
    <x v="26"/>
    <n v="78"/>
    <n v="1"/>
    <s v=""/>
    <s v=""/>
  </r>
  <r>
    <n v="1747150"/>
    <n v="4"/>
    <x v="2"/>
    <x v="14"/>
    <x v="2"/>
    <x v="5"/>
    <x v="3"/>
    <x v="11"/>
    <n v="4476"/>
    <n v="1"/>
    <n v="4476"/>
    <n v="1"/>
  </r>
  <r>
    <n v="1747151"/>
    <n v="4"/>
    <x v="2"/>
    <x v="62"/>
    <x v="1"/>
    <x v="3"/>
    <x v="0"/>
    <x v="20"/>
    <n v="2217"/>
    <n v="1"/>
    <s v=""/>
    <s v=""/>
  </r>
  <r>
    <n v="1747152"/>
    <n v="1"/>
    <x v="0"/>
    <x v="51"/>
    <x v="0"/>
    <x v="0"/>
    <x v="2"/>
    <x v="4"/>
    <n v="4537"/>
    <n v="1"/>
    <n v="4537"/>
    <n v="1"/>
  </r>
  <r>
    <n v="1747153"/>
    <n v="2"/>
    <x v="3"/>
    <x v="62"/>
    <x v="1"/>
    <x v="3"/>
    <x v="0"/>
    <x v="20"/>
    <n v="3764"/>
    <n v="1"/>
    <n v="3764"/>
    <n v="1"/>
  </r>
  <r>
    <n v="1747154"/>
    <n v="2"/>
    <x v="3"/>
    <x v="2"/>
    <x v="0"/>
    <x v="2"/>
    <x v="2"/>
    <x v="2"/>
    <n v="3617"/>
    <n v="1"/>
    <n v="3617"/>
    <n v="1"/>
  </r>
  <r>
    <n v="1747155"/>
    <n v="4"/>
    <x v="2"/>
    <x v="36"/>
    <x v="0"/>
    <x v="10"/>
    <x v="4"/>
    <x v="6"/>
    <n v="393"/>
    <n v="1"/>
    <s v=""/>
    <s v=""/>
  </r>
  <r>
    <n v="1747156"/>
    <n v="4"/>
    <x v="2"/>
    <x v="37"/>
    <x v="2"/>
    <x v="7"/>
    <x v="4"/>
    <x v="25"/>
    <n v="92"/>
    <n v="1"/>
    <s v=""/>
    <s v=""/>
  </r>
  <r>
    <n v="1747157"/>
    <n v="4"/>
    <x v="2"/>
    <x v="0"/>
    <x v="0"/>
    <x v="0"/>
    <x v="0"/>
    <x v="0"/>
    <n v="641"/>
    <n v="1"/>
    <s v=""/>
    <s v=""/>
  </r>
  <r>
    <n v="1747158"/>
    <n v="4"/>
    <x v="2"/>
    <x v="68"/>
    <x v="1"/>
    <x v="3"/>
    <x v="6"/>
    <x v="11"/>
    <n v="3163"/>
    <n v="1"/>
    <n v="3163"/>
    <n v="1"/>
  </r>
  <r>
    <n v="1747159"/>
    <n v="4"/>
    <x v="2"/>
    <x v="27"/>
    <x v="0"/>
    <x v="9"/>
    <x v="6"/>
    <x v="20"/>
    <n v="2490"/>
    <n v="1"/>
    <s v=""/>
    <s v=""/>
  </r>
  <r>
    <n v="1747160"/>
    <n v="3"/>
    <x v="1"/>
    <x v="86"/>
    <x v="2"/>
    <x v="13"/>
    <x v="6"/>
    <x v="17"/>
    <n v="4359"/>
    <n v="1"/>
    <n v="4359"/>
    <n v="1"/>
  </r>
  <r>
    <n v="1747161"/>
    <n v="4"/>
    <x v="2"/>
    <x v="87"/>
    <x v="0"/>
    <x v="10"/>
    <x v="6"/>
    <x v="5"/>
    <n v="99"/>
    <n v="1"/>
    <s v=""/>
    <s v=""/>
  </r>
  <r>
    <n v="1747162"/>
    <n v="3"/>
    <x v="1"/>
    <x v="84"/>
    <x v="1"/>
    <x v="4"/>
    <x v="1"/>
    <x v="28"/>
    <n v="1081"/>
    <n v="1"/>
    <s v=""/>
    <s v=""/>
  </r>
  <r>
    <n v="1747163"/>
    <n v="2"/>
    <x v="3"/>
    <x v="63"/>
    <x v="1"/>
    <x v="4"/>
    <x v="2"/>
    <x v="9"/>
    <n v="2334"/>
    <n v="1"/>
    <s v=""/>
    <s v=""/>
  </r>
  <r>
    <n v="1747164"/>
    <n v="1"/>
    <x v="0"/>
    <x v="86"/>
    <x v="2"/>
    <x v="13"/>
    <x v="6"/>
    <x v="17"/>
    <n v="4373"/>
    <n v="1"/>
    <n v="4373"/>
    <n v="1"/>
  </r>
  <r>
    <n v="1747165"/>
    <n v="2"/>
    <x v="3"/>
    <x v="15"/>
    <x v="2"/>
    <x v="7"/>
    <x v="2"/>
    <x v="12"/>
    <n v="325"/>
    <n v="1"/>
    <s v=""/>
    <s v=""/>
  </r>
  <r>
    <n v="1747166"/>
    <n v="1"/>
    <x v="0"/>
    <x v="69"/>
    <x v="1"/>
    <x v="1"/>
    <x v="5"/>
    <x v="12"/>
    <n v="2025"/>
    <n v="1"/>
    <s v=""/>
    <s v=""/>
  </r>
  <r>
    <n v="1747167"/>
    <n v="3"/>
    <x v="1"/>
    <x v="58"/>
    <x v="2"/>
    <x v="6"/>
    <x v="5"/>
    <x v="28"/>
    <n v="599"/>
    <n v="1"/>
    <s v=""/>
    <s v=""/>
  </r>
  <r>
    <n v="1747168"/>
    <n v="1"/>
    <x v="0"/>
    <x v="82"/>
    <x v="1"/>
    <x v="4"/>
    <x v="6"/>
    <x v="26"/>
    <n v="625"/>
    <n v="1"/>
    <s v=""/>
    <s v=""/>
  </r>
  <r>
    <n v="1747169"/>
    <n v="1"/>
    <x v="0"/>
    <x v="30"/>
    <x v="1"/>
    <x v="8"/>
    <x v="5"/>
    <x v="23"/>
    <n v="4680"/>
    <n v="1"/>
    <n v="4680"/>
    <n v="1"/>
  </r>
  <r>
    <n v="1747170"/>
    <n v="2"/>
    <x v="3"/>
    <x v="56"/>
    <x v="0"/>
    <x v="12"/>
    <x v="5"/>
    <x v="10"/>
    <n v="929"/>
    <n v="1"/>
    <s v=""/>
    <s v=""/>
  </r>
  <r>
    <n v="1747171"/>
    <n v="2"/>
    <x v="3"/>
    <x v="19"/>
    <x v="0"/>
    <x v="10"/>
    <x v="2"/>
    <x v="15"/>
    <n v="3848"/>
    <n v="1"/>
    <n v="3848"/>
    <n v="1"/>
  </r>
  <r>
    <n v="1747172"/>
    <n v="1"/>
    <x v="0"/>
    <x v="8"/>
    <x v="2"/>
    <x v="5"/>
    <x v="1"/>
    <x v="8"/>
    <n v="240"/>
    <n v="1"/>
    <s v=""/>
    <s v=""/>
  </r>
  <r>
    <n v="1747173"/>
    <n v="1"/>
    <x v="0"/>
    <x v="88"/>
    <x v="0"/>
    <x v="2"/>
    <x v="5"/>
    <x v="29"/>
    <n v="725"/>
    <n v="1"/>
    <s v=""/>
    <s v=""/>
  </r>
  <r>
    <n v="1747174"/>
    <n v="1"/>
    <x v="0"/>
    <x v="67"/>
    <x v="0"/>
    <x v="2"/>
    <x v="4"/>
    <x v="12"/>
    <n v="2724"/>
    <n v="1"/>
    <s v=""/>
    <s v=""/>
  </r>
  <r>
    <n v="1747175"/>
    <n v="1"/>
    <x v="0"/>
    <x v="69"/>
    <x v="1"/>
    <x v="1"/>
    <x v="5"/>
    <x v="12"/>
    <n v="1372"/>
    <n v="1"/>
    <s v=""/>
    <s v=""/>
  </r>
  <r>
    <n v="1747176"/>
    <n v="4"/>
    <x v="2"/>
    <x v="84"/>
    <x v="1"/>
    <x v="4"/>
    <x v="1"/>
    <x v="28"/>
    <n v="3631"/>
    <n v="1"/>
    <n v="3631"/>
    <n v="1"/>
  </r>
  <r>
    <n v="1747177"/>
    <n v="3"/>
    <x v="1"/>
    <x v="2"/>
    <x v="0"/>
    <x v="2"/>
    <x v="2"/>
    <x v="2"/>
    <n v="4131"/>
    <n v="1"/>
    <n v="4131"/>
    <n v="1"/>
  </r>
  <r>
    <n v="1747178"/>
    <n v="1"/>
    <x v="0"/>
    <x v="7"/>
    <x v="2"/>
    <x v="5"/>
    <x v="5"/>
    <x v="7"/>
    <n v="3727"/>
    <n v="1"/>
    <n v="3727"/>
    <n v="1"/>
  </r>
  <r>
    <n v="1747179"/>
    <n v="4"/>
    <x v="2"/>
    <x v="38"/>
    <x v="0"/>
    <x v="12"/>
    <x v="2"/>
    <x v="18"/>
    <n v="1569"/>
    <n v="1"/>
    <s v=""/>
    <s v=""/>
  </r>
  <r>
    <n v="1747180"/>
    <n v="1"/>
    <x v="0"/>
    <x v="90"/>
    <x v="1"/>
    <x v="4"/>
    <x v="3"/>
    <x v="25"/>
    <n v="4032"/>
    <n v="1"/>
    <n v="4032"/>
    <n v="1"/>
  </r>
  <r>
    <n v="1747181"/>
    <n v="3"/>
    <x v="1"/>
    <x v="12"/>
    <x v="0"/>
    <x v="0"/>
    <x v="3"/>
    <x v="7"/>
    <n v="537"/>
    <n v="1"/>
    <s v=""/>
    <s v=""/>
  </r>
  <r>
    <n v="1747182"/>
    <n v="4"/>
    <x v="2"/>
    <x v="38"/>
    <x v="0"/>
    <x v="12"/>
    <x v="2"/>
    <x v="18"/>
    <n v="2416"/>
    <n v="1"/>
    <s v=""/>
    <s v=""/>
  </r>
  <r>
    <n v="1747183"/>
    <n v="1"/>
    <x v="0"/>
    <x v="36"/>
    <x v="0"/>
    <x v="10"/>
    <x v="4"/>
    <x v="6"/>
    <n v="2488"/>
    <n v="1"/>
    <s v=""/>
    <s v=""/>
  </r>
  <r>
    <n v="1747184"/>
    <n v="1"/>
    <x v="0"/>
    <x v="9"/>
    <x v="2"/>
    <x v="6"/>
    <x v="2"/>
    <x v="6"/>
    <n v="2840"/>
    <n v="1"/>
    <s v=""/>
    <s v=""/>
  </r>
  <r>
    <n v="1747185"/>
    <n v="2"/>
    <x v="3"/>
    <x v="79"/>
    <x v="0"/>
    <x v="10"/>
    <x v="3"/>
    <x v="1"/>
    <n v="2816"/>
    <n v="1"/>
    <s v=""/>
    <s v=""/>
  </r>
  <r>
    <n v="1747186"/>
    <n v="1"/>
    <x v="0"/>
    <x v="66"/>
    <x v="0"/>
    <x v="9"/>
    <x v="4"/>
    <x v="19"/>
    <n v="2010"/>
    <n v="1"/>
    <s v=""/>
    <s v=""/>
  </r>
  <r>
    <n v="1747187"/>
    <n v="2"/>
    <x v="3"/>
    <x v="21"/>
    <x v="1"/>
    <x v="1"/>
    <x v="6"/>
    <x v="16"/>
    <n v="1291"/>
    <n v="1"/>
    <s v=""/>
    <s v=""/>
  </r>
  <r>
    <n v="1747188"/>
    <n v="1"/>
    <x v="0"/>
    <x v="25"/>
    <x v="1"/>
    <x v="3"/>
    <x v="5"/>
    <x v="19"/>
    <n v="3899"/>
    <n v="1"/>
    <n v="3899"/>
    <n v="1"/>
  </r>
  <r>
    <n v="1747189"/>
    <n v="1"/>
    <x v="0"/>
    <x v="44"/>
    <x v="2"/>
    <x v="5"/>
    <x v="4"/>
    <x v="22"/>
    <n v="3365"/>
    <n v="1"/>
    <n v="3365"/>
    <n v="1"/>
  </r>
  <r>
    <n v="1747190"/>
    <n v="2"/>
    <x v="3"/>
    <x v="63"/>
    <x v="1"/>
    <x v="4"/>
    <x v="2"/>
    <x v="9"/>
    <n v="3237"/>
    <n v="1"/>
    <n v="3237"/>
    <n v="1"/>
  </r>
  <r>
    <n v="1747191"/>
    <n v="1"/>
    <x v="0"/>
    <x v="61"/>
    <x v="1"/>
    <x v="8"/>
    <x v="4"/>
    <x v="2"/>
    <n v="792"/>
    <n v="1"/>
    <s v=""/>
    <s v=""/>
  </r>
  <r>
    <n v="1747192"/>
    <n v="4"/>
    <x v="2"/>
    <x v="78"/>
    <x v="2"/>
    <x v="6"/>
    <x v="6"/>
    <x v="21"/>
    <n v="3735"/>
    <n v="1"/>
    <n v="3735"/>
    <n v="1"/>
  </r>
  <r>
    <n v="1747193"/>
    <n v="2"/>
    <x v="3"/>
    <x v="66"/>
    <x v="0"/>
    <x v="9"/>
    <x v="4"/>
    <x v="19"/>
    <n v="2935"/>
    <n v="1"/>
    <s v=""/>
    <s v=""/>
  </r>
  <r>
    <n v="1747194"/>
    <n v="1"/>
    <x v="0"/>
    <x v="21"/>
    <x v="1"/>
    <x v="1"/>
    <x v="6"/>
    <x v="16"/>
    <n v="4131"/>
    <n v="1"/>
    <n v="4131"/>
    <n v="1"/>
  </r>
  <r>
    <n v="1747195"/>
    <n v="2"/>
    <x v="3"/>
    <x v="69"/>
    <x v="1"/>
    <x v="1"/>
    <x v="5"/>
    <x v="12"/>
    <n v="3019"/>
    <n v="1"/>
    <n v="3019"/>
    <n v="1"/>
  </r>
  <r>
    <n v="1747196"/>
    <n v="2"/>
    <x v="3"/>
    <x v="53"/>
    <x v="0"/>
    <x v="10"/>
    <x v="0"/>
    <x v="9"/>
    <n v="3168"/>
    <n v="1"/>
    <n v="3168"/>
    <n v="1"/>
  </r>
  <r>
    <n v="1747197"/>
    <n v="1"/>
    <x v="0"/>
    <x v="1"/>
    <x v="1"/>
    <x v="1"/>
    <x v="1"/>
    <x v="1"/>
    <n v="1928"/>
    <n v="1"/>
    <s v=""/>
    <s v=""/>
  </r>
  <r>
    <n v="1747198"/>
    <n v="4"/>
    <x v="2"/>
    <x v="19"/>
    <x v="0"/>
    <x v="10"/>
    <x v="2"/>
    <x v="15"/>
    <n v="3521"/>
    <n v="1"/>
    <n v="3521"/>
    <n v="1"/>
  </r>
  <r>
    <n v="1747199"/>
    <n v="2"/>
    <x v="3"/>
    <x v="14"/>
    <x v="2"/>
    <x v="5"/>
    <x v="3"/>
    <x v="11"/>
    <n v="3228"/>
    <n v="1"/>
    <n v="3228"/>
    <n v="1"/>
  </r>
  <r>
    <n v="1747200"/>
    <n v="2"/>
    <x v="3"/>
    <x v="62"/>
    <x v="1"/>
    <x v="3"/>
    <x v="0"/>
    <x v="20"/>
    <n v="1088"/>
    <n v="1"/>
    <s v=""/>
    <s v=""/>
  </r>
  <r>
    <n v="1747201"/>
    <n v="1"/>
    <x v="0"/>
    <x v="3"/>
    <x v="0"/>
    <x v="2"/>
    <x v="3"/>
    <x v="3"/>
    <n v="3673"/>
    <n v="1"/>
    <n v="3673"/>
    <n v="1"/>
  </r>
  <r>
    <n v="1747202"/>
    <n v="3"/>
    <x v="1"/>
    <x v="46"/>
    <x v="0"/>
    <x v="2"/>
    <x v="0"/>
    <x v="24"/>
    <n v="1443"/>
    <n v="1"/>
    <s v=""/>
    <s v=""/>
  </r>
  <r>
    <n v="1747203"/>
    <n v="1"/>
    <x v="0"/>
    <x v="1"/>
    <x v="1"/>
    <x v="1"/>
    <x v="1"/>
    <x v="1"/>
    <n v="3261"/>
    <n v="1"/>
    <n v="3261"/>
    <n v="1"/>
  </r>
  <r>
    <n v="1747204"/>
    <n v="4"/>
    <x v="2"/>
    <x v="82"/>
    <x v="1"/>
    <x v="4"/>
    <x v="6"/>
    <x v="26"/>
    <n v="562"/>
    <n v="1"/>
    <s v=""/>
    <s v=""/>
  </r>
  <r>
    <n v="1747205"/>
    <n v="2"/>
    <x v="3"/>
    <x v="26"/>
    <x v="0"/>
    <x v="9"/>
    <x v="0"/>
    <x v="17"/>
    <n v="2772"/>
    <n v="1"/>
    <s v=""/>
    <s v=""/>
  </r>
  <r>
    <n v="1747206"/>
    <n v="3"/>
    <x v="1"/>
    <x v="56"/>
    <x v="0"/>
    <x v="12"/>
    <x v="5"/>
    <x v="10"/>
    <n v="1894"/>
    <n v="1"/>
    <s v=""/>
    <s v=""/>
  </r>
  <r>
    <n v="1747207"/>
    <n v="1"/>
    <x v="0"/>
    <x v="3"/>
    <x v="0"/>
    <x v="2"/>
    <x v="3"/>
    <x v="3"/>
    <n v="122"/>
    <n v="1"/>
    <s v=""/>
    <s v=""/>
  </r>
  <r>
    <n v="1747208"/>
    <n v="1"/>
    <x v="0"/>
    <x v="0"/>
    <x v="0"/>
    <x v="0"/>
    <x v="0"/>
    <x v="0"/>
    <n v="4086"/>
    <n v="1"/>
    <n v="4086"/>
    <n v="1"/>
  </r>
  <r>
    <n v="1747209"/>
    <n v="3"/>
    <x v="1"/>
    <x v="63"/>
    <x v="1"/>
    <x v="4"/>
    <x v="2"/>
    <x v="9"/>
    <n v="2921"/>
    <n v="1"/>
    <s v=""/>
    <s v=""/>
  </r>
  <r>
    <n v="1747210"/>
    <n v="4"/>
    <x v="2"/>
    <x v="50"/>
    <x v="2"/>
    <x v="11"/>
    <x v="0"/>
    <x v="2"/>
    <n v="3302"/>
    <n v="1"/>
    <n v="3302"/>
    <n v="1"/>
  </r>
  <r>
    <n v="1747211"/>
    <n v="4"/>
    <x v="2"/>
    <x v="7"/>
    <x v="2"/>
    <x v="5"/>
    <x v="5"/>
    <x v="7"/>
    <n v="3604"/>
    <n v="1"/>
    <n v="3604"/>
    <n v="1"/>
  </r>
  <r>
    <n v="1747212"/>
    <n v="1"/>
    <x v="0"/>
    <x v="69"/>
    <x v="1"/>
    <x v="1"/>
    <x v="5"/>
    <x v="12"/>
    <n v="3642"/>
    <n v="1"/>
    <n v="3642"/>
    <n v="1"/>
  </r>
  <r>
    <n v="1747213"/>
    <n v="4"/>
    <x v="2"/>
    <x v="73"/>
    <x v="1"/>
    <x v="8"/>
    <x v="6"/>
    <x v="13"/>
    <n v="3608"/>
    <n v="1"/>
    <n v="3608"/>
    <n v="1"/>
  </r>
  <r>
    <n v="1747214"/>
    <n v="4"/>
    <x v="2"/>
    <x v="84"/>
    <x v="1"/>
    <x v="4"/>
    <x v="1"/>
    <x v="28"/>
    <n v="4634"/>
    <n v="1"/>
    <n v="4634"/>
    <n v="1"/>
  </r>
  <r>
    <n v="1747215"/>
    <n v="4"/>
    <x v="2"/>
    <x v="83"/>
    <x v="0"/>
    <x v="12"/>
    <x v="0"/>
    <x v="21"/>
    <n v="4464"/>
    <n v="1"/>
    <n v="4464"/>
    <n v="1"/>
  </r>
  <r>
    <n v="1747216"/>
    <n v="1"/>
    <x v="0"/>
    <x v="26"/>
    <x v="0"/>
    <x v="9"/>
    <x v="0"/>
    <x v="17"/>
    <n v="1985"/>
    <n v="1"/>
    <s v=""/>
    <s v=""/>
  </r>
  <r>
    <n v="1747217"/>
    <n v="4"/>
    <x v="2"/>
    <x v="35"/>
    <x v="2"/>
    <x v="11"/>
    <x v="2"/>
    <x v="23"/>
    <n v="1810"/>
    <n v="1"/>
    <s v=""/>
    <s v=""/>
  </r>
  <r>
    <n v="1747218"/>
    <n v="4"/>
    <x v="2"/>
    <x v="72"/>
    <x v="2"/>
    <x v="6"/>
    <x v="3"/>
    <x v="26"/>
    <n v="2610"/>
    <n v="1"/>
    <s v=""/>
    <s v=""/>
  </r>
  <r>
    <n v="1747219"/>
    <n v="1"/>
    <x v="0"/>
    <x v="77"/>
    <x v="0"/>
    <x v="9"/>
    <x v="1"/>
    <x v="11"/>
    <n v="3600"/>
    <n v="1"/>
    <n v="3600"/>
    <n v="1"/>
  </r>
  <r>
    <n v="1747220"/>
    <n v="1"/>
    <x v="0"/>
    <x v="55"/>
    <x v="2"/>
    <x v="7"/>
    <x v="5"/>
    <x v="1"/>
    <n v="1452"/>
    <n v="1"/>
    <s v=""/>
    <s v=""/>
  </r>
  <r>
    <n v="1747221"/>
    <n v="2"/>
    <x v="3"/>
    <x v="31"/>
    <x v="1"/>
    <x v="1"/>
    <x v="4"/>
    <x v="15"/>
    <n v="2623"/>
    <n v="1"/>
    <s v=""/>
    <s v=""/>
  </r>
  <r>
    <n v="1747222"/>
    <n v="2"/>
    <x v="3"/>
    <x v="25"/>
    <x v="1"/>
    <x v="3"/>
    <x v="5"/>
    <x v="19"/>
    <n v="1449"/>
    <n v="1"/>
    <s v=""/>
    <s v=""/>
  </r>
  <r>
    <n v="1747223"/>
    <n v="2"/>
    <x v="3"/>
    <x v="1"/>
    <x v="1"/>
    <x v="1"/>
    <x v="1"/>
    <x v="1"/>
    <n v="1391"/>
    <n v="1"/>
    <s v=""/>
    <s v=""/>
  </r>
  <r>
    <n v="1747224"/>
    <n v="4"/>
    <x v="2"/>
    <x v="87"/>
    <x v="0"/>
    <x v="10"/>
    <x v="6"/>
    <x v="5"/>
    <n v="1866"/>
    <n v="1"/>
    <s v=""/>
    <s v=""/>
  </r>
  <r>
    <n v="1747225"/>
    <n v="2"/>
    <x v="3"/>
    <x v="12"/>
    <x v="0"/>
    <x v="0"/>
    <x v="3"/>
    <x v="7"/>
    <n v="2430"/>
    <n v="1"/>
    <s v=""/>
    <s v=""/>
  </r>
  <r>
    <n v="1747226"/>
    <n v="2"/>
    <x v="3"/>
    <x v="11"/>
    <x v="2"/>
    <x v="6"/>
    <x v="4"/>
    <x v="10"/>
    <n v="285"/>
    <n v="1"/>
    <s v=""/>
    <s v=""/>
  </r>
  <r>
    <n v="1747227"/>
    <n v="2"/>
    <x v="3"/>
    <x v="48"/>
    <x v="0"/>
    <x v="10"/>
    <x v="1"/>
    <x v="26"/>
    <n v="4532"/>
    <n v="1"/>
    <n v="4532"/>
    <n v="1"/>
  </r>
  <r>
    <n v="1747228"/>
    <n v="2"/>
    <x v="3"/>
    <x v="37"/>
    <x v="2"/>
    <x v="7"/>
    <x v="4"/>
    <x v="25"/>
    <n v="4532"/>
    <n v="1"/>
    <n v="4532"/>
    <n v="1"/>
  </r>
  <r>
    <n v="1747229"/>
    <n v="4"/>
    <x v="2"/>
    <x v="68"/>
    <x v="1"/>
    <x v="3"/>
    <x v="6"/>
    <x v="11"/>
    <n v="1741"/>
    <n v="1"/>
    <s v=""/>
    <s v=""/>
  </r>
  <r>
    <n v="1747230"/>
    <n v="4"/>
    <x v="2"/>
    <x v="55"/>
    <x v="2"/>
    <x v="7"/>
    <x v="5"/>
    <x v="1"/>
    <n v="1988"/>
    <n v="1"/>
    <s v=""/>
    <s v=""/>
  </r>
  <r>
    <n v="1747231"/>
    <n v="3"/>
    <x v="1"/>
    <x v="44"/>
    <x v="2"/>
    <x v="5"/>
    <x v="4"/>
    <x v="22"/>
    <n v="3556"/>
    <n v="1"/>
    <n v="3556"/>
    <n v="1"/>
  </r>
  <r>
    <n v="1747232"/>
    <n v="1"/>
    <x v="0"/>
    <x v="11"/>
    <x v="2"/>
    <x v="6"/>
    <x v="4"/>
    <x v="10"/>
    <n v="1250"/>
    <n v="1"/>
    <s v=""/>
    <s v=""/>
  </r>
  <r>
    <n v="1747233"/>
    <n v="3"/>
    <x v="1"/>
    <x v="4"/>
    <x v="1"/>
    <x v="3"/>
    <x v="4"/>
    <x v="4"/>
    <n v="4314"/>
    <n v="1"/>
    <n v="4314"/>
    <n v="1"/>
  </r>
  <r>
    <n v="1747234"/>
    <n v="1"/>
    <x v="0"/>
    <x v="39"/>
    <x v="2"/>
    <x v="13"/>
    <x v="4"/>
    <x v="14"/>
    <n v="2558"/>
    <n v="1"/>
    <s v=""/>
    <s v=""/>
  </r>
  <r>
    <n v="1747235"/>
    <n v="2"/>
    <x v="3"/>
    <x v="39"/>
    <x v="2"/>
    <x v="13"/>
    <x v="4"/>
    <x v="14"/>
    <n v="3149"/>
    <n v="1"/>
    <n v="3149"/>
    <n v="1"/>
  </r>
  <r>
    <n v="1747236"/>
    <n v="1"/>
    <x v="0"/>
    <x v="88"/>
    <x v="0"/>
    <x v="2"/>
    <x v="5"/>
    <x v="29"/>
    <n v="422"/>
    <n v="1"/>
    <s v=""/>
    <s v=""/>
  </r>
  <r>
    <n v="1747237"/>
    <n v="1"/>
    <x v="0"/>
    <x v="19"/>
    <x v="0"/>
    <x v="10"/>
    <x v="2"/>
    <x v="15"/>
    <n v="3138"/>
    <n v="1"/>
    <n v="3138"/>
    <n v="1"/>
  </r>
  <r>
    <n v="1747238"/>
    <n v="4"/>
    <x v="2"/>
    <x v="43"/>
    <x v="2"/>
    <x v="6"/>
    <x v="0"/>
    <x v="18"/>
    <n v="1755"/>
    <n v="1"/>
    <s v=""/>
    <s v=""/>
  </r>
  <r>
    <n v="1747239"/>
    <n v="4"/>
    <x v="2"/>
    <x v="84"/>
    <x v="1"/>
    <x v="4"/>
    <x v="1"/>
    <x v="28"/>
    <n v="2994"/>
    <n v="1"/>
    <s v=""/>
    <s v=""/>
  </r>
  <r>
    <n v="1747240"/>
    <n v="2"/>
    <x v="3"/>
    <x v="0"/>
    <x v="0"/>
    <x v="0"/>
    <x v="0"/>
    <x v="0"/>
    <n v="2139"/>
    <n v="1"/>
    <s v=""/>
    <s v=""/>
  </r>
  <r>
    <n v="1747241"/>
    <n v="1"/>
    <x v="0"/>
    <x v="68"/>
    <x v="1"/>
    <x v="3"/>
    <x v="6"/>
    <x v="11"/>
    <n v="1534"/>
    <n v="1"/>
    <s v=""/>
    <s v=""/>
  </r>
  <r>
    <n v="1747242"/>
    <n v="2"/>
    <x v="3"/>
    <x v="3"/>
    <x v="0"/>
    <x v="2"/>
    <x v="3"/>
    <x v="3"/>
    <n v="283"/>
    <n v="1"/>
    <s v=""/>
    <s v=""/>
  </r>
  <r>
    <n v="1747243"/>
    <n v="4"/>
    <x v="2"/>
    <x v="32"/>
    <x v="1"/>
    <x v="1"/>
    <x v="2"/>
    <x v="24"/>
    <n v="4447"/>
    <n v="1"/>
    <n v="4447"/>
    <n v="1"/>
  </r>
  <r>
    <n v="1747244"/>
    <n v="4"/>
    <x v="2"/>
    <x v="6"/>
    <x v="1"/>
    <x v="4"/>
    <x v="5"/>
    <x v="6"/>
    <n v="2250"/>
    <n v="1"/>
    <s v=""/>
    <s v=""/>
  </r>
  <r>
    <n v="1747245"/>
    <n v="4"/>
    <x v="2"/>
    <x v="13"/>
    <x v="1"/>
    <x v="8"/>
    <x v="2"/>
    <x v="0"/>
    <n v="1676"/>
    <n v="1"/>
    <s v=""/>
    <s v=""/>
  </r>
  <r>
    <n v="1747246"/>
    <n v="1"/>
    <x v="0"/>
    <x v="17"/>
    <x v="0"/>
    <x v="0"/>
    <x v="1"/>
    <x v="13"/>
    <n v="1059"/>
    <n v="1"/>
    <s v=""/>
    <s v=""/>
  </r>
  <r>
    <n v="1747247"/>
    <n v="2"/>
    <x v="3"/>
    <x v="35"/>
    <x v="2"/>
    <x v="11"/>
    <x v="2"/>
    <x v="23"/>
    <n v="2482"/>
    <n v="1"/>
    <s v=""/>
    <s v=""/>
  </r>
  <r>
    <n v="1747248"/>
    <n v="2"/>
    <x v="3"/>
    <x v="52"/>
    <x v="0"/>
    <x v="2"/>
    <x v="6"/>
    <x v="27"/>
    <n v="3041"/>
    <n v="1"/>
    <n v="3041"/>
    <n v="1"/>
  </r>
  <r>
    <n v="1747249"/>
    <n v="1"/>
    <x v="0"/>
    <x v="79"/>
    <x v="0"/>
    <x v="10"/>
    <x v="3"/>
    <x v="1"/>
    <n v="4302"/>
    <n v="1"/>
    <n v="4302"/>
    <n v="1"/>
  </r>
  <r>
    <n v="1747250"/>
    <n v="3"/>
    <x v="1"/>
    <x v="51"/>
    <x v="0"/>
    <x v="0"/>
    <x v="2"/>
    <x v="4"/>
    <n v="4814"/>
    <n v="1"/>
    <n v="4814"/>
    <n v="1"/>
  </r>
  <r>
    <n v="1747251"/>
    <n v="2"/>
    <x v="3"/>
    <x v="40"/>
    <x v="0"/>
    <x v="2"/>
    <x v="1"/>
    <x v="16"/>
    <n v="4532"/>
    <n v="1"/>
    <n v="4532"/>
    <n v="1"/>
  </r>
  <r>
    <n v="1747252"/>
    <n v="1"/>
    <x v="0"/>
    <x v="52"/>
    <x v="0"/>
    <x v="2"/>
    <x v="6"/>
    <x v="27"/>
    <n v="1021"/>
    <n v="1"/>
    <s v=""/>
    <s v=""/>
  </r>
  <r>
    <n v="1747253"/>
    <n v="1"/>
    <x v="0"/>
    <x v="62"/>
    <x v="1"/>
    <x v="3"/>
    <x v="0"/>
    <x v="20"/>
    <n v="851"/>
    <n v="1"/>
    <s v=""/>
    <s v=""/>
  </r>
  <r>
    <n v="1747254"/>
    <n v="4"/>
    <x v="2"/>
    <x v="33"/>
    <x v="0"/>
    <x v="10"/>
    <x v="5"/>
    <x v="25"/>
    <n v="3394"/>
    <n v="1"/>
    <n v="3394"/>
    <n v="1"/>
  </r>
  <r>
    <n v="1747255"/>
    <n v="1"/>
    <x v="0"/>
    <x v="72"/>
    <x v="2"/>
    <x v="6"/>
    <x v="3"/>
    <x v="26"/>
    <n v="4350"/>
    <n v="1"/>
    <n v="4350"/>
    <n v="1"/>
  </r>
  <r>
    <n v="1747256"/>
    <n v="4"/>
    <x v="2"/>
    <x v="35"/>
    <x v="2"/>
    <x v="11"/>
    <x v="2"/>
    <x v="23"/>
    <n v="1629"/>
    <n v="1"/>
    <s v=""/>
    <s v=""/>
  </r>
  <r>
    <n v="1747257"/>
    <n v="1"/>
    <x v="0"/>
    <x v="78"/>
    <x v="2"/>
    <x v="6"/>
    <x v="6"/>
    <x v="21"/>
    <n v="4547"/>
    <n v="1"/>
    <n v="4547"/>
    <n v="1"/>
  </r>
  <r>
    <n v="1747258"/>
    <n v="1"/>
    <x v="0"/>
    <x v="65"/>
    <x v="2"/>
    <x v="7"/>
    <x v="0"/>
    <x v="15"/>
    <n v="3351"/>
    <n v="1"/>
    <n v="3351"/>
    <n v="1"/>
  </r>
  <r>
    <n v="1747259"/>
    <n v="1"/>
    <x v="0"/>
    <x v="22"/>
    <x v="1"/>
    <x v="3"/>
    <x v="2"/>
    <x v="17"/>
    <n v="4502"/>
    <n v="1"/>
    <n v="4502"/>
    <n v="1"/>
  </r>
  <r>
    <n v="1747260"/>
    <n v="3"/>
    <x v="1"/>
    <x v="1"/>
    <x v="1"/>
    <x v="1"/>
    <x v="1"/>
    <x v="1"/>
    <n v="329"/>
    <n v="1"/>
    <s v=""/>
    <s v=""/>
  </r>
  <r>
    <n v="1747261"/>
    <n v="1"/>
    <x v="0"/>
    <x v="68"/>
    <x v="1"/>
    <x v="3"/>
    <x v="6"/>
    <x v="11"/>
    <n v="4407"/>
    <n v="1"/>
    <n v="4407"/>
    <n v="1"/>
  </r>
  <r>
    <n v="1747262"/>
    <n v="1"/>
    <x v="0"/>
    <x v="15"/>
    <x v="2"/>
    <x v="7"/>
    <x v="2"/>
    <x v="12"/>
    <n v="245"/>
    <n v="1"/>
    <s v=""/>
    <s v=""/>
  </r>
  <r>
    <n v="1747263"/>
    <n v="1"/>
    <x v="0"/>
    <x v="23"/>
    <x v="1"/>
    <x v="3"/>
    <x v="1"/>
    <x v="7"/>
    <n v="3165"/>
    <n v="1"/>
    <n v="3165"/>
    <n v="1"/>
  </r>
  <r>
    <n v="1747264"/>
    <n v="2"/>
    <x v="3"/>
    <x v="33"/>
    <x v="0"/>
    <x v="10"/>
    <x v="5"/>
    <x v="25"/>
    <n v="1272"/>
    <n v="1"/>
    <s v=""/>
    <s v=""/>
  </r>
  <r>
    <n v="1747265"/>
    <n v="1"/>
    <x v="0"/>
    <x v="22"/>
    <x v="1"/>
    <x v="3"/>
    <x v="2"/>
    <x v="17"/>
    <n v="3869"/>
    <n v="1"/>
    <n v="3869"/>
    <n v="1"/>
  </r>
  <r>
    <n v="1747266"/>
    <n v="3"/>
    <x v="1"/>
    <x v="46"/>
    <x v="0"/>
    <x v="2"/>
    <x v="0"/>
    <x v="24"/>
    <n v="1175"/>
    <n v="1"/>
    <s v=""/>
    <s v=""/>
  </r>
  <r>
    <n v="1747267"/>
    <n v="1"/>
    <x v="0"/>
    <x v="69"/>
    <x v="1"/>
    <x v="1"/>
    <x v="5"/>
    <x v="12"/>
    <n v="1250"/>
    <n v="1"/>
    <s v=""/>
    <s v=""/>
  </r>
  <r>
    <n v="1747268"/>
    <n v="2"/>
    <x v="3"/>
    <x v="53"/>
    <x v="0"/>
    <x v="10"/>
    <x v="0"/>
    <x v="9"/>
    <n v="3475"/>
    <n v="1"/>
    <n v="3475"/>
    <n v="1"/>
  </r>
  <r>
    <n v="1747269"/>
    <n v="1"/>
    <x v="0"/>
    <x v="4"/>
    <x v="1"/>
    <x v="3"/>
    <x v="4"/>
    <x v="4"/>
    <n v="1601"/>
    <n v="1"/>
    <s v=""/>
    <s v=""/>
  </r>
  <r>
    <n v="1747270"/>
    <n v="3"/>
    <x v="1"/>
    <x v="27"/>
    <x v="0"/>
    <x v="9"/>
    <x v="6"/>
    <x v="20"/>
    <n v="1255"/>
    <n v="1"/>
    <s v=""/>
    <s v=""/>
  </r>
  <r>
    <n v="1747271"/>
    <n v="1"/>
    <x v="0"/>
    <x v="90"/>
    <x v="1"/>
    <x v="4"/>
    <x v="3"/>
    <x v="25"/>
    <n v="1062"/>
    <n v="1"/>
    <s v=""/>
    <s v=""/>
  </r>
  <r>
    <n v="1747272"/>
    <n v="2"/>
    <x v="3"/>
    <x v="19"/>
    <x v="0"/>
    <x v="10"/>
    <x v="2"/>
    <x v="15"/>
    <n v="2746"/>
    <n v="1"/>
    <s v=""/>
    <s v=""/>
  </r>
  <r>
    <n v="1747273"/>
    <n v="2"/>
    <x v="3"/>
    <x v="7"/>
    <x v="2"/>
    <x v="5"/>
    <x v="5"/>
    <x v="7"/>
    <n v="751"/>
    <n v="1"/>
    <s v=""/>
    <s v=""/>
  </r>
  <r>
    <n v="1747274"/>
    <n v="4"/>
    <x v="2"/>
    <x v="41"/>
    <x v="2"/>
    <x v="7"/>
    <x v="3"/>
    <x v="16"/>
    <n v="1871"/>
    <n v="1"/>
    <s v=""/>
    <s v=""/>
  </r>
  <r>
    <n v="1747275"/>
    <n v="1"/>
    <x v="0"/>
    <x v="27"/>
    <x v="0"/>
    <x v="9"/>
    <x v="6"/>
    <x v="20"/>
    <n v="3163"/>
    <n v="1"/>
    <n v="3163"/>
    <n v="1"/>
  </r>
  <r>
    <n v="1747276"/>
    <n v="1"/>
    <x v="0"/>
    <x v="73"/>
    <x v="1"/>
    <x v="8"/>
    <x v="6"/>
    <x v="13"/>
    <n v="1389"/>
    <n v="1"/>
    <s v=""/>
    <s v=""/>
  </r>
  <r>
    <n v="1747277"/>
    <n v="1"/>
    <x v="0"/>
    <x v="8"/>
    <x v="2"/>
    <x v="5"/>
    <x v="1"/>
    <x v="8"/>
    <n v="759"/>
    <n v="1"/>
    <s v=""/>
    <s v=""/>
  </r>
  <r>
    <n v="1747278"/>
    <n v="3"/>
    <x v="1"/>
    <x v="72"/>
    <x v="2"/>
    <x v="6"/>
    <x v="3"/>
    <x v="26"/>
    <n v="4119"/>
    <n v="1"/>
    <n v="4119"/>
    <n v="1"/>
  </r>
  <r>
    <n v="1747279"/>
    <n v="1"/>
    <x v="0"/>
    <x v="48"/>
    <x v="0"/>
    <x v="10"/>
    <x v="1"/>
    <x v="26"/>
    <n v="2384"/>
    <n v="1"/>
    <s v=""/>
    <s v=""/>
  </r>
  <r>
    <n v="1747280"/>
    <n v="1"/>
    <x v="0"/>
    <x v="37"/>
    <x v="2"/>
    <x v="7"/>
    <x v="4"/>
    <x v="25"/>
    <n v="1392"/>
    <n v="1"/>
    <s v=""/>
    <s v=""/>
  </r>
  <r>
    <n v="1747281"/>
    <n v="4"/>
    <x v="2"/>
    <x v="71"/>
    <x v="2"/>
    <x v="11"/>
    <x v="4"/>
    <x v="29"/>
    <n v="1784"/>
    <n v="1"/>
    <s v=""/>
    <s v=""/>
  </r>
  <r>
    <n v="1747282"/>
    <n v="1"/>
    <x v="0"/>
    <x v="9"/>
    <x v="2"/>
    <x v="6"/>
    <x v="2"/>
    <x v="6"/>
    <n v="2736"/>
    <n v="1"/>
    <s v=""/>
    <s v=""/>
  </r>
  <r>
    <n v="1747283"/>
    <n v="3"/>
    <x v="1"/>
    <x v="62"/>
    <x v="1"/>
    <x v="3"/>
    <x v="0"/>
    <x v="20"/>
    <n v="1370"/>
    <n v="1"/>
    <s v=""/>
    <s v=""/>
  </r>
  <r>
    <n v="1747284"/>
    <n v="2"/>
    <x v="3"/>
    <x v="37"/>
    <x v="2"/>
    <x v="7"/>
    <x v="4"/>
    <x v="25"/>
    <n v="3189"/>
    <n v="1"/>
    <n v="3189"/>
    <n v="1"/>
  </r>
  <r>
    <n v="1747285"/>
    <n v="1"/>
    <x v="0"/>
    <x v="59"/>
    <x v="1"/>
    <x v="1"/>
    <x v="3"/>
    <x v="29"/>
    <n v="199"/>
    <n v="1"/>
    <s v=""/>
    <s v=""/>
  </r>
  <r>
    <n v="1747286"/>
    <n v="1"/>
    <x v="0"/>
    <x v="17"/>
    <x v="0"/>
    <x v="0"/>
    <x v="1"/>
    <x v="13"/>
    <n v="3708"/>
    <n v="1"/>
    <n v="3708"/>
    <n v="1"/>
  </r>
  <r>
    <n v="1747287"/>
    <n v="1"/>
    <x v="0"/>
    <x v="73"/>
    <x v="1"/>
    <x v="8"/>
    <x v="6"/>
    <x v="13"/>
    <n v="2334"/>
    <n v="1"/>
    <s v=""/>
    <s v=""/>
  </r>
  <r>
    <n v="1747288"/>
    <n v="1"/>
    <x v="0"/>
    <x v="41"/>
    <x v="2"/>
    <x v="7"/>
    <x v="3"/>
    <x v="16"/>
    <n v="2815"/>
    <n v="1"/>
    <s v=""/>
    <s v=""/>
  </r>
  <r>
    <n v="1747289"/>
    <n v="2"/>
    <x v="3"/>
    <x v="63"/>
    <x v="1"/>
    <x v="4"/>
    <x v="2"/>
    <x v="9"/>
    <n v="800"/>
    <n v="1"/>
    <s v=""/>
    <s v=""/>
  </r>
  <r>
    <n v="1747290"/>
    <n v="4"/>
    <x v="2"/>
    <x v="10"/>
    <x v="2"/>
    <x v="7"/>
    <x v="6"/>
    <x v="9"/>
    <n v="4176"/>
    <n v="1"/>
    <n v="4176"/>
    <n v="1"/>
  </r>
  <r>
    <n v="1747291"/>
    <n v="3"/>
    <x v="1"/>
    <x v="82"/>
    <x v="1"/>
    <x v="4"/>
    <x v="6"/>
    <x v="26"/>
    <n v="2385"/>
    <n v="1"/>
    <s v=""/>
    <s v=""/>
  </r>
  <r>
    <n v="1747292"/>
    <n v="2"/>
    <x v="3"/>
    <x v="38"/>
    <x v="0"/>
    <x v="12"/>
    <x v="2"/>
    <x v="18"/>
    <n v="4308"/>
    <n v="1"/>
    <n v="4308"/>
    <n v="1"/>
  </r>
  <r>
    <n v="1747293"/>
    <n v="1"/>
    <x v="0"/>
    <x v="83"/>
    <x v="0"/>
    <x v="12"/>
    <x v="0"/>
    <x v="21"/>
    <n v="3426"/>
    <n v="1"/>
    <n v="3426"/>
    <n v="1"/>
  </r>
  <r>
    <n v="1747294"/>
    <n v="1"/>
    <x v="0"/>
    <x v="13"/>
    <x v="1"/>
    <x v="8"/>
    <x v="2"/>
    <x v="0"/>
    <n v="1216"/>
    <n v="1"/>
    <s v=""/>
    <s v=""/>
  </r>
  <r>
    <n v="1747295"/>
    <n v="3"/>
    <x v="1"/>
    <x v="60"/>
    <x v="0"/>
    <x v="0"/>
    <x v="6"/>
    <x v="8"/>
    <n v="875"/>
    <n v="1"/>
    <s v=""/>
    <s v=""/>
  </r>
  <r>
    <n v="1747296"/>
    <n v="2"/>
    <x v="3"/>
    <x v="68"/>
    <x v="1"/>
    <x v="3"/>
    <x v="6"/>
    <x v="11"/>
    <n v="4012"/>
    <n v="1"/>
    <n v="4012"/>
    <n v="1"/>
  </r>
  <r>
    <n v="1747297"/>
    <n v="4"/>
    <x v="2"/>
    <x v="47"/>
    <x v="0"/>
    <x v="0"/>
    <x v="4"/>
    <x v="23"/>
    <n v="200"/>
    <n v="1"/>
    <s v=""/>
    <s v=""/>
  </r>
  <r>
    <n v="1747298"/>
    <n v="3"/>
    <x v="1"/>
    <x v="83"/>
    <x v="0"/>
    <x v="12"/>
    <x v="0"/>
    <x v="21"/>
    <n v="3123"/>
    <n v="1"/>
    <n v="3123"/>
    <n v="1"/>
  </r>
  <r>
    <n v="1747299"/>
    <n v="1"/>
    <x v="0"/>
    <x v="35"/>
    <x v="2"/>
    <x v="11"/>
    <x v="2"/>
    <x v="23"/>
    <n v="181"/>
    <n v="1"/>
    <s v=""/>
    <s v=""/>
  </r>
  <r>
    <n v="1747300"/>
    <n v="4"/>
    <x v="2"/>
    <x v="51"/>
    <x v="0"/>
    <x v="0"/>
    <x v="2"/>
    <x v="4"/>
    <n v="3599"/>
    <n v="1"/>
    <n v="3599"/>
    <n v="1"/>
  </r>
  <r>
    <n v="1747301"/>
    <n v="1"/>
    <x v="0"/>
    <x v="78"/>
    <x v="2"/>
    <x v="6"/>
    <x v="6"/>
    <x v="21"/>
    <n v="1541"/>
    <n v="1"/>
    <s v=""/>
    <s v=""/>
  </r>
  <r>
    <n v="1747302"/>
    <n v="4"/>
    <x v="2"/>
    <x v="18"/>
    <x v="0"/>
    <x v="9"/>
    <x v="5"/>
    <x v="14"/>
    <n v="1947"/>
    <n v="1"/>
    <s v=""/>
    <s v=""/>
  </r>
  <r>
    <n v="1747303"/>
    <n v="1"/>
    <x v="0"/>
    <x v="47"/>
    <x v="0"/>
    <x v="0"/>
    <x v="4"/>
    <x v="23"/>
    <n v="2881"/>
    <n v="1"/>
    <s v=""/>
    <s v=""/>
  </r>
  <r>
    <n v="1747304"/>
    <n v="1"/>
    <x v="0"/>
    <x v="2"/>
    <x v="0"/>
    <x v="2"/>
    <x v="2"/>
    <x v="2"/>
    <n v="2758"/>
    <n v="1"/>
    <s v=""/>
    <s v=""/>
  </r>
  <r>
    <n v="1747305"/>
    <n v="3"/>
    <x v="1"/>
    <x v="89"/>
    <x v="2"/>
    <x v="11"/>
    <x v="6"/>
    <x v="24"/>
    <n v="1487"/>
    <n v="1"/>
    <s v=""/>
    <s v=""/>
  </r>
  <r>
    <n v="1747306"/>
    <n v="1"/>
    <x v="0"/>
    <x v="81"/>
    <x v="1"/>
    <x v="1"/>
    <x v="0"/>
    <x v="27"/>
    <n v="4609"/>
    <n v="1"/>
    <n v="4609"/>
    <n v="1"/>
  </r>
  <r>
    <n v="1747307"/>
    <n v="4"/>
    <x v="2"/>
    <x v="20"/>
    <x v="2"/>
    <x v="5"/>
    <x v="0"/>
    <x v="4"/>
    <n v="4410"/>
    <n v="1"/>
    <n v="4410"/>
    <n v="1"/>
  </r>
  <r>
    <n v="1747308"/>
    <n v="4"/>
    <x v="2"/>
    <x v="59"/>
    <x v="1"/>
    <x v="1"/>
    <x v="3"/>
    <x v="29"/>
    <n v="4487"/>
    <n v="1"/>
    <n v="4487"/>
    <n v="1"/>
  </r>
  <r>
    <n v="1747309"/>
    <n v="1"/>
    <x v="0"/>
    <x v="84"/>
    <x v="1"/>
    <x v="4"/>
    <x v="1"/>
    <x v="28"/>
    <n v="59"/>
    <n v="1"/>
    <s v=""/>
    <s v=""/>
  </r>
  <r>
    <n v="1747310"/>
    <n v="1"/>
    <x v="0"/>
    <x v="48"/>
    <x v="0"/>
    <x v="10"/>
    <x v="1"/>
    <x v="26"/>
    <n v="301"/>
    <n v="1"/>
    <s v=""/>
    <s v=""/>
  </r>
  <r>
    <n v="1747311"/>
    <n v="1"/>
    <x v="0"/>
    <x v="48"/>
    <x v="0"/>
    <x v="10"/>
    <x v="1"/>
    <x v="26"/>
    <n v="4256"/>
    <n v="1"/>
    <n v="4256"/>
    <n v="1"/>
  </r>
  <r>
    <n v="1747312"/>
    <n v="3"/>
    <x v="1"/>
    <x v="80"/>
    <x v="0"/>
    <x v="12"/>
    <x v="3"/>
    <x v="28"/>
    <n v="4805"/>
    <n v="1"/>
    <n v="4805"/>
    <n v="1"/>
  </r>
  <r>
    <n v="1747313"/>
    <n v="2"/>
    <x v="3"/>
    <x v="47"/>
    <x v="0"/>
    <x v="0"/>
    <x v="4"/>
    <x v="23"/>
    <n v="76"/>
    <n v="1"/>
    <s v=""/>
    <s v=""/>
  </r>
  <r>
    <n v="1747314"/>
    <n v="2"/>
    <x v="3"/>
    <x v="85"/>
    <x v="1"/>
    <x v="9"/>
    <x v="3"/>
    <x v="10"/>
    <n v="3546"/>
    <n v="1"/>
    <n v="3546"/>
    <n v="1"/>
  </r>
  <r>
    <n v="1747315"/>
    <n v="2"/>
    <x v="3"/>
    <x v="51"/>
    <x v="0"/>
    <x v="0"/>
    <x v="2"/>
    <x v="4"/>
    <n v="2040"/>
    <n v="1"/>
    <s v=""/>
    <s v=""/>
  </r>
  <r>
    <n v="1747316"/>
    <n v="1"/>
    <x v="0"/>
    <x v="35"/>
    <x v="2"/>
    <x v="11"/>
    <x v="2"/>
    <x v="23"/>
    <n v="2012"/>
    <n v="1"/>
    <s v=""/>
    <s v=""/>
  </r>
  <r>
    <n v="1747317"/>
    <n v="1"/>
    <x v="0"/>
    <x v="30"/>
    <x v="1"/>
    <x v="8"/>
    <x v="5"/>
    <x v="23"/>
    <n v="1491"/>
    <n v="1"/>
    <s v=""/>
    <s v=""/>
  </r>
  <r>
    <n v="1747318"/>
    <n v="2"/>
    <x v="3"/>
    <x v="43"/>
    <x v="2"/>
    <x v="6"/>
    <x v="0"/>
    <x v="18"/>
    <n v="4241"/>
    <n v="1"/>
    <n v="4241"/>
    <n v="1"/>
  </r>
  <r>
    <n v="1747319"/>
    <n v="2"/>
    <x v="3"/>
    <x v="64"/>
    <x v="1"/>
    <x v="6"/>
    <x v="1"/>
    <x v="30"/>
    <n v="3191"/>
    <n v="1"/>
    <n v="3191"/>
    <n v="1"/>
  </r>
  <r>
    <n v="1747320"/>
    <n v="1"/>
    <x v="0"/>
    <x v="69"/>
    <x v="1"/>
    <x v="1"/>
    <x v="5"/>
    <x v="12"/>
    <n v="2230"/>
    <n v="1"/>
    <s v=""/>
    <s v=""/>
  </r>
  <r>
    <n v="1747321"/>
    <n v="1"/>
    <x v="0"/>
    <x v="38"/>
    <x v="0"/>
    <x v="12"/>
    <x v="2"/>
    <x v="18"/>
    <n v="1291"/>
    <n v="1"/>
    <s v=""/>
    <s v=""/>
  </r>
  <r>
    <n v="1747322"/>
    <n v="1"/>
    <x v="0"/>
    <x v="23"/>
    <x v="1"/>
    <x v="3"/>
    <x v="1"/>
    <x v="7"/>
    <n v="588"/>
    <n v="1"/>
    <s v=""/>
    <s v=""/>
  </r>
  <r>
    <n v="1747323"/>
    <n v="1"/>
    <x v="0"/>
    <x v="68"/>
    <x v="1"/>
    <x v="3"/>
    <x v="6"/>
    <x v="11"/>
    <n v="3236"/>
    <n v="1"/>
    <n v="3236"/>
    <n v="1"/>
  </r>
  <r>
    <n v="1747324"/>
    <n v="1"/>
    <x v="0"/>
    <x v="35"/>
    <x v="2"/>
    <x v="11"/>
    <x v="2"/>
    <x v="23"/>
    <n v="630"/>
    <n v="1"/>
    <s v=""/>
    <s v=""/>
  </r>
  <r>
    <n v="1747325"/>
    <n v="3"/>
    <x v="1"/>
    <x v="14"/>
    <x v="2"/>
    <x v="5"/>
    <x v="3"/>
    <x v="11"/>
    <n v="3859"/>
    <n v="1"/>
    <n v="3859"/>
    <n v="1"/>
  </r>
  <r>
    <n v="1747326"/>
    <n v="1"/>
    <x v="0"/>
    <x v="77"/>
    <x v="0"/>
    <x v="9"/>
    <x v="1"/>
    <x v="11"/>
    <n v="4906"/>
    <n v="1"/>
    <n v="4906"/>
    <n v="1"/>
  </r>
  <r>
    <n v="1747327"/>
    <n v="4"/>
    <x v="2"/>
    <x v="18"/>
    <x v="0"/>
    <x v="9"/>
    <x v="5"/>
    <x v="14"/>
    <n v="1181"/>
    <n v="1"/>
    <s v=""/>
    <s v=""/>
  </r>
  <r>
    <n v="1747328"/>
    <n v="1"/>
    <x v="0"/>
    <x v="72"/>
    <x v="2"/>
    <x v="6"/>
    <x v="3"/>
    <x v="26"/>
    <n v="1621"/>
    <n v="1"/>
    <s v=""/>
    <s v=""/>
  </r>
  <r>
    <n v="1747329"/>
    <n v="4"/>
    <x v="2"/>
    <x v="86"/>
    <x v="2"/>
    <x v="13"/>
    <x v="6"/>
    <x v="17"/>
    <n v="237"/>
    <n v="1"/>
    <s v=""/>
    <s v=""/>
  </r>
  <r>
    <n v="1747330"/>
    <n v="1"/>
    <x v="0"/>
    <x v="74"/>
    <x v="2"/>
    <x v="11"/>
    <x v="1"/>
    <x v="27"/>
    <n v="2785"/>
    <n v="1"/>
    <s v=""/>
    <s v=""/>
  </r>
  <r>
    <n v="1747331"/>
    <n v="1"/>
    <x v="0"/>
    <x v="4"/>
    <x v="1"/>
    <x v="3"/>
    <x v="4"/>
    <x v="4"/>
    <n v="715"/>
    <n v="1"/>
    <s v=""/>
    <s v=""/>
  </r>
  <r>
    <n v="1747332"/>
    <n v="1"/>
    <x v="0"/>
    <x v="40"/>
    <x v="0"/>
    <x v="2"/>
    <x v="1"/>
    <x v="16"/>
    <n v="3029"/>
    <n v="1"/>
    <n v="3029"/>
    <n v="1"/>
  </r>
  <r>
    <n v="1747333"/>
    <n v="1"/>
    <x v="0"/>
    <x v="12"/>
    <x v="0"/>
    <x v="0"/>
    <x v="3"/>
    <x v="7"/>
    <n v="4847"/>
    <n v="1"/>
    <n v="4847"/>
    <n v="1"/>
  </r>
  <r>
    <n v="1747334"/>
    <n v="4"/>
    <x v="2"/>
    <x v="27"/>
    <x v="0"/>
    <x v="9"/>
    <x v="6"/>
    <x v="20"/>
    <n v="3055"/>
    <n v="1"/>
    <n v="3055"/>
    <n v="1"/>
  </r>
  <r>
    <n v="1747335"/>
    <n v="2"/>
    <x v="3"/>
    <x v="57"/>
    <x v="2"/>
    <x v="7"/>
    <x v="1"/>
    <x v="5"/>
    <n v="1567"/>
    <n v="1"/>
    <s v=""/>
    <s v=""/>
  </r>
  <r>
    <n v="1747336"/>
    <n v="4"/>
    <x v="2"/>
    <x v="42"/>
    <x v="2"/>
    <x v="5"/>
    <x v="6"/>
    <x v="0"/>
    <n v="4756"/>
    <n v="1"/>
    <n v="4756"/>
    <n v="1"/>
  </r>
  <r>
    <n v="1747337"/>
    <n v="2"/>
    <x v="3"/>
    <x v="88"/>
    <x v="0"/>
    <x v="2"/>
    <x v="5"/>
    <x v="29"/>
    <n v="1236"/>
    <n v="1"/>
    <s v=""/>
    <s v=""/>
  </r>
  <r>
    <n v="1747338"/>
    <n v="2"/>
    <x v="3"/>
    <x v="31"/>
    <x v="1"/>
    <x v="1"/>
    <x v="4"/>
    <x v="15"/>
    <n v="1572"/>
    <n v="1"/>
    <s v=""/>
    <s v=""/>
  </r>
  <r>
    <n v="1747339"/>
    <n v="2"/>
    <x v="3"/>
    <x v="45"/>
    <x v="2"/>
    <x v="13"/>
    <x v="1"/>
    <x v="20"/>
    <n v="4981"/>
    <n v="1"/>
    <n v="4981"/>
    <n v="1"/>
  </r>
  <r>
    <n v="1747340"/>
    <n v="1"/>
    <x v="0"/>
    <x v="12"/>
    <x v="0"/>
    <x v="0"/>
    <x v="3"/>
    <x v="7"/>
    <n v="1741"/>
    <n v="1"/>
    <s v=""/>
    <s v=""/>
  </r>
  <r>
    <n v="1747341"/>
    <n v="4"/>
    <x v="2"/>
    <x v="29"/>
    <x v="1"/>
    <x v="8"/>
    <x v="3"/>
    <x v="22"/>
    <n v="2488"/>
    <n v="1"/>
    <s v=""/>
    <s v=""/>
  </r>
  <r>
    <n v="1747342"/>
    <n v="1"/>
    <x v="0"/>
    <x v="30"/>
    <x v="1"/>
    <x v="8"/>
    <x v="5"/>
    <x v="23"/>
    <n v="2671"/>
    <n v="1"/>
    <s v=""/>
    <s v=""/>
  </r>
  <r>
    <n v="1747343"/>
    <n v="2"/>
    <x v="3"/>
    <x v="75"/>
    <x v="1"/>
    <x v="3"/>
    <x v="3"/>
    <x v="14"/>
    <n v="4984"/>
    <n v="1"/>
    <n v="4984"/>
    <n v="1"/>
  </r>
  <r>
    <n v="1747344"/>
    <n v="3"/>
    <x v="1"/>
    <x v="69"/>
    <x v="1"/>
    <x v="1"/>
    <x v="5"/>
    <x v="12"/>
    <n v="2084"/>
    <n v="1"/>
    <s v=""/>
    <s v=""/>
  </r>
  <r>
    <n v="1747345"/>
    <n v="4"/>
    <x v="2"/>
    <x v="12"/>
    <x v="0"/>
    <x v="0"/>
    <x v="3"/>
    <x v="7"/>
    <n v="3057"/>
    <n v="1"/>
    <n v="3057"/>
    <n v="1"/>
  </r>
  <r>
    <n v="1747346"/>
    <n v="4"/>
    <x v="2"/>
    <x v="88"/>
    <x v="0"/>
    <x v="2"/>
    <x v="5"/>
    <x v="29"/>
    <n v="3912"/>
    <n v="1"/>
    <n v="3912"/>
    <n v="1"/>
  </r>
  <r>
    <n v="1747347"/>
    <n v="1"/>
    <x v="0"/>
    <x v="14"/>
    <x v="2"/>
    <x v="5"/>
    <x v="3"/>
    <x v="11"/>
    <n v="2784"/>
    <n v="1"/>
    <s v=""/>
    <s v=""/>
  </r>
  <r>
    <n v="1747348"/>
    <n v="3"/>
    <x v="1"/>
    <x v="41"/>
    <x v="2"/>
    <x v="7"/>
    <x v="3"/>
    <x v="16"/>
    <n v="4019"/>
    <n v="1"/>
    <n v="4019"/>
    <n v="1"/>
  </r>
  <r>
    <n v="1747349"/>
    <n v="3"/>
    <x v="1"/>
    <x v="61"/>
    <x v="1"/>
    <x v="8"/>
    <x v="4"/>
    <x v="2"/>
    <n v="2574"/>
    <n v="1"/>
    <s v=""/>
    <s v=""/>
  </r>
  <r>
    <n v="1747350"/>
    <n v="1"/>
    <x v="0"/>
    <x v="56"/>
    <x v="0"/>
    <x v="12"/>
    <x v="5"/>
    <x v="10"/>
    <n v="4471"/>
    <n v="1"/>
    <n v="4471"/>
    <n v="1"/>
  </r>
  <r>
    <n v="1747351"/>
    <n v="4"/>
    <x v="2"/>
    <x v="24"/>
    <x v="1"/>
    <x v="4"/>
    <x v="4"/>
    <x v="18"/>
    <n v="1978"/>
    <n v="1"/>
    <s v=""/>
    <s v=""/>
  </r>
  <r>
    <n v="1747352"/>
    <n v="3"/>
    <x v="1"/>
    <x v="16"/>
    <x v="1"/>
    <x v="8"/>
    <x v="0"/>
    <x v="8"/>
    <n v="2810"/>
    <n v="1"/>
    <s v=""/>
    <s v=""/>
  </r>
  <r>
    <n v="1747353"/>
    <n v="3"/>
    <x v="1"/>
    <x v="9"/>
    <x v="2"/>
    <x v="6"/>
    <x v="2"/>
    <x v="6"/>
    <n v="226"/>
    <n v="1"/>
    <s v=""/>
    <s v=""/>
  </r>
  <r>
    <n v="1747354"/>
    <n v="3"/>
    <x v="1"/>
    <x v="72"/>
    <x v="2"/>
    <x v="6"/>
    <x v="3"/>
    <x v="26"/>
    <n v="288"/>
    <n v="1"/>
    <s v=""/>
    <s v=""/>
  </r>
  <r>
    <n v="1747355"/>
    <n v="3"/>
    <x v="1"/>
    <x v="8"/>
    <x v="2"/>
    <x v="5"/>
    <x v="1"/>
    <x v="8"/>
    <n v="3021"/>
    <n v="1"/>
    <n v="3021"/>
    <n v="1"/>
  </r>
  <r>
    <n v="1747356"/>
    <n v="1"/>
    <x v="0"/>
    <x v="18"/>
    <x v="0"/>
    <x v="9"/>
    <x v="5"/>
    <x v="14"/>
    <n v="3568"/>
    <n v="1"/>
    <n v="3568"/>
    <n v="1"/>
  </r>
  <r>
    <n v="1747357"/>
    <n v="2"/>
    <x v="3"/>
    <x v="13"/>
    <x v="1"/>
    <x v="8"/>
    <x v="2"/>
    <x v="0"/>
    <n v="334"/>
    <n v="1"/>
    <s v=""/>
    <s v=""/>
  </r>
  <r>
    <n v="1747358"/>
    <n v="1"/>
    <x v="0"/>
    <x v="81"/>
    <x v="1"/>
    <x v="1"/>
    <x v="0"/>
    <x v="27"/>
    <n v="2339"/>
    <n v="1"/>
    <s v=""/>
    <s v=""/>
  </r>
  <r>
    <n v="1747359"/>
    <n v="1"/>
    <x v="0"/>
    <x v="19"/>
    <x v="0"/>
    <x v="10"/>
    <x v="2"/>
    <x v="15"/>
    <n v="2950"/>
    <n v="1"/>
    <s v=""/>
    <s v=""/>
  </r>
  <r>
    <n v="1747360"/>
    <n v="2"/>
    <x v="3"/>
    <x v="34"/>
    <x v="2"/>
    <x v="11"/>
    <x v="3"/>
    <x v="13"/>
    <n v="4875"/>
    <n v="1"/>
    <n v="4875"/>
    <n v="1"/>
  </r>
  <r>
    <n v="1747361"/>
    <n v="1"/>
    <x v="0"/>
    <x v="33"/>
    <x v="0"/>
    <x v="10"/>
    <x v="5"/>
    <x v="25"/>
    <n v="3079"/>
    <n v="1"/>
    <n v="3079"/>
    <n v="1"/>
  </r>
  <r>
    <n v="1747362"/>
    <n v="4"/>
    <x v="2"/>
    <x v="21"/>
    <x v="1"/>
    <x v="1"/>
    <x v="6"/>
    <x v="16"/>
    <n v="2270"/>
    <n v="1"/>
    <s v=""/>
    <s v=""/>
  </r>
  <r>
    <n v="1747363"/>
    <n v="1"/>
    <x v="0"/>
    <x v="85"/>
    <x v="1"/>
    <x v="9"/>
    <x v="3"/>
    <x v="10"/>
    <n v="207"/>
    <n v="1"/>
    <s v=""/>
    <s v=""/>
  </r>
  <r>
    <n v="1747364"/>
    <n v="3"/>
    <x v="1"/>
    <x v="17"/>
    <x v="0"/>
    <x v="0"/>
    <x v="1"/>
    <x v="13"/>
    <n v="323"/>
    <n v="1"/>
    <s v=""/>
    <s v=""/>
  </r>
  <r>
    <n v="1747365"/>
    <n v="1"/>
    <x v="0"/>
    <x v="20"/>
    <x v="2"/>
    <x v="5"/>
    <x v="0"/>
    <x v="4"/>
    <n v="3486"/>
    <n v="1"/>
    <n v="3486"/>
    <n v="1"/>
  </r>
  <r>
    <n v="1747366"/>
    <n v="4"/>
    <x v="2"/>
    <x v="34"/>
    <x v="2"/>
    <x v="11"/>
    <x v="3"/>
    <x v="13"/>
    <n v="1462"/>
    <n v="1"/>
    <s v=""/>
    <s v=""/>
  </r>
  <r>
    <n v="1747367"/>
    <n v="3"/>
    <x v="1"/>
    <x v="22"/>
    <x v="1"/>
    <x v="3"/>
    <x v="2"/>
    <x v="17"/>
    <n v="1847"/>
    <n v="1"/>
    <s v=""/>
    <s v=""/>
  </r>
  <r>
    <n v="1747368"/>
    <n v="1"/>
    <x v="0"/>
    <x v="8"/>
    <x v="2"/>
    <x v="5"/>
    <x v="1"/>
    <x v="8"/>
    <n v="2693"/>
    <n v="1"/>
    <s v=""/>
    <s v=""/>
  </r>
  <r>
    <n v="1747369"/>
    <n v="1"/>
    <x v="0"/>
    <x v="9"/>
    <x v="2"/>
    <x v="6"/>
    <x v="2"/>
    <x v="6"/>
    <n v="3403"/>
    <n v="1"/>
    <n v="3403"/>
    <n v="1"/>
  </r>
  <r>
    <n v="1747370"/>
    <n v="1"/>
    <x v="0"/>
    <x v="69"/>
    <x v="1"/>
    <x v="1"/>
    <x v="5"/>
    <x v="12"/>
    <n v="306"/>
    <n v="1"/>
    <s v=""/>
    <s v=""/>
  </r>
  <r>
    <n v="1747371"/>
    <n v="3"/>
    <x v="1"/>
    <x v="79"/>
    <x v="0"/>
    <x v="10"/>
    <x v="3"/>
    <x v="1"/>
    <n v="1718"/>
    <n v="1"/>
    <s v=""/>
    <s v=""/>
  </r>
  <r>
    <n v="1747372"/>
    <n v="2"/>
    <x v="3"/>
    <x v="53"/>
    <x v="0"/>
    <x v="10"/>
    <x v="0"/>
    <x v="9"/>
    <n v="543"/>
    <n v="1"/>
    <s v=""/>
    <s v=""/>
  </r>
  <r>
    <n v="1747373"/>
    <n v="4"/>
    <x v="2"/>
    <x v="34"/>
    <x v="2"/>
    <x v="11"/>
    <x v="3"/>
    <x v="13"/>
    <n v="2948"/>
    <n v="1"/>
    <s v=""/>
    <s v=""/>
  </r>
  <r>
    <n v="1747374"/>
    <n v="1"/>
    <x v="0"/>
    <x v="58"/>
    <x v="2"/>
    <x v="6"/>
    <x v="5"/>
    <x v="28"/>
    <n v="1093"/>
    <n v="1"/>
    <s v=""/>
    <s v=""/>
  </r>
  <r>
    <n v="1747375"/>
    <n v="4"/>
    <x v="2"/>
    <x v="45"/>
    <x v="2"/>
    <x v="13"/>
    <x v="1"/>
    <x v="20"/>
    <n v="2706"/>
    <n v="1"/>
    <s v=""/>
    <s v=""/>
  </r>
  <r>
    <n v="1747376"/>
    <n v="2"/>
    <x v="3"/>
    <x v="38"/>
    <x v="0"/>
    <x v="12"/>
    <x v="2"/>
    <x v="18"/>
    <n v="4810"/>
    <n v="1"/>
    <n v="4810"/>
    <n v="1"/>
  </r>
  <r>
    <n v="1747377"/>
    <n v="1"/>
    <x v="0"/>
    <x v="70"/>
    <x v="2"/>
    <x v="5"/>
    <x v="2"/>
    <x v="19"/>
    <n v="3505"/>
    <n v="1"/>
    <n v="3505"/>
    <n v="1"/>
  </r>
  <r>
    <n v="1747378"/>
    <n v="4"/>
    <x v="2"/>
    <x v="60"/>
    <x v="0"/>
    <x v="0"/>
    <x v="6"/>
    <x v="8"/>
    <n v="3389"/>
    <n v="1"/>
    <n v="3389"/>
    <n v="1"/>
  </r>
  <r>
    <n v="1747379"/>
    <n v="4"/>
    <x v="2"/>
    <x v="84"/>
    <x v="1"/>
    <x v="4"/>
    <x v="1"/>
    <x v="28"/>
    <n v="490"/>
    <n v="1"/>
    <s v=""/>
    <s v=""/>
  </r>
  <r>
    <n v="1747380"/>
    <n v="1"/>
    <x v="0"/>
    <x v="57"/>
    <x v="2"/>
    <x v="7"/>
    <x v="1"/>
    <x v="5"/>
    <n v="4581"/>
    <n v="1"/>
    <n v="4581"/>
    <n v="1"/>
  </r>
  <r>
    <n v="1747381"/>
    <n v="1"/>
    <x v="0"/>
    <x v="50"/>
    <x v="2"/>
    <x v="11"/>
    <x v="0"/>
    <x v="2"/>
    <n v="2923"/>
    <n v="1"/>
    <s v=""/>
    <s v=""/>
  </r>
  <r>
    <n v="1747382"/>
    <n v="1"/>
    <x v="0"/>
    <x v="26"/>
    <x v="0"/>
    <x v="9"/>
    <x v="0"/>
    <x v="17"/>
    <n v="3097"/>
    <n v="1"/>
    <n v="3097"/>
    <n v="1"/>
  </r>
  <r>
    <n v="1747383"/>
    <n v="1"/>
    <x v="0"/>
    <x v="34"/>
    <x v="2"/>
    <x v="11"/>
    <x v="3"/>
    <x v="13"/>
    <n v="3353"/>
    <n v="1"/>
    <n v="3353"/>
    <n v="1"/>
  </r>
  <r>
    <n v="1747384"/>
    <n v="3"/>
    <x v="1"/>
    <x v="75"/>
    <x v="1"/>
    <x v="3"/>
    <x v="3"/>
    <x v="14"/>
    <n v="2496"/>
    <n v="1"/>
    <s v=""/>
    <s v=""/>
  </r>
  <r>
    <n v="1747385"/>
    <n v="1"/>
    <x v="0"/>
    <x v="8"/>
    <x v="2"/>
    <x v="5"/>
    <x v="1"/>
    <x v="8"/>
    <n v="2448"/>
    <n v="1"/>
    <s v=""/>
    <s v=""/>
  </r>
  <r>
    <n v="1747386"/>
    <n v="3"/>
    <x v="1"/>
    <x v="32"/>
    <x v="1"/>
    <x v="1"/>
    <x v="2"/>
    <x v="24"/>
    <n v="2463"/>
    <n v="1"/>
    <s v=""/>
    <s v=""/>
  </r>
  <r>
    <n v="1747387"/>
    <n v="2"/>
    <x v="3"/>
    <x v="4"/>
    <x v="1"/>
    <x v="3"/>
    <x v="4"/>
    <x v="4"/>
    <n v="770"/>
    <n v="1"/>
    <s v=""/>
    <s v=""/>
  </r>
  <r>
    <n v="1747388"/>
    <n v="3"/>
    <x v="1"/>
    <x v="7"/>
    <x v="2"/>
    <x v="5"/>
    <x v="5"/>
    <x v="7"/>
    <n v="80"/>
    <n v="1"/>
    <s v=""/>
    <s v=""/>
  </r>
  <r>
    <n v="1747389"/>
    <n v="2"/>
    <x v="3"/>
    <x v="0"/>
    <x v="0"/>
    <x v="0"/>
    <x v="0"/>
    <x v="0"/>
    <n v="1906"/>
    <n v="1"/>
    <s v=""/>
    <s v=""/>
  </r>
  <r>
    <n v="1747390"/>
    <n v="4"/>
    <x v="2"/>
    <x v="30"/>
    <x v="1"/>
    <x v="8"/>
    <x v="5"/>
    <x v="23"/>
    <n v="2349"/>
    <n v="1"/>
    <s v=""/>
    <s v=""/>
  </r>
  <r>
    <n v="1747391"/>
    <n v="4"/>
    <x v="2"/>
    <x v="81"/>
    <x v="1"/>
    <x v="1"/>
    <x v="0"/>
    <x v="27"/>
    <n v="1726"/>
    <n v="1"/>
    <s v=""/>
    <s v=""/>
  </r>
  <r>
    <n v="1747392"/>
    <n v="1"/>
    <x v="0"/>
    <x v="55"/>
    <x v="2"/>
    <x v="7"/>
    <x v="5"/>
    <x v="1"/>
    <n v="4017"/>
    <n v="1"/>
    <n v="4017"/>
    <n v="1"/>
  </r>
  <r>
    <n v="1747393"/>
    <n v="3"/>
    <x v="1"/>
    <x v="76"/>
    <x v="2"/>
    <x v="11"/>
    <x v="5"/>
    <x v="3"/>
    <n v="4328"/>
    <n v="1"/>
    <n v="4328"/>
    <n v="1"/>
  </r>
  <r>
    <n v="1747394"/>
    <n v="1"/>
    <x v="0"/>
    <x v="85"/>
    <x v="1"/>
    <x v="9"/>
    <x v="3"/>
    <x v="10"/>
    <n v="3510"/>
    <n v="1"/>
    <n v="3510"/>
    <n v="1"/>
  </r>
  <r>
    <n v="1747395"/>
    <n v="1"/>
    <x v="0"/>
    <x v="29"/>
    <x v="1"/>
    <x v="8"/>
    <x v="3"/>
    <x v="22"/>
    <n v="3643"/>
    <n v="1"/>
    <n v="3643"/>
    <n v="1"/>
  </r>
  <r>
    <n v="1747396"/>
    <n v="3"/>
    <x v="1"/>
    <x v="53"/>
    <x v="0"/>
    <x v="10"/>
    <x v="0"/>
    <x v="9"/>
    <n v="1192"/>
    <n v="1"/>
    <s v=""/>
    <s v=""/>
  </r>
  <r>
    <n v="1747397"/>
    <n v="1"/>
    <x v="0"/>
    <x v="71"/>
    <x v="2"/>
    <x v="11"/>
    <x v="4"/>
    <x v="29"/>
    <n v="1245"/>
    <n v="1"/>
    <s v=""/>
    <s v=""/>
  </r>
  <r>
    <n v="1747398"/>
    <n v="1"/>
    <x v="0"/>
    <x v="43"/>
    <x v="2"/>
    <x v="6"/>
    <x v="0"/>
    <x v="18"/>
    <n v="3620"/>
    <n v="1"/>
    <n v="3620"/>
    <n v="1"/>
  </r>
  <r>
    <n v="1747399"/>
    <n v="1"/>
    <x v="0"/>
    <x v="57"/>
    <x v="2"/>
    <x v="7"/>
    <x v="1"/>
    <x v="5"/>
    <n v="4399"/>
    <n v="1"/>
    <n v="4399"/>
    <n v="1"/>
  </r>
  <r>
    <n v="1747400"/>
    <n v="1"/>
    <x v="0"/>
    <x v="48"/>
    <x v="0"/>
    <x v="10"/>
    <x v="1"/>
    <x v="26"/>
    <n v="4669"/>
    <n v="1"/>
    <n v="4669"/>
    <n v="1"/>
  </r>
  <r>
    <n v="1747401"/>
    <n v="1"/>
    <x v="0"/>
    <x v="80"/>
    <x v="0"/>
    <x v="12"/>
    <x v="3"/>
    <x v="28"/>
    <n v="4186"/>
    <n v="1"/>
    <n v="4186"/>
    <n v="1"/>
  </r>
  <r>
    <n v="1747402"/>
    <n v="3"/>
    <x v="1"/>
    <x v="16"/>
    <x v="1"/>
    <x v="8"/>
    <x v="0"/>
    <x v="8"/>
    <n v="4540"/>
    <n v="1"/>
    <n v="4540"/>
    <n v="1"/>
  </r>
  <r>
    <n v="1747403"/>
    <n v="2"/>
    <x v="3"/>
    <x v="58"/>
    <x v="2"/>
    <x v="6"/>
    <x v="5"/>
    <x v="28"/>
    <n v="1605"/>
    <n v="1"/>
    <s v=""/>
    <s v=""/>
  </r>
  <r>
    <n v="1747404"/>
    <n v="3"/>
    <x v="1"/>
    <x v="23"/>
    <x v="1"/>
    <x v="3"/>
    <x v="1"/>
    <x v="7"/>
    <n v="2934"/>
    <n v="1"/>
    <s v=""/>
    <s v=""/>
  </r>
  <r>
    <n v="1747405"/>
    <n v="1"/>
    <x v="0"/>
    <x v="30"/>
    <x v="1"/>
    <x v="8"/>
    <x v="5"/>
    <x v="23"/>
    <n v="3572"/>
    <n v="1"/>
    <n v="3572"/>
    <n v="1"/>
  </r>
  <r>
    <n v="1747406"/>
    <n v="4"/>
    <x v="2"/>
    <x v="69"/>
    <x v="1"/>
    <x v="1"/>
    <x v="5"/>
    <x v="12"/>
    <n v="2590"/>
    <n v="1"/>
    <s v=""/>
    <s v=""/>
  </r>
  <r>
    <n v="1747407"/>
    <n v="3"/>
    <x v="1"/>
    <x v="51"/>
    <x v="0"/>
    <x v="0"/>
    <x v="2"/>
    <x v="4"/>
    <n v="4799"/>
    <n v="1"/>
    <n v="4799"/>
    <n v="1"/>
  </r>
  <r>
    <n v="1747408"/>
    <n v="1"/>
    <x v="0"/>
    <x v="31"/>
    <x v="1"/>
    <x v="1"/>
    <x v="4"/>
    <x v="15"/>
    <n v="3702"/>
    <n v="1"/>
    <n v="3702"/>
    <n v="1"/>
  </r>
  <r>
    <n v="1747409"/>
    <n v="4"/>
    <x v="2"/>
    <x v="81"/>
    <x v="1"/>
    <x v="1"/>
    <x v="0"/>
    <x v="27"/>
    <n v="2541"/>
    <n v="1"/>
    <s v=""/>
    <s v=""/>
  </r>
  <r>
    <n v="1747410"/>
    <n v="2"/>
    <x v="3"/>
    <x v="18"/>
    <x v="0"/>
    <x v="9"/>
    <x v="5"/>
    <x v="14"/>
    <n v="2721"/>
    <n v="1"/>
    <s v=""/>
    <s v=""/>
  </r>
  <r>
    <n v="1747411"/>
    <n v="3"/>
    <x v="1"/>
    <x v="76"/>
    <x v="2"/>
    <x v="11"/>
    <x v="5"/>
    <x v="3"/>
    <n v="1683"/>
    <n v="1"/>
    <s v=""/>
    <s v=""/>
  </r>
  <r>
    <n v="1747412"/>
    <n v="4"/>
    <x v="2"/>
    <x v="44"/>
    <x v="2"/>
    <x v="5"/>
    <x v="4"/>
    <x v="22"/>
    <n v="839"/>
    <n v="1"/>
    <s v=""/>
    <s v=""/>
  </r>
  <r>
    <n v="1747413"/>
    <n v="2"/>
    <x v="3"/>
    <x v="4"/>
    <x v="1"/>
    <x v="3"/>
    <x v="4"/>
    <x v="4"/>
    <n v="4318"/>
    <n v="1"/>
    <n v="4318"/>
    <n v="1"/>
  </r>
  <r>
    <n v="1747414"/>
    <n v="1"/>
    <x v="0"/>
    <x v="22"/>
    <x v="1"/>
    <x v="3"/>
    <x v="2"/>
    <x v="17"/>
    <n v="3475"/>
    <n v="1"/>
    <n v="3475"/>
    <n v="1"/>
  </r>
  <r>
    <n v="1747415"/>
    <n v="1"/>
    <x v="0"/>
    <x v="74"/>
    <x v="2"/>
    <x v="11"/>
    <x v="1"/>
    <x v="27"/>
    <n v="180"/>
    <n v="1"/>
    <s v=""/>
    <s v=""/>
  </r>
  <r>
    <n v="1747416"/>
    <n v="1"/>
    <x v="0"/>
    <x v="58"/>
    <x v="2"/>
    <x v="6"/>
    <x v="5"/>
    <x v="28"/>
    <n v="1018"/>
    <n v="1"/>
    <s v=""/>
    <s v=""/>
  </r>
  <r>
    <n v="1747417"/>
    <n v="2"/>
    <x v="3"/>
    <x v="73"/>
    <x v="1"/>
    <x v="8"/>
    <x v="6"/>
    <x v="13"/>
    <n v="454"/>
    <n v="1"/>
    <s v=""/>
    <s v=""/>
  </r>
  <r>
    <n v="1747418"/>
    <n v="3"/>
    <x v="1"/>
    <x v="75"/>
    <x v="1"/>
    <x v="3"/>
    <x v="3"/>
    <x v="14"/>
    <n v="4728"/>
    <n v="1"/>
    <n v="4728"/>
    <n v="1"/>
  </r>
  <r>
    <n v="1747419"/>
    <n v="4"/>
    <x v="2"/>
    <x v="74"/>
    <x v="2"/>
    <x v="11"/>
    <x v="1"/>
    <x v="27"/>
    <n v="1770"/>
    <n v="1"/>
    <s v=""/>
    <s v=""/>
  </r>
  <r>
    <n v="1747420"/>
    <n v="1"/>
    <x v="0"/>
    <x v="34"/>
    <x v="2"/>
    <x v="11"/>
    <x v="3"/>
    <x v="13"/>
    <n v="250"/>
    <n v="1"/>
    <s v=""/>
    <s v=""/>
  </r>
  <r>
    <n v="1747421"/>
    <n v="3"/>
    <x v="1"/>
    <x v="10"/>
    <x v="2"/>
    <x v="7"/>
    <x v="6"/>
    <x v="9"/>
    <n v="4424"/>
    <n v="1"/>
    <n v="4424"/>
    <n v="1"/>
  </r>
  <r>
    <n v="1747422"/>
    <n v="1"/>
    <x v="0"/>
    <x v="78"/>
    <x v="2"/>
    <x v="6"/>
    <x v="6"/>
    <x v="21"/>
    <n v="2156"/>
    <n v="1"/>
    <s v=""/>
    <s v=""/>
  </r>
  <r>
    <n v="1747423"/>
    <n v="2"/>
    <x v="3"/>
    <x v="88"/>
    <x v="0"/>
    <x v="2"/>
    <x v="5"/>
    <x v="29"/>
    <n v="2676"/>
    <n v="1"/>
    <s v=""/>
    <s v=""/>
  </r>
  <r>
    <n v="1747424"/>
    <n v="4"/>
    <x v="2"/>
    <x v="39"/>
    <x v="2"/>
    <x v="13"/>
    <x v="4"/>
    <x v="14"/>
    <n v="203"/>
    <n v="1"/>
    <s v=""/>
    <s v=""/>
  </r>
  <r>
    <n v="1747425"/>
    <n v="3"/>
    <x v="1"/>
    <x v="87"/>
    <x v="0"/>
    <x v="10"/>
    <x v="6"/>
    <x v="5"/>
    <n v="311"/>
    <n v="1"/>
    <s v=""/>
    <s v=""/>
  </r>
  <r>
    <n v="1747426"/>
    <n v="1"/>
    <x v="0"/>
    <x v="41"/>
    <x v="2"/>
    <x v="7"/>
    <x v="3"/>
    <x v="16"/>
    <n v="274"/>
    <n v="1"/>
    <s v=""/>
    <s v=""/>
  </r>
  <r>
    <n v="1747427"/>
    <n v="1"/>
    <x v="0"/>
    <x v="57"/>
    <x v="2"/>
    <x v="7"/>
    <x v="1"/>
    <x v="5"/>
    <n v="4624"/>
    <n v="1"/>
    <n v="4624"/>
    <n v="1"/>
  </r>
  <r>
    <n v="1747428"/>
    <n v="2"/>
    <x v="3"/>
    <x v="29"/>
    <x v="1"/>
    <x v="8"/>
    <x v="3"/>
    <x v="22"/>
    <n v="4070"/>
    <n v="1"/>
    <n v="4070"/>
    <n v="1"/>
  </r>
  <r>
    <n v="1747429"/>
    <n v="2"/>
    <x v="3"/>
    <x v="34"/>
    <x v="2"/>
    <x v="11"/>
    <x v="3"/>
    <x v="13"/>
    <n v="4254"/>
    <n v="1"/>
    <n v="4254"/>
    <n v="1"/>
  </r>
  <r>
    <n v="1747430"/>
    <n v="1"/>
    <x v="0"/>
    <x v="24"/>
    <x v="1"/>
    <x v="4"/>
    <x v="4"/>
    <x v="18"/>
    <n v="582"/>
    <n v="1"/>
    <s v=""/>
    <s v=""/>
  </r>
  <r>
    <n v="1747431"/>
    <n v="4"/>
    <x v="2"/>
    <x v="65"/>
    <x v="2"/>
    <x v="7"/>
    <x v="0"/>
    <x v="15"/>
    <n v="2985"/>
    <n v="1"/>
    <s v=""/>
    <s v=""/>
  </r>
  <r>
    <n v="1747432"/>
    <n v="2"/>
    <x v="3"/>
    <x v="53"/>
    <x v="0"/>
    <x v="10"/>
    <x v="0"/>
    <x v="9"/>
    <n v="3966"/>
    <n v="1"/>
    <n v="3966"/>
    <n v="1"/>
  </r>
  <r>
    <n v="1747433"/>
    <n v="4"/>
    <x v="2"/>
    <x v="32"/>
    <x v="1"/>
    <x v="1"/>
    <x v="2"/>
    <x v="24"/>
    <n v="1754"/>
    <n v="1"/>
    <s v=""/>
    <s v=""/>
  </r>
  <r>
    <n v="1747434"/>
    <n v="3"/>
    <x v="1"/>
    <x v="45"/>
    <x v="2"/>
    <x v="13"/>
    <x v="1"/>
    <x v="20"/>
    <n v="786"/>
    <n v="1"/>
    <s v=""/>
    <s v=""/>
  </r>
  <r>
    <n v="1747435"/>
    <n v="2"/>
    <x v="3"/>
    <x v="42"/>
    <x v="2"/>
    <x v="5"/>
    <x v="6"/>
    <x v="0"/>
    <n v="3324"/>
    <n v="1"/>
    <n v="3324"/>
    <n v="1"/>
  </r>
  <r>
    <n v="1747436"/>
    <n v="1"/>
    <x v="0"/>
    <x v="34"/>
    <x v="2"/>
    <x v="11"/>
    <x v="3"/>
    <x v="13"/>
    <n v="4878"/>
    <n v="1"/>
    <n v="4878"/>
    <n v="1"/>
  </r>
  <r>
    <n v="1747437"/>
    <n v="2"/>
    <x v="3"/>
    <x v="35"/>
    <x v="2"/>
    <x v="11"/>
    <x v="2"/>
    <x v="23"/>
    <n v="2261"/>
    <n v="1"/>
    <s v=""/>
    <s v=""/>
  </r>
  <r>
    <n v="1747438"/>
    <n v="2"/>
    <x v="3"/>
    <x v="6"/>
    <x v="1"/>
    <x v="4"/>
    <x v="5"/>
    <x v="6"/>
    <n v="1600"/>
    <n v="1"/>
    <s v=""/>
    <s v=""/>
  </r>
  <r>
    <n v="1747439"/>
    <n v="3"/>
    <x v="1"/>
    <x v="54"/>
    <x v="0"/>
    <x v="0"/>
    <x v="5"/>
    <x v="22"/>
    <n v="4732"/>
    <n v="1"/>
    <n v="4732"/>
    <n v="1"/>
  </r>
  <r>
    <n v="1747440"/>
    <n v="4"/>
    <x v="2"/>
    <x v="31"/>
    <x v="1"/>
    <x v="1"/>
    <x v="4"/>
    <x v="15"/>
    <n v="2685"/>
    <n v="1"/>
    <s v=""/>
    <s v=""/>
  </r>
  <r>
    <n v="1747441"/>
    <n v="1"/>
    <x v="0"/>
    <x v="9"/>
    <x v="2"/>
    <x v="6"/>
    <x v="2"/>
    <x v="6"/>
    <n v="2174"/>
    <n v="1"/>
    <s v=""/>
    <s v=""/>
  </r>
  <r>
    <n v="1747442"/>
    <n v="2"/>
    <x v="3"/>
    <x v="12"/>
    <x v="0"/>
    <x v="0"/>
    <x v="3"/>
    <x v="7"/>
    <n v="658"/>
    <n v="1"/>
    <s v=""/>
    <s v=""/>
  </r>
  <r>
    <n v="1747443"/>
    <n v="4"/>
    <x v="2"/>
    <x v="31"/>
    <x v="1"/>
    <x v="1"/>
    <x v="4"/>
    <x v="15"/>
    <n v="2009"/>
    <n v="1"/>
    <s v=""/>
    <s v=""/>
  </r>
  <r>
    <n v="1747444"/>
    <n v="1"/>
    <x v="0"/>
    <x v="64"/>
    <x v="1"/>
    <x v="6"/>
    <x v="1"/>
    <x v="30"/>
    <n v="3894"/>
    <n v="1"/>
    <n v="3894"/>
    <n v="1"/>
  </r>
  <r>
    <n v="1747445"/>
    <n v="2"/>
    <x v="3"/>
    <x v="54"/>
    <x v="0"/>
    <x v="0"/>
    <x v="5"/>
    <x v="22"/>
    <n v="4982"/>
    <n v="1"/>
    <n v="4982"/>
    <n v="1"/>
  </r>
  <r>
    <n v="1747446"/>
    <n v="1"/>
    <x v="0"/>
    <x v="80"/>
    <x v="0"/>
    <x v="12"/>
    <x v="3"/>
    <x v="28"/>
    <n v="1135"/>
    <n v="1"/>
    <s v=""/>
    <s v=""/>
  </r>
  <r>
    <n v="1747447"/>
    <n v="2"/>
    <x v="3"/>
    <x v="55"/>
    <x v="2"/>
    <x v="7"/>
    <x v="5"/>
    <x v="1"/>
    <n v="3339"/>
    <n v="1"/>
    <n v="3339"/>
    <n v="1"/>
  </r>
  <r>
    <n v="1747448"/>
    <n v="1"/>
    <x v="0"/>
    <x v="37"/>
    <x v="2"/>
    <x v="7"/>
    <x v="4"/>
    <x v="25"/>
    <n v="500"/>
    <n v="1"/>
    <s v=""/>
    <s v=""/>
  </r>
  <r>
    <n v="1747449"/>
    <n v="1"/>
    <x v="0"/>
    <x v="58"/>
    <x v="2"/>
    <x v="6"/>
    <x v="5"/>
    <x v="28"/>
    <n v="3611"/>
    <n v="1"/>
    <n v="3611"/>
    <n v="1"/>
  </r>
  <r>
    <n v="1747450"/>
    <n v="2"/>
    <x v="3"/>
    <x v="58"/>
    <x v="2"/>
    <x v="6"/>
    <x v="5"/>
    <x v="28"/>
    <n v="729"/>
    <n v="1"/>
    <s v=""/>
    <s v=""/>
  </r>
  <r>
    <n v="1747451"/>
    <n v="1"/>
    <x v="0"/>
    <x v="48"/>
    <x v="0"/>
    <x v="10"/>
    <x v="1"/>
    <x v="26"/>
    <n v="3138"/>
    <n v="1"/>
    <n v="3138"/>
    <n v="1"/>
  </r>
  <r>
    <n v="1747452"/>
    <n v="4"/>
    <x v="2"/>
    <x v="53"/>
    <x v="0"/>
    <x v="10"/>
    <x v="0"/>
    <x v="9"/>
    <n v="3943"/>
    <n v="1"/>
    <n v="3943"/>
    <n v="1"/>
  </r>
  <r>
    <n v="1747453"/>
    <n v="2"/>
    <x v="3"/>
    <x v="57"/>
    <x v="2"/>
    <x v="7"/>
    <x v="1"/>
    <x v="5"/>
    <n v="991"/>
    <n v="1"/>
    <s v=""/>
    <s v=""/>
  </r>
  <r>
    <n v="1747454"/>
    <n v="1"/>
    <x v="0"/>
    <x v="3"/>
    <x v="0"/>
    <x v="2"/>
    <x v="3"/>
    <x v="3"/>
    <n v="3750"/>
    <n v="1"/>
    <n v="3750"/>
    <n v="1"/>
  </r>
  <r>
    <n v="1747455"/>
    <n v="3"/>
    <x v="1"/>
    <x v="80"/>
    <x v="0"/>
    <x v="12"/>
    <x v="3"/>
    <x v="28"/>
    <n v="1574"/>
    <n v="1"/>
    <s v=""/>
    <s v=""/>
  </r>
  <r>
    <n v="1747456"/>
    <n v="1"/>
    <x v="0"/>
    <x v="88"/>
    <x v="0"/>
    <x v="2"/>
    <x v="5"/>
    <x v="29"/>
    <n v="2056"/>
    <n v="1"/>
    <s v=""/>
    <s v=""/>
  </r>
  <r>
    <n v="1747457"/>
    <n v="2"/>
    <x v="3"/>
    <x v="66"/>
    <x v="0"/>
    <x v="9"/>
    <x v="4"/>
    <x v="19"/>
    <n v="4671"/>
    <n v="1"/>
    <n v="4671"/>
    <n v="1"/>
  </r>
  <r>
    <n v="1747458"/>
    <n v="4"/>
    <x v="2"/>
    <x v="49"/>
    <x v="1"/>
    <x v="8"/>
    <x v="1"/>
    <x v="3"/>
    <n v="1043"/>
    <n v="1"/>
    <s v=""/>
    <s v=""/>
  </r>
  <r>
    <n v="1747459"/>
    <n v="3"/>
    <x v="1"/>
    <x v="28"/>
    <x v="1"/>
    <x v="9"/>
    <x v="2"/>
    <x v="21"/>
    <n v="3893"/>
    <n v="1"/>
    <n v="3893"/>
    <n v="1"/>
  </r>
  <r>
    <n v="1747460"/>
    <n v="4"/>
    <x v="2"/>
    <x v="49"/>
    <x v="1"/>
    <x v="8"/>
    <x v="1"/>
    <x v="3"/>
    <n v="1353"/>
    <n v="1"/>
    <s v=""/>
    <s v=""/>
  </r>
  <r>
    <n v="1747461"/>
    <n v="4"/>
    <x v="2"/>
    <x v="19"/>
    <x v="0"/>
    <x v="10"/>
    <x v="2"/>
    <x v="15"/>
    <n v="3623"/>
    <n v="1"/>
    <n v="3623"/>
    <n v="1"/>
  </r>
  <r>
    <n v="1747462"/>
    <n v="1"/>
    <x v="0"/>
    <x v="7"/>
    <x v="2"/>
    <x v="5"/>
    <x v="5"/>
    <x v="7"/>
    <n v="897"/>
    <n v="1"/>
    <s v=""/>
    <s v=""/>
  </r>
  <r>
    <n v="1747463"/>
    <n v="1"/>
    <x v="0"/>
    <x v="10"/>
    <x v="2"/>
    <x v="7"/>
    <x v="6"/>
    <x v="9"/>
    <n v="3467"/>
    <n v="1"/>
    <n v="3467"/>
    <n v="1"/>
  </r>
  <r>
    <n v="1747464"/>
    <n v="3"/>
    <x v="1"/>
    <x v="21"/>
    <x v="1"/>
    <x v="1"/>
    <x v="6"/>
    <x v="16"/>
    <n v="4173"/>
    <n v="1"/>
    <n v="4173"/>
    <n v="1"/>
  </r>
  <r>
    <n v="1747465"/>
    <n v="4"/>
    <x v="2"/>
    <x v="40"/>
    <x v="0"/>
    <x v="2"/>
    <x v="1"/>
    <x v="16"/>
    <n v="1803"/>
    <n v="1"/>
    <s v=""/>
    <s v=""/>
  </r>
  <r>
    <n v="1747466"/>
    <n v="3"/>
    <x v="1"/>
    <x v="28"/>
    <x v="1"/>
    <x v="9"/>
    <x v="2"/>
    <x v="21"/>
    <n v="536"/>
    <n v="1"/>
    <s v=""/>
    <s v=""/>
  </r>
  <r>
    <n v="1747467"/>
    <n v="3"/>
    <x v="1"/>
    <x v="25"/>
    <x v="1"/>
    <x v="3"/>
    <x v="5"/>
    <x v="19"/>
    <n v="2149"/>
    <n v="1"/>
    <s v=""/>
    <s v=""/>
  </r>
  <r>
    <n v="1747468"/>
    <n v="3"/>
    <x v="1"/>
    <x v="80"/>
    <x v="0"/>
    <x v="12"/>
    <x v="3"/>
    <x v="28"/>
    <n v="1049"/>
    <n v="1"/>
    <s v=""/>
    <s v=""/>
  </r>
  <r>
    <n v="1747469"/>
    <n v="1"/>
    <x v="0"/>
    <x v="60"/>
    <x v="0"/>
    <x v="0"/>
    <x v="6"/>
    <x v="8"/>
    <n v="881"/>
    <n v="1"/>
    <s v=""/>
    <s v=""/>
  </r>
  <r>
    <n v="1747470"/>
    <n v="1"/>
    <x v="0"/>
    <x v="28"/>
    <x v="1"/>
    <x v="9"/>
    <x v="2"/>
    <x v="21"/>
    <n v="954"/>
    <n v="1"/>
    <s v=""/>
    <s v=""/>
  </r>
  <r>
    <n v="1747471"/>
    <n v="1"/>
    <x v="0"/>
    <x v="35"/>
    <x v="2"/>
    <x v="11"/>
    <x v="2"/>
    <x v="23"/>
    <n v="3057"/>
    <n v="1"/>
    <n v="3057"/>
    <n v="1"/>
  </r>
  <r>
    <n v="1747472"/>
    <n v="3"/>
    <x v="1"/>
    <x v="45"/>
    <x v="2"/>
    <x v="13"/>
    <x v="1"/>
    <x v="20"/>
    <n v="4851"/>
    <n v="1"/>
    <n v="4851"/>
    <n v="1"/>
  </r>
  <r>
    <n v="1747473"/>
    <n v="3"/>
    <x v="1"/>
    <x v="45"/>
    <x v="2"/>
    <x v="13"/>
    <x v="1"/>
    <x v="20"/>
    <n v="134"/>
    <n v="1"/>
    <s v=""/>
    <s v=""/>
  </r>
  <r>
    <n v="1747474"/>
    <n v="2"/>
    <x v="3"/>
    <x v="53"/>
    <x v="0"/>
    <x v="10"/>
    <x v="0"/>
    <x v="9"/>
    <n v="4765"/>
    <n v="1"/>
    <n v="4765"/>
    <n v="1"/>
  </r>
  <r>
    <n v="1747475"/>
    <n v="1"/>
    <x v="0"/>
    <x v="72"/>
    <x v="2"/>
    <x v="6"/>
    <x v="3"/>
    <x v="26"/>
    <n v="4049"/>
    <n v="1"/>
    <n v="4049"/>
    <n v="1"/>
  </r>
  <r>
    <n v="1747476"/>
    <n v="1"/>
    <x v="0"/>
    <x v="71"/>
    <x v="2"/>
    <x v="11"/>
    <x v="4"/>
    <x v="29"/>
    <n v="73"/>
    <n v="1"/>
    <s v=""/>
    <s v=""/>
  </r>
  <r>
    <n v="1747477"/>
    <n v="2"/>
    <x v="3"/>
    <x v="32"/>
    <x v="1"/>
    <x v="1"/>
    <x v="2"/>
    <x v="24"/>
    <n v="2119"/>
    <n v="1"/>
    <s v=""/>
    <s v=""/>
  </r>
  <r>
    <n v="1747478"/>
    <n v="2"/>
    <x v="3"/>
    <x v="19"/>
    <x v="0"/>
    <x v="10"/>
    <x v="2"/>
    <x v="15"/>
    <n v="3822"/>
    <n v="1"/>
    <n v="3822"/>
    <n v="1"/>
  </r>
  <r>
    <n v="1747479"/>
    <n v="1"/>
    <x v="0"/>
    <x v="67"/>
    <x v="0"/>
    <x v="2"/>
    <x v="4"/>
    <x v="12"/>
    <n v="3330"/>
    <n v="1"/>
    <n v="3330"/>
    <n v="1"/>
  </r>
  <r>
    <n v="1747480"/>
    <n v="4"/>
    <x v="2"/>
    <x v="87"/>
    <x v="0"/>
    <x v="10"/>
    <x v="6"/>
    <x v="5"/>
    <n v="256"/>
    <n v="1"/>
    <s v=""/>
    <s v=""/>
  </r>
  <r>
    <n v="1747481"/>
    <n v="1"/>
    <x v="0"/>
    <x v="7"/>
    <x v="2"/>
    <x v="5"/>
    <x v="5"/>
    <x v="7"/>
    <n v="1272"/>
    <n v="1"/>
    <s v=""/>
    <s v=""/>
  </r>
  <r>
    <n v="1747482"/>
    <n v="2"/>
    <x v="3"/>
    <x v="4"/>
    <x v="1"/>
    <x v="3"/>
    <x v="4"/>
    <x v="4"/>
    <n v="4621"/>
    <n v="1"/>
    <n v="4621"/>
    <n v="1"/>
  </r>
  <r>
    <n v="1747483"/>
    <n v="2"/>
    <x v="3"/>
    <x v="75"/>
    <x v="1"/>
    <x v="3"/>
    <x v="3"/>
    <x v="14"/>
    <n v="1957"/>
    <n v="1"/>
    <s v=""/>
    <s v=""/>
  </r>
  <r>
    <n v="1747484"/>
    <n v="2"/>
    <x v="3"/>
    <x v="63"/>
    <x v="1"/>
    <x v="4"/>
    <x v="2"/>
    <x v="9"/>
    <n v="3010"/>
    <n v="1"/>
    <n v="3010"/>
    <n v="1"/>
  </r>
  <r>
    <n v="1747485"/>
    <n v="4"/>
    <x v="2"/>
    <x v="68"/>
    <x v="1"/>
    <x v="3"/>
    <x v="6"/>
    <x v="11"/>
    <n v="3882"/>
    <n v="1"/>
    <n v="3882"/>
    <n v="1"/>
  </r>
  <r>
    <n v="1747486"/>
    <n v="1"/>
    <x v="0"/>
    <x v="27"/>
    <x v="0"/>
    <x v="9"/>
    <x v="6"/>
    <x v="20"/>
    <n v="3168"/>
    <n v="1"/>
    <n v="3168"/>
    <n v="1"/>
  </r>
  <r>
    <n v="1747487"/>
    <n v="4"/>
    <x v="2"/>
    <x v="39"/>
    <x v="2"/>
    <x v="13"/>
    <x v="4"/>
    <x v="14"/>
    <n v="4866"/>
    <n v="1"/>
    <n v="4866"/>
    <n v="1"/>
  </r>
  <r>
    <n v="1747488"/>
    <n v="2"/>
    <x v="3"/>
    <x v="60"/>
    <x v="0"/>
    <x v="0"/>
    <x v="6"/>
    <x v="8"/>
    <n v="2262"/>
    <n v="1"/>
    <s v=""/>
    <s v=""/>
  </r>
  <r>
    <n v="1747489"/>
    <n v="4"/>
    <x v="2"/>
    <x v="15"/>
    <x v="2"/>
    <x v="7"/>
    <x v="2"/>
    <x v="12"/>
    <n v="4800"/>
    <n v="1"/>
    <n v="4800"/>
    <n v="1"/>
  </r>
  <r>
    <n v="1747490"/>
    <n v="1"/>
    <x v="0"/>
    <x v="64"/>
    <x v="1"/>
    <x v="6"/>
    <x v="1"/>
    <x v="30"/>
    <n v="1736"/>
    <n v="1"/>
    <s v=""/>
    <s v=""/>
  </r>
  <r>
    <n v="1747491"/>
    <n v="2"/>
    <x v="3"/>
    <x v="71"/>
    <x v="2"/>
    <x v="11"/>
    <x v="4"/>
    <x v="29"/>
    <n v="857"/>
    <n v="1"/>
    <s v=""/>
    <s v=""/>
  </r>
  <r>
    <n v="1747492"/>
    <n v="4"/>
    <x v="2"/>
    <x v="59"/>
    <x v="1"/>
    <x v="1"/>
    <x v="3"/>
    <x v="29"/>
    <n v="3103"/>
    <n v="1"/>
    <n v="3103"/>
    <n v="1"/>
  </r>
  <r>
    <n v="1747493"/>
    <n v="1"/>
    <x v="0"/>
    <x v="78"/>
    <x v="2"/>
    <x v="6"/>
    <x v="6"/>
    <x v="21"/>
    <n v="734"/>
    <n v="1"/>
    <s v=""/>
    <s v=""/>
  </r>
  <r>
    <n v="1747494"/>
    <n v="3"/>
    <x v="1"/>
    <x v="18"/>
    <x v="0"/>
    <x v="9"/>
    <x v="5"/>
    <x v="14"/>
    <n v="2544"/>
    <n v="1"/>
    <s v=""/>
    <s v=""/>
  </r>
  <r>
    <n v="1747495"/>
    <n v="1"/>
    <x v="0"/>
    <x v="25"/>
    <x v="1"/>
    <x v="3"/>
    <x v="5"/>
    <x v="19"/>
    <n v="209"/>
    <n v="1"/>
    <s v=""/>
    <s v=""/>
  </r>
  <r>
    <n v="1747496"/>
    <n v="2"/>
    <x v="3"/>
    <x v="75"/>
    <x v="1"/>
    <x v="3"/>
    <x v="3"/>
    <x v="14"/>
    <n v="1134"/>
    <n v="1"/>
    <s v=""/>
    <s v=""/>
  </r>
  <r>
    <n v="1747497"/>
    <n v="4"/>
    <x v="2"/>
    <x v="75"/>
    <x v="1"/>
    <x v="3"/>
    <x v="3"/>
    <x v="14"/>
    <n v="4966"/>
    <n v="1"/>
    <n v="4966"/>
    <n v="1"/>
  </r>
  <r>
    <n v="1747498"/>
    <n v="1"/>
    <x v="0"/>
    <x v="27"/>
    <x v="0"/>
    <x v="9"/>
    <x v="6"/>
    <x v="20"/>
    <n v="3053"/>
    <n v="1"/>
    <n v="3053"/>
    <n v="1"/>
  </r>
  <r>
    <n v="1747499"/>
    <n v="2"/>
    <x v="3"/>
    <x v="37"/>
    <x v="2"/>
    <x v="7"/>
    <x v="4"/>
    <x v="25"/>
    <n v="1123"/>
    <n v="1"/>
    <s v=""/>
    <s v=""/>
  </r>
  <r>
    <n v="1747500"/>
    <n v="1"/>
    <x v="0"/>
    <x v="73"/>
    <x v="1"/>
    <x v="8"/>
    <x v="6"/>
    <x v="13"/>
    <n v="1851"/>
    <n v="1"/>
    <s v=""/>
    <s v=""/>
  </r>
  <r>
    <n v="1747501"/>
    <n v="4"/>
    <x v="2"/>
    <x v="84"/>
    <x v="1"/>
    <x v="4"/>
    <x v="1"/>
    <x v="28"/>
    <n v="4281"/>
    <n v="1"/>
    <n v="4281"/>
    <n v="1"/>
  </r>
  <r>
    <n v="1747502"/>
    <n v="3"/>
    <x v="1"/>
    <x v="85"/>
    <x v="1"/>
    <x v="9"/>
    <x v="3"/>
    <x v="10"/>
    <n v="3646"/>
    <n v="1"/>
    <n v="3646"/>
    <n v="1"/>
  </r>
  <r>
    <n v="1747503"/>
    <n v="4"/>
    <x v="2"/>
    <x v="8"/>
    <x v="2"/>
    <x v="5"/>
    <x v="1"/>
    <x v="8"/>
    <n v="1933"/>
    <n v="1"/>
    <s v=""/>
    <s v=""/>
  </r>
  <r>
    <n v="1747504"/>
    <n v="3"/>
    <x v="1"/>
    <x v="20"/>
    <x v="2"/>
    <x v="5"/>
    <x v="0"/>
    <x v="4"/>
    <n v="1010"/>
    <n v="1"/>
    <s v=""/>
    <s v="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74">
  <r>
    <n v="1745131"/>
    <n v="1"/>
    <x v="0"/>
    <x v="0"/>
    <x v="0"/>
    <n v="26"/>
    <s v="Чт"/>
    <x v="0"/>
    <n v="897"/>
  </r>
  <r>
    <n v="1745132"/>
    <n v="3"/>
    <x v="1"/>
    <x v="1"/>
    <x v="1"/>
    <n v="29"/>
    <s v="Вс"/>
    <x v="1"/>
    <n v="2392"/>
  </r>
  <r>
    <n v="1745133"/>
    <n v="4"/>
    <x v="2"/>
    <x v="2"/>
    <x v="0"/>
    <n v="25"/>
    <s v="Сб"/>
    <x v="2"/>
    <n v="3465"/>
  </r>
  <r>
    <n v="1745134"/>
    <n v="1"/>
    <x v="0"/>
    <x v="3"/>
    <x v="0"/>
    <n v="25"/>
    <s v="Пт"/>
    <x v="3"/>
    <n v="4727"/>
  </r>
  <r>
    <n v="1745135"/>
    <n v="1"/>
    <x v="0"/>
    <x v="1"/>
    <x v="1"/>
    <n v="29"/>
    <s v="Вс"/>
    <x v="1"/>
    <n v="3445"/>
  </r>
  <r>
    <n v="1745136"/>
    <n v="4"/>
    <x v="2"/>
    <x v="4"/>
    <x v="1"/>
    <n v="31"/>
    <s v="Пн"/>
    <x v="4"/>
    <n v="2550"/>
  </r>
  <r>
    <n v="1745137"/>
    <n v="2"/>
    <x v="3"/>
    <x v="5"/>
    <x v="1"/>
    <n v="28"/>
    <s v="Чт"/>
    <x v="5"/>
    <n v="2016"/>
  </r>
  <r>
    <n v="1745138"/>
    <n v="1"/>
    <x v="0"/>
    <x v="3"/>
    <x v="0"/>
    <n v="25"/>
    <s v="Пт"/>
    <x v="3"/>
    <n v="4803"/>
  </r>
  <r>
    <n v="1745139"/>
    <n v="3"/>
    <x v="1"/>
    <x v="4"/>
    <x v="1"/>
    <n v="31"/>
    <s v="Пн"/>
    <x v="4"/>
    <n v="2967"/>
  </r>
  <r>
    <n v="1745140"/>
    <n v="4"/>
    <x v="2"/>
    <x v="6"/>
    <x v="1"/>
    <n v="28"/>
    <s v="Ср"/>
    <x v="6"/>
    <n v="3164"/>
  </r>
  <r>
    <n v="1745141"/>
    <n v="4"/>
    <x v="2"/>
    <x v="7"/>
    <x v="2"/>
    <n v="35"/>
    <s v="Ср"/>
    <x v="7"/>
    <n v="3857"/>
  </r>
  <r>
    <n v="1745142"/>
    <n v="3"/>
    <x v="1"/>
    <x v="8"/>
    <x v="2"/>
    <n v="35"/>
    <s v="Вс"/>
    <x v="8"/>
    <n v="203"/>
  </r>
  <r>
    <n v="1745143"/>
    <n v="1"/>
    <x v="0"/>
    <x v="9"/>
    <x v="2"/>
    <n v="32"/>
    <s v="Сб"/>
    <x v="6"/>
    <n v="4436"/>
  </r>
  <r>
    <n v="1745144"/>
    <n v="4"/>
    <x v="2"/>
    <x v="10"/>
    <x v="2"/>
    <n v="33"/>
    <s v="Вт"/>
    <x v="9"/>
    <n v="1782"/>
  </r>
  <r>
    <n v="1745145"/>
    <n v="4"/>
    <x v="2"/>
    <x v="11"/>
    <x v="2"/>
    <n v="32"/>
    <s v="Пн"/>
    <x v="10"/>
    <n v="3761"/>
  </r>
  <r>
    <n v="1745146"/>
    <n v="1"/>
    <x v="0"/>
    <x v="7"/>
    <x v="2"/>
    <n v="35"/>
    <s v="Ср"/>
    <x v="7"/>
    <n v="3954"/>
  </r>
  <r>
    <n v="1745147"/>
    <n v="2"/>
    <x v="3"/>
    <x v="5"/>
    <x v="1"/>
    <n v="28"/>
    <s v="Чт"/>
    <x v="5"/>
    <n v="1852"/>
  </r>
  <r>
    <n v="1745148"/>
    <n v="2"/>
    <x v="3"/>
    <x v="7"/>
    <x v="2"/>
    <n v="35"/>
    <s v="Ср"/>
    <x v="7"/>
    <n v="1157"/>
  </r>
  <r>
    <n v="1745149"/>
    <n v="1"/>
    <x v="0"/>
    <x v="3"/>
    <x v="0"/>
    <n v="25"/>
    <s v="Пт"/>
    <x v="3"/>
    <n v="4157"/>
  </r>
  <r>
    <n v="1745150"/>
    <n v="3"/>
    <x v="1"/>
    <x v="12"/>
    <x v="0"/>
    <n v="26"/>
    <s v="Пт"/>
    <x v="7"/>
    <n v="1326"/>
  </r>
  <r>
    <n v="1745151"/>
    <n v="4"/>
    <x v="2"/>
    <x v="13"/>
    <x v="1"/>
    <n v="30"/>
    <s v="Сб"/>
    <x v="0"/>
    <n v="557"/>
  </r>
  <r>
    <n v="1745152"/>
    <n v="4"/>
    <x v="2"/>
    <x v="14"/>
    <x v="2"/>
    <n v="35"/>
    <s v="Пт"/>
    <x v="11"/>
    <n v="4334"/>
  </r>
  <r>
    <n v="1745153"/>
    <n v="2"/>
    <x v="3"/>
    <x v="15"/>
    <x v="2"/>
    <n v="33"/>
    <s v="Сб"/>
    <x v="12"/>
    <n v="692"/>
  </r>
  <r>
    <n v="1745154"/>
    <n v="4"/>
    <x v="2"/>
    <x v="16"/>
    <x v="1"/>
    <n v="30"/>
    <s v="Чт"/>
    <x v="8"/>
    <n v="2695"/>
  </r>
  <r>
    <n v="1745155"/>
    <n v="1"/>
    <x v="0"/>
    <x v="17"/>
    <x v="0"/>
    <n v="26"/>
    <s v="Вс"/>
    <x v="13"/>
    <n v="3376"/>
  </r>
  <r>
    <n v="1745156"/>
    <n v="1"/>
    <x v="0"/>
    <x v="18"/>
    <x v="0"/>
    <n v="27"/>
    <s v="Ср"/>
    <x v="14"/>
    <n v="3083"/>
  </r>
  <r>
    <n v="1745157"/>
    <n v="1"/>
    <x v="0"/>
    <x v="16"/>
    <x v="1"/>
    <n v="30"/>
    <s v="Чт"/>
    <x v="8"/>
    <n v="4314"/>
  </r>
  <r>
    <n v="1745158"/>
    <n v="4"/>
    <x v="2"/>
    <x v="19"/>
    <x v="0"/>
    <n v="24"/>
    <s v="Сб"/>
    <x v="15"/>
    <n v="860"/>
  </r>
  <r>
    <n v="1745159"/>
    <n v="4"/>
    <x v="2"/>
    <x v="20"/>
    <x v="2"/>
    <n v="35"/>
    <s v="Чт"/>
    <x v="4"/>
    <n v="1556"/>
  </r>
  <r>
    <n v="1745160"/>
    <n v="2"/>
    <x v="3"/>
    <x v="21"/>
    <x v="1"/>
    <n v="29"/>
    <s v="Вт"/>
    <x v="16"/>
    <n v="2275"/>
  </r>
  <r>
    <n v="1745161"/>
    <n v="1"/>
    <x v="0"/>
    <x v="21"/>
    <x v="1"/>
    <n v="29"/>
    <s v="Вт"/>
    <x v="16"/>
    <n v="2783"/>
  </r>
  <r>
    <n v="1745162"/>
    <n v="2"/>
    <x v="3"/>
    <x v="22"/>
    <x v="1"/>
    <n v="31"/>
    <s v="Сб"/>
    <x v="17"/>
    <n v="646"/>
  </r>
  <r>
    <n v="1745163"/>
    <n v="3"/>
    <x v="1"/>
    <x v="4"/>
    <x v="1"/>
    <n v="31"/>
    <s v="Пн"/>
    <x v="4"/>
    <n v="66"/>
  </r>
  <r>
    <n v="1745164"/>
    <n v="1"/>
    <x v="0"/>
    <x v="23"/>
    <x v="1"/>
    <n v="31"/>
    <s v="Вс"/>
    <x v="7"/>
    <n v="2873"/>
  </r>
  <r>
    <n v="1745165"/>
    <n v="3"/>
    <x v="1"/>
    <x v="14"/>
    <x v="2"/>
    <n v="35"/>
    <s v="Пт"/>
    <x v="11"/>
    <n v="112"/>
  </r>
  <r>
    <n v="1745166"/>
    <n v="1"/>
    <x v="0"/>
    <x v="24"/>
    <x v="1"/>
    <n v="28"/>
    <s v="Пн"/>
    <x v="18"/>
    <n v="4162"/>
  </r>
  <r>
    <n v="1745167"/>
    <n v="1"/>
    <x v="0"/>
    <x v="25"/>
    <x v="1"/>
    <n v="31"/>
    <s v="Ср"/>
    <x v="19"/>
    <n v="3206"/>
  </r>
  <r>
    <n v="1745168"/>
    <n v="3"/>
    <x v="1"/>
    <x v="26"/>
    <x v="0"/>
    <n v="27"/>
    <s v="Чт"/>
    <x v="17"/>
    <n v="3173"/>
  </r>
  <r>
    <n v="1745169"/>
    <n v="2"/>
    <x v="3"/>
    <x v="27"/>
    <x v="0"/>
    <n v="27"/>
    <s v="Вт"/>
    <x v="20"/>
    <n v="4545"/>
  </r>
  <r>
    <n v="1745170"/>
    <n v="3"/>
    <x v="1"/>
    <x v="28"/>
    <x v="1"/>
    <n v="27"/>
    <s v="Сб"/>
    <x v="21"/>
    <n v="3367"/>
  </r>
  <r>
    <n v="1745171"/>
    <n v="1"/>
    <x v="0"/>
    <x v="29"/>
    <x v="1"/>
    <n v="30"/>
    <s v="Пт"/>
    <x v="22"/>
    <n v="2613"/>
  </r>
  <r>
    <n v="1745172"/>
    <n v="1"/>
    <x v="0"/>
    <x v="30"/>
    <x v="1"/>
    <n v="30"/>
    <s v="Ср"/>
    <x v="23"/>
    <n v="3886"/>
  </r>
  <r>
    <n v="1745173"/>
    <n v="3"/>
    <x v="1"/>
    <x v="31"/>
    <x v="1"/>
    <n v="29"/>
    <s v="Пн"/>
    <x v="15"/>
    <n v="4835"/>
  </r>
  <r>
    <n v="1745174"/>
    <n v="3"/>
    <x v="1"/>
    <x v="32"/>
    <x v="1"/>
    <n v="29"/>
    <s v="Сб"/>
    <x v="24"/>
    <n v="225"/>
  </r>
  <r>
    <n v="1745175"/>
    <n v="1"/>
    <x v="0"/>
    <x v="15"/>
    <x v="2"/>
    <n v="33"/>
    <s v="Сб"/>
    <x v="12"/>
    <n v="3774"/>
  </r>
  <r>
    <n v="1745176"/>
    <n v="1"/>
    <x v="0"/>
    <x v="10"/>
    <x v="2"/>
    <n v="33"/>
    <s v="Вт"/>
    <x v="9"/>
    <n v="1194"/>
  </r>
  <r>
    <n v="1745177"/>
    <n v="4"/>
    <x v="2"/>
    <x v="33"/>
    <x v="0"/>
    <n v="24"/>
    <s v="Ср"/>
    <x v="25"/>
    <n v="70"/>
  </r>
  <r>
    <n v="1745178"/>
    <n v="2"/>
    <x v="3"/>
    <x v="34"/>
    <x v="2"/>
    <n v="34"/>
    <s v="Пт"/>
    <x v="13"/>
    <n v="3823"/>
  </r>
  <r>
    <n v="1745179"/>
    <n v="2"/>
    <x v="3"/>
    <x v="35"/>
    <x v="2"/>
    <n v="34"/>
    <s v="Сб"/>
    <x v="23"/>
    <n v="3636"/>
  </r>
  <r>
    <n v="1745180"/>
    <n v="2"/>
    <x v="3"/>
    <x v="27"/>
    <x v="0"/>
    <n v="27"/>
    <s v="Вт"/>
    <x v="20"/>
    <n v="2448"/>
  </r>
  <r>
    <n v="1745181"/>
    <n v="1"/>
    <x v="0"/>
    <x v="34"/>
    <x v="2"/>
    <n v="34"/>
    <s v="Пт"/>
    <x v="13"/>
    <n v="4066"/>
  </r>
  <r>
    <n v="1745182"/>
    <n v="1"/>
    <x v="0"/>
    <x v="9"/>
    <x v="2"/>
    <n v="32"/>
    <s v="Сб"/>
    <x v="6"/>
    <n v="1330"/>
  </r>
  <r>
    <n v="1745183"/>
    <n v="1"/>
    <x v="0"/>
    <x v="7"/>
    <x v="2"/>
    <n v="35"/>
    <s v="Ср"/>
    <x v="7"/>
    <n v="3340"/>
  </r>
  <r>
    <n v="1745184"/>
    <n v="1"/>
    <x v="0"/>
    <x v="29"/>
    <x v="1"/>
    <n v="30"/>
    <s v="Пт"/>
    <x v="22"/>
    <n v="177"/>
  </r>
  <r>
    <n v="1745185"/>
    <n v="1"/>
    <x v="0"/>
    <x v="36"/>
    <x v="0"/>
    <n v="24"/>
    <s v="Пн"/>
    <x v="6"/>
    <n v="834"/>
  </r>
  <r>
    <n v="1745186"/>
    <n v="1"/>
    <x v="0"/>
    <x v="37"/>
    <x v="2"/>
    <n v="33"/>
    <s v="Пн"/>
    <x v="25"/>
    <n v="1312"/>
  </r>
  <r>
    <n v="1745187"/>
    <n v="1"/>
    <x v="0"/>
    <x v="38"/>
    <x v="0"/>
    <n v="23"/>
    <s v="Сб"/>
    <x v="18"/>
    <n v="2951"/>
  </r>
  <r>
    <n v="1745188"/>
    <n v="1"/>
    <x v="0"/>
    <x v="10"/>
    <x v="2"/>
    <n v="33"/>
    <s v="Вт"/>
    <x v="9"/>
    <n v="3787"/>
  </r>
  <r>
    <n v="1745189"/>
    <n v="2"/>
    <x v="3"/>
    <x v="39"/>
    <x v="2"/>
    <n v="36"/>
    <s v="Пн"/>
    <x v="14"/>
    <n v="2791"/>
  </r>
  <r>
    <n v="1745190"/>
    <n v="1"/>
    <x v="0"/>
    <x v="40"/>
    <x v="0"/>
    <n v="25"/>
    <s v="Вс"/>
    <x v="16"/>
    <n v="500"/>
  </r>
  <r>
    <n v="1745191"/>
    <n v="1"/>
    <x v="0"/>
    <x v="41"/>
    <x v="2"/>
    <n v="33"/>
    <s v="Пт"/>
    <x v="16"/>
    <n v="763"/>
  </r>
  <r>
    <n v="1745192"/>
    <n v="2"/>
    <x v="3"/>
    <x v="42"/>
    <x v="2"/>
    <n v="35"/>
    <s v="Вт"/>
    <x v="0"/>
    <n v="1823"/>
  </r>
  <r>
    <n v="1745193"/>
    <n v="2"/>
    <x v="3"/>
    <x v="19"/>
    <x v="0"/>
    <n v="24"/>
    <s v="Сб"/>
    <x v="15"/>
    <n v="2519"/>
  </r>
  <r>
    <n v="1745194"/>
    <n v="4"/>
    <x v="2"/>
    <x v="43"/>
    <x v="2"/>
    <n v="32"/>
    <s v="Чт"/>
    <x v="18"/>
    <n v="1892"/>
  </r>
  <r>
    <n v="1745195"/>
    <n v="3"/>
    <x v="1"/>
    <x v="16"/>
    <x v="1"/>
    <n v="30"/>
    <s v="Чт"/>
    <x v="8"/>
    <n v="4117"/>
  </r>
  <r>
    <n v="1745196"/>
    <n v="4"/>
    <x v="2"/>
    <x v="44"/>
    <x v="2"/>
    <n v="35"/>
    <s v="Пн"/>
    <x v="22"/>
    <n v="2328"/>
  </r>
  <r>
    <n v="1745197"/>
    <n v="1"/>
    <x v="0"/>
    <x v="45"/>
    <x v="2"/>
    <n v="36"/>
    <s v="Вс"/>
    <x v="20"/>
    <n v="3056"/>
  </r>
  <r>
    <n v="1745198"/>
    <n v="4"/>
    <x v="2"/>
    <x v="46"/>
    <x v="0"/>
    <n v="25"/>
    <s v="Чт"/>
    <x v="24"/>
    <n v="229"/>
  </r>
  <r>
    <n v="1745199"/>
    <n v="4"/>
    <x v="2"/>
    <x v="14"/>
    <x v="2"/>
    <n v="35"/>
    <s v="Пт"/>
    <x v="11"/>
    <n v="3061"/>
  </r>
  <r>
    <n v="1745200"/>
    <n v="4"/>
    <x v="2"/>
    <x v="10"/>
    <x v="2"/>
    <n v="33"/>
    <s v="Вт"/>
    <x v="9"/>
    <n v="261"/>
  </r>
  <r>
    <n v="1745201"/>
    <n v="4"/>
    <x v="2"/>
    <x v="47"/>
    <x v="0"/>
    <n v="26"/>
    <s v="Пн"/>
    <x v="23"/>
    <n v="1541"/>
  </r>
  <r>
    <n v="1745202"/>
    <n v="2"/>
    <x v="3"/>
    <x v="18"/>
    <x v="0"/>
    <n v="27"/>
    <s v="Ср"/>
    <x v="14"/>
    <n v="660"/>
  </r>
  <r>
    <n v="1745203"/>
    <n v="4"/>
    <x v="2"/>
    <x v="48"/>
    <x v="0"/>
    <n v="24"/>
    <s v="Вс"/>
    <x v="26"/>
    <n v="1774"/>
  </r>
  <r>
    <n v="1745204"/>
    <n v="1"/>
    <x v="0"/>
    <x v="6"/>
    <x v="1"/>
    <n v="28"/>
    <s v="Ср"/>
    <x v="6"/>
    <n v="790"/>
  </r>
  <r>
    <n v="1745205"/>
    <n v="1"/>
    <x v="0"/>
    <x v="27"/>
    <x v="0"/>
    <n v="27"/>
    <s v="Вт"/>
    <x v="20"/>
    <n v="2091"/>
  </r>
  <r>
    <n v="1745206"/>
    <n v="4"/>
    <x v="2"/>
    <x v="12"/>
    <x v="0"/>
    <n v="26"/>
    <s v="Пт"/>
    <x v="7"/>
    <n v="3801"/>
  </r>
  <r>
    <n v="1745207"/>
    <n v="3"/>
    <x v="1"/>
    <x v="49"/>
    <x v="1"/>
    <n v="30"/>
    <s v="Вс"/>
    <x v="3"/>
    <n v="4442"/>
  </r>
  <r>
    <n v="1745208"/>
    <n v="1"/>
    <x v="0"/>
    <x v="7"/>
    <x v="2"/>
    <n v="35"/>
    <s v="Ср"/>
    <x v="7"/>
    <n v="4172"/>
  </r>
  <r>
    <n v="1745209"/>
    <n v="1"/>
    <x v="0"/>
    <x v="46"/>
    <x v="0"/>
    <n v="25"/>
    <s v="Чт"/>
    <x v="24"/>
    <n v="4232"/>
  </r>
  <r>
    <n v="1745210"/>
    <n v="4"/>
    <x v="2"/>
    <x v="40"/>
    <x v="0"/>
    <n v="25"/>
    <s v="Вс"/>
    <x v="16"/>
    <n v="4101"/>
  </r>
  <r>
    <n v="1745211"/>
    <n v="4"/>
    <x v="2"/>
    <x v="50"/>
    <x v="2"/>
    <n v="34"/>
    <s v="Чт"/>
    <x v="2"/>
    <n v="3383"/>
  </r>
  <r>
    <n v="1745212"/>
    <n v="2"/>
    <x v="3"/>
    <x v="3"/>
    <x v="0"/>
    <n v="25"/>
    <s v="Пт"/>
    <x v="3"/>
    <n v="1933"/>
  </r>
  <r>
    <n v="1745213"/>
    <n v="1"/>
    <x v="0"/>
    <x v="51"/>
    <x v="0"/>
    <n v="26"/>
    <s v="Сб"/>
    <x v="4"/>
    <n v="1021"/>
  </r>
  <r>
    <n v="1745214"/>
    <n v="4"/>
    <x v="2"/>
    <x v="26"/>
    <x v="0"/>
    <n v="27"/>
    <s v="Чт"/>
    <x v="17"/>
    <n v="3289"/>
  </r>
  <r>
    <n v="1745215"/>
    <n v="1"/>
    <x v="0"/>
    <x v="23"/>
    <x v="1"/>
    <n v="31"/>
    <s v="Вс"/>
    <x v="7"/>
    <n v="1464"/>
  </r>
  <r>
    <n v="1745216"/>
    <n v="4"/>
    <x v="2"/>
    <x v="52"/>
    <x v="0"/>
    <n v="25"/>
    <s v="Вт"/>
    <x v="27"/>
    <n v="646"/>
  </r>
  <r>
    <n v="1745217"/>
    <n v="3"/>
    <x v="1"/>
    <x v="53"/>
    <x v="0"/>
    <n v="24"/>
    <s v="Чт"/>
    <x v="9"/>
    <n v="4202"/>
  </r>
  <r>
    <n v="1745218"/>
    <n v="2"/>
    <x v="3"/>
    <x v="35"/>
    <x v="2"/>
    <n v="34"/>
    <s v="Сб"/>
    <x v="23"/>
    <n v="3867"/>
  </r>
  <r>
    <n v="1745219"/>
    <n v="2"/>
    <x v="3"/>
    <x v="20"/>
    <x v="2"/>
    <n v="35"/>
    <s v="Чт"/>
    <x v="4"/>
    <n v="1902"/>
  </r>
  <r>
    <n v="1745220"/>
    <n v="4"/>
    <x v="2"/>
    <x v="13"/>
    <x v="1"/>
    <n v="30"/>
    <s v="Сб"/>
    <x v="0"/>
    <n v="2542"/>
  </r>
  <r>
    <n v="1745221"/>
    <n v="1"/>
    <x v="0"/>
    <x v="54"/>
    <x v="0"/>
    <n v="26"/>
    <s v="Ср"/>
    <x v="22"/>
    <n v="2316"/>
  </r>
  <r>
    <n v="1745222"/>
    <n v="4"/>
    <x v="2"/>
    <x v="55"/>
    <x v="2"/>
    <n v="33"/>
    <s v="Ср"/>
    <x v="1"/>
    <n v="856"/>
  </r>
  <r>
    <n v="1745223"/>
    <n v="2"/>
    <x v="3"/>
    <x v="56"/>
    <x v="0"/>
    <n v="23"/>
    <s v="Ср"/>
    <x v="10"/>
    <n v="4790"/>
  </r>
  <r>
    <n v="1745224"/>
    <n v="1"/>
    <x v="0"/>
    <x v="27"/>
    <x v="0"/>
    <n v="27"/>
    <s v="Вт"/>
    <x v="20"/>
    <n v="2472"/>
  </r>
  <r>
    <n v="1745225"/>
    <n v="1"/>
    <x v="0"/>
    <x v="42"/>
    <x v="2"/>
    <n v="35"/>
    <s v="Вт"/>
    <x v="0"/>
    <n v="2838"/>
  </r>
  <r>
    <n v="1745226"/>
    <n v="3"/>
    <x v="1"/>
    <x v="57"/>
    <x v="2"/>
    <n v="33"/>
    <s v="Вс"/>
    <x v="5"/>
    <n v="3747"/>
  </r>
  <r>
    <n v="1745227"/>
    <n v="1"/>
    <x v="0"/>
    <x v="58"/>
    <x v="2"/>
    <n v="32"/>
    <s v="Ср"/>
    <x v="28"/>
    <n v="573"/>
  </r>
  <r>
    <n v="1745228"/>
    <n v="1"/>
    <x v="0"/>
    <x v="59"/>
    <x v="1"/>
    <n v="29"/>
    <s v="Пт"/>
    <x v="29"/>
    <n v="1186"/>
  </r>
  <r>
    <n v="1745229"/>
    <n v="2"/>
    <x v="3"/>
    <x v="40"/>
    <x v="0"/>
    <n v="25"/>
    <s v="Вс"/>
    <x v="16"/>
    <n v="2662"/>
  </r>
  <r>
    <n v="1745230"/>
    <n v="1"/>
    <x v="0"/>
    <x v="31"/>
    <x v="1"/>
    <n v="29"/>
    <s v="Пн"/>
    <x v="15"/>
    <n v="1588"/>
  </r>
  <r>
    <n v="1745231"/>
    <n v="3"/>
    <x v="1"/>
    <x v="22"/>
    <x v="1"/>
    <n v="31"/>
    <s v="Сб"/>
    <x v="17"/>
    <n v="2429"/>
  </r>
  <r>
    <n v="1745232"/>
    <n v="1"/>
    <x v="0"/>
    <x v="26"/>
    <x v="0"/>
    <n v="27"/>
    <s v="Чт"/>
    <x v="17"/>
    <n v="4256"/>
  </r>
  <r>
    <n v="1745233"/>
    <n v="2"/>
    <x v="3"/>
    <x v="60"/>
    <x v="0"/>
    <n v="26"/>
    <s v="Вт"/>
    <x v="8"/>
    <n v="2579"/>
  </r>
  <r>
    <n v="1745234"/>
    <n v="2"/>
    <x v="3"/>
    <x v="61"/>
    <x v="1"/>
    <n v="30"/>
    <s v="Пн"/>
    <x v="2"/>
    <n v="1721"/>
  </r>
  <r>
    <n v="1745235"/>
    <n v="2"/>
    <x v="3"/>
    <x v="6"/>
    <x v="1"/>
    <n v="28"/>
    <s v="Ср"/>
    <x v="6"/>
    <n v="3497"/>
  </r>
  <r>
    <n v="1745236"/>
    <n v="4"/>
    <x v="2"/>
    <x v="17"/>
    <x v="0"/>
    <n v="26"/>
    <s v="Вс"/>
    <x v="13"/>
    <n v="2224"/>
  </r>
  <r>
    <n v="1745237"/>
    <n v="3"/>
    <x v="1"/>
    <x v="35"/>
    <x v="2"/>
    <n v="34"/>
    <s v="Сб"/>
    <x v="23"/>
    <n v="4264"/>
  </r>
  <r>
    <n v="1745238"/>
    <n v="2"/>
    <x v="3"/>
    <x v="15"/>
    <x v="2"/>
    <n v="33"/>
    <s v="Сб"/>
    <x v="12"/>
    <n v="4111"/>
  </r>
  <r>
    <n v="1745239"/>
    <n v="4"/>
    <x v="2"/>
    <x v="17"/>
    <x v="0"/>
    <n v="26"/>
    <s v="Вс"/>
    <x v="13"/>
    <n v="1202"/>
  </r>
  <r>
    <n v="1745240"/>
    <n v="3"/>
    <x v="1"/>
    <x v="62"/>
    <x v="1"/>
    <n v="31"/>
    <s v="Чт"/>
    <x v="20"/>
    <n v="3788"/>
  </r>
  <r>
    <n v="1745241"/>
    <n v="4"/>
    <x v="2"/>
    <x v="56"/>
    <x v="0"/>
    <n v="23"/>
    <s v="Ср"/>
    <x v="10"/>
    <n v="4559"/>
  </r>
  <r>
    <n v="1745242"/>
    <n v="3"/>
    <x v="1"/>
    <x v="63"/>
    <x v="1"/>
    <n v="28"/>
    <s v="Сб"/>
    <x v="9"/>
    <n v="1952"/>
  </r>
  <r>
    <n v="1745243"/>
    <n v="4"/>
    <x v="2"/>
    <x v="25"/>
    <x v="1"/>
    <n v="31"/>
    <s v="Ср"/>
    <x v="19"/>
    <n v="4432"/>
  </r>
  <r>
    <n v="1745244"/>
    <n v="4"/>
    <x v="2"/>
    <x v="43"/>
    <x v="2"/>
    <n v="32"/>
    <s v="Чт"/>
    <x v="18"/>
    <n v="173"/>
  </r>
  <r>
    <n v="1745245"/>
    <n v="1"/>
    <x v="0"/>
    <x v="45"/>
    <x v="2"/>
    <n v="36"/>
    <s v="Вс"/>
    <x v="20"/>
    <n v="2684"/>
  </r>
  <r>
    <n v="1745246"/>
    <n v="4"/>
    <x v="2"/>
    <x v="22"/>
    <x v="1"/>
    <n v="31"/>
    <s v="Сб"/>
    <x v="17"/>
    <n v="3613"/>
  </r>
  <r>
    <n v="1745247"/>
    <n v="3"/>
    <x v="1"/>
    <x v="49"/>
    <x v="1"/>
    <n v="30"/>
    <s v="Вс"/>
    <x v="3"/>
    <n v="1878"/>
  </r>
  <r>
    <n v="1745248"/>
    <n v="1"/>
    <x v="0"/>
    <x v="63"/>
    <x v="1"/>
    <n v="28"/>
    <s v="Сб"/>
    <x v="9"/>
    <n v="2011"/>
  </r>
  <r>
    <n v="1745249"/>
    <n v="3"/>
    <x v="1"/>
    <x v="19"/>
    <x v="0"/>
    <n v="24"/>
    <s v="Сб"/>
    <x v="15"/>
    <n v="1020"/>
  </r>
  <r>
    <n v="1745250"/>
    <n v="2"/>
    <x v="3"/>
    <x v="46"/>
    <x v="0"/>
    <n v="25"/>
    <s v="Чт"/>
    <x v="24"/>
    <n v="1808"/>
  </r>
  <r>
    <n v="1745251"/>
    <n v="2"/>
    <x v="3"/>
    <x v="35"/>
    <x v="2"/>
    <n v="34"/>
    <s v="Сб"/>
    <x v="23"/>
    <n v="2377"/>
  </r>
  <r>
    <n v="1745252"/>
    <n v="4"/>
    <x v="2"/>
    <x v="56"/>
    <x v="0"/>
    <n v="23"/>
    <s v="Ср"/>
    <x v="10"/>
    <n v="158"/>
  </r>
  <r>
    <n v="1745253"/>
    <n v="4"/>
    <x v="2"/>
    <x v="64"/>
    <x v="1"/>
    <n v="32"/>
    <s v="Вс"/>
    <x v="30"/>
    <n v="688"/>
  </r>
  <r>
    <n v="1745254"/>
    <n v="1"/>
    <x v="0"/>
    <x v="51"/>
    <x v="0"/>
    <n v="26"/>
    <s v="Сб"/>
    <x v="4"/>
    <n v="709"/>
  </r>
  <r>
    <n v="1745255"/>
    <n v="3"/>
    <x v="1"/>
    <x v="40"/>
    <x v="0"/>
    <n v="25"/>
    <s v="Вс"/>
    <x v="16"/>
    <n v="2320"/>
  </r>
  <r>
    <n v="1745256"/>
    <n v="1"/>
    <x v="0"/>
    <x v="65"/>
    <x v="2"/>
    <n v="33"/>
    <s v="Чт"/>
    <x v="15"/>
    <n v="754"/>
  </r>
  <r>
    <n v="1745257"/>
    <n v="1"/>
    <x v="0"/>
    <x v="66"/>
    <x v="0"/>
    <n v="27"/>
    <s v="Пн"/>
    <x v="19"/>
    <n v="2264"/>
  </r>
  <r>
    <n v="1745258"/>
    <n v="2"/>
    <x v="3"/>
    <x v="7"/>
    <x v="2"/>
    <n v="35"/>
    <s v="Ср"/>
    <x v="7"/>
    <n v="1447"/>
  </r>
  <r>
    <n v="1745259"/>
    <n v="2"/>
    <x v="3"/>
    <x v="3"/>
    <x v="0"/>
    <n v="25"/>
    <s v="Пт"/>
    <x v="3"/>
    <n v="2404"/>
  </r>
  <r>
    <n v="1745260"/>
    <n v="2"/>
    <x v="3"/>
    <x v="14"/>
    <x v="2"/>
    <n v="35"/>
    <s v="Пт"/>
    <x v="11"/>
    <n v="1103"/>
  </r>
  <r>
    <n v="1745261"/>
    <n v="1"/>
    <x v="0"/>
    <x v="66"/>
    <x v="0"/>
    <n v="27"/>
    <s v="Пн"/>
    <x v="19"/>
    <n v="4407"/>
  </r>
  <r>
    <n v="1745262"/>
    <n v="1"/>
    <x v="0"/>
    <x v="52"/>
    <x v="0"/>
    <n v="25"/>
    <s v="Вт"/>
    <x v="27"/>
    <n v="2446"/>
  </r>
  <r>
    <n v="1745263"/>
    <n v="1"/>
    <x v="0"/>
    <x v="38"/>
    <x v="0"/>
    <n v="23"/>
    <s v="Сб"/>
    <x v="18"/>
    <n v="1668"/>
  </r>
  <r>
    <n v="1745264"/>
    <n v="2"/>
    <x v="3"/>
    <x v="8"/>
    <x v="2"/>
    <n v="35"/>
    <s v="Вс"/>
    <x v="8"/>
    <n v="1511"/>
  </r>
  <r>
    <n v="1745265"/>
    <n v="1"/>
    <x v="0"/>
    <x v="63"/>
    <x v="1"/>
    <n v="28"/>
    <s v="Сб"/>
    <x v="9"/>
    <n v="1626"/>
  </r>
  <r>
    <n v="1745266"/>
    <n v="2"/>
    <x v="3"/>
    <x v="65"/>
    <x v="2"/>
    <n v="33"/>
    <s v="Чт"/>
    <x v="15"/>
    <n v="2398"/>
  </r>
  <r>
    <n v="1745267"/>
    <n v="1"/>
    <x v="0"/>
    <x v="41"/>
    <x v="2"/>
    <n v="33"/>
    <s v="Пт"/>
    <x v="16"/>
    <n v="3776"/>
  </r>
  <r>
    <n v="1745268"/>
    <n v="2"/>
    <x v="3"/>
    <x v="19"/>
    <x v="0"/>
    <n v="24"/>
    <s v="Сб"/>
    <x v="15"/>
    <n v="3262"/>
  </r>
  <r>
    <n v="1745269"/>
    <n v="1"/>
    <x v="0"/>
    <x v="30"/>
    <x v="1"/>
    <n v="30"/>
    <s v="Ср"/>
    <x v="23"/>
    <n v="4201"/>
  </r>
  <r>
    <n v="1745270"/>
    <n v="3"/>
    <x v="1"/>
    <x v="63"/>
    <x v="1"/>
    <n v="28"/>
    <s v="Сб"/>
    <x v="9"/>
    <n v="1649"/>
  </r>
  <r>
    <n v="1745271"/>
    <n v="2"/>
    <x v="3"/>
    <x v="67"/>
    <x v="0"/>
    <n v="25"/>
    <s v="Пн"/>
    <x v="12"/>
    <n v="3271"/>
  </r>
  <r>
    <n v="1745272"/>
    <n v="2"/>
    <x v="3"/>
    <x v="28"/>
    <x v="1"/>
    <n v="27"/>
    <s v="Сб"/>
    <x v="21"/>
    <n v="1795"/>
  </r>
  <r>
    <n v="1745273"/>
    <n v="1"/>
    <x v="0"/>
    <x v="48"/>
    <x v="0"/>
    <n v="24"/>
    <s v="Вс"/>
    <x v="26"/>
    <n v="848"/>
  </r>
  <r>
    <n v="1745274"/>
    <n v="1"/>
    <x v="0"/>
    <x v="2"/>
    <x v="0"/>
    <n v="25"/>
    <s v="Сб"/>
    <x v="2"/>
    <n v="79"/>
  </r>
  <r>
    <n v="1745275"/>
    <n v="1"/>
    <x v="0"/>
    <x v="12"/>
    <x v="0"/>
    <n v="26"/>
    <s v="Пт"/>
    <x v="7"/>
    <n v="4055"/>
  </r>
  <r>
    <n v="1745276"/>
    <n v="1"/>
    <x v="0"/>
    <x v="68"/>
    <x v="1"/>
    <n v="31"/>
    <s v="Вт"/>
    <x v="11"/>
    <n v="3162"/>
  </r>
  <r>
    <n v="1745277"/>
    <n v="2"/>
    <x v="3"/>
    <x v="2"/>
    <x v="0"/>
    <n v="25"/>
    <s v="Сб"/>
    <x v="2"/>
    <n v="765"/>
  </r>
  <r>
    <n v="1745278"/>
    <n v="2"/>
    <x v="3"/>
    <x v="21"/>
    <x v="1"/>
    <n v="29"/>
    <s v="Вт"/>
    <x v="16"/>
    <n v="3781"/>
  </r>
  <r>
    <n v="1745279"/>
    <n v="3"/>
    <x v="1"/>
    <x v="16"/>
    <x v="1"/>
    <n v="30"/>
    <s v="Чт"/>
    <x v="8"/>
    <n v="606"/>
  </r>
  <r>
    <n v="1745280"/>
    <n v="2"/>
    <x v="3"/>
    <x v="26"/>
    <x v="0"/>
    <n v="27"/>
    <s v="Чт"/>
    <x v="17"/>
    <n v="1680"/>
  </r>
  <r>
    <n v="1745281"/>
    <n v="1"/>
    <x v="0"/>
    <x v="64"/>
    <x v="1"/>
    <n v="32"/>
    <s v="Вс"/>
    <x v="30"/>
    <n v="2691"/>
  </r>
  <r>
    <n v="1745282"/>
    <n v="1"/>
    <x v="0"/>
    <x v="69"/>
    <x v="1"/>
    <n v="29"/>
    <s v="Ср"/>
    <x v="12"/>
    <n v="3991"/>
  </r>
  <r>
    <n v="1745283"/>
    <n v="2"/>
    <x v="3"/>
    <x v="15"/>
    <x v="2"/>
    <n v="33"/>
    <s v="Сб"/>
    <x v="12"/>
    <n v="2884"/>
  </r>
  <r>
    <n v="1745284"/>
    <n v="3"/>
    <x v="1"/>
    <x v="70"/>
    <x v="2"/>
    <n v="35"/>
    <s v="Сб"/>
    <x v="19"/>
    <n v="231"/>
  </r>
  <r>
    <n v="1745285"/>
    <n v="1"/>
    <x v="0"/>
    <x v="45"/>
    <x v="2"/>
    <n v="36"/>
    <s v="Вс"/>
    <x v="20"/>
    <n v="3443"/>
  </r>
  <r>
    <n v="1745286"/>
    <n v="1"/>
    <x v="0"/>
    <x v="1"/>
    <x v="1"/>
    <n v="29"/>
    <s v="Вс"/>
    <x v="1"/>
    <n v="4081"/>
  </r>
  <r>
    <n v="1745287"/>
    <n v="2"/>
    <x v="3"/>
    <x v="55"/>
    <x v="2"/>
    <n v="33"/>
    <s v="Ср"/>
    <x v="1"/>
    <n v="4189"/>
  </r>
  <r>
    <n v="1745288"/>
    <n v="4"/>
    <x v="2"/>
    <x v="57"/>
    <x v="2"/>
    <n v="33"/>
    <s v="Вс"/>
    <x v="5"/>
    <n v="378"/>
  </r>
  <r>
    <n v="1745289"/>
    <n v="4"/>
    <x v="2"/>
    <x v="32"/>
    <x v="1"/>
    <n v="29"/>
    <s v="Сб"/>
    <x v="24"/>
    <n v="2860"/>
  </r>
  <r>
    <n v="1745290"/>
    <n v="1"/>
    <x v="0"/>
    <x v="71"/>
    <x v="2"/>
    <n v="34"/>
    <s v="Пн"/>
    <x v="29"/>
    <n v="4852"/>
  </r>
  <r>
    <n v="1745291"/>
    <n v="2"/>
    <x v="3"/>
    <x v="39"/>
    <x v="2"/>
    <n v="36"/>
    <s v="Пн"/>
    <x v="14"/>
    <n v="93"/>
  </r>
  <r>
    <n v="1745292"/>
    <n v="1"/>
    <x v="0"/>
    <x v="48"/>
    <x v="0"/>
    <n v="24"/>
    <s v="Вс"/>
    <x v="26"/>
    <n v="3591"/>
  </r>
  <r>
    <n v="1745293"/>
    <n v="3"/>
    <x v="1"/>
    <x v="2"/>
    <x v="0"/>
    <n v="25"/>
    <s v="Сб"/>
    <x v="2"/>
    <n v="2272"/>
  </r>
  <r>
    <n v="1745294"/>
    <n v="1"/>
    <x v="0"/>
    <x v="72"/>
    <x v="2"/>
    <n v="32"/>
    <s v="Пт"/>
    <x v="26"/>
    <n v="4170"/>
  </r>
  <r>
    <n v="1745295"/>
    <n v="4"/>
    <x v="2"/>
    <x v="17"/>
    <x v="0"/>
    <n v="26"/>
    <s v="Вс"/>
    <x v="13"/>
    <n v="1016"/>
  </r>
  <r>
    <n v="1745296"/>
    <n v="2"/>
    <x v="3"/>
    <x v="2"/>
    <x v="0"/>
    <n v="25"/>
    <s v="Сб"/>
    <x v="2"/>
    <n v="401"/>
  </r>
  <r>
    <n v="1745297"/>
    <n v="3"/>
    <x v="1"/>
    <x v="73"/>
    <x v="1"/>
    <n v="30"/>
    <s v="Вт"/>
    <x v="13"/>
    <n v="3997"/>
  </r>
  <r>
    <n v="1745298"/>
    <n v="1"/>
    <x v="0"/>
    <x v="40"/>
    <x v="0"/>
    <n v="25"/>
    <s v="Вс"/>
    <x v="16"/>
    <n v="4012"/>
  </r>
  <r>
    <n v="1745299"/>
    <n v="1"/>
    <x v="0"/>
    <x v="74"/>
    <x v="2"/>
    <n v="34"/>
    <s v="Вс"/>
    <x v="27"/>
    <n v="3415"/>
  </r>
  <r>
    <n v="1745300"/>
    <n v="3"/>
    <x v="1"/>
    <x v="48"/>
    <x v="0"/>
    <n v="24"/>
    <s v="Вс"/>
    <x v="26"/>
    <n v="3756"/>
  </r>
  <r>
    <n v="1745301"/>
    <n v="2"/>
    <x v="3"/>
    <x v="12"/>
    <x v="0"/>
    <n v="26"/>
    <s v="Пт"/>
    <x v="7"/>
    <n v="575"/>
  </r>
  <r>
    <n v="1745302"/>
    <n v="1"/>
    <x v="0"/>
    <x v="42"/>
    <x v="2"/>
    <n v="35"/>
    <s v="Вт"/>
    <x v="0"/>
    <n v="60"/>
  </r>
  <r>
    <n v="1745303"/>
    <n v="4"/>
    <x v="2"/>
    <x v="32"/>
    <x v="1"/>
    <n v="29"/>
    <s v="Сб"/>
    <x v="24"/>
    <n v="1833"/>
  </r>
  <r>
    <n v="1745304"/>
    <n v="4"/>
    <x v="2"/>
    <x v="19"/>
    <x v="0"/>
    <n v="24"/>
    <s v="Сб"/>
    <x v="15"/>
    <n v="3510"/>
  </r>
  <r>
    <n v="1745305"/>
    <n v="2"/>
    <x v="3"/>
    <x v="43"/>
    <x v="2"/>
    <n v="32"/>
    <s v="Чт"/>
    <x v="18"/>
    <n v="1784"/>
  </r>
  <r>
    <n v="1745306"/>
    <n v="3"/>
    <x v="1"/>
    <x v="72"/>
    <x v="2"/>
    <n v="32"/>
    <s v="Пт"/>
    <x v="26"/>
    <n v="1407"/>
  </r>
  <r>
    <n v="1745307"/>
    <n v="4"/>
    <x v="2"/>
    <x v="75"/>
    <x v="1"/>
    <n v="31"/>
    <s v="Пт"/>
    <x v="14"/>
    <n v="3123"/>
  </r>
  <r>
    <n v="1745308"/>
    <n v="1"/>
    <x v="0"/>
    <x v="69"/>
    <x v="1"/>
    <n v="29"/>
    <s v="Ср"/>
    <x v="12"/>
    <n v="4807"/>
  </r>
  <r>
    <n v="1745309"/>
    <n v="3"/>
    <x v="1"/>
    <x v="75"/>
    <x v="1"/>
    <n v="31"/>
    <s v="Пт"/>
    <x v="14"/>
    <n v="3662"/>
  </r>
  <r>
    <n v="1745310"/>
    <n v="1"/>
    <x v="0"/>
    <x v="23"/>
    <x v="1"/>
    <n v="31"/>
    <s v="Вс"/>
    <x v="7"/>
    <n v="79"/>
  </r>
  <r>
    <n v="1745311"/>
    <n v="4"/>
    <x v="2"/>
    <x v="54"/>
    <x v="0"/>
    <n v="26"/>
    <s v="Ср"/>
    <x v="22"/>
    <n v="2834"/>
  </r>
  <r>
    <n v="1745312"/>
    <n v="1"/>
    <x v="0"/>
    <x v="5"/>
    <x v="1"/>
    <n v="28"/>
    <s v="Чт"/>
    <x v="5"/>
    <n v="787"/>
  </r>
  <r>
    <n v="1745313"/>
    <n v="1"/>
    <x v="0"/>
    <x v="30"/>
    <x v="1"/>
    <n v="30"/>
    <s v="Ср"/>
    <x v="23"/>
    <n v="4250"/>
  </r>
  <r>
    <n v="1745314"/>
    <n v="1"/>
    <x v="0"/>
    <x v="76"/>
    <x v="2"/>
    <n v="34"/>
    <s v="Ср"/>
    <x v="3"/>
    <n v="949"/>
  </r>
  <r>
    <n v="1745315"/>
    <n v="1"/>
    <x v="0"/>
    <x v="44"/>
    <x v="2"/>
    <n v="35"/>
    <s v="Пн"/>
    <x v="22"/>
    <n v="3727"/>
  </r>
  <r>
    <n v="1745316"/>
    <n v="4"/>
    <x v="2"/>
    <x v="36"/>
    <x v="0"/>
    <n v="24"/>
    <s v="Пн"/>
    <x v="6"/>
    <n v="3297"/>
  </r>
  <r>
    <n v="1745317"/>
    <n v="3"/>
    <x v="1"/>
    <x v="47"/>
    <x v="0"/>
    <n v="26"/>
    <s v="Пн"/>
    <x v="23"/>
    <n v="4574"/>
  </r>
  <r>
    <n v="1745318"/>
    <n v="4"/>
    <x v="2"/>
    <x v="31"/>
    <x v="1"/>
    <n v="29"/>
    <s v="Пн"/>
    <x v="15"/>
    <n v="3494"/>
  </r>
  <r>
    <n v="1745319"/>
    <n v="1"/>
    <x v="0"/>
    <x v="2"/>
    <x v="0"/>
    <n v="25"/>
    <s v="Сб"/>
    <x v="2"/>
    <n v="1151"/>
  </r>
  <r>
    <n v="1745320"/>
    <n v="4"/>
    <x v="2"/>
    <x v="58"/>
    <x v="2"/>
    <n v="32"/>
    <s v="Ср"/>
    <x v="28"/>
    <n v="3838"/>
  </r>
  <r>
    <n v="1745321"/>
    <n v="1"/>
    <x v="0"/>
    <x v="77"/>
    <x v="0"/>
    <n v="27"/>
    <s v="Вс"/>
    <x v="11"/>
    <n v="1161"/>
  </r>
  <r>
    <n v="1745322"/>
    <n v="1"/>
    <x v="0"/>
    <x v="65"/>
    <x v="2"/>
    <n v="33"/>
    <s v="Чт"/>
    <x v="15"/>
    <n v="460"/>
  </r>
  <r>
    <n v="1745323"/>
    <n v="1"/>
    <x v="0"/>
    <x v="40"/>
    <x v="0"/>
    <n v="25"/>
    <s v="Вс"/>
    <x v="16"/>
    <n v="2457"/>
  </r>
  <r>
    <n v="1745324"/>
    <n v="4"/>
    <x v="2"/>
    <x v="30"/>
    <x v="1"/>
    <n v="30"/>
    <s v="Ср"/>
    <x v="23"/>
    <n v="678"/>
  </r>
  <r>
    <n v="1745325"/>
    <n v="1"/>
    <x v="0"/>
    <x v="11"/>
    <x v="2"/>
    <n v="32"/>
    <s v="Пн"/>
    <x v="10"/>
    <n v="4232"/>
  </r>
  <r>
    <n v="1745326"/>
    <n v="4"/>
    <x v="2"/>
    <x v="69"/>
    <x v="1"/>
    <n v="29"/>
    <s v="Ср"/>
    <x v="12"/>
    <n v="2684"/>
  </r>
  <r>
    <n v="1745327"/>
    <n v="1"/>
    <x v="0"/>
    <x v="38"/>
    <x v="0"/>
    <n v="23"/>
    <s v="Сб"/>
    <x v="18"/>
    <n v="517"/>
  </r>
  <r>
    <n v="1745328"/>
    <n v="4"/>
    <x v="2"/>
    <x v="71"/>
    <x v="2"/>
    <n v="34"/>
    <s v="Пн"/>
    <x v="29"/>
    <n v="4865"/>
  </r>
  <r>
    <n v="1745329"/>
    <n v="4"/>
    <x v="2"/>
    <x v="27"/>
    <x v="0"/>
    <n v="27"/>
    <s v="Вт"/>
    <x v="20"/>
    <n v="876"/>
  </r>
  <r>
    <n v="1745330"/>
    <n v="2"/>
    <x v="3"/>
    <x v="47"/>
    <x v="0"/>
    <n v="26"/>
    <s v="Пн"/>
    <x v="23"/>
    <n v="462"/>
  </r>
  <r>
    <n v="1745331"/>
    <n v="2"/>
    <x v="3"/>
    <x v="78"/>
    <x v="2"/>
    <n v="32"/>
    <s v="Вт"/>
    <x v="21"/>
    <n v="4644"/>
  </r>
  <r>
    <n v="1745332"/>
    <n v="4"/>
    <x v="2"/>
    <x v="47"/>
    <x v="0"/>
    <n v="26"/>
    <s v="Пн"/>
    <x v="23"/>
    <n v="1914"/>
  </r>
  <r>
    <n v="1745333"/>
    <n v="4"/>
    <x v="2"/>
    <x v="74"/>
    <x v="2"/>
    <n v="34"/>
    <s v="Вс"/>
    <x v="27"/>
    <n v="2545"/>
  </r>
  <r>
    <n v="1745334"/>
    <n v="1"/>
    <x v="0"/>
    <x v="13"/>
    <x v="1"/>
    <n v="30"/>
    <s v="Сб"/>
    <x v="0"/>
    <n v="133"/>
  </r>
  <r>
    <n v="1745335"/>
    <n v="2"/>
    <x v="3"/>
    <x v="50"/>
    <x v="2"/>
    <n v="34"/>
    <s v="Чт"/>
    <x v="2"/>
    <n v="4837"/>
  </r>
  <r>
    <n v="1745336"/>
    <n v="1"/>
    <x v="0"/>
    <x v="36"/>
    <x v="0"/>
    <n v="24"/>
    <s v="Пн"/>
    <x v="6"/>
    <n v="2387"/>
  </r>
  <r>
    <n v="1745337"/>
    <n v="1"/>
    <x v="0"/>
    <x v="79"/>
    <x v="0"/>
    <n v="24"/>
    <s v="Пт"/>
    <x v="1"/>
    <n v="2441"/>
  </r>
  <r>
    <n v="1745338"/>
    <n v="2"/>
    <x v="3"/>
    <x v="64"/>
    <x v="1"/>
    <n v="32"/>
    <s v="Вс"/>
    <x v="30"/>
    <n v="2452"/>
  </r>
  <r>
    <n v="1745339"/>
    <n v="4"/>
    <x v="2"/>
    <x v="21"/>
    <x v="1"/>
    <n v="29"/>
    <s v="Вт"/>
    <x v="16"/>
    <n v="3301"/>
  </r>
  <r>
    <n v="1745340"/>
    <n v="4"/>
    <x v="2"/>
    <x v="2"/>
    <x v="0"/>
    <n v="25"/>
    <s v="Сб"/>
    <x v="2"/>
    <n v="4055"/>
  </r>
  <r>
    <n v="1745341"/>
    <n v="1"/>
    <x v="0"/>
    <x v="39"/>
    <x v="2"/>
    <n v="36"/>
    <s v="Пн"/>
    <x v="14"/>
    <n v="2791"/>
  </r>
  <r>
    <n v="1745342"/>
    <n v="1"/>
    <x v="0"/>
    <x v="74"/>
    <x v="2"/>
    <n v="34"/>
    <s v="Вс"/>
    <x v="27"/>
    <n v="1583"/>
  </r>
  <r>
    <n v="1745343"/>
    <n v="2"/>
    <x v="3"/>
    <x v="4"/>
    <x v="1"/>
    <n v="31"/>
    <s v="Пн"/>
    <x v="4"/>
    <n v="901"/>
  </r>
  <r>
    <n v="1745344"/>
    <n v="1"/>
    <x v="0"/>
    <x v="79"/>
    <x v="0"/>
    <n v="24"/>
    <s v="Пт"/>
    <x v="1"/>
    <n v="2488"/>
  </r>
  <r>
    <n v="1745345"/>
    <n v="4"/>
    <x v="2"/>
    <x v="35"/>
    <x v="2"/>
    <n v="34"/>
    <s v="Сб"/>
    <x v="23"/>
    <n v="2212"/>
  </r>
  <r>
    <n v="1745346"/>
    <n v="1"/>
    <x v="0"/>
    <x v="46"/>
    <x v="0"/>
    <n v="25"/>
    <s v="Чт"/>
    <x v="24"/>
    <n v="1103"/>
  </r>
  <r>
    <n v="1745347"/>
    <n v="3"/>
    <x v="1"/>
    <x v="16"/>
    <x v="1"/>
    <n v="30"/>
    <s v="Чт"/>
    <x v="8"/>
    <n v="3371"/>
  </r>
  <r>
    <n v="1745348"/>
    <n v="1"/>
    <x v="0"/>
    <x v="80"/>
    <x v="0"/>
    <n v="23"/>
    <s v="Пт"/>
    <x v="28"/>
    <n v="1348"/>
  </r>
  <r>
    <n v="1745349"/>
    <n v="3"/>
    <x v="1"/>
    <x v="42"/>
    <x v="2"/>
    <n v="35"/>
    <s v="Вт"/>
    <x v="0"/>
    <n v="2603"/>
  </r>
  <r>
    <n v="1745350"/>
    <n v="2"/>
    <x v="3"/>
    <x v="25"/>
    <x v="1"/>
    <n v="31"/>
    <s v="Ср"/>
    <x v="19"/>
    <n v="1003"/>
  </r>
  <r>
    <n v="1745351"/>
    <n v="4"/>
    <x v="2"/>
    <x v="80"/>
    <x v="0"/>
    <n v="23"/>
    <s v="Пт"/>
    <x v="28"/>
    <n v="4253"/>
  </r>
  <r>
    <n v="1745352"/>
    <n v="1"/>
    <x v="0"/>
    <x v="17"/>
    <x v="0"/>
    <n v="26"/>
    <s v="Вс"/>
    <x v="13"/>
    <n v="868"/>
  </r>
  <r>
    <n v="1745353"/>
    <n v="3"/>
    <x v="1"/>
    <x v="22"/>
    <x v="1"/>
    <n v="31"/>
    <s v="Сб"/>
    <x v="17"/>
    <n v="2061"/>
  </r>
  <r>
    <n v="1745354"/>
    <n v="3"/>
    <x v="1"/>
    <x v="72"/>
    <x v="2"/>
    <n v="32"/>
    <s v="Пт"/>
    <x v="26"/>
    <n v="3087"/>
  </r>
  <r>
    <n v="1745355"/>
    <n v="3"/>
    <x v="1"/>
    <x v="26"/>
    <x v="0"/>
    <n v="27"/>
    <s v="Чт"/>
    <x v="17"/>
    <n v="1574"/>
  </r>
  <r>
    <n v="1745356"/>
    <n v="3"/>
    <x v="1"/>
    <x v="73"/>
    <x v="1"/>
    <n v="30"/>
    <s v="Вт"/>
    <x v="13"/>
    <n v="2308"/>
  </r>
  <r>
    <n v="1745357"/>
    <n v="1"/>
    <x v="0"/>
    <x v="50"/>
    <x v="2"/>
    <n v="34"/>
    <s v="Чт"/>
    <x v="2"/>
    <n v="4842"/>
  </r>
  <r>
    <n v="1745358"/>
    <n v="3"/>
    <x v="1"/>
    <x v="78"/>
    <x v="2"/>
    <n v="32"/>
    <s v="Вт"/>
    <x v="21"/>
    <n v="1725"/>
  </r>
  <r>
    <n v="1745359"/>
    <n v="4"/>
    <x v="2"/>
    <x v="81"/>
    <x v="1"/>
    <n v="29"/>
    <s v="Чт"/>
    <x v="27"/>
    <n v="4374"/>
  </r>
  <r>
    <n v="1745360"/>
    <n v="1"/>
    <x v="0"/>
    <x v="56"/>
    <x v="0"/>
    <n v="23"/>
    <s v="Ср"/>
    <x v="10"/>
    <n v="468"/>
  </r>
  <r>
    <n v="1745361"/>
    <n v="1"/>
    <x v="0"/>
    <x v="13"/>
    <x v="1"/>
    <n v="30"/>
    <s v="Сб"/>
    <x v="0"/>
    <n v="2151"/>
  </r>
  <r>
    <n v="1745362"/>
    <n v="1"/>
    <x v="0"/>
    <x v="62"/>
    <x v="1"/>
    <n v="31"/>
    <s v="Чт"/>
    <x v="20"/>
    <n v="2471"/>
  </r>
  <r>
    <n v="1745363"/>
    <n v="2"/>
    <x v="3"/>
    <x v="33"/>
    <x v="0"/>
    <n v="24"/>
    <s v="Ср"/>
    <x v="25"/>
    <n v="2873"/>
  </r>
  <r>
    <n v="1745364"/>
    <n v="1"/>
    <x v="0"/>
    <x v="10"/>
    <x v="2"/>
    <n v="33"/>
    <s v="Вт"/>
    <x v="9"/>
    <n v="1155"/>
  </r>
  <r>
    <n v="1745365"/>
    <n v="1"/>
    <x v="0"/>
    <x v="42"/>
    <x v="2"/>
    <n v="35"/>
    <s v="Вт"/>
    <x v="0"/>
    <n v="4200"/>
  </r>
  <r>
    <n v="1745366"/>
    <n v="2"/>
    <x v="3"/>
    <x v="56"/>
    <x v="0"/>
    <n v="23"/>
    <s v="Ср"/>
    <x v="10"/>
    <n v="628"/>
  </r>
  <r>
    <n v="1745367"/>
    <n v="2"/>
    <x v="3"/>
    <x v="12"/>
    <x v="0"/>
    <n v="26"/>
    <s v="Пт"/>
    <x v="7"/>
    <n v="4609"/>
  </r>
  <r>
    <n v="1745368"/>
    <n v="3"/>
    <x v="1"/>
    <x v="47"/>
    <x v="0"/>
    <n v="26"/>
    <s v="Пн"/>
    <x v="23"/>
    <n v="379"/>
  </r>
  <r>
    <n v="1745369"/>
    <n v="4"/>
    <x v="2"/>
    <x v="82"/>
    <x v="1"/>
    <n v="28"/>
    <s v="Вт"/>
    <x v="26"/>
    <n v="1739"/>
  </r>
  <r>
    <n v="1745370"/>
    <n v="4"/>
    <x v="2"/>
    <x v="15"/>
    <x v="2"/>
    <n v="33"/>
    <s v="Сб"/>
    <x v="12"/>
    <n v="4656"/>
  </r>
  <r>
    <n v="1745371"/>
    <n v="4"/>
    <x v="2"/>
    <x v="21"/>
    <x v="1"/>
    <n v="29"/>
    <s v="Вт"/>
    <x v="16"/>
    <n v="2124"/>
  </r>
  <r>
    <n v="1745372"/>
    <n v="1"/>
    <x v="0"/>
    <x v="76"/>
    <x v="2"/>
    <n v="34"/>
    <s v="Ср"/>
    <x v="3"/>
    <n v="869"/>
  </r>
  <r>
    <n v="1745373"/>
    <n v="1"/>
    <x v="0"/>
    <x v="46"/>
    <x v="0"/>
    <n v="25"/>
    <s v="Чт"/>
    <x v="24"/>
    <n v="1816"/>
  </r>
  <r>
    <n v="1745374"/>
    <n v="4"/>
    <x v="2"/>
    <x v="12"/>
    <x v="0"/>
    <n v="26"/>
    <s v="Пт"/>
    <x v="7"/>
    <n v="778"/>
  </r>
  <r>
    <n v="1745375"/>
    <n v="3"/>
    <x v="1"/>
    <x v="35"/>
    <x v="2"/>
    <n v="34"/>
    <s v="Сб"/>
    <x v="23"/>
    <n v="3851"/>
  </r>
  <r>
    <n v="1745376"/>
    <n v="1"/>
    <x v="0"/>
    <x v="39"/>
    <x v="2"/>
    <n v="36"/>
    <s v="Пн"/>
    <x v="14"/>
    <n v="4926"/>
  </r>
  <r>
    <n v="1745377"/>
    <n v="2"/>
    <x v="3"/>
    <x v="18"/>
    <x v="0"/>
    <n v="27"/>
    <s v="Ср"/>
    <x v="14"/>
    <n v="2590"/>
  </r>
  <r>
    <n v="1745378"/>
    <n v="4"/>
    <x v="2"/>
    <x v="38"/>
    <x v="0"/>
    <n v="23"/>
    <s v="Сб"/>
    <x v="18"/>
    <n v="2905"/>
  </r>
  <r>
    <n v="1745379"/>
    <n v="2"/>
    <x v="3"/>
    <x v="27"/>
    <x v="0"/>
    <n v="27"/>
    <s v="Вт"/>
    <x v="20"/>
    <n v="336"/>
  </r>
  <r>
    <n v="1745380"/>
    <n v="2"/>
    <x v="3"/>
    <x v="70"/>
    <x v="2"/>
    <n v="35"/>
    <s v="Сб"/>
    <x v="19"/>
    <n v="333"/>
  </r>
  <r>
    <n v="1745381"/>
    <n v="1"/>
    <x v="0"/>
    <x v="54"/>
    <x v="0"/>
    <n v="26"/>
    <s v="Ср"/>
    <x v="22"/>
    <n v="3406"/>
  </r>
  <r>
    <n v="1745382"/>
    <n v="2"/>
    <x v="3"/>
    <x v="0"/>
    <x v="0"/>
    <n v="26"/>
    <s v="Чт"/>
    <x v="0"/>
    <n v="2493"/>
  </r>
  <r>
    <n v="1745383"/>
    <n v="1"/>
    <x v="0"/>
    <x v="83"/>
    <x v="0"/>
    <n v="23"/>
    <s v="Чт"/>
    <x v="21"/>
    <n v="4521"/>
  </r>
  <r>
    <n v="1745384"/>
    <n v="1"/>
    <x v="0"/>
    <x v="64"/>
    <x v="1"/>
    <n v="32"/>
    <s v="Вс"/>
    <x v="30"/>
    <n v="1763"/>
  </r>
  <r>
    <n v="1745385"/>
    <n v="3"/>
    <x v="1"/>
    <x v="69"/>
    <x v="1"/>
    <n v="29"/>
    <s v="Ср"/>
    <x v="12"/>
    <n v="3756"/>
  </r>
  <r>
    <n v="1745386"/>
    <n v="1"/>
    <x v="0"/>
    <x v="64"/>
    <x v="1"/>
    <n v="32"/>
    <s v="Вс"/>
    <x v="30"/>
    <n v="1670"/>
  </r>
  <r>
    <n v="1745387"/>
    <n v="2"/>
    <x v="3"/>
    <x v="20"/>
    <x v="2"/>
    <n v="35"/>
    <s v="Чт"/>
    <x v="4"/>
    <n v="4231"/>
  </r>
  <r>
    <n v="1745388"/>
    <n v="2"/>
    <x v="3"/>
    <x v="20"/>
    <x v="2"/>
    <n v="35"/>
    <s v="Чт"/>
    <x v="4"/>
    <n v="3000"/>
  </r>
  <r>
    <n v="1745389"/>
    <n v="1"/>
    <x v="0"/>
    <x v="30"/>
    <x v="1"/>
    <n v="30"/>
    <s v="Ср"/>
    <x v="23"/>
    <n v="1530"/>
  </r>
  <r>
    <n v="1745390"/>
    <n v="1"/>
    <x v="0"/>
    <x v="53"/>
    <x v="0"/>
    <n v="24"/>
    <s v="Чт"/>
    <x v="9"/>
    <n v="3982"/>
  </r>
  <r>
    <n v="1745391"/>
    <n v="1"/>
    <x v="0"/>
    <x v="44"/>
    <x v="2"/>
    <n v="35"/>
    <s v="Пн"/>
    <x v="22"/>
    <n v="3398"/>
  </r>
  <r>
    <n v="1745392"/>
    <n v="4"/>
    <x v="2"/>
    <x v="73"/>
    <x v="1"/>
    <n v="30"/>
    <s v="Вт"/>
    <x v="13"/>
    <n v="1829"/>
  </r>
  <r>
    <n v="1745393"/>
    <n v="3"/>
    <x v="1"/>
    <x v="72"/>
    <x v="2"/>
    <n v="32"/>
    <s v="Пт"/>
    <x v="26"/>
    <n v="1264"/>
  </r>
  <r>
    <n v="1745394"/>
    <n v="1"/>
    <x v="0"/>
    <x v="36"/>
    <x v="0"/>
    <n v="24"/>
    <s v="Пн"/>
    <x v="6"/>
    <n v="230"/>
  </r>
  <r>
    <n v="1745395"/>
    <n v="2"/>
    <x v="3"/>
    <x v="84"/>
    <x v="1"/>
    <n v="28"/>
    <s v="Вс"/>
    <x v="28"/>
    <n v="2436"/>
  </r>
  <r>
    <n v="1745396"/>
    <n v="4"/>
    <x v="2"/>
    <x v="60"/>
    <x v="0"/>
    <n v="26"/>
    <s v="Вт"/>
    <x v="8"/>
    <n v="2674"/>
  </r>
  <r>
    <n v="1745397"/>
    <n v="1"/>
    <x v="0"/>
    <x v="68"/>
    <x v="1"/>
    <n v="31"/>
    <s v="Вт"/>
    <x v="11"/>
    <n v="2476"/>
  </r>
  <r>
    <n v="1745398"/>
    <n v="1"/>
    <x v="0"/>
    <x v="17"/>
    <x v="0"/>
    <n v="26"/>
    <s v="Вс"/>
    <x v="13"/>
    <n v="3012"/>
  </r>
  <r>
    <n v="1745399"/>
    <n v="3"/>
    <x v="1"/>
    <x v="63"/>
    <x v="1"/>
    <n v="28"/>
    <s v="Сб"/>
    <x v="9"/>
    <n v="4804"/>
  </r>
  <r>
    <n v="1745400"/>
    <n v="1"/>
    <x v="0"/>
    <x v="43"/>
    <x v="2"/>
    <n v="32"/>
    <s v="Чт"/>
    <x v="18"/>
    <n v="484"/>
  </r>
  <r>
    <n v="1745401"/>
    <n v="3"/>
    <x v="1"/>
    <x v="47"/>
    <x v="0"/>
    <n v="26"/>
    <s v="Пн"/>
    <x v="23"/>
    <n v="1765"/>
  </r>
  <r>
    <n v="1745402"/>
    <n v="1"/>
    <x v="0"/>
    <x v="77"/>
    <x v="0"/>
    <n v="27"/>
    <s v="Вс"/>
    <x v="11"/>
    <n v="4305"/>
  </r>
  <r>
    <n v="1745403"/>
    <n v="1"/>
    <x v="0"/>
    <x v="77"/>
    <x v="0"/>
    <n v="27"/>
    <s v="Вс"/>
    <x v="11"/>
    <n v="1524"/>
  </r>
  <r>
    <n v="1745404"/>
    <n v="1"/>
    <x v="0"/>
    <x v="53"/>
    <x v="0"/>
    <n v="24"/>
    <s v="Чт"/>
    <x v="9"/>
    <n v="3940"/>
  </r>
  <r>
    <n v="1745405"/>
    <n v="1"/>
    <x v="0"/>
    <x v="10"/>
    <x v="2"/>
    <n v="33"/>
    <s v="Вт"/>
    <x v="9"/>
    <n v="596"/>
  </r>
  <r>
    <n v="1745406"/>
    <n v="2"/>
    <x v="3"/>
    <x v="4"/>
    <x v="1"/>
    <n v="31"/>
    <s v="Пн"/>
    <x v="4"/>
    <n v="4571"/>
  </r>
  <r>
    <n v="1745407"/>
    <n v="2"/>
    <x v="3"/>
    <x v="58"/>
    <x v="2"/>
    <n v="32"/>
    <s v="Ср"/>
    <x v="28"/>
    <n v="4640"/>
  </r>
  <r>
    <n v="1745408"/>
    <n v="4"/>
    <x v="2"/>
    <x v="4"/>
    <x v="1"/>
    <n v="31"/>
    <s v="Пн"/>
    <x v="4"/>
    <n v="1674"/>
  </r>
  <r>
    <n v="1745409"/>
    <n v="3"/>
    <x v="1"/>
    <x v="14"/>
    <x v="2"/>
    <n v="35"/>
    <s v="Пт"/>
    <x v="11"/>
    <n v="4853"/>
  </r>
  <r>
    <n v="1745410"/>
    <n v="4"/>
    <x v="2"/>
    <x v="58"/>
    <x v="2"/>
    <n v="32"/>
    <s v="Ср"/>
    <x v="28"/>
    <n v="3154"/>
  </r>
  <r>
    <n v="1745411"/>
    <n v="1"/>
    <x v="0"/>
    <x v="26"/>
    <x v="0"/>
    <n v="27"/>
    <s v="Чт"/>
    <x v="17"/>
    <n v="1486"/>
  </r>
  <r>
    <n v="1745412"/>
    <n v="1"/>
    <x v="0"/>
    <x v="37"/>
    <x v="2"/>
    <n v="33"/>
    <s v="Пн"/>
    <x v="25"/>
    <n v="2815"/>
  </r>
  <r>
    <n v="1745413"/>
    <n v="1"/>
    <x v="0"/>
    <x v="41"/>
    <x v="2"/>
    <n v="33"/>
    <s v="Пт"/>
    <x v="16"/>
    <n v="2045"/>
  </r>
  <r>
    <n v="1745414"/>
    <n v="4"/>
    <x v="2"/>
    <x v="24"/>
    <x v="1"/>
    <n v="28"/>
    <s v="Пн"/>
    <x v="18"/>
    <n v="1155"/>
  </r>
  <r>
    <n v="1745415"/>
    <n v="2"/>
    <x v="3"/>
    <x v="22"/>
    <x v="1"/>
    <n v="31"/>
    <s v="Сб"/>
    <x v="17"/>
    <n v="4471"/>
  </r>
  <r>
    <n v="1745416"/>
    <n v="4"/>
    <x v="2"/>
    <x v="85"/>
    <x v="1"/>
    <n v="27"/>
    <s v="Пт"/>
    <x v="10"/>
    <n v="3983"/>
  </r>
  <r>
    <n v="1745417"/>
    <n v="2"/>
    <x v="3"/>
    <x v="12"/>
    <x v="0"/>
    <n v="26"/>
    <s v="Пт"/>
    <x v="7"/>
    <n v="3666"/>
  </r>
  <r>
    <n v="1745418"/>
    <n v="4"/>
    <x v="2"/>
    <x v="48"/>
    <x v="0"/>
    <n v="24"/>
    <s v="Вс"/>
    <x v="26"/>
    <n v="3964"/>
  </r>
  <r>
    <n v="1745419"/>
    <n v="3"/>
    <x v="1"/>
    <x v="77"/>
    <x v="0"/>
    <n v="27"/>
    <s v="Вс"/>
    <x v="11"/>
    <n v="2841"/>
  </r>
  <r>
    <n v="1745420"/>
    <n v="2"/>
    <x v="3"/>
    <x v="15"/>
    <x v="2"/>
    <n v="33"/>
    <s v="Сб"/>
    <x v="12"/>
    <n v="4280"/>
  </r>
  <r>
    <n v="1745421"/>
    <n v="1"/>
    <x v="0"/>
    <x v="5"/>
    <x v="1"/>
    <n v="28"/>
    <s v="Чт"/>
    <x v="5"/>
    <n v="1554"/>
  </r>
  <r>
    <n v="1745422"/>
    <n v="4"/>
    <x v="2"/>
    <x v="32"/>
    <x v="1"/>
    <n v="29"/>
    <s v="Сб"/>
    <x v="24"/>
    <n v="778"/>
  </r>
  <r>
    <n v="1745423"/>
    <n v="4"/>
    <x v="2"/>
    <x v="77"/>
    <x v="0"/>
    <n v="27"/>
    <s v="Вс"/>
    <x v="11"/>
    <n v="4050"/>
  </r>
  <r>
    <n v="1745424"/>
    <n v="2"/>
    <x v="3"/>
    <x v="71"/>
    <x v="2"/>
    <n v="34"/>
    <s v="Пн"/>
    <x v="29"/>
    <n v="1415"/>
  </r>
  <r>
    <n v="1745425"/>
    <n v="4"/>
    <x v="2"/>
    <x v="30"/>
    <x v="1"/>
    <n v="30"/>
    <s v="Ср"/>
    <x v="23"/>
    <n v="1078"/>
  </r>
  <r>
    <n v="1745426"/>
    <n v="2"/>
    <x v="3"/>
    <x v="86"/>
    <x v="2"/>
    <n v="36"/>
    <s v="Вт"/>
    <x v="17"/>
    <n v="4112"/>
  </r>
  <r>
    <n v="1745427"/>
    <n v="2"/>
    <x v="3"/>
    <x v="19"/>
    <x v="0"/>
    <n v="24"/>
    <s v="Сб"/>
    <x v="15"/>
    <n v="3643"/>
  </r>
  <r>
    <n v="1745428"/>
    <n v="2"/>
    <x v="3"/>
    <x v="74"/>
    <x v="2"/>
    <n v="34"/>
    <s v="Вс"/>
    <x v="27"/>
    <n v="2584"/>
  </r>
  <r>
    <n v="1745429"/>
    <n v="1"/>
    <x v="0"/>
    <x v="16"/>
    <x v="1"/>
    <n v="30"/>
    <s v="Чт"/>
    <x v="8"/>
    <n v="262"/>
  </r>
  <r>
    <n v="1745430"/>
    <n v="4"/>
    <x v="2"/>
    <x v="85"/>
    <x v="1"/>
    <n v="27"/>
    <s v="Пт"/>
    <x v="10"/>
    <n v="1600"/>
  </r>
  <r>
    <n v="1745431"/>
    <n v="2"/>
    <x v="3"/>
    <x v="41"/>
    <x v="2"/>
    <n v="33"/>
    <s v="Пт"/>
    <x v="16"/>
    <n v="355"/>
  </r>
  <r>
    <n v="1745432"/>
    <n v="4"/>
    <x v="2"/>
    <x v="2"/>
    <x v="0"/>
    <n v="25"/>
    <s v="Сб"/>
    <x v="2"/>
    <n v="4797"/>
  </r>
  <r>
    <n v="1745433"/>
    <n v="2"/>
    <x v="3"/>
    <x v="0"/>
    <x v="0"/>
    <n v="26"/>
    <s v="Чт"/>
    <x v="0"/>
    <n v="464"/>
  </r>
  <r>
    <n v="1745434"/>
    <n v="2"/>
    <x v="3"/>
    <x v="71"/>
    <x v="2"/>
    <n v="34"/>
    <s v="Пн"/>
    <x v="29"/>
    <n v="4349"/>
  </r>
  <r>
    <n v="1745435"/>
    <n v="2"/>
    <x v="3"/>
    <x v="48"/>
    <x v="0"/>
    <n v="24"/>
    <s v="Вс"/>
    <x v="26"/>
    <n v="4097"/>
  </r>
  <r>
    <n v="1745436"/>
    <n v="1"/>
    <x v="0"/>
    <x v="67"/>
    <x v="0"/>
    <n v="25"/>
    <s v="Пн"/>
    <x v="12"/>
    <n v="3294"/>
  </r>
  <r>
    <n v="1745437"/>
    <n v="4"/>
    <x v="2"/>
    <x v="74"/>
    <x v="2"/>
    <n v="34"/>
    <s v="Вс"/>
    <x v="27"/>
    <n v="777"/>
  </r>
  <r>
    <n v="1745438"/>
    <n v="4"/>
    <x v="2"/>
    <x v="82"/>
    <x v="1"/>
    <n v="28"/>
    <s v="Вт"/>
    <x v="26"/>
    <n v="4843"/>
  </r>
  <r>
    <n v="1745439"/>
    <n v="3"/>
    <x v="1"/>
    <x v="50"/>
    <x v="2"/>
    <n v="34"/>
    <s v="Чт"/>
    <x v="2"/>
    <n v="4277"/>
  </r>
  <r>
    <n v="1745440"/>
    <n v="2"/>
    <x v="3"/>
    <x v="51"/>
    <x v="0"/>
    <n v="26"/>
    <s v="Сб"/>
    <x v="4"/>
    <n v="3583"/>
  </r>
  <r>
    <n v="1745441"/>
    <n v="3"/>
    <x v="1"/>
    <x v="32"/>
    <x v="1"/>
    <n v="29"/>
    <s v="Сб"/>
    <x v="24"/>
    <n v="2344"/>
  </r>
  <r>
    <n v="1745442"/>
    <n v="1"/>
    <x v="0"/>
    <x v="43"/>
    <x v="2"/>
    <n v="32"/>
    <s v="Чт"/>
    <x v="18"/>
    <n v="2746"/>
  </r>
  <r>
    <n v="1745443"/>
    <n v="1"/>
    <x v="0"/>
    <x v="54"/>
    <x v="0"/>
    <n v="26"/>
    <s v="Ср"/>
    <x v="22"/>
    <n v="3778"/>
  </r>
  <r>
    <n v="1745444"/>
    <n v="4"/>
    <x v="2"/>
    <x v="54"/>
    <x v="0"/>
    <n v="26"/>
    <s v="Ср"/>
    <x v="22"/>
    <n v="3308"/>
  </r>
  <r>
    <n v="1745445"/>
    <n v="1"/>
    <x v="0"/>
    <x v="67"/>
    <x v="0"/>
    <n v="25"/>
    <s v="Пн"/>
    <x v="12"/>
    <n v="521"/>
  </r>
  <r>
    <n v="1745446"/>
    <n v="2"/>
    <x v="3"/>
    <x v="69"/>
    <x v="1"/>
    <n v="29"/>
    <s v="Ср"/>
    <x v="12"/>
    <n v="4571"/>
  </r>
  <r>
    <n v="1745447"/>
    <n v="4"/>
    <x v="2"/>
    <x v="54"/>
    <x v="0"/>
    <n v="26"/>
    <s v="Ср"/>
    <x v="22"/>
    <n v="3867"/>
  </r>
  <r>
    <n v="1745448"/>
    <n v="1"/>
    <x v="0"/>
    <x v="19"/>
    <x v="0"/>
    <n v="24"/>
    <s v="Сб"/>
    <x v="15"/>
    <n v="2507"/>
  </r>
  <r>
    <n v="1745449"/>
    <n v="2"/>
    <x v="3"/>
    <x v="41"/>
    <x v="2"/>
    <n v="33"/>
    <s v="Пт"/>
    <x v="16"/>
    <n v="4730"/>
  </r>
  <r>
    <n v="1745450"/>
    <n v="3"/>
    <x v="1"/>
    <x v="87"/>
    <x v="0"/>
    <n v="24"/>
    <s v="Вт"/>
    <x v="5"/>
    <n v="3448"/>
  </r>
  <r>
    <n v="1745451"/>
    <n v="3"/>
    <x v="1"/>
    <x v="40"/>
    <x v="0"/>
    <n v="25"/>
    <s v="Вс"/>
    <x v="16"/>
    <n v="598"/>
  </r>
  <r>
    <n v="1745452"/>
    <n v="3"/>
    <x v="1"/>
    <x v="25"/>
    <x v="1"/>
    <n v="31"/>
    <s v="Ср"/>
    <x v="19"/>
    <n v="1062"/>
  </r>
  <r>
    <n v="1745453"/>
    <n v="1"/>
    <x v="0"/>
    <x v="69"/>
    <x v="1"/>
    <n v="29"/>
    <s v="Ср"/>
    <x v="12"/>
    <n v="2846"/>
  </r>
  <r>
    <n v="1745454"/>
    <n v="1"/>
    <x v="0"/>
    <x v="11"/>
    <x v="2"/>
    <n v="32"/>
    <s v="Пн"/>
    <x v="10"/>
    <n v="349"/>
  </r>
  <r>
    <n v="1745455"/>
    <n v="3"/>
    <x v="1"/>
    <x v="80"/>
    <x v="0"/>
    <n v="23"/>
    <s v="Пт"/>
    <x v="28"/>
    <n v="3289"/>
  </r>
  <r>
    <n v="1745456"/>
    <n v="1"/>
    <x v="0"/>
    <x v="86"/>
    <x v="2"/>
    <n v="36"/>
    <s v="Вт"/>
    <x v="17"/>
    <n v="2362"/>
  </r>
  <r>
    <n v="1745457"/>
    <n v="2"/>
    <x v="3"/>
    <x v="28"/>
    <x v="1"/>
    <n v="27"/>
    <s v="Сб"/>
    <x v="21"/>
    <n v="2670"/>
  </r>
  <r>
    <n v="1745458"/>
    <n v="1"/>
    <x v="0"/>
    <x v="11"/>
    <x v="2"/>
    <n v="32"/>
    <s v="Пн"/>
    <x v="10"/>
    <n v="2508"/>
  </r>
  <r>
    <n v="1745459"/>
    <n v="1"/>
    <x v="0"/>
    <x v="88"/>
    <x v="0"/>
    <n v="25"/>
    <s v="Ср"/>
    <x v="29"/>
    <n v="1309"/>
  </r>
  <r>
    <n v="1745460"/>
    <n v="1"/>
    <x v="0"/>
    <x v="87"/>
    <x v="0"/>
    <n v="24"/>
    <s v="Вт"/>
    <x v="5"/>
    <n v="2323"/>
  </r>
  <r>
    <n v="1745461"/>
    <n v="1"/>
    <x v="0"/>
    <x v="24"/>
    <x v="1"/>
    <n v="28"/>
    <s v="Пн"/>
    <x v="18"/>
    <n v="182"/>
  </r>
  <r>
    <n v="1745462"/>
    <n v="1"/>
    <x v="0"/>
    <x v="18"/>
    <x v="0"/>
    <n v="27"/>
    <s v="Ср"/>
    <x v="14"/>
    <n v="386"/>
  </r>
  <r>
    <n v="1745463"/>
    <n v="1"/>
    <x v="0"/>
    <x v="25"/>
    <x v="1"/>
    <n v="31"/>
    <s v="Ср"/>
    <x v="19"/>
    <n v="142"/>
  </r>
  <r>
    <n v="1745464"/>
    <n v="1"/>
    <x v="0"/>
    <x v="37"/>
    <x v="2"/>
    <n v="33"/>
    <s v="Пн"/>
    <x v="25"/>
    <n v="4615"/>
  </r>
  <r>
    <n v="1745465"/>
    <n v="1"/>
    <x v="0"/>
    <x v="89"/>
    <x v="2"/>
    <n v="34"/>
    <s v="Вт"/>
    <x v="24"/>
    <n v="3741"/>
  </r>
  <r>
    <n v="1745466"/>
    <n v="1"/>
    <x v="0"/>
    <x v="37"/>
    <x v="2"/>
    <n v="33"/>
    <s v="Пн"/>
    <x v="25"/>
    <n v="2495"/>
  </r>
  <r>
    <n v="1745467"/>
    <n v="1"/>
    <x v="0"/>
    <x v="26"/>
    <x v="0"/>
    <n v="27"/>
    <s v="Чт"/>
    <x v="17"/>
    <n v="1817"/>
  </r>
  <r>
    <n v="1745468"/>
    <n v="3"/>
    <x v="1"/>
    <x v="23"/>
    <x v="1"/>
    <n v="31"/>
    <s v="Вс"/>
    <x v="7"/>
    <n v="4236"/>
  </r>
  <r>
    <n v="1745469"/>
    <n v="1"/>
    <x v="0"/>
    <x v="72"/>
    <x v="2"/>
    <n v="32"/>
    <s v="Пт"/>
    <x v="26"/>
    <n v="149"/>
  </r>
  <r>
    <n v="1745470"/>
    <n v="1"/>
    <x v="0"/>
    <x v="63"/>
    <x v="1"/>
    <n v="28"/>
    <s v="Сб"/>
    <x v="9"/>
    <n v="1378"/>
  </r>
  <r>
    <n v="1745471"/>
    <n v="3"/>
    <x v="1"/>
    <x v="13"/>
    <x v="1"/>
    <n v="30"/>
    <s v="Сб"/>
    <x v="0"/>
    <n v="553"/>
  </r>
  <r>
    <n v="1745472"/>
    <n v="3"/>
    <x v="1"/>
    <x v="58"/>
    <x v="2"/>
    <n v="32"/>
    <s v="Ср"/>
    <x v="28"/>
    <n v="4258"/>
  </r>
  <r>
    <n v="1745473"/>
    <n v="1"/>
    <x v="0"/>
    <x v="16"/>
    <x v="1"/>
    <n v="30"/>
    <s v="Чт"/>
    <x v="8"/>
    <n v="3080"/>
  </r>
  <r>
    <n v="1745474"/>
    <n v="4"/>
    <x v="2"/>
    <x v="0"/>
    <x v="0"/>
    <n v="26"/>
    <s v="Чт"/>
    <x v="0"/>
    <n v="3279"/>
  </r>
  <r>
    <n v="1745475"/>
    <n v="1"/>
    <x v="0"/>
    <x v="64"/>
    <x v="1"/>
    <n v="32"/>
    <s v="Вс"/>
    <x v="30"/>
    <n v="449"/>
  </r>
  <r>
    <n v="1745476"/>
    <n v="1"/>
    <x v="0"/>
    <x v="35"/>
    <x v="2"/>
    <n v="34"/>
    <s v="Сб"/>
    <x v="23"/>
    <n v="423"/>
  </r>
  <r>
    <n v="1745477"/>
    <n v="3"/>
    <x v="1"/>
    <x v="16"/>
    <x v="1"/>
    <n v="30"/>
    <s v="Чт"/>
    <x v="8"/>
    <n v="2887"/>
  </r>
  <r>
    <n v="1745478"/>
    <n v="1"/>
    <x v="0"/>
    <x v="64"/>
    <x v="1"/>
    <n v="32"/>
    <s v="Вс"/>
    <x v="30"/>
    <n v="2802"/>
  </r>
  <r>
    <n v="1745479"/>
    <n v="2"/>
    <x v="3"/>
    <x v="27"/>
    <x v="0"/>
    <n v="27"/>
    <s v="Вт"/>
    <x v="20"/>
    <n v="2343"/>
  </r>
  <r>
    <n v="1745480"/>
    <n v="1"/>
    <x v="0"/>
    <x v="33"/>
    <x v="0"/>
    <n v="24"/>
    <s v="Ср"/>
    <x v="25"/>
    <n v="4220"/>
  </r>
  <r>
    <n v="1745481"/>
    <n v="1"/>
    <x v="0"/>
    <x v="64"/>
    <x v="1"/>
    <n v="32"/>
    <s v="Вс"/>
    <x v="30"/>
    <n v="3010"/>
  </r>
  <r>
    <n v="1745482"/>
    <n v="3"/>
    <x v="1"/>
    <x v="88"/>
    <x v="0"/>
    <n v="25"/>
    <s v="Ср"/>
    <x v="29"/>
    <n v="657"/>
  </r>
  <r>
    <n v="1745483"/>
    <n v="4"/>
    <x v="2"/>
    <x v="76"/>
    <x v="2"/>
    <n v="34"/>
    <s v="Ср"/>
    <x v="3"/>
    <n v="4129"/>
  </r>
  <r>
    <n v="1745484"/>
    <n v="1"/>
    <x v="0"/>
    <x v="78"/>
    <x v="2"/>
    <n v="32"/>
    <s v="Вт"/>
    <x v="21"/>
    <n v="72"/>
  </r>
  <r>
    <n v="1745485"/>
    <n v="2"/>
    <x v="3"/>
    <x v="9"/>
    <x v="2"/>
    <n v="32"/>
    <s v="Сб"/>
    <x v="6"/>
    <n v="3722"/>
  </r>
  <r>
    <n v="1745486"/>
    <n v="1"/>
    <x v="0"/>
    <x v="5"/>
    <x v="1"/>
    <n v="28"/>
    <s v="Чт"/>
    <x v="5"/>
    <n v="1705"/>
  </r>
  <r>
    <n v="1745487"/>
    <n v="3"/>
    <x v="1"/>
    <x v="77"/>
    <x v="0"/>
    <n v="27"/>
    <s v="Вс"/>
    <x v="11"/>
    <n v="2900"/>
  </r>
  <r>
    <n v="1745488"/>
    <n v="1"/>
    <x v="0"/>
    <x v="80"/>
    <x v="0"/>
    <n v="23"/>
    <s v="Пт"/>
    <x v="28"/>
    <n v="2815"/>
  </r>
  <r>
    <n v="1745489"/>
    <n v="4"/>
    <x v="2"/>
    <x v="65"/>
    <x v="2"/>
    <n v="33"/>
    <s v="Чт"/>
    <x v="15"/>
    <n v="4643"/>
  </r>
  <r>
    <n v="1745490"/>
    <n v="2"/>
    <x v="3"/>
    <x v="86"/>
    <x v="2"/>
    <n v="36"/>
    <s v="Вт"/>
    <x v="17"/>
    <n v="3298"/>
  </r>
  <r>
    <n v="1745491"/>
    <n v="1"/>
    <x v="0"/>
    <x v="64"/>
    <x v="1"/>
    <n v="32"/>
    <s v="Вс"/>
    <x v="30"/>
    <n v="1298"/>
  </r>
  <r>
    <n v="1745492"/>
    <n v="3"/>
    <x v="1"/>
    <x v="31"/>
    <x v="1"/>
    <n v="29"/>
    <s v="Пн"/>
    <x v="15"/>
    <n v="2983"/>
  </r>
  <r>
    <n v="1745493"/>
    <n v="2"/>
    <x v="3"/>
    <x v="66"/>
    <x v="0"/>
    <n v="27"/>
    <s v="Пн"/>
    <x v="19"/>
    <n v="4192"/>
  </r>
  <r>
    <n v="1745494"/>
    <n v="1"/>
    <x v="0"/>
    <x v="51"/>
    <x v="0"/>
    <n v="26"/>
    <s v="Сб"/>
    <x v="4"/>
    <n v="1260"/>
  </r>
  <r>
    <n v="1745495"/>
    <n v="2"/>
    <x v="3"/>
    <x v="11"/>
    <x v="2"/>
    <n v="32"/>
    <s v="Пн"/>
    <x v="10"/>
    <n v="2868"/>
  </r>
  <r>
    <n v="1745496"/>
    <n v="4"/>
    <x v="2"/>
    <x v="57"/>
    <x v="2"/>
    <n v="33"/>
    <s v="Вс"/>
    <x v="5"/>
    <n v="4967"/>
  </r>
  <r>
    <n v="1745497"/>
    <n v="2"/>
    <x v="3"/>
    <x v="75"/>
    <x v="1"/>
    <n v="31"/>
    <s v="Пт"/>
    <x v="14"/>
    <n v="2332"/>
  </r>
  <r>
    <n v="1745498"/>
    <n v="2"/>
    <x v="3"/>
    <x v="24"/>
    <x v="1"/>
    <n v="28"/>
    <s v="Пн"/>
    <x v="18"/>
    <n v="2953"/>
  </r>
  <r>
    <n v="1745499"/>
    <n v="2"/>
    <x v="3"/>
    <x v="88"/>
    <x v="0"/>
    <n v="25"/>
    <s v="Ср"/>
    <x v="29"/>
    <n v="3589"/>
  </r>
  <r>
    <n v="1745500"/>
    <n v="4"/>
    <x v="2"/>
    <x v="22"/>
    <x v="1"/>
    <n v="31"/>
    <s v="Сб"/>
    <x v="17"/>
    <n v="1455"/>
  </r>
  <r>
    <n v="1745501"/>
    <n v="2"/>
    <x v="3"/>
    <x v="54"/>
    <x v="0"/>
    <n v="26"/>
    <s v="Ср"/>
    <x v="22"/>
    <n v="4938"/>
  </r>
  <r>
    <n v="1745502"/>
    <n v="1"/>
    <x v="0"/>
    <x v="36"/>
    <x v="0"/>
    <n v="24"/>
    <s v="Пн"/>
    <x v="6"/>
    <n v="3720"/>
  </r>
  <r>
    <n v="1745503"/>
    <n v="1"/>
    <x v="0"/>
    <x v="40"/>
    <x v="0"/>
    <n v="25"/>
    <s v="Вс"/>
    <x v="16"/>
    <n v="2588"/>
  </r>
  <r>
    <n v="1745504"/>
    <n v="1"/>
    <x v="0"/>
    <x v="37"/>
    <x v="2"/>
    <n v="33"/>
    <s v="Пн"/>
    <x v="25"/>
    <n v="1353"/>
  </r>
  <r>
    <n v="1745505"/>
    <n v="3"/>
    <x v="1"/>
    <x v="11"/>
    <x v="2"/>
    <n v="32"/>
    <s v="Пн"/>
    <x v="10"/>
    <n v="4433"/>
  </r>
  <r>
    <n v="1745506"/>
    <n v="1"/>
    <x v="0"/>
    <x v="72"/>
    <x v="2"/>
    <n v="32"/>
    <s v="Пт"/>
    <x v="26"/>
    <n v="4685"/>
  </r>
  <r>
    <n v="1745507"/>
    <n v="1"/>
    <x v="0"/>
    <x v="26"/>
    <x v="0"/>
    <n v="27"/>
    <s v="Чт"/>
    <x v="17"/>
    <n v="2359"/>
  </r>
  <r>
    <n v="1745508"/>
    <n v="1"/>
    <x v="0"/>
    <x v="42"/>
    <x v="2"/>
    <n v="35"/>
    <s v="Вт"/>
    <x v="0"/>
    <n v="3207"/>
  </r>
  <r>
    <n v="1745509"/>
    <n v="2"/>
    <x v="3"/>
    <x v="51"/>
    <x v="0"/>
    <n v="26"/>
    <s v="Сб"/>
    <x v="4"/>
    <n v="352"/>
  </r>
  <r>
    <n v="1745510"/>
    <n v="3"/>
    <x v="1"/>
    <x v="67"/>
    <x v="0"/>
    <n v="25"/>
    <s v="Пн"/>
    <x v="12"/>
    <n v="3569"/>
  </r>
  <r>
    <n v="1745511"/>
    <n v="2"/>
    <x v="3"/>
    <x v="36"/>
    <x v="0"/>
    <n v="24"/>
    <s v="Пн"/>
    <x v="6"/>
    <n v="428"/>
  </r>
  <r>
    <n v="1745512"/>
    <n v="1"/>
    <x v="0"/>
    <x v="50"/>
    <x v="2"/>
    <n v="34"/>
    <s v="Чт"/>
    <x v="2"/>
    <n v="1752"/>
  </r>
  <r>
    <n v="1745513"/>
    <n v="1"/>
    <x v="0"/>
    <x v="38"/>
    <x v="0"/>
    <n v="23"/>
    <s v="Сб"/>
    <x v="18"/>
    <n v="3296"/>
  </r>
  <r>
    <n v="1745514"/>
    <n v="1"/>
    <x v="0"/>
    <x v="90"/>
    <x v="1"/>
    <n v="28"/>
    <s v="Пт"/>
    <x v="25"/>
    <n v="2837"/>
  </r>
  <r>
    <n v="1745515"/>
    <n v="2"/>
    <x v="3"/>
    <x v="10"/>
    <x v="2"/>
    <n v="33"/>
    <s v="Вт"/>
    <x v="9"/>
    <n v="4132"/>
  </r>
  <r>
    <n v="1745516"/>
    <n v="2"/>
    <x v="3"/>
    <x v="26"/>
    <x v="0"/>
    <n v="27"/>
    <s v="Чт"/>
    <x v="17"/>
    <n v="2939"/>
  </r>
  <r>
    <n v="1745517"/>
    <n v="2"/>
    <x v="3"/>
    <x v="52"/>
    <x v="0"/>
    <n v="25"/>
    <s v="Вт"/>
    <x v="27"/>
    <n v="2424"/>
  </r>
  <r>
    <n v="1745518"/>
    <n v="2"/>
    <x v="3"/>
    <x v="41"/>
    <x v="2"/>
    <n v="33"/>
    <s v="Пт"/>
    <x v="16"/>
    <n v="4673"/>
  </r>
  <r>
    <n v="1745519"/>
    <n v="1"/>
    <x v="0"/>
    <x v="84"/>
    <x v="1"/>
    <n v="28"/>
    <s v="Вс"/>
    <x v="28"/>
    <n v="3984"/>
  </r>
  <r>
    <n v="1745520"/>
    <n v="2"/>
    <x v="3"/>
    <x v="82"/>
    <x v="1"/>
    <n v="28"/>
    <s v="Вт"/>
    <x v="26"/>
    <n v="4500"/>
  </r>
  <r>
    <n v="1745521"/>
    <n v="1"/>
    <x v="0"/>
    <x v="77"/>
    <x v="0"/>
    <n v="27"/>
    <s v="Вс"/>
    <x v="11"/>
    <n v="93"/>
  </r>
  <r>
    <n v="1745522"/>
    <n v="1"/>
    <x v="0"/>
    <x v="78"/>
    <x v="2"/>
    <n v="32"/>
    <s v="Вт"/>
    <x v="21"/>
    <n v="4664"/>
  </r>
  <r>
    <n v="1745523"/>
    <n v="4"/>
    <x v="2"/>
    <x v="61"/>
    <x v="1"/>
    <n v="30"/>
    <s v="Пн"/>
    <x v="2"/>
    <n v="4081"/>
  </r>
  <r>
    <n v="1745524"/>
    <n v="4"/>
    <x v="2"/>
    <x v="18"/>
    <x v="0"/>
    <n v="27"/>
    <s v="Ср"/>
    <x v="14"/>
    <n v="4393"/>
  </r>
  <r>
    <n v="1745525"/>
    <n v="3"/>
    <x v="1"/>
    <x v="57"/>
    <x v="2"/>
    <n v="33"/>
    <s v="Вс"/>
    <x v="5"/>
    <n v="256"/>
  </r>
  <r>
    <n v="1745526"/>
    <n v="1"/>
    <x v="0"/>
    <x v="32"/>
    <x v="1"/>
    <n v="29"/>
    <s v="Сб"/>
    <x v="24"/>
    <n v="1947"/>
  </r>
  <r>
    <n v="1745527"/>
    <n v="4"/>
    <x v="2"/>
    <x v="81"/>
    <x v="1"/>
    <n v="29"/>
    <s v="Чт"/>
    <x v="27"/>
    <n v="169"/>
  </r>
  <r>
    <n v="1745528"/>
    <n v="1"/>
    <x v="0"/>
    <x v="30"/>
    <x v="1"/>
    <n v="30"/>
    <s v="Ср"/>
    <x v="23"/>
    <n v="4640"/>
  </r>
  <r>
    <n v="1745529"/>
    <n v="1"/>
    <x v="0"/>
    <x v="76"/>
    <x v="2"/>
    <n v="34"/>
    <s v="Ср"/>
    <x v="3"/>
    <n v="1951"/>
  </r>
  <r>
    <n v="1745530"/>
    <n v="1"/>
    <x v="0"/>
    <x v="53"/>
    <x v="0"/>
    <n v="24"/>
    <s v="Чт"/>
    <x v="9"/>
    <n v="2931"/>
  </r>
  <r>
    <n v="1745531"/>
    <n v="2"/>
    <x v="3"/>
    <x v="55"/>
    <x v="2"/>
    <n v="33"/>
    <s v="Ср"/>
    <x v="1"/>
    <n v="3292"/>
  </r>
  <r>
    <n v="1745532"/>
    <n v="1"/>
    <x v="0"/>
    <x v="12"/>
    <x v="0"/>
    <n v="26"/>
    <s v="Пт"/>
    <x v="7"/>
    <n v="2790"/>
  </r>
  <r>
    <n v="1745533"/>
    <n v="3"/>
    <x v="1"/>
    <x v="68"/>
    <x v="1"/>
    <n v="31"/>
    <s v="Вт"/>
    <x v="11"/>
    <n v="4342"/>
  </r>
  <r>
    <n v="1745534"/>
    <n v="1"/>
    <x v="0"/>
    <x v="21"/>
    <x v="1"/>
    <n v="29"/>
    <s v="Вт"/>
    <x v="16"/>
    <n v="796"/>
  </r>
  <r>
    <n v="1745535"/>
    <n v="2"/>
    <x v="3"/>
    <x v="46"/>
    <x v="0"/>
    <n v="25"/>
    <s v="Чт"/>
    <x v="24"/>
    <n v="211"/>
  </r>
  <r>
    <n v="1745536"/>
    <n v="1"/>
    <x v="0"/>
    <x v="0"/>
    <x v="0"/>
    <n v="26"/>
    <s v="Чт"/>
    <x v="0"/>
    <n v="860"/>
  </r>
  <r>
    <n v="1745537"/>
    <n v="1"/>
    <x v="0"/>
    <x v="12"/>
    <x v="0"/>
    <n v="26"/>
    <s v="Пт"/>
    <x v="7"/>
    <n v="4516"/>
  </r>
  <r>
    <n v="1745538"/>
    <n v="1"/>
    <x v="0"/>
    <x v="84"/>
    <x v="1"/>
    <n v="28"/>
    <s v="Вс"/>
    <x v="28"/>
    <n v="560"/>
  </r>
  <r>
    <n v="1745539"/>
    <n v="1"/>
    <x v="0"/>
    <x v="43"/>
    <x v="2"/>
    <n v="32"/>
    <s v="Чт"/>
    <x v="18"/>
    <n v="3566"/>
  </r>
  <r>
    <n v="1745540"/>
    <n v="1"/>
    <x v="0"/>
    <x v="0"/>
    <x v="0"/>
    <n v="26"/>
    <s v="Чт"/>
    <x v="0"/>
    <n v="449"/>
  </r>
  <r>
    <n v="1745541"/>
    <n v="4"/>
    <x v="2"/>
    <x v="30"/>
    <x v="1"/>
    <n v="30"/>
    <s v="Ср"/>
    <x v="23"/>
    <n v="1001"/>
  </r>
  <r>
    <n v="1745542"/>
    <n v="1"/>
    <x v="0"/>
    <x v="81"/>
    <x v="1"/>
    <n v="29"/>
    <s v="Чт"/>
    <x v="27"/>
    <n v="2475"/>
  </r>
  <r>
    <n v="1745543"/>
    <n v="1"/>
    <x v="0"/>
    <x v="73"/>
    <x v="1"/>
    <n v="30"/>
    <s v="Вт"/>
    <x v="13"/>
    <n v="2312"/>
  </r>
  <r>
    <n v="1745544"/>
    <n v="2"/>
    <x v="3"/>
    <x v="72"/>
    <x v="2"/>
    <n v="32"/>
    <s v="Пт"/>
    <x v="26"/>
    <n v="4920"/>
  </r>
  <r>
    <n v="1745545"/>
    <n v="1"/>
    <x v="0"/>
    <x v="67"/>
    <x v="0"/>
    <n v="25"/>
    <s v="Пн"/>
    <x v="12"/>
    <n v="4247"/>
  </r>
  <r>
    <n v="1745546"/>
    <n v="2"/>
    <x v="3"/>
    <x v="14"/>
    <x v="2"/>
    <n v="35"/>
    <s v="Пт"/>
    <x v="11"/>
    <n v="4538"/>
  </r>
  <r>
    <n v="1745547"/>
    <n v="1"/>
    <x v="0"/>
    <x v="66"/>
    <x v="0"/>
    <n v="27"/>
    <s v="Пн"/>
    <x v="19"/>
    <n v="2677"/>
  </r>
  <r>
    <n v="1745548"/>
    <n v="2"/>
    <x v="3"/>
    <x v="61"/>
    <x v="1"/>
    <n v="30"/>
    <s v="Пн"/>
    <x v="2"/>
    <n v="3901"/>
  </r>
  <r>
    <n v="1745549"/>
    <n v="1"/>
    <x v="0"/>
    <x v="54"/>
    <x v="0"/>
    <n v="26"/>
    <s v="Ср"/>
    <x v="22"/>
    <n v="4385"/>
  </r>
  <r>
    <n v="1745550"/>
    <n v="1"/>
    <x v="0"/>
    <x v="78"/>
    <x v="2"/>
    <n v="32"/>
    <s v="Вт"/>
    <x v="21"/>
    <n v="2098"/>
  </r>
  <r>
    <n v="1745551"/>
    <n v="2"/>
    <x v="3"/>
    <x v="49"/>
    <x v="1"/>
    <n v="30"/>
    <s v="Вс"/>
    <x v="3"/>
    <n v="3767"/>
  </r>
  <r>
    <n v="1745552"/>
    <n v="2"/>
    <x v="3"/>
    <x v="79"/>
    <x v="0"/>
    <n v="24"/>
    <s v="Пт"/>
    <x v="1"/>
    <n v="1773"/>
  </r>
  <r>
    <n v="1745553"/>
    <n v="4"/>
    <x v="2"/>
    <x v="50"/>
    <x v="2"/>
    <n v="34"/>
    <s v="Чт"/>
    <x v="2"/>
    <n v="348"/>
  </r>
  <r>
    <n v="1745554"/>
    <n v="1"/>
    <x v="0"/>
    <x v="12"/>
    <x v="0"/>
    <n v="26"/>
    <s v="Пт"/>
    <x v="7"/>
    <n v="3501"/>
  </r>
  <r>
    <n v="1745555"/>
    <n v="4"/>
    <x v="2"/>
    <x v="87"/>
    <x v="0"/>
    <n v="24"/>
    <s v="Вт"/>
    <x v="5"/>
    <n v="3202"/>
  </r>
  <r>
    <n v="1745556"/>
    <n v="2"/>
    <x v="3"/>
    <x v="50"/>
    <x v="2"/>
    <n v="34"/>
    <s v="Чт"/>
    <x v="2"/>
    <n v="1002"/>
  </r>
  <r>
    <n v="1745557"/>
    <n v="1"/>
    <x v="0"/>
    <x v="16"/>
    <x v="1"/>
    <n v="30"/>
    <s v="Чт"/>
    <x v="8"/>
    <n v="3000"/>
  </r>
  <r>
    <n v="1745558"/>
    <n v="2"/>
    <x v="3"/>
    <x v="60"/>
    <x v="0"/>
    <n v="26"/>
    <s v="Вт"/>
    <x v="8"/>
    <n v="2328"/>
  </r>
  <r>
    <n v="1745559"/>
    <n v="2"/>
    <x v="3"/>
    <x v="37"/>
    <x v="2"/>
    <n v="33"/>
    <s v="Пн"/>
    <x v="25"/>
    <n v="2420"/>
  </r>
  <r>
    <n v="1745560"/>
    <n v="1"/>
    <x v="0"/>
    <x v="29"/>
    <x v="1"/>
    <n v="30"/>
    <s v="Пт"/>
    <x v="22"/>
    <n v="2669"/>
  </r>
  <r>
    <n v="1745561"/>
    <n v="1"/>
    <x v="0"/>
    <x v="51"/>
    <x v="0"/>
    <n v="26"/>
    <s v="Сб"/>
    <x v="4"/>
    <n v="3797"/>
  </r>
  <r>
    <n v="1745562"/>
    <n v="1"/>
    <x v="0"/>
    <x v="47"/>
    <x v="0"/>
    <n v="26"/>
    <s v="Пн"/>
    <x v="23"/>
    <n v="2390"/>
  </r>
  <r>
    <n v="1745563"/>
    <n v="1"/>
    <x v="0"/>
    <x v="75"/>
    <x v="1"/>
    <n v="31"/>
    <s v="Пт"/>
    <x v="14"/>
    <n v="1379"/>
  </r>
  <r>
    <n v="1745564"/>
    <n v="2"/>
    <x v="3"/>
    <x v="5"/>
    <x v="1"/>
    <n v="28"/>
    <s v="Чт"/>
    <x v="5"/>
    <n v="1139"/>
  </r>
  <r>
    <n v="1745565"/>
    <n v="2"/>
    <x v="3"/>
    <x v="78"/>
    <x v="2"/>
    <n v="32"/>
    <s v="Вт"/>
    <x v="21"/>
    <n v="3113"/>
  </r>
  <r>
    <n v="1745566"/>
    <n v="1"/>
    <x v="0"/>
    <x v="38"/>
    <x v="0"/>
    <n v="23"/>
    <s v="Сб"/>
    <x v="18"/>
    <n v="578"/>
  </r>
  <r>
    <n v="1745567"/>
    <n v="1"/>
    <x v="0"/>
    <x v="68"/>
    <x v="1"/>
    <n v="31"/>
    <s v="Вт"/>
    <x v="11"/>
    <n v="4850"/>
  </r>
  <r>
    <n v="1745568"/>
    <n v="4"/>
    <x v="2"/>
    <x v="24"/>
    <x v="1"/>
    <n v="28"/>
    <s v="Пн"/>
    <x v="18"/>
    <n v="2526"/>
  </r>
  <r>
    <n v="1745569"/>
    <n v="1"/>
    <x v="0"/>
    <x v="12"/>
    <x v="0"/>
    <n v="26"/>
    <s v="Пт"/>
    <x v="7"/>
    <n v="1730"/>
  </r>
  <r>
    <n v="1745570"/>
    <n v="4"/>
    <x v="2"/>
    <x v="44"/>
    <x v="2"/>
    <n v="35"/>
    <s v="Пн"/>
    <x v="22"/>
    <n v="4420"/>
  </r>
  <r>
    <n v="1745571"/>
    <n v="2"/>
    <x v="3"/>
    <x v="0"/>
    <x v="0"/>
    <n v="26"/>
    <s v="Чт"/>
    <x v="0"/>
    <n v="2159"/>
  </r>
  <r>
    <n v="1745572"/>
    <n v="4"/>
    <x v="2"/>
    <x v="89"/>
    <x v="2"/>
    <n v="34"/>
    <s v="Вт"/>
    <x v="24"/>
    <n v="2566"/>
  </r>
  <r>
    <n v="1745573"/>
    <n v="3"/>
    <x v="1"/>
    <x v="77"/>
    <x v="0"/>
    <n v="27"/>
    <s v="Вс"/>
    <x v="11"/>
    <n v="3532"/>
  </r>
  <r>
    <n v="1745574"/>
    <n v="2"/>
    <x v="3"/>
    <x v="32"/>
    <x v="1"/>
    <n v="29"/>
    <s v="Сб"/>
    <x v="24"/>
    <n v="1916"/>
  </r>
  <r>
    <n v="1745575"/>
    <n v="2"/>
    <x v="3"/>
    <x v="47"/>
    <x v="0"/>
    <n v="26"/>
    <s v="Пн"/>
    <x v="23"/>
    <n v="4910"/>
  </r>
  <r>
    <n v="1745576"/>
    <n v="1"/>
    <x v="0"/>
    <x v="0"/>
    <x v="0"/>
    <n v="26"/>
    <s v="Чт"/>
    <x v="0"/>
    <n v="4886"/>
  </r>
  <r>
    <n v="1745577"/>
    <n v="4"/>
    <x v="2"/>
    <x v="67"/>
    <x v="0"/>
    <n v="25"/>
    <s v="Пн"/>
    <x v="12"/>
    <n v="2278"/>
  </r>
  <r>
    <n v="1745578"/>
    <n v="1"/>
    <x v="0"/>
    <x v="60"/>
    <x v="0"/>
    <n v="26"/>
    <s v="Вт"/>
    <x v="8"/>
    <n v="271"/>
  </r>
  <r>
    <n v="1745579"/>
    <n v="2"/>
    <x v="3"/>
    <x v="61"/>
    <x v="1"/>
    <n v="30"/>
    <s v="Пн"/>
    <x v="2"/>
    <n v="1968"/>
  </r>
  <r>
    <n v="1745580"/>
    <n v="2"/>
    <x v="3"/>
    <x v="86"/>
    <x v="2"/>
    <n v="36"/>
    <s v="Вт"/>
    <x v="17"/>
    <n v="782"/>
  </r>
  <r>
    <n v="1745581"/>
    <n v="1"/>
    <x v="0"/>
    <x v="83"/>
    <x v="0"/>
    <n v="23"/>
    <s v="Чт"/>
    <x v="21"/>
    <n v="4691"/>
  </r>
  <r>
    <n v="1745582"/>
    <n v="1"/>
    <x v="0"/>
    <x v="89"/>
    <x v="2"/>
    <n v="34"/>
    <s v="Вт"/>
    <x v="24"/>
    <n v="1290"/>
  </r>
  <r>
    <n v="1745583"/>
    <n v="1"/>
    <x v="0"/>
    <x v="56"/>
    <x v="0"/>
    <n v="23"/>
    <s v="Ср"/>
    <x v="10"/>
    <n v="2960"/>
  </r>
  <r>
    <n v="1745584"/>
    <n v="1"/>
    <x v="0"/>
    <x v="75"/>
    <x v="1"/>
    <n v="31"/>
    <s v="Пт"/>
    <x v="14"/>
    <n v="4311"/>
  </r>
  <r>
    <n v="1745585"/>
    <n v="1"/>
    <x v="0"/>
    <x v="53"/>
    <x v="0"/>
    <n v="24"/>
    <s v="Чт"/>
    <x v="9"/>
    <n v="665"/>
  </r>
  <r>
    <n v="1745586"/>
    <n v="2"/>
    <x v="3"/>
    <x v="83"/>
    <x v="0"/>
    <n v="23"/>
    <s v="Чт"/>
    <x v="21"/>
    <n v="3614"/>
  </r>
  <r>
    <n v="1745587"/>
    <n v="2"/>
    <x v="3"/>
    <x v="4"/>
    <x v="1"/>
    <n v="31"/>
    <s v="Пн"/>
    <x v="4"/>
    <n v="2520"/>
  </r>
  <r>
    <n v="1745588"/>
    <n v="2"/>
    <x v="3"/>
    <x v="36"/>
    <x v="0"/>
    <n v="24"/>
    <s v="Пн"/>
    <x v="6"/>
    <n v="2467"/>
  </r>
  <r>
    <n v="1745589"/>
    <n v="4"/>
    <x v="2"/>
    <x v="28"/>
    <x v="1"/>
    <n v="27"/>
    <s v="Сб"/>
    <x v="21"/>
    <n v="3967"/>
  </r>
  <r>
    <n v="1745590"/>
    <n v="2"/>
    <x v="3"/>
    <x v="66"/>
    <x v="0"/>
    <n v="27"/>
    <s v="Пн"/>
    <x v="19"/>
    <n v="2029"/>
  </r>
  <r>
    <n v="1745591"/>
    <n v="1"/>
    <x v="0"/>
    <x v="80"/>
    <x v="0"/>
    <n v="23"/>
    <s v="Пт"/>
    <x v="28"/>
    <n v="4497"/>
  </r>
  <r>
    <n v="1745592"/>
    <n v="1"/>
    <x v="0"/>
    <x v="82"/>
    <x v="1"/>
    <n v="28"/>
    <s v="Вт"/>
    <x v="26"/>
    <n v="1927"/>
  </r>
  <r>
    <n v="1745593"/>
    <n v="2"/>
    <x v="3"/>
    <x v="24"/>
    <x v="1"/>
    <n v="28"/>
    <s v="Пн"/>
    <x v="18"/>
    <n v="4677"/>
  </r>
  <r>
    <n v="1745594"/>
    <n v="2"/>
    <x v="3"/>
    <x v="44"/>
    <x v="2"/>
    <n v="35"/>
    <s v="Пн"/>
    <x v="22"/>
    <n v="4960"/>
  </r>
  <r>
    <n v="1745595"/>
    <n v="2"/>
    <x v="3"/>
    <x v="31"/>
    <x v="1"/>
    <n v="29"/>
    <s v="Пн"/>
    <x v="15"/>
    <n v="2307"/>
  </r>
  <r>
    <n v="1745596"/>
    <n v="3"/>
    <x v="1"/>
    <x v="18"/>
    <x v="0"/>
    <n v="27"/>
    <s v="Ср"/>
    <x v="14"/>
    <n v="4883"/>
  </r>
  <r>
    <n v="1745597"/>
    <n v="4"/>
    <x v="2"/>
    <x v="35"/>
    <x v="2"/>
    <n v="34"/>
    <s v="Сб"/>
    <x v="23"/>
    <n v="4365"/>
  </r>
  <r>
    <n v="1745598"/>
    <n v="2"/>
    <x v="3"/>
    <x v="88"/>
    <x v="0"/>
    <n v="25"/>
    <s v="Ср"/>
    <x v="29"/>
    <n v="2553"/>
  </r>
  <r>
    <n v="1745599"/>
    <n v="1"/>
    <x v="0"/>
    <x v="90"/>
    <x v="1"/>
    <n v="28"/>
    <s v="Пт"/>
    <x v="25"/>
    <n v="2585"/>
  </r>
  <r>
    <n v="1745600"/>
    <n v="1"/>
    <x v="0"/>
    <x v="28"/>
    <x v="1"/>
    <n v="27"/>
    <s v="Сб"/>
    <x v="21"/>
    <n v="3090"/>
  </r>
  <r>
    <n v="1745601"/>
    <n v="1"/>
    <x v="0"/>
    <x v="23"/>
    <x v="1"/>
    <n v="31"/>
    <s v="Вс"/>
    <x v="7"/>
    <n v="1577"/>
  </r>
  <r>
    <n v="1745602"/>
    <n v="2"/>
    <x v="3"/>
    <x v="5"/>
    <x v="1"/>
    <n v="28"/>
    <s v="Чт"/>
    <x v="5"/>
    <n v="231"/>
  </r>
  <r>
    <n v="1745603"/>
    <n v="2"/>
    <x v="3"/>
    <x v="30"/>
    <x v="1"/>
    <n v="30"/>
    <s v="Ср"/>
    <x v="23"/>
    <n v="3918"/>
  </r>
  <r>
    <n v="1745604"/>
    <n v="1"/>
    <x v="0"/>
    <x v="23"/>
    <x v="1"/>
    <n v="31"/>
    <s v="Вс"/>
    <x v="7"/>
    <n v="4009"/>
  </r>
  <r>
    <n v="1745605"/>
    <n v="1"/>
    <x v="0"/>
    <x v="3"/>
    <x v="0"/>
    <n v="25"/>
    <s v="Пт"/>
    <x v="3"/>
    <n v="1565"/>
  </r>
  <r>
    <n v="1745606"/>
    <n v="1"/>
    <x v="0"/>
    <x v="70"/>
    <x v="2"/>
    <n v="35"/>
    <s v="Сб"/>
    <x v="19"/>
    <n v="3952"/>
  </r>
  <r>
    <n v="1745607"/>
    <n v="2"/>
    <x v="3"/>
    <x v="14"/>
    <x v="2"/>
    <n v="35"/>
    <s v="Пт"/>
    <x v="11"/>
    <n v="1727"/>
  </r>
  <r>
    <n v="1745608"/>
    <n v="1"/>
    <x v="0"/>
    <x v="20"/>
    <x v="2"/>
    <n v="35"/>
    <s v="Чт"/>
    <x v="4"/>
    <n v="4975"/>
  </r>
  <r>
    <n v="1745609"/>
    <n v="3"/>
    <x v="1"/>
    <x v="59"/>
    <x v="1"/>
    <n v="29"/>
    <s v="Пт"/>
    <x v="29"/>
    <n v="4713"/>
  </r>
  <r>
    <n v="1745610"/>
    <n v="4"/>
    <x v="2"/>
    <x v="54"/>
    <x v="0"/>
    <n v="26"/>
    <s v="Ср"/>
    <x v="22"/>
    <n v="4647"/>
  </r>
  <r>
    <n v="1745611"/>
    <n v="1"/>
    <x v="0"/>
    <x v="80"/>
    <x v="0"/>
    <n v="23"/>
    <s v="Пт"/>
    <x v="28"/>
    <n v="2726"/>
  </r>
  <r>
    <n v="1745612"/>
    <n v="3"/>
    <x v="1"/>
    <x v="59"/>
    <x v="1"/>
    <n v="29"/>
    <s v="Пт"/>
    <x v="29"/>
    <n v="4613"/>
  </r>
  <r>
    <n v="1745613"/>
    <n v="2"/>
    <x v="3"/>
    <x v="55"/>
    <x v="2"/>
    <n v="33"/>
    <s v="Ср"/>
    <x v="1"/>
    <n v="4340"/>
  </r>
  <r>
    <n v="1745614"/>
    <n v="1"/>
    <x v="0"/>
    <x v="82"/>
    <x v="1"/>
    <n v="28"/>
    <s v="Вт"/>
    <x v="26"/>
    <n v="4954"/>
  </r>
  <r>
    <n v="1745615"/>
    <n v="4"/>
    <x v="2"/>
    <x v="45"/>
    <x v="2"/>
    <n v="36"/>
    <s v="Вс"/>
    <x v="20"/>
    <n v="3919"/>
  </r>
  <r>
    <n v="1745616"/>
    <n v="1"/>
    <x v="0"/>
    <x v="28"/>
    <x v="1"/>
    <n v="27"/>
    <s v="Сб"/>
    <x v="21"/>
    <n v="4847"/>
  </r>
  <r>
    <n v="1745617"/>
    <n v="1"/>
    <x v="0"/>
    <x v="52"/>
    <x v="0"/>
    <n v="25"/>
    <s v="Вт"/>
    <x v="27"/>
    <n v="4879"/>
  </r>
  <r>
    <n v="1745618"/>
    <n v="2"/>
    <x v="3"/>
    <x v="50"/>
    <x v="2"/>
    <n v="34"/>
    <s v="Чт"/>
    <x v="2"/>
    <n v="1999"/>
  </r>
  <r>
    <n v="1745619"/>
    <n v="2"/>
    <x v="3"/>
    <x v="90"/>
    <x v="1"/>
    <n v="28"/>
    <s v="Пт"/>
    <x v="25"/>
    <n v="227"/>
  </r>
  <r>
    <n v="1745620"/>
    <n v="2"/>
    <x v="3"/>
    <x v="43"/>
    <x v="2"/>
    <n v="32"/>
    <s v="Чт"/>
    <x v="18"/>
    <n v="3245"/>
  </r>
  <r>
    <n v="1745621"/>
    <n v="4"/>
    <x v="2"/>
    <x v="36"/>
    <x v="0"/>
    <n v="24"/>
    <s v="Пн"/>
    <x v="6"/>
    <n v="435"/>
  </r>
  <r>
    <n v="1745622"/>
    <n v="1"/>
    <x v="0"/>
    <x v="74"/>
    <x v="2"/>
    <n v="34"/>
    <s v="Вс"/>
    <x v="27"/>
    <n v="4293"/>
  </r>
  <r>
    <n v="1745623"/>
    <n v="2"/>
    <x v="3"/>
    <x v="75"/>
    <x v="1"/>
    <n v="31"/>
    <s v="Пт"/>
    <x v="14"/>
    <n v="530"/>
  </r>
  <r>
    <n v="1745624"/>
    <n v="2"/>
    <x v="3"/>
    <x v="23"/>
    <x v="1"/>
    <n v="31"/>
    <s v="Вс"/>
    <x v="7"/>
    <n v="3228"/>
  </r>
  <r>
    <n v="1745625"/>
    <n v="3"/>
    <x v="1"/>
    <x v="0"/>
    <x v="0"/>
    <n v="26"/>
    <s v="Чт"/>
    <x v="0"/>
    <n v="1268"/>
  </r>
  <r>
    <n v="1745626"/>
    <n v="4"/>
    <x v="2"/>
    <x v="8"/>
    <x v="2"/>
    <n v="35"/>
    <s v="Вс"/>
    <x v="8"/>
    <n v="2149"/>
  </r>
  <r>
    <n v="1745627"/>
    <n v="2"/>
    <x v="3"/>
    <x v="41"/>
    <x v="2"/>
    <n v="33"/>
    <s v="Пт"/>
    <x v="16"/>
    <n v="3228"/>
  </r>
  <r>
    <n v="1745628"/>
    <n v="2"/>
    <x v="3"/>
    <x v="40"/>
    <x v="0"/>
    <n v="25"/>
    <s v="Вс"/>
    <x v="16"/>
    <n v="2647"/>
  </r>
  <r>
    <n v="1745629"/>
    <n v="3"/>
    <x v="1"/>
    <x v="34"/>
    <x v="2"/>
    <n v="34"/>
    <s v="Пт"/>
    <x v="13"/>
    <n v="2165"/>
  </r>
  <r>
    <n v="1745630"/>
    <n v="1"/>
    <x v="0"/>
    <x v="52"/>
    <x v="0"/>
    <n v="25"/>
    <s v="Вт"/>
    <x v="27"/>
    <n v="4061"/>
  </r>
  <r>
    <n v="1745631"/>
    <n v="3"/>
    <x v="1"/>
    <x v="21"/>
    <x v="1"/>
    <n v="29"/>
    <s v="Вт"/>
    <x v="16"/>
    <n v="3503"/>
  </r>
  <r>
    <n v="1745632"/>
    <n v="2"/>
    <x v="3"/>
    <x v="86"/>
    <x v="2"/>
    <n v="36"/>
    <s v="Вт"/>
    <x v="17"/>
    <n v="392"/>
  </r>
  <r>
    <n v="1745633"/>
    <n v="3"/>
    <x v="1"/>
    <x v="56"/>
    <x v="0"/>
    <n v="23"/>
    <s v="Ср"/>
    <x v="10"/>
    <n v="220"/>
  </r>
  <r>
    <n v="1745634"/>
    <n v="1"/>
    <x v="0"/>
    <x v="23"/>
    <x v="1"/>
    <n v="31"/>
    <s v="Вс"/>
    <x v="7"/>
    <n v="4017"/>
  </r>
  <r>
    <n v="1745635"/>
    <n v="4"/>
    <x v="2"/>
    <x v="55"/>
    <x v="2"/>
    <n v="33"/>
    <s v="Ср"/>
    <x v="1"/>
    <n v="2394"/>
  </r>
  <r>
    <n v="1745636"/>
    <n v="2"/>
    <x v="3"/>
    <x v="36"/>
    <x v="0"/>
    <n v="24"/>
    <s v="Пн"/>
    <x v="6"/>
    <n v="3657"/>
  </r>
  <r>
    <n v="1745637"/>
    <n v="1"/>
    <x v="0"/>
    <x v="21"/>
    <x v="1"/>
    <n v="29"/>
    <s v="Вт"/>
    <x v="16"/>
    <n v="4138"/>
  </r>
  <r>
    <n v="1745638"/>
    <n v="1"/>
    <x v="0"/>
    <x v="27"/>
    <x v="0"/>
    <n v="27"/>
    <s v="Вт"/>
    <x v="20"/>
    <n v="3985"/>
  </r>
  <r>
    <n v="1745639"/>
    <n v="1"/>
    <x v="0"/>
    <x v="82"/>
    <x v="1"/>
    <n v="28"/>
    <s v="Вт"/>
    <x v="26"/>
    <n v="1045"/>
  </r>
  <r>
    <n v="1745640"/>
    <n v="1"/>
    <x v="0"/>
    <x v="74"/>
    <x v="2"/>
    <n v="34"/>
    <s v="Вс"/>
    <x v="27"/>
    <n v="626"/>
  </r>
  <r>
    <n v="1745641"/>
    <n v="1"/>
    <x v="0"/>
    <x v="2"/>
    <x v="0"/>
    <n v="25"/>
    <s v="Сб"/>
    <x v="2"/>
    <n v="1987"/>
  </r>
  <r>
    <n v="1745642"/>
    <n v="1"/>
    <x v="0"/>
    <x v="70"/>
    <x v="2"/>
    <n v="35"/>
    <s v="Сб"/>
    <x v="19"/>
    <n v="2054"/>
  </r>
  <r>
    <n v="1745643"/>
    <n v="2"/>
    <x v="3"/>
    <x v="20"/>
    <x v="2"/>
    <n v="35"/>
    <s v="Чт"/>
    <x v="4"/>
    <n v="3641"/>
  </r>
  <r>
    <n v="1745644"/>
    <n v="2"/>
    <x v="3"/>
    <x v="56"/>
    <x v="0"/>
    <n v="23"/>
    <s v="Ср"/>
    <x v="10"/>
    <n v="1138"/>
  </r>
  <r>
    <n v="1745645"/>
    <n v="2"/>
    <x v="3"/>
    <x v="58"/>
    <x v="2"/>
    <n v="32"/>
    <s v="Ср"/>
    <x v="28"/>
    <n v="2417"/>
  </r>
  <r>
    <n v="1745646"/>
    <n v="2"/>
    <x v="3"/>
    <x v="55"/>
    <x v="2"/>
    <n v="33"/>
    <s v="Ср"/>
    <x v="1"/>
    <n v="3586"/>
  </r>
  <r>
    <n v="1745647"/>
    <n v="3"/>
    <x v="1"/>
    <x v="81"/>
    <x v="1"/>
    <n v="29"/>
    <s v="Чт"/>
    <x v="27"/>
    <n v="4151"/>
  </r>
  <r>
    <n v="1745648"/>
    <n v="4"/>
    <x v="2"/>
    <x v="44"/>
    <x v="2"/>
    <n v="35"/>
    <s v="Пн"/>
    <x v="22"/>
    <n v="4903"/>
  </r>
  <r>
    <n v="1745649"/>
    <n v="1"/>
    <x v="0"/>
    <x v="10"/>
    <x v="2"/>
    <n v="33"/>
    <s v="Вт"/>
    <x v="9"/>
    <n v="3130"/>
  </r>
  <r>
    <n v="1745650"/>
    <n v="4"/>
    <x v="2"/>
    <x v="6"/>
    <x v="1"/>
    <n v="28"/>
    <s v="Ср"/>
    <x v="6"/>
    <n v="3001"/>
  </r>
  <r>
    <n v="1745651"/>
    <n v="1"/>
    <x v="0"/>
    <x v="60"/>
    <x v="0"/>
    <n v="26"/>
    <s v="Вт"/>
    <x v="8"/>
    <n v="1594"/>
  </r>
  <r>
    <n v="1745652"/>
    <n v="1"/>
    <x v="0"/>
    <x v="84"/>
    <x v="1"/>
    <n v="28"/>
    <s v="Вс"/>
    <x v="28"/>
    <n v="4404"/>
  </r>
  <r>
    <n v="1745653"/>
    <n v="2"/>
    <x v="3"/>
    <x v="4"/>
    <x v="1"/>
    <n v="31"/>
    <s v="Пн"/>
    <x v="4"/>
    <n v="1187"/>
  </r>
  <r>
    <n v="1745654"/>
    <n v="2"/>
    <x v="3"/>
    <x v="49"/>
    <x v="1"/>
    <n v="30"/>
    <s v="Вс"/>
    <x v="3"/>
    <n v="4878"/>
  </r>
  <r>
    <n v="1745655"/>
    <n v="2"/>
    <x v="3"/>
    <x v="54"/>
    <x v="0"/>
    <n v="26"/>
    <s v="Ср"/>
    <x v="22"/>
    <n v="1109"/>
  </r>
  <r>
    <n v="1745656"/>
    <n v="1"/>
    <x v="0"/>
    <x v="25"/>
    <x v="1"/>
    <n v="31"/>
    <s v="Ср"/>
    <x v="19"/>
    <n v="2601"/>
  </r>
  <r>
    <n v="1745657"/>
    <n v="2"/>
    <x v="3"/>
    <x v="72"/>
    <x v="2"/>
    <n v="32"/>
    <s v="Пт"/>
    <x v="26"/>
    <n v="3975"/>
  </r>
  <r>
    <n v="1745658"/>
    <n v="1"/>
    <x v="0"/>
    <x v="68"/>
    <x v="1"/>
    <n v="31"/>
    <s v="Вт"/>
    <x v="11"/>
    <n v="4482"/>
  </r>
  <r>
    <n v="1745659"/>
    <n v="4"/>
    <x v="2"/>
    <x v="3"/>
    <x v="0"/>
    <n v="25"/>
    <s v="Пт"/>
    <x v="3"/>
    <n v="4844"/>
  </r>
  <r>
    <n v="1745660"/>
    <n v="4"/>
    <x v="2"/>
    <x v="20"/>
    <x v="2"/>
    <n v="35"/>
    <s v="Чт"/>
    <x v="4"/>
    <n v="1755"/>
  </r>
  <r>
    <n v="1745661"/>
    <n v="4"/>
    <x v="2"/>
    <x v="76"/>
    <x v="2"/>
    <n v="34"/>
    <s v="Ср"/>
    <x v="3"/>
    <n v="765"/>
  </r>
  <r>
    <n v="1745662"/>
    <n v="4"/>
    <x v="2"/>
    <x v="57"/>
    <x v="2"/>
    <n v="33"/>
    <s v="Вс"/>
    <x v="5"/>
    <n v="744"/>
  </r>
  <r>
    <n v="1745663"/>
    <n v="2"/>
    <x v="3"/>
    <x v="6"/>
    <x v="1"/>
    <n v="28"/>
    <s v="Ср"/>
    <x v="6"/>
    <n v="3442"/>
  </r>
  <r>
    <n v="1745664"/>
    <n v="3"/>
    <x v="1"/>
    <x v="83"/>
    <x v="0"/>
    <n v="23"/>
    <s v="Чт"/>
    <x v="21"/>
    <n v="1955"/>
  </r>
  <r>
    <n v="1745665"/>
    <n v="4"/>
    <x v="2"/>
    <x v="36"/>
    <x v="0"/>
    <n v="24"/>
    <s v="Пн"/>
    <x v="6"/>
    <n v="2625"/>
  </r>
  <r>
    <n v="1745666"/>
    <n v="2"/>
    <x v="3"/>
    <x v="62"/>
    <x v="1"/>
    <n v="31"/>
    <s v="Чт"/>
    <x v="20"/>
    <n v="2794"/>
  </r>
  <r>
    <n v="1745667"/>
    <n v="2"/>
    <x v="3"/>
    <x v="6"/>
    <x v="1"/>
    <n v="28"/>
    <s v="Ср"/>
    <x v="6"/>
    <n v="1786"/>
  </r>
  <r>
    <n v="1745668"/>
    <n v="1"/>
    <x v="0"/>
    <x v="45"/>
    <x v="2"/>
    <n v="36"/>
    <s v="Вс"/>
    <x v="20"/>
    <n v="653"/>
  </r>
  <r>
    <n v="1745669"/>
    <n v="2"/>
    <x v="3"/>
    <x v="5"/>
    <x v="1"/>
    <n v="28"/>
    <s v="Чт"/>
    <x v="5"/>
    <n v="2859"/>
  </r>
  <r>
    <n v="1745670"/>
    <n v="4"/>
    <x v="2"/>
    <x v="79"/>
    <x v="0"/>
    <n v="24"/>
    <s v="Пт"/>
    <x v="1"/>
    <n v="4768"/>
  </r>
  <r>
    <n v="1745671"/>
    <n v="1"/>
    <x v="0"/>
    <x v="50"/>
    <x v="2"/>
    <n v="34"/>
    <s v="Чт"/>
    <x v="2"/>
    <n v="135"/>
  </r>
  <r>
    <n v="1745672"/>
    <n v="4"/>
    <x v="2"/>
    <x v="39"/>
    <x v="2"/>
    <n v="36"/>
    <s v="Пн"/>
    <x v="14"/>
    <n v="1196"/>
  </r>
  <r>
    <n v="1745673"/>
    <n v="3"/>
    <x v="1"/>
    <x v="6"/>
    <x v="1"/>
    <n v="28"/>
    <s v="Ср"/>
    <x v="6"/>
    <n v="4478"/>
  </r>
  <r>
    <n v="1745674"/>
    <n v="3"/>
    <x v="1"/>
    <x v="86"/>
    <x v="2"/>
    <n v="36"/>
    <s v="Вт"/>
    <x v="17"/>
    <n v="2355"/>
  </r>
  <r>
    <n v="1745675"/>
    <n v="1"/>
    <x v="0"/>
    <x v="47"/>
    <x v="0"/>
    <n v="26"/>
    <s v="Пн"/>
    <x v="23"/>
    <n v="4222"/>
  </r>
  <r>
    <n v="1745676"/>
    <n v="1"/>
    <x v="0"/>
    <x v="25"/>
    <x v="1"/>
    <n v="31"/>
    <s v="Ср"/>
    <x v="19"/>
    <n v="4746"/>
  </r>
  <r>
    <n v="1745677"/>
    <n v="1"/>
    <x v="0"/>
    <x v="14"/>
    <x v="2"/>
    <n v="35"/>
    <s v="Пт"/>
    <x v="11"/>
    <n v="3040"/>
  </r>
  <r>
    <n v="1745678"/>
    <n v="1"/>
    <x v="0"/>
    <x v="60"/>
    <x v="0"/>
    <n v="26"/>
    <s v="Вт"/>
    <x v="8"/>
    <n v="2021"/>
  </r>
  <r>
    <n v="1745679"/>
    <n v="4"/>
    <x v="2"/>
    <x v="72"/>
    <x v="2"/>
    <n v="32"/>
    <s v="Пт"/>
    <x v="26"/>
    <n v="2690"/>
  </r>
  <r>
    <n v="1745680"/>
    <n v="1"/>
    <x v="0"/>
    <x v="21"/>
    <x v="1"/>
    <n v="29"/>
    <s v="Вт"/>
    <x v="16"/>
    <n v="92"/>
  </r>
  <r>
    <n v="1745681"/>
    <n v="1"/>
    <x v="0"/>
    <x v="68"/>
    <x v="1"/>
    <n v="31"/>
    <s v="Вт"/>
    <x v="11"/>
    <n v="2237"/>
  </r>
  <r>
    <n v="1745682"/>
    <n v="2"/>
    <x v="3"/>
    <x v="32"/>
    <x v="1"/>
    <n v="29"/>
    <s v="Сб"/>
    <x v="24"/>
    <n v="3179"/>
  </r>
  <r>
    <n v="1745683"/>
    <n v="3"/>
    <x v="1"/>
    <x v="74"/>
    <x v="2"/>
    <n v="34"/>
    <s v="Вс"/>
    <x v="27"/>
    <n v="2217"/>
  </r>
  <r>
    <n v="1745684"/>
    <n v="4"/>
    <x v="2"/>
    <x v="72"/>
    <x v="2"/>
    <n v="32"/>
    <s v="Пт"/>
    <x v="26"/>
    <n v="1563"/>
  </r>
  <r>
    <n v="1745685"/>
    <n v="3"/>
    <x v="1"/>
    <x v="15"/>
    <x v="2"/>
    <n v="33"/>
    <s v="Сб"/>
    <x v="12"/>
    <n v="2813"/>
  </r>
  <r>
    <n v="1745686"/>
    <n v="1"/>
    <x v="0"/>
    <x v="40"/>
    <x v="0"/>
    <n v="25"/>
    <s v="Вс"/>
    <x v="16"/>
    <n v="3333"/>
  </r>
  <r>
    <n v="1745687"/>
    <n v="1"/>
    <x v="0"/>
    <x v="44"/>
    <x v="2"/>
    <n v="35"/>
    <s v="Пн"/>
    <x v="22"/>
    <n v="3553"/>
  </r>
  <r>
    <n v="1745688"/>
    <n v="4"/>
    <x v="2"/>
    <x v="76"/>
    <x v="2"/>
    <n v="34"/>
    <s v="Ср"/>
    <x v="3"/>
    <n v="1585"/>
  </r>
  <r>
    <n v="1745689"/>
    <n v="1"/>
    <x v="0"/>
    <x v="2"/>
    <x v="0"/>
    <n v="25"/>
    <s v="Сб"/>
    <x v="2"/>
    <n v="1426"/>
  </r>
  <r>
    <n v="1745690"/>
    <n v="1"/>
    <x v="0"/>
    <x v="15"/>
    <x v="2"/>
    <n v="33"/>
    <s v="Сб"/>
    <x v="12"/>
    <n v="393"/>
  </r>
  <r>
    <n v="1745691"/>
    <n v="2"/>
    <x v="3"/>
    <x v="79"/>
    <x v="0"/>
    <n v="24"/>
    <s v="Пт"/>
    <x v="1"/>
    <n v="4870"/>
  </r>
  <r>
    <n v="1745692"/>
    <n v="1"/>
    <x v="0"/>
    <x v="67"/>
    <x v="0"/>
    <n v="25"/>
    <s v="Пн"/>
    <x v="12"/>
    <n v="3047"/>
  </r>
  <r>
    <n v="1745693"/>
    <n v="4"/>
    <x v="2"/>
    <x v="45"/>
    <x v="2"/>
    <n v="36"/>
    <s v="Вс"/>
    <x v="20"/>
    <n v="2098"/>
  </r>
  <r>
    <n v="1745694"/>
    <n v="4"/>
    <x v="2"/>
    <x v="22"/>
    <x v="1"/>
    <n v="31"/>
    <s v="Сб"/>
    <x v="17"/>
    <n v="4473"/>
  </r>
  <r>
    <n v="1745695"/>
    <n v="1"/>
    <x v="0"/>
    <x v="20"/>
    <x v="2"/>
    <n v="35"/>
    <s v="Чт"/>
    <x v="4"/>
    <n v="3967"/>
  </r>
  <r>
    <n v="1745696"/>
    <n v="4"/>
    <x v="2"/>
    <x v="75"/>
    <x v="1"/>
    <n v="31"/>
    <s v="Пт"/>
    <x v="14"/>
    <n v="3151"/>
  </r>
  <r>
    <n v="1745697"/>
    <n v="1"/>
    <x v="0"/>
    <x v="14"/>
    <x v="2"/>
    <n v="35"/>
    <s v="Пт"/>
    <x v="11"/>
    <n v="3429"/>
  </r>
  <r>
    <n v="1745698"/>
    <n v="4"/>
    <x v="2"/>
    <x v="43"/>
    <x v="2"/>
    <n v="32"/>
    <s v="Чт"/>
    <x v="18"/>
    <n v="1491"/>
  </r>
  <r>
    <n v="1745699"/>
    <n v="3"/>
    <x v="1"/>
    <x v="20"/>
    <x v="2"/>
    <n v="35"/>
    <s v="Чт"/>
    <x v="4"/>
    <n v="4099"/>
  </r>
  <r>
    <n v="1745700"/>
    <n v="2"/>
    <x v="3"/>
    <x v="9"/>
    <x v="2"/>
    <n v="32"/>
    <s v="Сб"/>
    <x v="6"/>
    <n v="1005"/>
  </r>
  <r>
    <n v="1745701"/>
    <n v="4"/>
    <x v="2"/>
    <x v="42"/>
    <x v="2"/>
    <n v="35"/>
    <s v="Вт"/>
    <x v="0"/>
    <n v="4092"/>
  </r>
  <r>
    <n v="1745702"/>
    <n v="3"/>
    <x v="1"/>
    <x v="46"/>
    <x v="0"/>
    <n v="25"/>
    <s v="Чт"/>
    <x v="24"/>
    <n v="1546"/>
  </r>
  <r>
    <n v="1745703"/>
    <n v="1"/>
    <x v="0"/>
    <x v="10"/>
    <x v="2"/>
    <n v="33"/>
    <s v="Вт"/>
    <x v="9"/>
    <n v="600"/>
  </r>
  <r>
    <n v="1745704"/>
    <n v="1"/>
    <x v="0"/>
    <x v="62"/>
    <x v="1"/>
    <n v="31"/>
    <s v="Чт"/>
    <x v="20"/>
    <n v="3589"/>
  </r>
  <r>
    <n v="1745705"/>
    <n v="4"/>
    <x v="2"/>
    <x v="89"/>
    <x v="2"/>
    <n v="34"/>
    <s v="Вт"/>
    <x v="24"/>
    <n v="1057"/>
  </r>
  <r>
    <n v="1745706"/>
    <n v="2"/>
    <x v="3"/>
    <x v="48"/>
    <x v="0"/>
    <n v="24"/>
    <s v="Вс"/>
    <x v="26"/>
    <n v="1701"/>
  </r>
  <r>
    <n v="1745707"/>
    <n v="3"/>
    <x v="1"/>
    <x v="33"/>
    <x v="0"/>
    <n v="24"/>
    <s v="Ср"/>
    <x v="25"/>
    <n v="1464"/>
  </r>
  <r>
    <n v="1745708"/>
    <n v="2"/>
    <x v="3"/>
    <x v="85"/>
    <x v="1"/>
    <n v="27"/>
    <s v="Пт"/>
    <x v="10"/>
    <n v="1506"/>
  </r>
  <r>
    <n v="1745709"/>
    <n v="3"/>
    <x v="1"/>
    <x v="82"/>
    <x v="1"/>
    <n v="28"/>
    <s v="Вт"/>
    <x v="26"/>
    <n v="1357"/>
  </r>
  <r>
    <n v="1745710"/>
    <n v="4"/>
    <x v="2"/>
    <x v="72"/>
    <x v="2"/>
    <n v="32"/>
    <s v="Пт"/>
    <x v="26"/>
    <n v="2251"/>
  </r>
  <r>
    <n v="1745711"/>
    <n v="2"/>
    <x v="3"/>
    <x v="82"/>
    <x v="1"/>
    <n v="28"/>
    <s v="Вт"/>
    <x v="26"/>
    <n v="1054"/>
  </r>
  <r>
    <n v="1745712"/>
    <n v="1"/>
    <x v="0"/>
    <x v="10"/>
    <x v="2"/>
    <n v="33"/>
    <s v="Вт"/>
    <x v="9"/>
    <n v="3486"/>
  </r>
  <r>
    <n v="1745713"/>
    <n v="2"/>
    <x v="3"/>
    <x v="88"/>
    <x v="0"/>
    <n v="25"/>
    <s v="Ср"/>
    <x v="29"/>
    <n v="1020"/>
  </r>
  <r>
    <n v="1745714"/>
    <n v="2"/>
    <x v="3"/>
    <x v="66"/>
    <x v="0"/>
    <n v="27"/>
    <s v="Пн"/>
    <x v="19"/>
    <n v="2929"/>
  </r>
  <r>
    <n v="1745715"/>
    <n v="3"/>
    <x v="1"/>
    <x v="37"/>
    <x v="2"/>
    <n v="33"/>
    <s v="Пн"/>
    <x v="25"/>
    <n v="2968"/>
  </r>
  <r>
    <n v="1745716"/>
    <n v="1"/>
    <x v="0"/>
    <x v="63"/>
    <x v="1"/>
    <n v="28"/>
    <s v="Сб"/>
    <x v="9"/>
    <n v="2320"/>
  </r>
  <r>
    <n v="1745717"/>
    <n v="3"/>
    <x v="1"/>
    <x v="41"/>
    <x v="2"/>
    <n v="33"/>
    <s v="Пт"/>
    <x v="16"/>
    <n v="4120"/>
  </r>
  <r>
    <n v="1745718"/>
    <n v="1"/>
    <x v="0"/>
    <x v="15"/>
    <x v="2"/>
    <n v="33"/>
    <s v="Сб"/>
    <x v="12"/>
    <n v="3676"/>
  </r>
  <r>
    <n v="1745719"/>
    <n v="1"/>
    <x v="0"/>
    <x v="52"/>
    <x v="0"/>
    <n v="25"/>
    <s v="Вт"/>
    <x v="27"/>
    <n v="955"/>
  </r>
  <r>
    <n v="1745720"/>
    <n v="4"/>
    <x v="2"/>
    <x v="68"/>
    <x v="1"/>
    <n v="31"/>
    <s v="Вт"/>
    <x v="11"/>
    <n v="247"/>
  </r>
  <r>
    <n v="1745721"/>
    <n v="1"/>
    <x v="0"/>
    <x v="67"/>
    <x v="0"/>
    <n v="25"/>
    <s v="Пн"/>
    <x v="12"/>
    <n v="3342"/>
  </r>
  <r>
    <n v="1745722"/>
    <n v="3"/>
    <x v="1"/>
    <x v="28"/>
    <x v="1"/>
    <n v="27"/>
    <s v="Сб"/>
    <x v="21"/>
    <n v="1150"/>
  </r>
  <r>
    <n v="1745723"/>
    <n v="2"/>
    <x v="3"/>
    <x v="8"/>
    <x v="2"/>
    <n v="35"/>
    <s v="Вс"/>
    <x v="8"/>
    <n v="2219"/>
  </r>
  <r>
    <n v="1745724"/>
    <n v="1"/>
    <x v="0"/>
    <x v="86"/>
    <x v="2"/>
    <n v="36"/>
    <s v="Вт"/>
    <x v="17"/>
    <n v="2941"/>
  </r>
  <r>
    <n v="1745725"/>
    <n v="2"/>
    <x v="3"/>
    <x v="33"/>
    <x v="0"/>
    <n v="24"/>
    <s v="Ср"/>
    <x v="25"/>
    <n v="2146"/>
  </r>
  <r>
    <n v="1745726"/>
    <n v="4"/>
    <x v="2"/>
    <x v="87"/>
    <x v="0"/>
    <n v="24"/>
    <s v="Вт"/>
    <x v="5"/>
    <n v="3488"/>
  </r>
  <r>
    <n v="1745727"/>
    <n v="1"/>
    <x v="0"/>
    <x v="47"/>
    <x v="0"/>
    <n v="26"/>
    <s v="Пн"/>
    <x v="23"/>
    <n v="2297"/>
  </r>
  <r>
    <n v="1745728"/>
    <n v="1"/>
    <x v="0"/>
    <x v="36"/>
    <x v="0"/>
    <n v="24"/>
    <s v="Пн"/>
    <x v="6"/>
    <n v="2638"/>
  </r>
  <r>
    <n v="1745729"/>
    <n v="3"/>
    <x v="1"/>
    <x v="71"/>
    <x v="2"/>
    <n v="34"/>
    <s v="Пн"/>
    <x v="29"/>
    <n v="901"/>
  </r>
  <r>
    <n v="1745730"/>
    <n v="1"/>
    <x v="0"/>
    <x v="11"/>
    <x v="2"/>
    <n v="32"/>
    <s v="Пн"/>
    <x v="10"/>
    <n v="2415"/>
  </r>
  <r>
    <n v="1745731"/>
    <n v="2"/>
    <x v="3"/>
    <x v="12"/>
    <x v="0"/>
    <n v="26"/>
    <s v="Пт"/>
    <x v="7"/>
    <n v="1937"/>
  </r>
  <r>
    <n v="1745732"/>
    <n v="1"/>
    <x v="0"/>
    <x v="76"/>
    <x v="2"/>
    <n v="34"/>
    <s v="Ср"/>
    <x v="3"/>
    <n v="3201"/>
  </r>
  <r>
    <n v="1745733"/>
    <n v="1"/>
    <x v="0"/>
    <x v="15"/>
    <x v="2"/>
    <n v="33"/>
    <s v="Сб"/>
    <x v="12"/>
    <n v="1801"/>
  </r>
  <r>
    <n v="1745734"/>
    <n v="1"/>
    <x v="0"/>
    <x v="30"/>
    <x v="1"/>
    <n v="30"/>
    <s v="Ср"/>
    <x v="23"/>
    <n v="3807"/>
  </r>
  <r>
    <n v="1745735"/>
    <n v="3"/>
    <x v="1"/>
    <x v="76"/>
    <x v="2"/>
    <n v="34"/>
    <s v="Ср"/>
    <x v="3"/>
    <n v="3092"/>
  </r>
  <r>
    <n v="1745736"/>
    <n v="1"/>
    <x v="0"/>
    <x v="3"/>
    <x v="0"/>
    <n v="25"/>
    <s v="Пт"/>
    <x v="3"/>
    <n v="4114"/>
  </r>
  <r>
    <n v="1745737"/>
    <n v="2"/>
    <x v="3"/>
    <x v="70"/>
    <x v="2"/>
    <n v="35"/>
    <s v="Сб"/>
    <x v="19"/>
    <n v="560"/>
  </r>
  <r>
    <n v="1745738"/>
    <n v="3"/>
    <x v="1"/>
    <x v="86"/>
    <x v="2"/>
    <n v="36"/>
    <s v="Вт"/>
    <x v="17"/>
    <n v="3927"/>
  </r>
  <r>
    <n v="1745739"/>
    <n v="2"/>
    <x v="3"/>
    <x v="58"/>
    <x v="2"/>
    <n v="32"/>
    <s v="Ср"/>
    <x v="28"/>
    <n v="4226"/>
  </r>
  <r>
    <n v="1745740"/>
    <n v="4"/>
    <x v="2"/>
    <x v="87"/>
    <x v="0"/>
    <n v="24"/>
    <s v="Вт"/>
    <x v="5"/>
    <n v="4508"/>
  </r>
  <r>
    <n v="1745741"/>
    <n v="1"/>
    <x v="0"/>
    <x v="14"/>
    <x v="2"/>
    <n v="35"/>
    <s v="Пт"/>
    <x v="11"/>
    <n v="4687"/>
  </r>
  <r>
    <n v="1745742"/>
    <n v="1"/>
    <x v="0"/>
    <x v="86"/>
    <x v="2"/>
    <n v="36"/>
    <s v="Вт"/>
    <x v="17"/>
    <n v="478"/>
  </r>
  <r>
    <n v="1745743"/>
    <n v="2"/>
    <x v="3"/>
    <x v="77"/>
    <x v="0"/>
    <n v="27"/>
    <s v="Вс"/>
    <x v="11"/>
    <n v="3578"/>
  </r>
  <r>
    <n v="1745744"/>
    <n v="1"/>
    <x v="0"/>
    <x v="73"/>
    <x v="1"/>
    <n v="30"/>
    <s v="Вт"/>
    <x v="13"/>
    <n v="1003"/>
  </r>
  <r>
    <n v="1745745"/>
    <n v="2"/>
    <x v="3"/>
    <x v="49"/>
    <x v="1"/>
    <n v="30"/>
    <s v="Вс"/>
    <x v="3"/>
    <n v="4885"/>
  </r>
  <r>
    <n v="1745746"/>
    <n v="1"/>
    <x v="0"/>
    <x v="8"/>
    <x v="2"/>
    <n v="35"/>
    <s v="Вс"/>
    <x v="8"/>
    <n v="1265"/>
  </r>
  <r>
    <n v="1745747"/>
    <n v="4"/>
    <x v="2"/>
    <x v="35"/>
    <x v="2"/>
    <n v="34"/>
    <s v="Сб"/>
    <x v="23"/>
    <n v="1004"/>
  </r>
  <r>
    <n v="1745748"/>
    <n v="2"/>
    <x v="3"/>
    <x v="10"/>
    <x v="2"/>
    <n v="33"/>
    <s v="Вт"/>
    <x v="9"/>
    <n v="1676"/>
  </r>
  <r>
    <n v="1745749"/>
    <n v="4"/>
    <x v="2"/>
    <x v="77"/>
    <x v="0"/>
    <n v="27"/>
    <s v="Вс"/>
    <x v="11"/>
    <n v="1675"/>
  </r>
  <r>
    <n v="1745750"/>
    <n v="1"/>
    <x v="0"/>
    <x v="39"/>
    <x v="2"/>
    <n v="36"/>
    <s v="Пн"/>
    <x v="14"/>
    <n v="187"/>
  </r>
  <r>
    <n v="1745751"/>
    <n v="2"/>
    <x v="3"/>
    <x v="26"/>
    <x v="0"/>
    <n v="27"/>
    <s v="Чт"/>
    <x v="17"/>
    <n v="518"/>
  </r>
  <r>
    <n v="1745752"/>
    <n v="1"/>
    <x v="0"/>
    <x v="26"/>
    <x v="0"/>
    <n v="27"/>
    <s v="Чт"/>
    <x v="17"/>
    <n v="3567"/>
  </r>
  <r>
    <n v="1745753"/>
    <n v="4"/>
    <x v="2"/>
    <x v="49"/>
    <x v="1"/>
    <n v="30"/>
    <s v="Вс"/>
    <x v="3"/>
    <n v="2679"/>
  </r>
  <r>
    <n v="1745754"/>
    <n v="3"/>
    <x v="1"/>
    <x v="75"/>
    <x v="1"/>
    <n v="31"/>
    <s v="Пт"/>
    <x v="14"/>
    <n v="852"/>
  </r>
  <r>
    <n v="1745755"/>
    <n v="1"/>
    <x v="0"/>
    <x v="37"/>
    <x v="2"/>
    <n v="33"/>
    <s v="Пн"/>
    <x v="25"/>
    <n v="1100"/>
  </r>
  <r>
    <n v="1745756"/>
    <n v="1"/>
    <x v="0"/>
    <x v="15"/>
    <x v="2"/>
    <n v="33"/>
    <s v="Сб"/>
    <x v="12"/>
    <n v="2777"/>
  </r>
  <r>
    <n v="1745757"/>
    <n v="1"/>
    <x v="0"/>
    <x v="77"/>
    <x v="0"/>
    <n v="27"/>
    <s v="Вс"/>
    <x v="11"/>
    <n v="3614"/>
  </r>
  <r>
    <n v="1745758"/>
    <n v="4"/>
    <x v="2"/>
    <x v="85"/>
    <x v="1"/>
    <n v="27"/>
    <s v="Пт"/>
    <x v="10"/>
    <n v="3555"/>
  </r>
  <r>
    <n v="1745759"/>
    <n v="2"/>
    <x v="3"/>
    <x v="48"/>
    <x v="0"/>
    <n v="24"/>
    <s v="Вс"/>
    <x v="26"/>
    <n v="4066"/>
  </r>
  <r>
    <n v="1745760"/>
    <n v="2"/>
    <x v="3"/>
    <x v="67"/>
    <x v="0"/>
    <n v="25"/>
    <s v="Пн"/>
    <x v="12"/>
    <n v="3842"/>
  </r>
  <r>
    <n v="1745761"/>
    <n v="1"/>
    <x v="0"/>
    <x v="79"/>
    <x v="0"/>
    <n v="24"/>
    <s v="Пт"/>
    <x v="1"/>
    <n v="423"/>
  </r>
  <r>
    <n v="1745762"/>
    <n v="4"/>
    <x v="2"/>
    <x v="0"/>
    <x v="0"/>
    <n v="26"/>
    <s v="Чт"/>
    <x v="0"/>
    <n v="4909"/>
  </r>
  <r>
    <n v="1745763"/>
    <n v="1"/>
    <x v="0"/>
    <x v="60"/>
    <x v="0"/>
    <n v="26"/>
    <s v="Вт"/>
    <x v="8"/>
    <n v="334"/>
  </r>
  <r>
    <n v="1745764"/>
    <n v="2"/>
    <x v="3"/>
    <x v="9"/>
    <x v="2"/>
    <n v="32"/>
    <s v="Сб"/>
    <x v="6"/>
    <n v="2373"/>
  </r>
  <r>
    <n v="1745765"/>
    <n v="1"/>
    <x v="0"/>
    <x v="73"/>
    <x v="1"/>
    <n v="30"/>
    <s v="Вт"/>
    <x v="13"/>
    <n v="4981"/>
  </r>
  <r>
    <n v="1745766"/>
    <n v="1"/>
    <x v="0"/>
    <x v="53"/>
    <x v="0"/>
    <n v="24"/>
    <s v="Чт"/>
    <x v="9"/>
    <n v="1388"/>
  </r>
  <r>
    <n v="1745767"/>
    <n v="1"/>
    <x v="0"/>
    <x v="17"/>
    <x v="0"/>
    <n v="26"/>
    <s v="Вс"/>
    <x v="13"/>
    <n v="2017"/>
  </r>
  <r>
    <n v="1745768"/>
    <n v="1"/>
    <x v="0"/>
    <x v="2"/>
    <x v="0"/>
    <n v="25"/>
    <s v="Сб"/>
    <x v="2"/>
    <n v="4083"/>
  </r>
  <r>
    <n v="1745769"/>
    <n v="4"/>
    <x v="2"/>
    <x v="6"/>
    <x v="1"/>
    <n v="28"/>
    <s v="Ср"/>
    <x v="6"/>
    <n v="988"/>
  </r>
  <r>
    <n v="1745770"/>
    <n v="2"/>
    <x v="3"/>
    <x v="18"/>
    <x v="0"/>
    <n v="27"/>
    <s v="Ср"/>
    <x v="14"/>
    <n v="2051"/>
  </r>
  <r>
    <n v="1745771"/>
    <n v="1"/>
    <x v="0"/>
    <x v="10"/>
    <x v="2"/>
    <n v="33"/>
    <s v="Вт"/>
    <x v="9"/>
    <n v="2441"/>
  </r>
  <r>
    <n v="1745772"/>
    <n v="2"/>
    <x v="3"/>
    <x v="31"/>
    <x v="1"/>
    <n v="29"/>
    <s v="Пн"/>
    <x v="15"/>
    <n v="3661"/>
  </r>
  <r>
    <n v="1745773"/>
    <n v="1"/>
    <x v="0"/>
    <x v="64"/>
    <x v="1"/>
    <n v="32"/>
    <s v="Вс"/>
    <x v="30"/>
    <n v="3861"/>
  </r>
  <r>
    <n v="1745774"/>
    <n v="4"/>
    <x v="2"/>
    <x v="10"/>
    <x v="2"/>
    <n v="33"/>
    <s v="Вт"/>
    <x v="9"/>
    <n v="2087"/>
  </r>
  <r>
    <n v="1745775"/>
    <n v="1"/>
    <x v="0"/>
    <x v="21"/>
    <x v="1"/>
    <n v="29"/>
    <s v="Вт"/>
    <x v="16"/>
    <n v="2359"/>
  </r>
  <r>
    <n v="1745776"/>
    <n v="4"/>
    <x v="2"/>
    <x v="61"/>
    <x v="1"/>
    <n v="30"/>
    <s v="Пн"/>
    <x v="2"/>
    <n v="1854"/>
  </r>
  <r>
    <n v="1745777"/>
    <n v="4"/>
    <x v="2"/>
    <x v="40"/>
    <x v="0"/>
    <n v="25"/>
    <s v="Вс"/>
    <x v="16"/>
    <n v="4295"/>
  </r>
  <r>
    <n v="1745778"/>
    <n v="1"/>
    <x v="0"/>
    <x v="4"/>
    <x v="1"/>
    <n v="31"/>
    <s v="Пн"/>
    <x v="4"/>
    <n v="3733"/>
  </r>
  <r>
    <n v="1745779"/>
    <n v="2"/>
    <x v="3"/>
    <x v="33"/>
    <x v="0"/>
    <n v="24"/>
    <s v="Ср"/>
    <x v="25"/>
    <n v="1506"/>
  </r>
  <r>
    <n v="1745780"/>
    <n v="3"/>
    <x v="1"/>
    <x v="48"/>
    <x v="0"/>
    <n v="24"/>
    <s v="Вс"/>
    <x v="26"/>
    <n v="2125"/>
  </r>
  <r>
    <n v="1745781"/>
    <n v="1"/>
    <x v="0"/>
    <x v="54"/>
    <x v="0"/>
    <n v="26"/>
    <s v="Ср"/>
    <x v="22"/>
    <n v="2375"/>
  </r>
  <r>
    <n v="1745782"/>
    <n v="2"/>
    <x v="3"/>
    <x v="17"/>
    <x v="0"/>
    <n v="26"/>
    <s v="Вс"/>
    <x v="13"/>
    <n v="1072"/>
  </r>
  <r>
    <n v="1745783"/>
    <n v="2"/>
    <x v="3"/>
    <x v="12"/>
    <x v="0"/>
    <n v="26"/>
    <s v="Пт"/>
    <x v="7"/>
    <n v="3116"/>
  </r>
  <r>
    <n v="1745784"/>
    <n v="1"/>
    <x v="0"/>
    <x v="75"/>
    <x v="1"/>
    <n v="31"/>
    <s v="Пт"/>
    <x v="14"/>
    <n v="1013"/>
  </r>
  <r>
    <n v="1745785"/>
    <n v="2"/>
    <x v="3"/>
    <x v="2"/>
    <x v="0"/>
    <n v="25"/>
    <s v="Сб"/>
    <x v="2"/>
    <n v="4946"/>
  </r>
  <r>
    <n v="1745786"/>
    <n v="2"/>
    <x v="3"/>
    <x v="46"/>
    <x v="0"/>
    <n v="25"/>
    <s v="Чт"/>
    <x v="24"/>
    <n v="1279"/>
  </r>
  <r>
    <n v="1745787"/>
    <n v="1"/>
    <x v="0"/>
    <x v="31"/>
    <x v="1"/>
    <n v="29"/>
    <s v="Пн"/>
    <x v="15"/>
    <n v="2824"/>
  </r>
  <r>
    <n v="1745788"/>
    <n v="1"/>
    <x v="0"/>
    <x v="56"/>
    <x v="0"/>
    <n v="23"/>
    <s v="Ср"/>
    <x v="10"/>
    <n v="2155"/>
  </r>
  <r>
    <n v="1745789"/>
    <n v="2"/>
    <x v="3"/>
    <x v="33"/>
    <x v="0"/>
    <n v="24"/>
    <s v="Ср"/>
    <x v="25"/>
    <n v="4065"/>
  </r>
  <r>
    <n v="1745790"/>
    <n v="4"/>
    <x v="2"/>
    <x v="86"/>
    <x v="2"/>
    <n v="36"/>
    <s v="Вт"/>
    <x v="17"/>
    <n v="4071"/>
  </r>
  <r>
    <n v="1745791"/>
    <n v="1"/>
    <x v="0"/>
    <x v="2"/>
    <x v="0"/>
    <n v="25"/>
    <s v="Сб"/>
    <x v="2"/>
    <n v="3450"/>
  </r>
  <r>
    <n v="1745792"/>
    <n v="3"/>
    <x v="1"/>
    <x v="59"/>
    <x v="1"/>
    <n v="29"/>
    <s v="Пт"/>
    <x v="29"/>
    <n v="3187"/>
  </r>
  <r>
    <n v="1745793"/>
    <n v="1"/>
    <x v="0"/>
    <x v="74"/>
    <x v="2"/>
    <n v="34"/>
    <s v="Вс"/>
    <x v="27"/>
    <n v="943"/>
  </r>
  <r>
    <n v="1745794"/>
    <n v="1"/>
    <x v="0"/>
    <x v="49"/>
    <x v="1"/>
    <n v="30"/>
    <s v="Вс"/>
    <x v="3"/>
    <n v="2431"/>
  </r>
  <r>
    <n v="1745795"/>
    <n v="1"/>
    <x v="0"/>
    <x v="36"/>
    <x v="0"/>
    <n v="24"/>
    <s v="Пн"/>
    <x v="6"/>
    <n v="113"/>
  </r>
  <r>
    <n v="1745796"/>
    <n v="2"/>
    <x v="3"/>
    <x v="22"/>
    <x v="1"/>
    <n v="31"/>
    <s v="Сб"/>
    <x v="17"/>
    <n v="1315"/>
  </r>
  <r>
    <n v="1745797"/>
    <n v="1"/>
    <x v="0"/>
    <x v="17"/>
    <x v="0"/>
    <n v="26"/>
    <s v="Вс"/>
    <x v="13"/>
    <n v="2995"/>
  </r>
  <r>
    <n v="1745798"/>
    <n v="1"/>
    <x v="0"/>
    <x v="75"/>
    <x v="1"/>
    <n v="31"/>
    <s v="Пт"/>
    <x v="14"/>
    <n v="434"/>
  </r>
  <r>
    <n v="1745799"/>
    <n v="1"/>
    <x v="0"/>
    <x v="12"/>
    <x v="0"/>
    <n v="26"/>
    <s v="Пт"/>
    <x v="7"/>
    <n v="3003"/>
  </r>
  <r>
    <n v="1745800"/>
    <n v="1"/>
    <x v="0"/>
    <x v="65"/>
    <x v="2"/>
    <n v="33"/>
    <s v="Чт"/>
    <x v="15"/>
    <n v="2993"/>
  </r>
  <r>
    <n v="1745801"/>
    <n v="1"/>
    <x v="0"/>
    <x v="69"/>
    <x v="1"/>
    <n v="29"/>
    <s v="Ср"/>
    <x v="12"/>
    <n v="4353"/>
  </r>
  <r>
    <n v="1745802"/>
    <n v="1"/>
    <x v="0"/>
    <x v="14"/>
    <x v="2"/>
    <n v="35"/>
    <s v="Пт"/>
    <x v="11"/>
    <n v="526"/>
  </r>
  <r>
    <n v="1745803"/>
    <n v="3"/>
    <x v="1"/>
    <x v="80"/>
    <x v="0"/>
    <n v="23"/>
    <s v="Пт"/>
    <x v="28"/>
    <n v="3427"/>
  </r>
  <r>
    <n v="1745804"/>
    <n v="4"/>
    <x v="2"/>
    <x v="10"/>
    <x v="2"/>
    <n v="33"/>
    <s v="Вт"/>
    <x v="9"/>
    <n v="3159"/>
  </r>
  <r>
    <n v="1745805"/>
    <n v="2"/>
    <x v="3"/>
    <x v="2"/>
    <x v="0"/>
    <n v="25"/>
    <s v="Сб"/>
    <x v="2"/>
    <n v="880"/>
  </r>
  <r>
    <n v="1745806"/>
    <n v="4"/>
    <x v="2"/>
    <x v="54"/>
    <x v="0"/>
    <n v="26"/>
    <s v="Ср"/>
    <x v="22"/>
    <n v="4105"/>
  </r>
  <r>
    <n v="1745807"/>
    <n v="3"/>
    <x v="1"/>
    <x v="59"/>
    <x v="1"/>
    <n v="29"/>
    <s v="Пт"/>
    <x v="29"/>
    <n v="2556"/>
  </r>
  <r>
    <n v="1745808"/>
    <n v="4"/>
    <x v="2"/>
    <x v="3"/>
    <x v="0"/>
    <n v="25"/>
    <s v="Пт"/>
    <x v="3"/>
    <n v="1586"/>
  </r>
  <r>
    <n v="1745809"/>
    <n v="3"/>
    <x v="1"/>
    <x v="81"/>
    <x v="1"/>
    <n v="29"/>
    <s v="Чт"/>
    <x v="27"/>
    <n v="3381"/>
  </r>
  <r>
    <n v="1745810"/>
    <n v="1"/>
    <x v="0"/>
    <x v="4"/>
    <x v="1"/>
    <n v="31"/>
    <s v="Пн"/>
    <x v="4"/>
    <n v="1680"/>
  </r>
  <r>
    <n v="1745811"/>
    <n v="1"/>
    <x v="0"/>
    <x v="87"/>
    <x v="0"/>
    <n v="24"/>
    <s v="Вт"/>
    <x v="5"/>
    <n v="626"/>
  </r>
  <r>
    <n v="1745812"/>
    <n v="1"/>
    <x v="0"/>
    <x v="60"/>
    <x v="0"/>
    <n v="26"/>
    <s v="Вт"/>
    <x v="8"/>
    <n v="4096"/>
  </r>
  <r>
    <n v="1745813"/>
    <n v="3"/>
    <x v="1"/>
    <x v="63"/>
    <x v="1"/>
    <n v="28"/>
    <s v="Сб"/>
    <x v="9"/>
    <n v="4373"/>
  </r>
  <r>
    <n v="1745814"/>
    <n v="4"/>
    <x v="2"/>
    <x v="33"/>
    <x v="0"/>
    <n v="24"/>
    <s v="Ср"/>
    <x v="25"/>
    <n v="1004"/>
  </r>
  <r>
    <n v="1745815"/>
    <n v="4"/>
    <x v="2"/>
    <x v="21"/>
    <x v="1"/>
    <n v="29"/>
    <s v="Вт"/>
    <x v="16"/>
    <n v="326"/>
  </r>
  <r>
    <n v="1745816"/>
    <n v="4"/>
    <x v="2"/>
    <x v="49"/>
    <x v="1"/>
    <n v="30"/>
    <s v="Вс"/>
    <x v="3"/>
    <n v="1195"/>
  </r>
  <r>
    <n v="1745817"/>
    <n v="1"/>
    <x v="0"/>
    <x v="90"/>
    <x v="1"/>
    <n v="28"/>
    <s v="Пт"/>
    <x v="25"/>
    <n v="4249"/>
  </r>
  <r>
    <n v="1745818"/>
    <n v="1"/>
    <x v="0"/>
    <x v="43"/>
    <x v="2"/>
    <n v="32"/>
    <s v="Чт"/>
    <x v="18"/>
    <n v="578"/>
  </r>
  <r>
    <n v="1745819"/>
    <n v="4"/>
    <x v="2"/>
    <x v="39"/>
    <x v="2"/>
    <n v="36"/>
    <s v="Пн"/>
    <x v="14"/>
    <n v="3222"/>
  </r>
  <r>
    <n v="1745820"/>
    <n v="1"/>
    <x v="0"/>
    <x v="67"/>
    <x v="0"/>
    <n v="25"/>
    <s v="Пн"/>
    <x v="12"/>
    <n v="1872"/>
  </r>
  <r>
    <n v="1745821"/>
    <n v="4"/>
    <x v="2"/>
    <x v="59"/>
    <x v="1"/>
    <n v="29"/>
    <s v="Пт"/>
    <x v="29"/>
    <n v="3485"/>
  </r>
  <r>
    <n v="1745822"/>
    <n v="2"/>
    <x v="3"/>
    <x v="81"/>
    <x v="1"/>
    <n v="29"/>
    <s v="Чт"/>
    <x v="27"/>
    <n v="2493"/>
  </r>
  <r>
    <n v="1745823"/>
    <n v="4"/>
    <x v="2"/>
    <x v="3"/>
    <x v="0"/>
    <n v="25"/>
    <s v="Пт"/>
    <x v="3"/>
    <n v="4016"/>
  </r>
  <r>
    <n v="1745824"/>
    <n v="1"/>
    <x v="0"/>
    <x v="1"/>
    <x v="1"/>
    <n v="29"/>
    <s v="Вс"/>
    <x v="1"/>
    <n v="2514"/>
  </r>
  <r>
    <n v="1745825"/>
    <n v="4"/>
    <x v="2"/>
    <x v="33"/>
    <x v="0"/>
    <n v="24"/>
    <s v="Ср"/>
    <x v="25"/>
    <n v="3425"/>
  </r>
  <r>
    <n v="1745826"/>
    <n v="3"/>
    <x v="1"/>
    <x v="67"/>
    <x v="0"/>
    <n v="25"/>
    <s v="Пн"/>
    <x v="12"/>
    <n v="756"/>
  </r>
  <r>
    <n v="1745827"/>
    <n v="1"/>
    <x v="0"/>
    <x v="53"/>
    <x v="0"/>
    <n v="24"/>
    <s v="Чт"/>
    <x v="9"/>
    <n v="3223"/>
  </r>
  <r>
    <n v="1745828"/>
    <n v="1"/>
    <x v="0"/>
    <x v="88"/>
    <x v="0"/>
    <n v="25"/>
    <s v="Ср"/>
    <x v="29"/>
    <n v="3585"/>
  </r>
  <r>
    <n v="1745829"/>
    <n v="1"/>
    <x v="0"/>
    <x v="80"/>
    <x v="0"/>
    <n v="23"/>
    <s v="Пт"/>
    <x v="28"/>
    <n v="2573"/>
  </r>
  <r>
    <n v="1745830"/>
    <n v="2"/>
    <x v="3"/>
    <x v="40"/>
    <x v="0"/>
    <n v="25"/>
    <s v="Вс"/>
    <x v="16"/>
    <n v="2650"/>
  </r>
  <r>
    <n v="1745831"/>
    <n v="4"/>
    <x v="2"/>
    <x v="40"/>
    <x v="0"/>
    <n v="25"/>
    <s v="Вс"/>
    <x v="16"/>
    <n v="2130"/>
  </r>
  <r>
    <n v="1745832"/>
    <n v="4"/>
    <x v="2"/>
    <x v="4"/>
    <x v="1"/>
    <n v="31"/>
    <s v="Пн"/>
    <x v="4"/>
    <n v="3669"/>
  </r>
  <r>
    <n v="1745833"/>
    <n v="2"/>
    <x v="3"/>
    <x v="46"/>
    <x v="0"/>
    <n v="25"/>
    <s v="Чт"/>
    <x v="24"/>
    <n v="4869"/>
  </r>
  <r>
    <n v="1745834"/>
    <n v="1"/>
    <x v="0"/>
    <x v="64"/>
    <x v="1"/>
    <n v="32"/>
    <s v="Вс"/>
    <x v="30"/>
    <n v="808"/>
  </r>
  <r>
    <n v="1745835"/>
    <n v="1"/>
    <x v="0"/>
    <x v="47"/>
    <x v="0"/>
    <n v="26"/>
    <s v="Пн"/>
    <x v="23"/>
    <n v="910"/>
  </r>
  <r>
    <n v="1745836"/>
    <n v="2"/>
    <x v="3"/>
    <x v="85"/>
    <x v="1"/>
    <n v="27"/>
    <s v="Пт"/>
    <x v="10"/>
    <n v="3009"/>
  </r>
  <r>
    <n v="1745837"/>
    <n v="1"/>
    <x v="0"/>
    <x v="27"/>
    <x v="0"/>
    <n v="27"/>
    <s v="Вт"/>
    <x v="20"/>
    <n v="2193"/>
  </r>
  <r>
    <n v="1745838"/>
    <n v="2"/>
    <x v="3"/>
    <x v="89"/>
    <x v="2"/>
    <n v="34"/>
    <s v="Вт"/>
    <x v="24"/>
    <n v="1280"/>
  </r>
  <r>
    <n v="1745839"/>
    <n v="1"/>
    <x v="0"/>
    <x v="78"/>
    <x v="2"/>
    <n v="32"/>
    <s v="Вт"/>
    <x v="21"/>
    <n v="390"/>
  </r>
  <r>
    <n v="1745840"/>
    <n v="1"/>
    <x v="0"/>
    <x v="66"/>
    <x v="0"/>
    <n v="27"/>
    <s v="Пн"/>
    <x v="19"/>
    <n v="4732"/>
  </r>
  <r>
    <n v="1745841"/>
    <n v="2"/>
    <x v="3"/>
    <x v="72"/>
    <x v="2"/>
    <n v="32"/>
    <s v="Пт"/>
    <x v="26"/>
    <n v="3512"/>
  </r>
  <r>
    <n v="1745842"/>
    <n v="1"/>
    <x v="0"/>
    <x v="27"/>
    <x v="0"/>
    <n v="27"/>
    <s v="Вт"/>
    <x v="20"/>
    <n v="221"/>
  </r>
  <r>
    <n v="1745843"/>
    <n v="4"/>
    <x v="2"/>
    <x v="42"/>
    <x v="2"/>
    <n v="35"/>
    <s v="Вт"/>
    <x v="0"/>
    <n v="1813"/>
  </r>
  <r>
    <n v="1745844"/>
    <n v="3"/>
    <x v="1"/>
    <x v="42"/>
    <x v="2"/>
    <n v="35"/>
    <s v="Вт"/>
    <x v="0"/>
    <n v="3131"/>
  </r>
  <r>
    <n v="1745845"/>
    <n v="1"/>
    <x v="0"/>
    <x v="10"/>
    <x v="2"/>
    <n v="33"/>
    <s v="Вт"/>
    <x v="9"/>
    <n v="2765"/>
  </r>
  <r>
    <n v="1745846"/>
    <n v="1"/>
    <x v="0"/>
    <x v="16"/>
    <x v="1"/>
    <n v="30"/>
    <s v="Чт"/>
    <x v="8"/>
    <n v="3397"/>
  </r>
  <r>
    <n v="1745847"/>
    <n v="1"/>
    <x v="0"/>
    <x v="71"/>
    <x v="2"/>
    <n v="34"/>
    <s v="Пн"/>
    <x v="29"/>
    <n v="286"/>
  </r>
  <r>
    <n v="1745848"/>
    <n v="1"/>
    <x v="0"/>
    <x v="68"/>
    <x v="1"/>
    <n v="31"/>
    <s v="Вт"/>
    <x v="11"/>
    <n v="485"/>
  </r>
  <r>
    <n v="1745849"/>
    <n v="1"/>
    <x v="0"/>
    <x v="56"/>
    <x v="0"/>
    <n v="23"/>
    <s v="Ср"/>
    <x v="10"/>
    <n v="3751"/>
  </r>
  <r>
    <n v="1745850"/>
    <n v="1"/>
    <x v="0"/>
    <x v="21"/>
    <x v="1"/>
    <n v="29"/>
    <s v="Вт"/>
    <x v="16"/>
    <n v="3230"/>
  </r>
  <r>
    <n v="1745851"/>
    <n v="3"/>
    <x v="1"/>
    <x v="66"/>
    <x v="0"/>
    <n v="27"/>
    <s v="Пн"/>
    <x v="19"/>
    <n v="2566"/>
  </r>
  <r>
    <n v="1745852"/>
    <n v="1"/>
    <x v="0"/>
    <x v="45"/>
    <x v="2"/>
    <n v="36"/>
    <s v="Вс"/>
    <x v="20"/>
    <n v="519"/>
  </r>
  <r>
    <n v="1745853"/>
    <n v="1"/>
    <x v="0"/>
    <x v="47"/>
    <x v="0"/>
    <n v="26"/>
    <s v="Пн"/>
    <x v="23"/>
    <n v="445"/>
  </r>
  <r>
    <n v="1745854"/>
    <n v="4"/>
    <x v="2"/>
    <x v="10"/>
    <x v="2"/>
    <n v="33"/>
    <s v="Вт"/>
    <x v="9"/>
    <n v="307"/>
  </r>
  <r>
    <n v="1745855"/>
    <n v="2"/>
    <x v="3"/>
    <x v="1"/>
    <x v="1"/>
    <n v="29"/>
    <s v="Вс"/>
    <x v="1"/>
    <n v="1523"/>
  </r>
  <r>
    <n v="1745856"/>
    <n v="1"/>
    <x v="0"/>
    <x v="15"/>
    <x v="2"/>
    <n v="33"/>
    <s v="Сб"/>
    <x v="12"/>
    <n v="3851"/>
  </r>
  <r>
    <n v="1745857"/>
    <n v="1"/>
    <x v="0"/>
    <x v="27"/>
    <x v="0"/>
    <n v="27"/>
    <s v="Вт"/>
    <x v="20"/>
    <n v="1369"/>
  </r>
  <r>
    <n v="1745858"/>
    <n v="1"/>
    <x v="0"/>
    <x v="85"/>
    <x v="1"/>
    <n v="27"/>
    <s v="Пт"/>
    <x v="10"/>
    <n v="4259"/>
  </r>
  <r>
    <n v="1745859"/>
    <n v="2"/>
    <x v="3"/>
    <x v="64"/>
    <x v="1"/>
    <n v="32"/>
    <s v="Вс"/>
    <x v="30"/>
    <n v="2904"/>
  </r>
  <r>
    <n v="1745860"/>
    <n v="1"/>
    <x v="0"/>
    <x v="74"/>
    <x v="2"/>
    <n v="34"/>
    <s v="Вс"/>
    <x v="27"/>
    <n v="3138"/>
  </r>
  <r>
    <n v="1745861"/>
    <n v="3"/>
    <x v="1"/>
    <x v="44"/>
    <x v="2"/>
    <n v="35"/>
    <s v="Пн"/>
    <x v="22"/>
    <n v="2881"/>
  </r>
  <r>
    <n v="1745862"/>
    <n v="3"/>
    <x v="1"/>
    <x v="71"/>
    <x v="2"/>
    <n v="34"/>
    <s v="Пн"/>
    <x v="29"/>
    <n v="457"/>
  </r>
  <r>
    <n v="1745863"/>
    <n v="4"/>
    <x v="2"/>
    <x v="49"/>
    <x v="1"/>
    <n v="30"/>
    <s v="Вс"/>
    <x v="3"/>
    <n v="2696"/>
  </r>
  <r>
    <n v="1745864"/>
    <n v="2"/>
    <x v="3"/>
    <x v="41"/>
    <x v="2"/>
    <n v="33"/>
    <s v="Пт"/>
    <x v="16"/>
    <n v="1907"/>
  </r>
  <r>
    <n v="1745865"/>
    <n v="1"/>
    <x v="0"/>
    <x v="64"/>
    <x v="1"/>
    <n v="32"/>
    <s v="Вс"/>
    <x v="30"/>
    <n v="981"/>
  </r>
  <r>
    <n v="1745866"/>
    <n v="1"/>
    <x v="0"/>
    <x v="7"/>
    <x v="2"/>
    <n v="35"/>
    <s v="Ср"/>
    <x v="7"/>
    <n v="2853"/>
  </r>
  <r>
    <n v="1745867"/>
    <n v="1"/>
    <x v="0"/>
    <x v="53"/>
    <x v="0"/>
    <n v="24"/>
    <s v="Чт"/>
    <x v="9"/>
    <n v="2409"/>
  </r>
  <r>
    <n v="1745868"/>
    <n v="3"/>
    <x v="1"/>
    <x v="72"/>
    <x v="2"/>
    <n v="32"/>
    <s v="Пт"/>
    <x v="26"/>
    <n v="4492"/>
  </r>
  <r>
    <n v="1745869"/>
    <n v="1"/>
    <x v="0"/>
    <x v="64"/>
    <x v="1"/>
    <n v="32"/>
    <s v="Вс"/>
    <x v="30"/>
    <n v="1345"/>
  </r>
  <r>
    <n v="1745870"/>
    <n v="2"/>
    <x v="3"/>
    <x v="67"/>
    <x v="0"/>
    <n v="25"/>
    <s v="Пн"/>
    <x v="12"/>
    <n v="4048"/>
  </r>
  <r>
    <n v="1745871"/>
    <n v="1"/>
    <x v="0"/>
    <x v="25"/>
    <x v="1"/>
    <n v="31"/>
    <s v="Ср"/>
    <x v="19"/>
    <n v="1480"/>
  </r>
  <r>
    <n v="1745872"/>
    <n v="1"/>
    <x v="0"/>
    <x v="67"/>
    <x v="0"/>
    <n v="25"/>
    <s v="Пн"/>
    <x v="12"/>
    <n v="1398"/>
  </r>
  <r>
    <n v="1745873"/>
    <n v="1"/>
    <x v="0"/>
    <x v="68"/>
    <x v="1"/>
    <n v="31"/>
    <s v="Вт"/>
    <x v="11"/>
    <n v="2455"/>
  </r>
  <r>
    <n v="1745874"/>
    <n v="1"/>
    <x v="0"/>
    <x v="31"/>
    <x v="1"/>
    <n v="29"/>
    <s v="Пн"/>
    <x v="15"/>
    <n v="1171"/>
  </r>
  <r>
    <n v="1745875"/>
    <n v="1"/>
    <x v="0"/>
    <x v="49"/>
    <x v="1"/>
    <n v="30"/>
    <s v="Вс"/>
    <x v="3"/>
    <n v="568"/>
  </r>
  <r>
    <n v="1745876"/>
    <n v="1"/>
    <x v="0"/>
    <x v="67"/>
    <x v="0"/>
    <n v="25"/>
    <s v="Пн"/>
    <x v="12"/>
    <n v="2630"/>
  </r>
  <r>
    <n v="1745877"/>
    <n v="1"/>
    <x v="0"/>
    <x v="27"/>
    <x v="0"/>
    <n v="27"/>
    <s v="Вт"/>
    <x v="20"/>
    <n v="4147"/>
  </r>
  <r>
    <n v="1745878"/>
    <n v="2"/>
    <x v="3"/>
    <x v="63"/>
    <x v="1"/>
    <n v="28"/>
    <s v="Сб"/>
    <x v="9"/>
    <n v="1772"/>
  </r>
  <r>
    <n v="1745879"/>
    <n v="2"/>
    <x v="3"/>
    <x v="37"/>
    <x v="2"/>
    <n v="33"/>
    <s v="Пн"/>
    <x v="25"/>
    <n v="1446"/>
  </r>
  <r>
    <n v="1745880"/>
    <n v="1"/>
    <x v="0"/>
    <x v="69"/>
    <x v="1"/>
    <n v="29"/>
    <s v="Ср"/>
    <x v="12"/>
    <n v="3379"/>
  </r>
  <r>
    <n v="1745881"/>
    <n v="1"/>
    <x v="0"/>
    <x v="59"/>
    <x v="1"/>
    <n v="29"/>
    <s v="Пт"/>
    <x v="29"/>
    <n v="933"/>
  </r>
  <r>
    <n v="1745882"/>
    <n v="3"/>
    <x v="1"/>
    <x v="8"/>
    <x v="2"/>
    <n v="35"/>
    <s v="Вс"/>
    <x v="8"/>
    <n v="1783"/>
  </r>
  <r>
    <n v="1745883"/>
    <n v="2"/>
    <x v="3"/>
    <x v="6"/>
    <x v="1"/>
    <n v="28"/>
    <s v="Ср"/>
    <x v="6"/>
    <n v="1802"/>
  </r>
  <r>
    <n v="1745884"/>
    <n v="2"/>
    <x v="3"/>
    <x v="65"/>
    <x v="2"/>
    <n v="33"/>
    <s v="Чт"/>
    <x v="15"/>
    <n v="1375"/>
  </r>
  <r>
    <n v="1745885"/>
    <n v="1"/>
    <x v="0"/>
    <x v="24"/>
    <x v="1"/>
    <n v="28"/>
    <s v="Пн"/>
    <x v="18"/>
    <n v="288"/>
  </r>
  <r>
    <n v="1745886"/>
    <n v="1"/>
    <x v="0"/>
    <x v="42"/>
    <x v="2"/>
    <n v="35"/>
    <s v="Вт"/>
    <x v="0"/>
    <n v="1225"/>
  </r>
  <r>
    <n v="1745887"/>
    <n v="1"/>
    <x v="0"/>
    <x v="19"/>
    <x v="0"/>
    <n v="24"/>
    <s v="Сб"/>
    <x v="15"/>
    <n v="1516"/>
  </r>
  <r>
    <n v="1745888"/>
    <n v="1"/>
    <x v="0"/>
    <x v="8"/>
    <x v="2"/>
    <n v="35"/>
    <s v="Вс"/>
    <x v="8"/>
    <n v="1411"/>
  </r>
  <r>
    <n v="1745889"/>
    <n v="2"/>
    <x v="3"/>
    <x v="12"/>
    <x v="0"/>
    <n v="26"/>
    <s v="Пт"/>
    <x v="7"/>
    <n v="3273"/>
  </r>
  <r>
    <n v="1745890"/>
    <n v="1"/>
    <x v="0"/>
    <x v="84"/>
    <x v="1"/>
    <n v="28"/>
    <s v="Вс"/>
    <x v="28"/>
    <n v="2019"/>
  </r>
  <r>
    <n v="1745891"/>
    <n v="1"/>
    <x v="0"/>
    <x v="57"/>
    <x v="2"/>
    <n v="33"/>
    <s v="Вс"/>
    <x v="5"/>
    <n v="637"/>
  </r>
  <r>
    <n v="1745892"/>
    <n v="2"/>
    <x v="3"/>
    <x v="27"/>
    <x v="0"/>
    <n v="27"/>
    <s v="Вт"/>
    <x v="20"/>
    <n v="2874"/>
  </r>
  <r>
    <n v="1745893"/>
    <n v="2"/>
    <x v="3"/>
    <x v="22"/>
    <x v="1"/>
    <n v="31"/>
    <s v="Сб"/>
    <x v="17"/>
    <n v="836"/>
  </r>
  <r>
    <n v="1745894"/>
    <n v="1"/>
    <x v="0"/>
    <x v="60"/>
    <x v="0"/>
    <n v="26"/>
    <s v="Вт"/>
    <x v="8"/>
    <n v="3336"/>
  </r>
  <r>
    <n v="1745895"/>
    <n v="3"/>
    <x v="1"/>
    <x v="87"/>
    <x v="0"/>
    <n v="24"/>
    <s v="Вт"/>
    <x v="5"/>
    <n v="1735"/>
  </r>
  <r>
    <n v="1745896"/>
    <n v="4"/>
    <x v="2"/>
    <x v="7"/>
    <x v="2"/>
    <n v="35"/>
    <s v="Ср"/>
    <x v="7"/>
    <n v="4490"/>
  </r>
  <r>
    <n v="1745897"/>
    <n v="4"/>
    <x v="2"/>
    <x v="14"/>
    <x v="2"/>
    <n v="35"/>
    <s v="Пт"/>
    <x v="11"/>
    <n v="1216"/>
  </r>
  <r>
    <n v="1745898"/>
    <n v="1"/>
    <x v="0"/>
    <x v="62"/>
    <x v="1"/>
    <n v="31"/>
    <s v="Чт"/>
    <x v="20"/>
    <n v="1210"/>
  </r>
  <r>
    <n v="1745899"/>
    <n v="1"/>
    <x v="0"/>
    <x v="30"/>
    <x v="1"/>
    <n v="30"/>
    <s v="Ср"/>
    <x v="23"/>
    <n v="2173"/>
  </r>
  <r>
    <n v="1745900"/>
    <n v="1"/>
    <x v="0"/>
    <x v="11"/>
    <x v="2"/>
    <n v="32"/>
    <s v="Пн"/>
    <x v="10"/>
    <n v="943"/>
  </r>
  <r>
    <n v="1745901"/>
    <n v="2"/>
    <x v="3"/>
    <x v="62"/>
    <x v="1"/>
    <n v="31"/>
    <s v="Чт"/>
    <x v="20"/>
    <n v="2924"/>
  </r>
  <r>
    <n v="1745902"/>
    <n v="3"/>
    <x v="1"/>
    <x v="19"/>
    <x v="0"/>
    <n v="24"/>
    <s v="Сб"/>
    <x v="15"/>
    <n v="992"/>
  </r>
  <r>
    <n v="1745903"/>
    <n v="1"/>
    <x v="0"/>
    <x v="88"/>
    <x v="0"/>
    <n v="25"/>
    <s v="Ср"/>
    <x v="29"/>
    <n v="4084"/>
  </r>
  <r>
    <n v="1745904"/>
    <n v="1"/>
    <x v="0"/>
    <x v="17"/>
    <x v="0"/>
    <n v="26"/>
    <s v="Вс"/>
    <x v="13"/>
    <n v="1429"/>
  </r>
  <r>
    <n v="1745905"/>
    <n v="3"/>
    <x v="1"/>
    <x v="44"/>
    <x v="2"/>
    <n v="35"/>
    <s v="Пн"/>
    <x v="22"/>
    <n v="2132"/>
  </r>
  <r>
    <n v="1745906"/>
    <n v="2"/>
    <x v="3"/>
    <x v="69"/>
    <x v="1"/>
    <n v="29"/>
    <s v="Ср"/>
    <x v="12"/>
    <n v="4300"/>
  </r>
  <r>
    <n v="1745907"/>
    <n v="4"/>
    <x v="2"/>
    <x v="18"/>
    <x v="0"/>
    <n v="27"/>
    <s v="Ср"/>
    <x v="14"/>
    <n v="368"/>
  </r>
  <r>
    <n v="1745908"/>
    <n v="3"/>
    <x v="1"/>
    <x v="35"/>
    <x v="2"/>
    <n v="34"/>
    <s v="Сб"/>
    <x v="23"/>
    <n v="4058"/>
  </r>
  <r>
    <n v="1745909"/>
    <n v="4"/>
    <x v="2"/>
    <x v="61"/>
    <x v="1"/>
    <n v="30"/>
    <s v="Пн"/>
    <x v="2"/>
    <n v="807"/>
  </r>
  <r>
    <n v="1745910"/>
    <n v="1"/>
    <x v="0"/>
    <x v="13"/>
    <x v="1"/>
    <n v="30"/>
    <s v="Сб"/>
    <x v="0"/>
    <n v="4439"/>
  </r>
  <r>
    <n v="1745911"/>
    <n v="1"/>
    <x v="0"/>
    <x v="25"/>
    <x v="1"/>
    <n v="31"/>
    <s v="Ср"/>
    <x v="19"/>
    <n v="4589"/>
  </r>
  <r>
    <n v="1745912"/>
    <n v="4"/>
    <x v="2"/>
    <x v="80"/>
    <x v="0"/>
    <n v="23"/>
    <s v="Пт"/>
    <x v="28"/>
    <n v="4918"/>
  </r>
  <r>
    <n v="1745913"/>
    <n v="1"/>
    <x v="0"/>
    <x v="82"/>
    <x v="1"/>
    <n v="28"/>
    <s v="Вт"/>
    <x v="26"/>
    <n v="2805"/>
  </r>
  <r>
    <n v="1745914"/>
    <n v="2"/>
    <x v="3"/>
    <x v="48"/>
    <x v="0"/>
    <n v="24"/>
    <s v="Вс"/>
    <x v="26"/>
    <n v="372"/>
  </r>
  <r>
    <n v="1745915"/>
    <n v="3"/>
    <x v="1"/>
    <x v="1"/>
    <x v="1"/>
    <n v="29"/>
    <s v="Вс"/>
    <x v="1"/>
    <n v="512"/>
  </r>
  <r>
    <n v="1745916"/>
    <n v="1"/>
    <x v="0"/>
    <x v="83"/>
    <x v="0"/>
    <n v="23"/>
    <s v="Чт"/>
    <x v="21"/>
    <n v="753"/>
  </r>
  <r>
    <n v="1745917"/>
    <n v="4"/>
    <x v="2"/>
    <x v="87"/>
    <x v="0"/>
    <n v="24"/>
    <s v="Вт"/>
    <x v="5"/>
    <n v="1972"/>
  </r>
  <r>
    <n v="1745918"/>
    <n v="1"/>
    <x v="0"/>
    <x v="38"/>
    <x v="0"/>
    <n v="23"/>
    <s v="Сб"/>
    <x v="18"/>
    <n v="2193"/>
  </r>
  <r>
    <n v="1745919"/>
    <n v="4"/>
    <x v="2"/>
    <x v="20"/>
    <x v="2"/>
    <n v="35"/>
    <s v="Чт"/>
    <x v="4"/>
    <n v="2443"/>
  </r>
  <r>
    <n v="1745920"/>
    <n v="4"/>
    <x v="2"/>
    <x v="36"/>
    <x v="0"/>
    <n v="24"/>
    <s v="Пн"/>
    <x v="6"/>
    <n v="4613"/>
  </r>
  <r>
    <n v="1745921"/>
    <n v="3"/>
    <x v="1"/>
    <x v="64"/>
    <x v="1"/>
    <n v="32"/>
    <s v="Вс"/>
    <x v="30"/>
    <n v="2661"/>
  </r>
  <r>
    <n v="1745922"/>
    <n v="2"/>
    <x v="3"/>
    <x v="11"/>
    <x v="2"/>
    <n v="32"/>
    <s v="Пн"/>
    <x v="10"/>
    <n v="2450"/>
  </r>
  <r>
    <n v="1745923"/>
    <n v="2"/>
    <x v="3"/>
    <x v="4"/>
    <x v="1"/>
    <n v="31"/>
    <s v="Пн"/>
    <x v="4"/>
    <n v="3878"/>
  </r>
  <r>
    <n v="1745924"/>
    <n v="1"/>
    <x v="0"/>
    <x v="20"/>
    <x v="2"/>
    <n v="35"/>
    <s v="Чт"/>
    <x v="4"/>
    <n v="1097"/>
  </r>
  <r>
    <n v="1745925"/>
    <n v="1"/>
    <x v="0"/>
    <x v="80"/>
    <x v="0"/>
    <n v="23"/>
    <s v="Пт"/>
    <x v="28"/>
    <n v="4235"/>
  </r>
  <r>
    <n v="1745926"/>
    <n v="2"/>
    <x v="3"/>
    <x v="2"/>
    <x v="0"/>
    <n v="25"/>
    <s v="Сб"/>
    <x v="2"/>
    <n v="261"/>
  </r>
  <r>
    <n v="1745927"/>
    <n v="2"/>
    <x v="3"/>
    <x v="53"/>
    <x v="0"/>
    <n v="24"/>
    <s v="Чт"/>
    <x v="9"/>
    <n v="4773"/>
  </r>
  <r>
    <n v="1745928"/>
    <n v="4"/>
    <x v="2"/>
    <x v="76"/>
    <x v="2"/>
    <n v="34"/>
    <s v="Ср"/>
    <x v="3"/>
    <n v="3774"/>
  </r>
  <r>
    <n v="1745929"/>
    <n v="1"/>
    <x v="0"/>
    <x v="73"/>
    <x v="1"/>
    <n v="30"/>
    <s v="Вт"/>
    <x v="13"/>
    <n v="4353"/>
  </r>
  <r>
    <n v="1745930"/>
    <n v="2"/>
    <x v="3"/>
    <x v="35"/>
    <x v="2"/>
    <n v="34"/>
    <s v="Сб"/>
    <x v="23"/>
    <n v="3752"/>
  </r>
  <r>
    <n v="1745931"/>
    <n v="2"/>
    <x v="3"/>
    <x v="25"/>
    <x v="1"/>
    <n v="31"/>
    <s v="Ср"/>
    <x v="19"/>
    <n v="1067"/>
  </r>
  <r>
    <n v="1745932"/>
    <n v="4"/>
    <x v="2"/>
    <x v="62"/>
    <x v="1"/>
    <n v="31"/>
    <s v="Чт"/>
    <x v="20"/>
    <n v="546"/>
  </r>
  <r>
    <n v="1745933"/>
    <n v="2"/>
    <x v="3"/>
    <x v="11"/>
    <x v="2"/>
    <n v="32"/>
    <s v="Пн"/>
    <x v="10"/>
    <n v="1454"/>
  </r>
  <r>
    <n v="1745934"/>
    <n v="4"/>
    <x v="2"/>
    <x v="31"/>
    <x v="1"/>
    <n v="29"/>
    <s v="Пн"/>
    <x v="15"/>
    <n v="4267"/>
  </r>
  <r>
    <n v="1745935"/>
    <n v="4"/>
    <x v="2"/>
    <x v="29"/>
    <x v="1"/>
    <n v="30"/>
    <s v="Пт"/>
    <x v="22"/>
    <n v="1295"/>
  </r>
  <r>
    <n v="1745936"/>
    <n v="1"/>
    <x v="0"/>
    <x v="25"/>
    <x v="1"/>
    <n v="31"/>
    <s v="Ср"/>
    <x v="19"/>
    <n v="4344"/>
  </r>
  <r>
    <n v="1745937"/>
    <n v="2"/>
    <x v="3"/>
    <x v="17"/>
    <x v="0"/>
    <n v="26"/>
    <s v="Вс"/>
    <x v="13"/>
    <n v="902"/>
  </r>
  <r>
    <n v="1745938"/>
    <n v="1"/>
    <x v="0"/>
    <x v="56"/>
    <x v="0"/>
    <n v="23"/>
    <s v="Ср"/>
    <x v="10"/>
    <n v="1751"/>
  </r>
  <r>
    <n v="1745939"/>
    <n v="1"/>
    <x v="0"/>
    <x v="63"/>
    <x v="1"/>
    <n v="28"/>
    <s v="Сб"/>
    <x v="9"/>
    <n v="3223"/>
  </r>
  <r>
    <n v="1745940"/>
    <n v="2"/>
    <x v="3"/>
    <x v="89"/>
    <x v="2"/>
    <n v="34"/>
    <s v="Вт"/>
    <x v="24"/>
    <n v="4363"/>
  </r>
  <r>
    <n v="1745941"/>
    <n v="2"/>
    <x v="3"/>
    <x v="3"/>
    <x v="0"/>
    <n v="25"/>
    <s v="Пт"/>
    <x v="3"/>
    <n v="4901"/>
  </r>
  <r>
    <n v="1745942"/>
    <n v="4"/>
    <x v="2"/>
    <x v="70"/>
    <x v="2"/>
    <n v="35"/>
    <s v="Сб"/>
    <x v="19"/>
    <n v="2762"/>
  </r>
  <r>
    <n v="1745943"/>
    <n v="2"/>
    <x v="3"/>
    <x v="20"/>
    <x v="2"/>
    <n v="35"/>
    <s v="Чт"/>
    <x v="4"/>
    <n v="3453"/>
  </r>
  <r>
    <n v="1745944"/>
    <n v="1"/>
    <x v="0"/>
    <x v="31"/>
    <x v="1"/>
    <n v="29"/>
    <s v="Пн"/>
    <x v="15"/>
    <n v="4132"/>
  </r>
  <r>
    <n v="1745945"/>
    <n v="2"/>
    <x v="3"/>
    <x v="76"/>
    <x v="2"/>
    <n v="34"/>
    <s v="Ср"/>
    <x v="3"/>
    <n v="4069"/>
  </r>
  <r>
    <n v="1745946"/>
    <n v="1"/>
    <x v="0"/>
    <x v="7"/>
    <x v="2"/>
    <n v="35"/>
    <s v="Ср"/>
    <x v="7"/>
    <n v="2489"/>
  </r>
  <r>
    <n v="1745947"/>
    <n v="1"/>
    <x v="0"/>
    <x v="36"/>
    <x v="0"/>
    <n v="24"/>
    <s v="Пн"/>
    <x v="6"/>
    <n v="2102"/>
  </r>
  <r>
    <n v="1745948"/>
    <n v="2"/>
    <x v="3"/>
    <x v="29"/>
    <x v="1"/>
    <n v="30"/>
    <s v="Пт"/>
    <x v="22"/>
    <n v="949"/>
  </r>
  <r>
    <n v="1745949"/>
    <n v="3"/>
    <x v="1"/>
    <x v="17"/>
    <x v="0"/>
    <n v="26"/>
    <s v="Вс"/>
    <x v="13"/>
    <n v="724"/>
  </r>
  <r>
    <n v="1745950"/>
    <n v="3"/>
    <x v="1"/>
    <x v="46"/>
    <x v="0"/>
    <n v="25"/>
    <s v="Чт"/>
    <x v="24"/>
    <n v="637"/>
  </r>
  <r>
    <n v="1745951"/>
    <n v="1"/>
    <x v="0"/>
    <x v="12"/>
    <x v="0"/>
    <n v="26"/>
    <s v="Пт"/>
    <x v="7"/>
    <n v="4879"/>
  </r>
  <r>
    <n v="1745952"/>
    <n v="1"/>
    <x v="0"/>
    <x v="54"/>
    <x v="0"/>
    <n v="26"/>
    <s v="Ср"/>
    <x v="22"/>
    <n v="2444"/>
  </r>
  <r>
    <n v="1745953"/>
    <n v="1"/>
    <x v="0"/>
    <x v="63"/>
    <x v="1"/>
    <n v="28"/>
    <s v="Сб"/>
    <x v="9"/>
    <n v="4622"/>
  </r>
  <r>
    <n v="1745954"/>
    <n v="1"/>
    <x v="0"/>
    <x v="12"/>
    <x v="0"/>
    <n v="26"/>
    <s v="Пт"/>
    <x v="7"/>
    <n v="90"/>
  </r>
  <r>
    <n v="1745955"/>
    <n v="1"/>
    <x v="0"/>
    <x v="73"/>
    <x v="1"/>
    <n v="30"/>
    <s v="Вт"/>
    <x v="13"/>
    <n v="4383"/>
  </r>
  <r>
    <n v="1745956"/>
    <n v="1"/>
    <x v="0"/>
    <x v="11"/>
    <x v="2"/>
    <n v="32"/>
    <s v="Пн"/>
    <x v="10"/>
    <n v="3256"/>
  </r>
  <r>
    <n v="1745957"/>
    <n v="1"/>
    <x v="0"/>
    <x v="79"/>
    <x v="0"/>
    <n v="24"/>
    <s v="Пт"/>
    <x v="1"/>
    <n v="3913"/>
  </r>
  <r>
    <n v="1745958"/>
    <n v="2"/>
    <x v="3"/>
    <x v="88"/>
    <x v="0"/>
    <n v="25"/>
    <s v="Ср"/>
    <x v="29"/>
    <n v="2244"/>
  </r>
  <r>
    <n v="1745959"/>
    <n v="1"/>
    <x v="0"/>
    <x v="21"/>
    <x v="1"/>
    <n v="29"/>
    <s v="Вт"/>
    <x v="16"/>
    <n v="346"/>
  </r>
  <r>
    <n v="1745960"/>
    <n v="1"/>
    <x v="0"/>
    <x v="79"/>
    <x v="0"/>
    <n v="24"/>
    <s v="Пт"/>
    <x v="1"/>
    <n v="3445"/>
  </r>
  <r>
    <n v="1745961"/>
    <n v="1"/>
    <x v="0"/>
    <x v="6"/>
    <x v="1"/>
    <n v="28"/>
    <s v="Ср"/>
    <x v="6"/>
    <n v="1438"/>
  </r>
  <r>
    <n v="1745962"/>
    <n v="2"/>
    <x v="3"/>
    <x v="5"/>
    <x v="1"/>
    <n v="28"/>
    <s v="Чт"/>
    <x v="5"/>
    <n v="4015"/>
  </r>
  <r>
    <n v="1745963"/>
    <n v="4"/>
    <x v="2"/>
    <x v="53"/>
    <x v="0"/>
    <n v="24"/>
    <s v="Чт"/>
    <x v="9"/>
    <n v="209"/>
  </r>
  <r>
    <n v="1745964"/>
    <n v="4"/>
    <x v="2"/>
    <x v="38"/>
    <x v="0"/>
    <n v="23"/>
    <s v="Сб"/>
    <x v="18"/>
    <n v="2014"/>
  </r>
  <r>
    <n v="1745965"/>
    <n v="1"/>
    <x v="0"/>
    <x v="77"/>
    <x v="0"/>
    <n v="27"/>
    <s v="Вс"/>
    <x v="11"/>
    <n v="4573"/>
  </r>
  <r>
    <n v="1745966"/>
    <n v="4"/>
    <x v="2"/>
    <x v="46"/>
    <x v="0"/>
    <n v="25"/>
    <s v="Чт"/>
    <x v="24"/>
    <n v="2006"/>
  </r>
  <r>
    <n v="1745967"/>
    <n v="2"/>
    <x v="3"/>
    <x v="47"/>
    <x v="0"/>
    <n v="26"/>
    <s v="Пн"/>
    <x v="23"/>
    <n v="1315"/>
  </r>
  <r>
    <n v="1745968"/>
    <n v="3"/>
    <x v="1"/>
    <x v="88"/>
    <x v="0"/>
    <n v="25"/>
    <s v="Ср"/>
    <x v="29"/>
    <n v="3065"/>
  </r>
  <r>
    <n v="1745969"/>
    <n v="1"/>
    <x v="0"/>
    <x v="68"/>
    <x v="1"/>
    <n v="31"/>
    <s v="Вт"/>
    <x v="11"/>
    <n v="451"/>
  </r>
  <r>
    <n v="1745970"/>
    <n v="1"/>
    <x v="0"/>
    <x v="52"/>
    <x v="0"/>
    <n v="25"/>
    <s v="Вт"/>
    <x v="27"/>
    <n v="194"/>
  </r>
  <r>
    <n v="1745971"/>
    <n v="2"/>
    <x v="3"/>
    <x v="69"/>
    <x v="1"/>
    <n v="29"/>
    <s v="Ср"/>
    <x v="12"/>
    <n v="2615"/>
  </r>
  <r>
    <n v="1745972"/>
    <n v="2"/>
    <x v="3"/>
    <x v="33"/>
    <x v="0"/>
    <n v="24"/>
    <s v="Ср"/>
    <x v="25"/>
    <n v="1161"/>
  </r>
  <r>
    <n v="1745973"/>
    <n v="1"/>
    <x v="0"/>
    <x v="20"/>
    <x v="2"/>
    <n v="35"/>
    <s v="Чт"/>
    <x v="4"/>
    <n v="2322"/>
  </r>
  <r>
    <n v="1745974"/>
    <n v="1"/>
    <x v="0"/>
    <x v="3"/>
    <x v="0"/>
    <n v="25"/>
    <s v="Пт"/>
    <x v="3"/>
    <n v="3761"/>
  </r>
  <r>
    <n v="1745975"/>
    <n v="2"/>
    <x v="3"/>
    <x v="5"/>
    <x v="1"/>
    <n v="28"/>
    <s v="Чт"/>
    <x v="5"/>
    <n v="2937"/>
  </r>
  <r>
    <n v="1745976"/>
    <n v="4"/>
    <x v="2"/>
    <x v="12"/>
    <x v="0"/>
    <n v="26"/>
    <s v="Пт"/>
    <x v="7"/>
    <n v="2240"/>
  </r>
  <r>
    <n v="1745977"/>
    <n v="1"/>
    <x v="0"/>
    <x v="14"/>
    <x v="2"/>
    <n v="35"/>
    <s v="Пт"/>
    <x v="11"/>
    <n v="2380"/>
  </r>
  <r>
    <n v="1745978"/>
    <n v="2"/>
    <x v="3"/>
    <x v="44"/>
    <x v="2"/>
    <n v="35"/>
    <s v="Пн"/>
    <x v="22"/>
    <n v="4930"/>
  </r>
  <r>
    <n v="1745979"/>
    <n v="1"/>
    <x v="0"/>
    <x v="3"/>
    <x v="0"/>
    <n v="25"/>
    <s v="Пт"/>
    <x v="3"/>
    <n v="558"/>
  </r>
  <r>
    <n v="1745980"/>
    <n v="1"/>
    <x v="0"/>
    <x v="74"/>
    <x v="2"/>
    <n v="34"/>
    <s v="Вс"/>
    <x v="27"/>
    <n v="3232"/>
  </r>
  <r>
    <n v="1745981"/>
    <n v="1"/>
    <x v="0"/>
    <x v="43"/>
    <x v="2"/>
    <n v="32"/>
    <s v="Чт"/>
    <x v="18"/>
    <n v="3521"/>
  </r>
  <r>
    <n v="1745982"/>
    <n v="4"/>
    <x v="2"/>
    <x v="73"/>
    <x v="1"/>
    <n v="30"/>
    <s v="Вт"/>
    <x v="13"/>
    <n v="4053"/>
  </r>
  <r>
    <n v="1745983"/>
    <n v="3"/>
    <x v="1"/>
    <x v="31"/>
    <x v="1"/>
    <n v="29"/>
    <s v="Пн"/>
    <x v="15"/>
    <n v="4030"/>
  </r>
  <r>
    <n v="1745984"/>
    <n v="4"/>
    <x v="2"/>
    <x v="58"/>
    <x v="2"/>
    <n v="32"/>
    <s v="Ср"/>
    <x v="28"/>
    <n v="3483"/>
  </r>
  <r>
    <n v="1745985"/>
    <n v="4"/>
    <x v="2"/>
    <x v="32"/>
    <x v="1"/>
    <n v="29"/>
    <s v="Сб"/>
    <x v="24"/>
    <n v="119"/>
  </r>
  <r>
    <n v="1745986"/>
    <n v="4"/>
    <x v="2"/>
    <x v="16"/>
    <x v="1"/>
    <n v="30"/>
    <s v="Чт"/>
    <x v="8"/>
    <n v="2491"/>
  </r>
  <r>
    <n v="1745987"/>
    <n v="1"/>
    <x v="0"/>
    <x v="19"/>
    <x v="0"/>
    <n v="24"/>
    <s v="Сб"/>
    <x v="15"/>
    <n v="1222"/>
  </r>
  <r>
    <n v="1745988"/>
    <n v="1"/>
    <x v="0"/>
    <x v="86"/>
    <x v="2"/>
    <n v="36"/>
    <s v="Вт"/>
    <x v="17"/>
    <n v="2322"/>
  </r>
  <r>
    <n v="1745989"/>
    <n v="1"/>
    <x v="0"/>
    <x v="46"/>
    <x v="0"/>
    <n v="25"/>
    <s v="Чт"/>
    <x v="24"/>
    <n v="4307"/>
  </r>
  <r>
    <n v="1745990"/>
    <n v="3"/>
    <x v="1"/>
    <x v="52"/>
    <x v="0"/>
    <n v="25"/>
    <s v="Вт"/>
    <x v="27"/>
    <n v="2811"/>
  </r>
  <r>
    <n v="1745991"/>
    <n v="1"/>
    <x v="0"/>
    <x v="81"/>
    <x v="1"/>
    <n v="29"/>
    <s v="Чт"/>
    <x v="27"/>
    <n v="3111"/>
  </r>
  <r>
    <n v="1745992"/>
    <n v="2"/>
    <x v="3"/>
    <x v="86"/>
    <x v="2"/>
    <n v="36"/>
    <s v="Вт"/>
    <x v="17"/>
    <n v="3888"/>
  </r>
  <r>
    <n v="1745993"/>
    <n v="1"/>
    <x v="0"/>
    <x v="32"/>
    <x v="1"/>
    <n v="29"/>
    <s v="Сб"/>
    <x v="24"/>
    <n v="964"/>
  </r>
  <r>
    <n v="1745994"/>
    <n v="2"/>
    <x v="3"/>
    <x v="47"/>
    <x v="0"/>
    <n v="26"/>
    <s v="Пн"/>
    <x v="23"/>
    <n v="1036"/>
  </r>
  <r>
    <n v="1745995"/>
    <n v="2"/>
    <x v="3"/>
    <x v="0"/>
    <x v="0"/>
    <n v="26"/>
    <s v="Чт"/>
    <x v="0"/>
    <n v="1405"/>
  </r>
  <r>
    <n v="1745996"/>
    <n v="2"/>
    <x v="3"/>
    <x v="77"/>
    <x v="0"/>
    <n v="27"/>
    <s v="Вс"/>
    <x v="11"/>
    <n v="2002"/>
  </r>
  <r>
    <n v="1745997"/>
    <n v="1"/>
    <x v="0"/>
    <x v="74"/>
    <x v="2"/>
    <n v="34"/>
    <s v="Вс"/>
    <x v="27"/>
    <n v="3282"/>
  </r>
  <r>
    <n v="1745998"/>
    <n v="2"/>
    <x v="3"/>
    <x v="75"/>
    <x v="1"/>
    <n v="31"/>
    <s v="Пт"/>
    <x v="14"/>
    <n v="4089"/>
  </r>
  <r>
    <n v="1745999"/>
    <n v="1"/>
    <x v="0"/>
    <x v="90"/>
    <x v="1"/>
    <n v="28"/>
    <s v="Пт"/>
    <x v="25"/>
    <n v="165"/>
  </r>
  <r>
    <n v="1746000"/>
    <n v="2"/>
    <x v="3"/>
    <x v="54"/>
    <x v="0"/>
    <n v="26"/>
    <s v="Ср"/>
    <x v="22"/>
    <n v="114"/>
  </r>
  <r>
    <n v="1746001"/>
    <n v="1"/>
    <x v="0"/>
    <x v="26"/>
    <x v="0"/>
    <n v="27"/>
    <s v="Чт"/>
    <x v="17"/>
    <n v="3897"/>
  </r>
  <r>
    <n v="1746002"/>
    <n v="4"/>
    <x v="2"/>
    <x v="88"/>
    <x v="0"/>
    <n v="25"/>
    <s v="Ср"/>
    <x v="29"/>
    <n v="4469"/>
  </r>
  <r>
    <n v="1746003"/>
    <n v="1"/>
    <x v="0"/>
    <x v="5"/>
    <x v="1"/>
    <n v="28"/>
    <s v="Чт"/>
    <x v="5"/>
    <n v="2420"/>
  </r>
  <r>
    <n v="1746004"/>
    <n v="1"/>
    <x v="0"/>
    <x v="57"/>
    <x v="2"/>
    <n v="33"/>
    <s v="Вс"/>
    <x v="5"/>
    <n v="514"/>
  </r>
  <r>
    <n v="1746005"/>
    <n v="1"/>
    <x v="0"/>
    <x v="14"/>
    <x v="2"/>
    <n v="35"/>
    <s v="Пт"/>
    <x v="11"/>
    <n v="3284"/>
  </r>
  <r>
    <n v="1746006"/>
    <n v="4"/>
    <x v="2"/>
    <x v="45"/>
    <x v="2"/>
    <n v="36"/>
    <s v="Вс"/>
    <x v="20"/>
    <n v="4179"/>
  </r>
  <r>
    <n v="1746007"/>
    <n v="4"/>
    <x v="2"/>
    <x v="33"/>
    <x v="0"/>
    <n v="24"/>
    <s v="Ср"/>
    <x v="25"/>
    <n v="2710"/>
  </r>
  <r>
    <n v="1746008"/>
    <n v="1"/>
    <x v="0"/>
    <x v="36"/>
    <x v="0"/>
    <n v="24"/>
    <s v="Пн"/>
    <x v="6"/>
    <n v="3442"/>
  </r>
  <r>
    <n v="1746009"/>
    <n v="4"/>
    <x v="2"/>
    <x v="38"/>
    <x v="0"/>
    <n v="23"/>
    <s v="Сб"/>
    <x v="18"/>
    <n v="917"/>
  </r>
  <r>
    <n v="1746010"/>
    <n v="1"/>
    <x v="0"/>
    <x v="78"/>
    <x v="2"/>
    <n v="32"/>
    <s v="Вт"/>
    <x v="21"/>
    <n v="4866"/>
  </r>
  <r>
    <n v="1746011"/>
    <n v="3"/>
    <x v="1"/>
    <x v="35"/>
    <x v="2"/>
    <n v="34"/>
    <s v="Сб"/>
    <x v="23"/>
    <n v="4144"/>
  </r>
  <r>
    <n v="1746012"/>
    <n v="4"/>
    <x v="2"/>
    <x v="74"/>
    <x v="2"/>
    <n v="34"/>
    <s v="Вс"/>
    <x v="27"/>
    <n v="1310"/>
  </r>
  <r>
    <n v="1746013"/>
    <n v="1"/>
    <x v="0"/>
    <x v="45"/>
    <x v="2"/>
    <n v="36"/>
    <s v="Вс"/>
    <x v="20"/>
    <n v="2569"/>
  </r>
  <r>
    <n v="1746014"/>
    <n v="2"/>
    <x v="3"/>
    <x v="36"/>
    <x v="0"/>
    <n v="24"/>
    <s v="Пн"/>
    <x v="6"/>
    <n v="439"/>
  </r>
  <r>
    <n v="1746015"/>
    <n v="1"/>
    <x v="0"/>
    <x v="49"/>
    <x v="1"/>
    <n v="30"/>
    <s v="Вс"/>
    <x v="3"/>
    <n v="635"/>
  </r>
  <r>
    <n v="1746016"/>
    <n v="4"/>
    <x v="2"/>
    <x v="72"/>
    <x v="2"/>
    <n v="32"/>
    <s v="Пт"/>
    <x v="26"/>
    <n v="158"/>
  </r>
  <r>
    <n v="1746017"/>
    <n v="3"/>
    <x v="1"/>
    <x v="37"/>
    <x v="2"/>
    <n v="33"/>
    <s v="Пн"/>
    <x v="25"/>
    <n v="718"/>
  </r>
  <r>
    <n v="1746018"/>
    <n v="1"/>
    <x v="0"/>
    <x v="31"/>
    <x v="1"/>
    <n v="29"/>
    <s v="Пн"/>
    <x v="15"/>
    <n v="475"/>
  </r>
  <r>
    <n v="1746019"/>
    <n v="1"/>
    <x v="0"/>
    <x v="19"/>
    <x v="0"/>
    <n v="24"/>
    <s v="Сб"/>
    <x v="15"/>
    <n v="4234"/>
  </r>
  <r>
    <n v="1746020"/>
    <n v="2"/>
    <x v="3"/>
    <x v="82"/>
    <x v="1"/>
    <n v="28"/>
    <s v="Вт"/>
    <x v="26"/>
    <n v="981"/>
  </r>
  <r>
    <n v="1746021"/>
    <n v="1"/>
    <x v="0"/>
    <x v="30"/>
    <x v="1"/>
    <n v="30"/>
    <s v="Ср"/>
    <x v="23"/>
    <n v="2700"/>
  </r>
  <r>
    <n v="1746022"/>
    <n v="1"/>
    <x v="0"/>
    <x v="0"/>
    <x v="0"/>
    <n v="26"/>
    <s v="Чт"/>
    <x v="0"/>
    <n v="2349"/>
  </r>
  <r>
    <n v="1746023"/>
    <n v="3"/>
    <x v="1"/>
    <x v="46"/>
    <x v="0"/>
    <n v="25"/>
    <s v="Чт"/>
    <x v="24"/>
    <n v="346"/>
  </r>
  <r>
    <n v="1746024"/>
    <n v="4"/>
    <x v="2"/>
    <x v="56"/>
    <x v="0"/>
    <n v="23"/>
    <s v="Ср"/>
    <x v="10"/>
    <n v="2751"/>
  </r>
  <r>
    <n v="1746025"/>
    <n v="1"/>
    <x v="0"/>
    <x v="37"/>
    <x v="2"/>
    <n v="33"/>
    <s v="Пн"/>
    <x v="25"/>
    <n v="2019"/>
  </r>
  <r>
    <n v="1746026"/>
    <n v="2"/>
    <x v="3"/>
    <x v="1"/>
    <x v="1"/>
    <n v="29"/>
    <s v="Вс"/>
    <x v="1"/>
    <n v="4450"/>
  </r>
  <r>
    <n v="1746027"/>
    <n v="1"/>
    <x v="0"/>
    <x v="83"/>
    <x v="0"/>
    <n v="23"/>
    <s v="Чт"/>
    <x v="21"/>
    <n v="1561"/>
  </r>
  <r>
    <n v="1746028"/>
    <n v="2"/>
    <x v="3"/>
    <x v="20"/>
    <x v="2"/>
    <n v="35"/>
    <s v="Чт"/>
    <x v="4"/>
    <n v="4580"/>
  </r>
  <r>
    <n v="1746029"/>
    <n v="3"/>
    <x v="1"/>
    <x v="8"/>
    <x v="2"/>
    <n v="35"/>
    <s v="Вс"/>
    <x v="8"/>
    <n v="4296"/>
  </r>
  <r>
    <n v="1746030"/>
    <n v="2"/>
    <x v="3"/>
    <x v="73"/>
    <x v="1"/>
    <n v="30"/>
    <s v="Вт"/>
    <x v="13"/>
    <n v="326"/>
  </r>
  <r>
    <n v="1746031"/>
    <n v="2"/>
    <x v="3"/>
    <x v="56"/>
    <x v="0"/>
    <n v="23"/>
    <s v="Ср"/>
    <x v="10"/>
    <n v="1781"/>
  </r>
  <r>
    <n v="1746032"/>
    <n v="2"/>
    <x v="3"/>
    <x v="24"/>
    <x v="1"/>
    <n v="28"/>
    <s v="Пн"/>
    <x v="18"/>
    <n v="4456"/>
  </r>
  <r>
    <n v="1746033"/>
    <n v="4"/>
    <x v="2"/>
    <x v="53"/>
    <x v="0"/>
    <n v="24"/>
    <s v="Чт"/>
    <x v="9"/>
    <n v="2864"/>
  </r>
  <r>
    <n v="1746034"/>
    <n v="1"/>
    <x v="0"/>
    <x v="2"/>
    <x v="0"/>
    <n v="25"/>
    <s v="Сб"/>
    <x v="2"/>
    <n v="3162"/>
  </r>
  <r>
    <n v="1746035"/>
    <n v="1"/>
    <x v="0"/>
    <x v="31"/>
    <x v="1"/>
    <n v="29"/>
    <s v="Пн"/>
    <x v="15"/>
    <n v="529"/>
  </r>
  <r>
    <n v="1746036"/>
    <n v="3"/>
    <x v="1"/>
    <x v="9"/>
    <x v="2"/>
    <n v="32"/>
    <s v="Сб"/>
    <x v="6"/>
    <n v="4323"/>
  </r>
  <r>
    <n v="1746037"/>
    <n v="3"/>
    <x v="1"/>
    <x v="9"/>
    <x v="2"/>
    <n v="32"/>
    <s v="Сб"/>
    <x v="6"/>
    <n v="1354"/>
  </r>
  <r>
    <n v="1746038"/>
    <n v="3"/>
    <x v="1"/>
    <x v="10"/>
    <x v="2"/>
    <n v="33"/>
    <s v="Вт"/>
    <x v="9"/>
    <n v="522"/>
  </r>
  <r>
    <n v="1746039"/>
    <n v="4"/>
    <x v="2"/>
    <x v="25"/>
    <x v="1"/>
    <n v="31"/>
    <s v="Ср"/>
    <x v="19"/>
    <n v="796"/>
  </r>
  <r>
    <n v="1746040"/>
    <n v="1"/>
    <x v="0"/>
    <x v="62"/>
    <x v="1"/>
    <n v="31"/>
    <s v="Чт"/>
    <x v="20"/>
    <n v="4811"/>
  </r>
  <r>
    <n v="1746041"/>
    <n v="2"/>
    <x v="3"/>
    <x v="3"/>
    <x v="0"/>
    <n v="25"/>
    <s v="Пт"/>
    <x v="3"/>
    <n v="223"/>
  </r>
  <r>
    <n v="1746042"/>
    <n v="2"/>
    <x v="3"/>
    <x v="23"/>
    <x v="1"/>
    <n v="31"/>
    <s v="Вс"/>
    <x v="7"/>
    <n v="1932"/>
  </r>
  <r>
    <n v="1746043"/>
    <n v="1"/>
    <x v="0"/>
    <x v="70"/>
    <x v="2"/>
    <n v="35"/>
    <s v="Сб"/>
    <x v="19"/>
    <n v="2606"/>
  </r>
  <r>
    <n v="1746044"/>
    <n v="2"/>
    <x v="3"/>
    <x v="36"/>
    <x v="0"/>
    <n v="24"/>
    <s v="Пн"/>
    <x v="6"/>
    <n v="646"/>
  </r>
  <r>
    <n v="1746045"/>
    <n v="1"/>
    <x v="0"/>
    <x v="62"/>
    <x v="1"/>
    <n v="31"/>
    <s v="Чт"/>
    <x v="20"/>
    <n v="2548"/>
  </r>
  <r>
    <n v="1746046"/>
    <n v="4"/>
    <x v="2"/>
    <x v="9"/>
    <x v="2"/>
    <n v="32"/>
    <s v="Сб"/>
    <x v="6"/>
    <n v="4826"/>
  </r>
  <r>
    <n v="1746047"/>
    <n v="4"/>
    <x v="2"/>
    <x v="79"/>
    <x v="0"/>
    <n v="24"/>
    <s v="Пт"/>
    <x v="1"/>
    <n v="4622"/>
  </r>
  <r>
    <n v="1746048"/>
    <n v="4"/>
    <x v="2"/>
    <x v="64"/>
    <x v="1"/>
    <n v="32"/>
    <s v="Вс"/>
    <x v="30"/>
    <n v="2279"/>
  </r>
  <r>
    <n v="1746049"/>
    <n v="1"/>
    <x v="0"/>
    <x v="84"/>
    <x v="1"/>
    <n v="28"/>
    <s v="Вс"/>
    <x v="28"/>
    <n v="4591"/>
  </r>
  <r>
    <n v="1746050"/>
    <n v="2"/>
    <x v="3"/>
    <x v="53"/>
    <x v="0"/>
    <n v="24"/>
    <s v="Чт"/>
    <x v="9"/>
    <n v="2046"/>
  </r>
  <r>
    <n v="1746051"/>
    <n v="1"/>
    <x v="0"/>
    <x v="2"/>
    <x v="0"/>
    <n v="25"/>
    <s v="Сб"/>
    <x v="2"/>
    <n v="2546"/>
  </r>
  <r>
    <n v="1746052"/>
    <n v="4"/>
    <x v="2"/>
    <x v="50"/>
    <x v="2"/>
    <n v="34"/>
    <s v="Чт"/>
    <x v="2"/>
    <n v="1458"/>
  </r>
  <r>
    <n v="1746053"/>
    <n v="1"/>
    <x v="0"/>
    <x v="8"/>
    <x v="2"/>
    <n v="35"/>
    <s v="Вс"/>
    <x v="8"/>
    <n v="4697"/>
  </r>
  <r>
    <n v="1746054"/>
    <n v="4"/>
    <x v="2"/>
    <x v="31"/>
    <x v="1"/>
    <n v="29"/>
    <s v="Пн"/>
    <x v="15"/>
    <n v="1384"/>
  </r>
  <r>
    <n v="1746055"/>
    <n v="4"/>
    <x v="2"/>
    <x v="43"/>
    <x v="2"/>
    <n v="32"/>
    <s v="Чт"/>
    <x v="18"/>
    <n v="3044"/>
  </r>
  <r>
    <n v="1746056"/>
    <n v="3"/>
    <x v="1"/>
    <x v="31"/>
    <x v="1"/>
    <n v="29"/>
    <s v="Пн"/>
    <x v="15"/>
    <n v="4381"/>
  </r>
  <r>
    <n v="1746057"/>
    <n v="1"/>
    <x v="0"/>
    <x v="65"/>
    <x v="2"/>
    <n v="33"/>
    <s v="Чт"/>
    <x v="15"/>
    <n v="4477"/>
  </r>
  <r>
    <n v="1746058"/>
    <n v="1"/>
    <x v="0"/>
    <x v="52"/>
    <x v="0"/>
    <n v="25"/>
    <s v="Вт"/>
    <x v="27"/>
    <n v="3081"/>
  </r>
  <r>
    <n v="1746059"/>
    <n v="4"/>
    <x v="2"/>
    <x v="10"/>
    <x v="2"/>
    <n v="33"/>
    <s v="Вт"/>
    <x v="9"/>
    <n v="2197"/>
  </r>
  <r>
    <n v="1746060"/>
    <n v="1"/>
    <x v="0"/>
    <x v="55"/>
    <x v="2"/>
    <n v="33"/>
    <s v="Ср"/>
    <x v="1"/>
    <n v="180"/>
  </r>
  <r>
    <n v="1746061"/>
    <n v="1"/>
    <x v="0"/>
    <x v="22"/>
    <x v="1"/>
    <n v="31"/>
    <s v="Сб"/>
    <x v="17"/>
    <n v="2364"/>
  </r>
  <r>
    <n v="1746062"/>
    <n v="1"/>
    <x v="0"/>
    <x v="11"/>
    <x v="2"/>
    <n v="32"/>
    <s v="Пн"/>
    <x v="10"/>
    <n v="1305"/>
  </r>
  <r>
    <n v="1746063"/>
    <n v="4"/>
    <x v="2"/>
    <x v="73"/>
    <x v="1"/>
    <n v="30"/>
    <s v="Вт"/>
    <x v="13"/>
    <n v="1031"/>
  </r>
  <r>
    <n v="1746064"/>
    <n v="3"/>
    <x v="1"/>
    <x v="76"/>
    <x v="2"/>
    <n v="34"/>
    <s v="Ср"/>
    <x v="3"/>
    <n v="3764"/>
  </r>
  <r>
    <n v="1746065"/>
    <n v="1"/>
    <x v="0"/>
    <x v="12"/>
    <x v="0"/>
    <n v="26"/>
    <s v="Пт"/>
    <x v="7"/>
    <n v="4243"/>
  </r>
  <r>
    <n v="1746066"/>
    <n v="2"/>
    <x v="3"/>
    <x v="76"/>
    <x v="2"/>
    <n v="34"/>
    <s v="Ср"/>
    <x v="3"/>
    <n v="1094"/>
  </r>
  <r>
    <n v="1746067"/>
    <n v="4"/>
    <x v="2"/>
    <x v="65"/>
    <x v="2"/>
    <n v="33"/>
    <s v="Чт"/>
    <x v="15"/>
    <n v="3477"/>
  </r>
  <r>
    <n v="1746068"/>
    <n v="3"/>
    <x v="1"/>
    <x v="35"/>
    <x v="2"/>
    <n v="34"/>
    <s v="Сб"/>
    <x v="23"/>
    <n v="4368"/>
  </r>
  <r>
    <n v="1746069"/>
    <n v="2"/>
    <x v="3"/>
    <x v="64"/>
    <x v="1"/>
    <n v="32"/>
    <s v="Вс"/>
    <x v="30"/>
    <n v="3577"/>
  </r>
  <r>
    <n v="1746070"/>
    <n v="1"/>
    <x v="0"/>
    <x v="58"/>
    <x v="2"/>
    <n v="32"/>
    <s v="Ср"/>
    <x v="28"/>
    <n v="2167"/>
  </r>
  <r>
    <n v="1746071"/>
    <n v="4"/>
    <x v="2"/>
    <x v="1"/>
    <x v="1"/>
    <n v="29"/>
    <s v="Вс"/>
    <x v="1"/>
    <n v="1759"/>
  </r>
  <r>
    <n v="1746072"/>
    <n v="1"/>
    <x v="0"/>
    <x v="74"/>
    <x v="2"/>
    <n v="34"/>
    <s v="Вс"/>
    <x v="27"/>
    <n v="4253"/>
  </r>
  <r>
    <n v="1746073"/>
    <n v="4"/>
    <x v="2"/>
    <x v="49"/>
    <x v="1"/>
    <n v="30"/>
    <s v="Вс"/>
    <x v="3"/>
    <n v="551"/>
  </r>
  <r>
    <n v="1746074"/>
    <n v="2"/>
    <x v="3"/>
    <x v="10"/>
    <x v="2"/>
    <n v="33"/>
    <s v="Вт"/>
    <x v="9"/>
    <n v="1667"/>
  </r>
  <r>
    <n v="1746075"/>
    <n v="1"/>
    <x v="0"/>
    <x v="9"/>
    <x v="2"/>
    <n v="32"/>
    <s v="Сб"/>
    <x v="6"/>
    <n v="1822"/>
  </r>
  <r>
    <n v="1746076"/>
    <n v="1"/>
    <x v="0"/>
    <x v="8"/>
    <x v="2"/>
    <n v="35"/>
    <s v="Вс"/>
    <x v="8"/>
    <n v="4920"/>
  </r>
  <r>
    <n v="1746077"/>
    <n v="3"/>
    <x v="1"/>
    <x v="5"/>
    <x v="1"/>
    <n v="28"/>
    <s v="Чт"/>
    <x v="5"/>
    <n v="2035"/>
  </r>
  <r>
    <n v="1746078"/>
    <n v="1"/>
    <x v="0"/>
    <x v="69"/>
    <x v="1"/>
    <n v="29"/>
    <s v="Ср"/>
    <x v="12"/>
    <n v="1502"/>
  </r>
  <r>
    <n v="1746079"/>
    <n v="1"/>
    <x v="0"/>
    <x v="89"/>
    <x v="2"/>
    <n v="34"/>
    <s v="Вт"/>
    <x v="24"/>
    <n v="1809"/>
  </r>
  <r>
    <n v="1746080"/>
    <n v="2"/>
    <x v="3"/>
    <x v="65"/>
    <x v="2"/>
    <n v="33"/>
    <s v="Чт"/>
    <x v="15"/>
    <n v="2210"/>
  </r>
  <r>
    <n v="1746081"/>
    <n v="1"/>
    <x v="0"/>
    <x v="13"/>
    <x v="1"/>
    <n v="30"/>
    <s v="Сб"/>
    <x v="0"/>
    <n v="3461"/>
  </r>
  <r>
    <n v="1746082"/>
    <n v="3"/>
    <x v="1"/>
    <x v="44"/>
    <x v="2"/>
    <n v="35"/>
    <s v="Пн"/>
    <x v="22"/>
    <n v="2903"/>
  </r>
  <r>
    <n v="1746083"/>
    <n v="2"/>
    <x v="3"/>
    <x v="56"/>
    <x v="0"/>
    <n v="23"/>
    <s v="Ср"/>
    <x v="10"/>
    <n v="1738"/>
  </r>
  <r>
    <n v="1746084"/>
    <n v="1"/>
    <x v="0"/>
    <x v="81"/>
    <x v="1"/>
    <n v="29"/>
    <s v="Чт"/>
    <x v="27"/>
    <n v="1448"/>
  </r>
  <r>
    <n v="1746085"/>
    <n v="1"/>
    <x v="0"/>
    <x v="87"/>
    <x v="0"/>
    <n v="24"/>
    <s v="Вт"/>
    <x v="5"/>
    <n v="2420"/>
  </r>
  <r>
    <n v="1746086"/>
    <n v="3"/>
    <x v="1"/>
    <x v="49"/>
    <x v="1"/>
    <n v="30"/>
    <s v="Вс"/>
    <x v="3"/>
    <n v="3478"/>
  </r>
  <r>
    <n v="1746087"/>
    <n v="4"/>
    <x v="2"/>
    <x v="31"/>
    <x v="1"/>
    <n v="29"/>
    <s v="Пн"/>
    <x v="15"/>
    <n v="4137"/>
  </r>
  <r>
    <n v="1746088"/>
    <n v="1"/>
    <x v="0"/>
    <x v="0"/>
    <x v="0"/>
    <n v="26"/>
    <s v="Чт"/>
    <x v="0"/>
    <n v="4711"/>
  </r>
  <r>
    <n v="1746089"/>
    <n v="2"/>
    <x v="3"/>
    <x v="65"/>
    <x v="2"/>
    <n v="33"/>
    <s v="Чт"/>
    <x v="15"/>
    <n v="1703"/>
  </r>
  <r>
    <n v="1746090"/>
    <n v="3"/>
    <x v="1"/>
    <x v="45"/>
    <x v="2"/>
    <n v="36"/>
    <s v="Вс"/>
    <x v="20"/>
    <n v="2810"/>
  </r>
  <r>
    <n v="1746091"/>
    <n v="4"/>
    <x v="2"/>
    <x v="81"/>
    <x v="1"/>
    <n v="29"/>
    <s v="Чт"/>
    <x v="27"/>
    <n v="2358"/>
  </r>
  <r>
    <n v="1746092"/>
    <n v="4"/>
    <x v="2"/>
    <x v="17"/>
    <x v="0"/>
    <n v="26"/>
    <s v="Вс"/>
    <x v="13"/>
    <n v="1837"/>
  </r>
  <r>
    <n v="1746093"/>
    <n v="2"/>
    <x v="3"/>
    <x v="63"/>
    <x v="1"/>
    <n v="28"/>
    <s v="Сб"/>
    <x v="9"/>
    <n v="863"/>
  </r>
  <r>
    <n v="1746094"/>
    <n v="3"/>
    <x v="1"/>
    <x v="23"/>
    <x v="1"/>
    <n v="31"/>
    <s v="Вс"/>
    <x v="7"/>
    <n v="3871"/>
  </r>
  <r>
    <n v="1746095"/>
    <n v="4"/>
    <x v="2"/>
    <x v="23"/>
    <x v="1"/>
    <n v="31"/>
    <s v="Вс"/>
    <x v="7"/>
    <n v="3921"/>
  </r>
  <r>
    <n v="1746096"/>
    <n v="1"/>
    <x v="0"/>
    <x v="32"/>
    <x v="1"/>
    <n v="29"/>
    <s v="Сб"/>
    <x v="24"/>
    <n v="2902"/>
  </r>
  <r>
    <n v="1746097"/>
    <n v="4"/>
    <x v="2"/>
    <x v="61"/>
    <x v="1"/>
    <n v="30"/>
    <s v="Пн"/>
    <x v="2"/>
    <n v="4855"/>
  </r>
  <r>
    <n v="1746098"/>
    <n v="4"/>
    <x v="2"/>
    <x v="16"/>
    <x v="1"/>
    <n v="30"/>
    <s v="Чт"/>
    <x v="8"/>
    <n v="2849"/>
  </r>
  <r>
    <n v="1746099"/>
    <n v="3"/>
    <x v="1"/>
    <x v="29"/>
    <x v="1"/>
    <n v="30"/>
    <s v="Пт"/>
    <x v="22"/>
    <n v="4176"/>
  </r>
  <r>
    <n v="1746100"/>
    <n v="2"/>
    <x v="3"/>
    <x v="78"/>
    <x v="2"/>
    <n v="32"/>
    <s v="Вт"/>
    <x v="21"/>
    <n v="4305"/>
  </r>
  <r>
    <n v="1746101"/>
    <n v="2"/>
    <x v="3"/>
    <x v="34"/>
    <x v="2"/>
    <n v="34"/>
    <s v="Пт"/>
    <x v="13"/>
    <n v="1807"/>
  </r>
  <r>
    <n v="1746102"/>
    <n v="2"/>
    <x v="3"/>
    <x v="70"/>
    <x v="2"/>
    <n v="35"/>
    <s v="Сб"/>
    <x v="19"/>
    <n v="2011"/>
  </r>
  <r>
    <n v="1746103"/>
    <n v="4"/>
    <x v="2"/>
    <x v="79"/>
    <x v="0"/>
    <n v="24"/>
    <s v="Пт"/>
    <x v="1"/>
    <n v="4098"/>
  </r>
  <r>
    <n v="1746104"/>
    <n v="2"/>
    <x v="3"/>
    <x v="10"/>
    <x v="2"/>
    <n v="33"/>
    <s v="Вт"/>
    <x v="9"/>
    <n v="2513"/>
  </r>
  <r>
    <n v="1746105"/>
    <n v="1"/>
    <x v="0"/>
    <x v="33"/>
    <x v="0"/>
    <n v="24"/>
    <s v="Ср"/>
    <x v="25"/>
    <n v="547"/>
  </r>
  <r>
    <n v="1746106"/>
    <n v="1"/>
    <x v="0"/>
    <x v="73"/>
    <x v="1"/>
    <n v="30"/>
    <s v="Вт"/>
    <x v="13"/>
    <n v="3223"/>
  </r>
  <r>
    <n v="1746107"/>
    <n v="3"/>
    <x v="1"/>
    <x v="63"/>
    <x v="1"/>
    <n v="28"/>
    <s v="Сб"/>
    <x v="9"/>
    <n v="492"/>
  </r>
  <r>
    <n v="1746108"/>
    <n v="1"/>
    <x v="0"/>
    <x v="79"/>
    <x v="0"/>
    <n v="24"/>
    <s v="Пт"/>
    <x v="1"/>
    <n v="3750"/>
  </r>
  <r>
    <n v="1746109"/>
    <n v="2"/>
    <x v="3"/>
    <x v="50"/>
    <x v="2"/>
    <n v="34"/>
    <s v="Чт"/>
    <x v="2"/>
    <n v="4289"/>
  </r>
  <r>
    <n v="1746110"/>
    <n v="4"/>
    <x v="2"/>
    <x v="9"/>
    <x v="2"/>
    <n v="32"/>
    <s v="Сб"/>
    <x v="6"/>
    <n v="3721"/>
  </r>
  <r>
    <n v="1746111"/>
    <n v="4"/>
    <x v="2"/>
    <x v="6"/>
    <x v="1"/>
    <n v="28"/>
    <s v="Ср"/>
    <x v="6"/>
    <n v="3518"/>
  </r>
  <r>
    <n v="1746112"/>
    <n v="2"/>
    <x v="3"/>
    <x v="59"/>
    <x v="1"/>
    <n v="29"/>
    <s v="Пт"/>
    <x v="29"/>
    <n v="3470"/>
  </r>
  <r>
    <n v="1746113"/>
    <n v="2"/>
    <x v="3"/>
    <x v="13"/>
    <x v="1"/>
    <n v="30"/>
    <s v="Сб"/>
    <x v="0"/>
    <n v="1110"/>
  </r>
  <r>
    <n v="1746114"/>
    <n v="3"/>
    <x v="1"/>
    <x v="47"/>
    <x v="0"/>
    <n v="26"/>
    <s v="Пн"/>
    <x v="23"/>
    <n v="4371"/>
  </r>
  <r>
    <n v="1746115"/>
    <n v="2"/>
    <x v="3"/>
    <x v="48"/>
    <x v="0"/>
    <n v="24"/>
    <s v="Вс"/>
    <x v="26"/>
    <n v="2990"/>
  </r>
  <r>
    <n v="1746116"/>
    <n v="2"/>
    <x v="3"/>
    <x v="78"/>
    <x v="2"/>
    <n v="32"/>
    <s v="Вт"/>
    <x v="21"/>
    <n v="1674"/>
  </r>
  <r>
    <n v="1746117"/>
    <n v="1"/>
    <x v="0"/>
    <x v="42"/>
    <x v="2"/>
    <n v="35"/>
    <s v="Вт"/>
    <x v="0"/>
    <n v="3354"/>
  </r>
  <r>
    <n v="1746118"/>
    <n v="3"/>
    <x v="1"/>
    <x v="41"/>
    <x v="2"/>
    <n v="33"/>
    <s v="Пт"/>
    <x v="16"/>
    <n v="4419"/>
  </r>
  <r>
    <n v="1746119"/>
    <n v="1"/>
    <x v="0"/>
    <x v="68"/>
    <x v="1"/>
    <n v="31"/>
    <s v="Вт"/>
    <x v="11"/>
    <n v="1180"/>
  </r>
  <r>
    <n v="1746120"/>
    <n v="4"/>
    <x v="2"/>
    <x v="18"/>
    <x v="0"/>
    <n v="27"/>
    <s v="Ср"/>
    <x v="14"/>
    <n v="3770"/>
  </r>
  <r>
    <n v="1746121"/>
    <n v="3"/>
    <x v="1"/>
    <x v="68"/>
    <x v="1"/>
    <n v="31"/>
    <s v="Вт"/>
    <x v="11"/>
    <n v="3094"/>
  </r>
  <r>
    <n v="1746122"/>
    <n v="1"/>
    <x v="0"/>
    <x v="13"/>
    <x v="1"/>
    <n v="30"/>
    <s v="Сб"/>
    <x v="0"/>
    <n v="625"/>
  </r>
  <r>
    <n v="1746123"/>
    <n v="1"/>
    <x v="0"/>
    <x v="23"/>
    <x v="1"/>
    <n v="31"/>
    <s v="Вс"/>
    <x v="7"/>
    <n v="2990"/>
  </r>
  <r>
    <n v="1746124"/>
    <n v="1"/>
    <x v="0"/>
    <x v="79"/>
    <x v="0"/>
    <n v="24"/>
    <s v="Пт"/>
    <x v="1"/>
    <n v="2385"/>
  </r>
  <r>
    <n v="1746125"/>
    <n v="4"/>
    <x v="2"/>
    <x v="72"/>
    <x v="2"/>
    <n v="32"/>
    <s v="Пт"/>
    <x v="26"/>
    <n v="3343"/>
  </r>
  <r>
    <n v="1746126"/>
    <n v="1"/>
    <x v="0"/>
    <x v="2"/>
    <x v="0"/>
    <n v="25"/>
    <s v="Сб"/>
    <x v="2"/>
    <n v="2517"/>
  </r>
  <r>
    <n v="1746127"/>
    <n v="4"/>
    <x v="2"/>
    <x v="41"/>
    <x v="2"/>
    <n v="33"/>
    <s v="Пт"/>
    <x v="16"/>
    <n v="1481"/>
  </r>
  <r>
    <n v="1746128"/>
    <n v="2"/>
    <x v="3"/>
    <x v="56"/>
    <x v="0"/>
    <n v="23"/>
    <s v="Ср"/>
    <x v="10"/>
    <n v="1553"/>
  </r>
  <r>
    <n v="1746129"/>
    <n v="4"/>
    <x v="2"/>
    <x v="18"/>
    <x v="0"/>
    <n v="27"/>
    <s v="Ср"/>
    <x v="14"/>
    <n v="1827"/>
  </r>
  <r>
    <n v="1746130"/>
    <n v="4"/>
    <x v="2"/>
    <x v="73"/>
    <x v="1"/>
    <n v="30"/>
    <s v="Вт"/>
    <x v="13"/>
    <n v="467"/>
  </r>
  <r>
    <n v="1746131"/>
    <n v="2"/>
    <x v="3"/>
    <x v="30"/>
    <x v="1"/>
    <n v="30"/>
    <s v="Ср"/>
    <x v="23"/>
    <n v="2559"/>
  </r>
  <r>
    <n v="1746132"/>
    <n v="4"/>
    <x v="2"/>
    <x v="33"/>
    <x v="0"/>
    <n v="24"/>
    <s v="Ср"/>
    <x v="25"/>
    <n v="2256"/>
  </r>
  <r>
    <n v="1746133"/>
    <n v="2"/>
    <x v="3"/>
    <x v="84"/>
    <x v="1"/>
    <n v="28"/>
    <s v="Вс"/>
    <x v="28"/>
    <n v="160"/>
  </r>
  <r>
    <n v="1746134"/>
    <n v="1"/>
    <x v="0"/>
    <x v="45"/>
    <x v="2"/>
    <n v="36"/>
    <s v="Вс"/>
    <x v="20"/>
    <n v="363"/>
  </r>
  <r>
    <n v="1746135"/>
    <n v="1"/>
    <x v="0"/>
    <x v="6"/>
    <x v="1"/>
    <n v="28"/>
    <s v="Ср"/>
    <x v="6"/>
    <n v="828"/>
  </r>
  <r>
    <n v="1746136"/>
    <n v="4"/>
    <x v="2"/>
    <x v="77"/>
    <x v="0"/>
    <n v="27"/>
    <s v="Вс"/>
    <x v="11"/>
    <n v="3524"/>
  </r>
  <r>
    <n v="1746137"/>
    <n v="1"/>
    <x v="0"/>
    <x v="7"/>
    <x v="2"/>
    <n v="35"/>
    <s v="Ср"/>
    <x v="7"/>
    <n v="3283"/>
  </r>
  <r>
    <n v="1746138"/>
    <n v="2"/>
    <x v="3"/>
    <x v="62"/>
    <x v="1"/>
    <n v="31"/>
    <s v="Чт"/>
    <x v="20"/>
    <n v="2456"/>
  </r>
  <r>
    <n v="1746139"/>
    <n v="3"/>
    <x v="1"/>
    <x v="43"/>
    <x v="2"/>
    <n v="32"/>
    <s v="Чт"/>
    <x v="18"/>
    <n v="1327"/>
  </r>
  <r>
    <n v="1746140"/>
    <n v="1"/>
    <x v="0"/>
    <x v="63"/>
    <x v="1"/>
    <n v="28"/>
    <s v="Сб"/>
    <x v="9"/>
    <n v="1034"/>
  </r>
  <r>
    <n v="1746141"/>
    <n v="1"/>
    <x v="0"/>
    <x v="15"/>
    <x v="2"/>
    <n v="33"/>
    <s v="Сб"/>
    <x v="12"/>
    <n v="246"/>
  </r>
  <r>
    <n v="1746142"/>
    <n v="1"/>
    <x v="0"/>
    <x v="60"/>
    <x v="0"/>
    <n v="26"/>
    <s v="Вт"/>
    <x v="8"/>
    <n v="1114"/>
  </r>
  <r>
    <n v="1746143"/>
    <n v="3"/>
    <x v="1"/>
    <x v="21"/>
    <x v="1"/>
    <n v="29"/>
    <s v="Вт"/>
    <x v="16"/>
    <n v="2113"/>
  </r>
  <r>
    <n v="1746144"/>
    <n v="4"/>
    <x v="2"/>
    <x v="53"/>
    <x v="0"/>
    <n v="24"/>
    <s v="Чт"/>
    <x v="9"/>
    <n v="3101"/>
  </r>
  <r>
    <n v="1746145"/>
    <n v="4"/>
    <x v="2"/>
    <x v="27"/>
    <x v="0"/>
    <n v="27"/>
    <s v="Вт"/>
    <x v="20"/>
    <n v="1538"/>
  </r>
  <r>
    <n v="1746146"/>
    <n v="2"/>
    <x v="3"/>
    <x v="10"/>
    <x v="2"/>
    <n v="33"/>
    <s v="Вт"/>
    <x v="9"/>
    <n v="4500"/>
  </r>
  <r>
    <n v="1746147"/>
    <n v="1"/>
    <x v="0"/>
    <x v="78"/>
    <x v="2"/>
    <n v="32"/>
    <s v="Вт"/>
    <x v="21"/>
    <n v="4135"/>
  </r>
  <r>
    <n v="1746148"/>
    <n v="4"/>
    <x v="2"/>
    <x v="23"/>
    <x v="1"/>
    <n v="31"/>
    <s v="Вс"/>
    <x v="7"/>
    <n v="978"/>
  </r>
  <r>
    <n v="1746149"/>
    <n v="1"/>
    <x v="0"/>
    <x v="61"/>
    <x v="1"/>
    <n v="30"/>
    <s v="Пн"/>
    <x v="2"/>
    <n v="2566"/>
  </r>
  <r>
    <n v="1746150"/>
    <n v="2"/>
    <x v="3"/>
    <x v="35"/>
    <x v="2"/>
    <n v="34"/>
    <s v="Сб"/>
    <x v="23"/>
    <n v="4259"/>
  </r>
  <r>
    <n v="1746151"/>
    <n v="4"/>
    <x v="2"/>
    <x v="49"/>
    <x v="1"/>
    <n v="30"/>
    <s v="Вс"/>
    <x v="3"/>
    <n v="346"/>
  </r>
  <r>
    <n v="1746152"/>
    <n v="1"/>
    <x v="0"/>
    <x v="16"/>
    <x v="1"/>
    <n v="30"/>
    <s v="Чт"/>
    <x v="8"/>
    <n v="3105"/>
  </r>
  <r>
    <n v="1746153"/>
    <n v="2"/>
    <x v="3"/>
    <x v="44"/>
    <x v="2"/>
    <n v="35"/>
    <s v="Пн"/>
    <x v="22"/>
    <n v="2788"/>
  </r>
  <r>
    <n v="1746154"/>
    <n v="2"/>
    <x v="3"/>
    <x v="10"/>
    <x v="2"/>
    <n v="33"/>
    <s v="Вт"/>
    <x v="9"/>
    <n v="4324"/>
  </r>
  <r>
    <n v="1746155"/>
    <n v="2"/>
    <x v="3"/>
    <x v="31"/>
    <x v="1"/>
    <n v="29"/>
    <s v="Пн"/>
    <x v="15"/>
    <n v="662"/>
  </r>
  <r>
    <n v="1746156"/>
    <n v="2"/>
    <x v="3"/>
    <x v="20"/>
    <x v="2"/>
    <n v="35"/>
    <s v="Чт"/>
    <x v="4"/>
    <n v="2534"/>
  </r>
  <r>
    <n v="1746157"/>
    <n v="1"/>
    <x v="0"/>
    <x v="8"/>
    <x v="2"/>
    <n v="35"/>
    <s v="Вс"/>
    <x v="8"/>
    <n v="510"/>
  </r>
  <r>
    <n v="1746158"/>
    <n v="2"/>
    <x v="3"/>
    <x v="78"/>
    <x v="2"/>
    <n v="32"/>
    <s v="Вт"/>
    <x v="21"/>
    <n v="4028"/>
  </r>
  <r>
    <n v="1746159"/>
    <n v="2"/>
    <x v="3"/>
    <x v="52"/>
    <x v="0"/>
    <n v="25"/>
    <s v="Вт"/>
    <x v="27"/>
    <n v="4998"/>
  </r>
  <r>
    <n v="1746160"/>
    <n v="1"/>
    <x v="0"/>
    <x v="8"/>
    <x v="2"/>
    <n v="35"/>
    <s v="Вс"/>
    <x v="8"/>
    <n v="3012"/>
  </r>
  <r>
    <n v="1746161"/>
    <n v="3"/>
    <x v="1"/>
    <x v="80"/>
    <x v="0"/>
    <n v="23"/>
    <s v="Пт"/>
    <x v="28"/>
    <n v="4597"/>
  </r>
  <r>
    <n v="1746162"/>
    <n v="1"/>
    <x v="0"/>
    <x v="86"/>
    <x v="2"/>
    <n v="36"/>
    <s v="Вт"/>
    <x v="17"/>
    <n v="3652"/>
  </r>
  <r>
    <n v="1746163"/>
    <n v="1"/>
    <x v="0"/>
    <x v="50"/>
    <x v="2"/>
    <n v="34"/>
    <s v="Чт"/>
    <x v="2"/>
    <n v="4414"/>
  </r>
  <r>
    <n v="1746164"/>
    <n v="4"/>
    <x v="2"/>
    <x v="77"/>
    <x v="0"/>
    <n v="27"/>
    <s v="Вс"/>
    <x v="11"/>
    <n v="2806"/>
  </r>
  <r>
    <n v="1746165"/>
    <n v="2"/>
    <x v="3"/>
    <x v="90"/>
    <x v="1"/>
    <n v="28"/>
    <s v="Пт"/>
    <x v="25"/>
    <n v="848"/>
  </r>
  <r>
    <n v="1746166"/>
    <n v="4"/>
    <x v="2"/>
    <x v="51"/>
    <x v="0"/>
    <n v="26"/>
    <s v="Сб"/>
    <x v="4"/>
    <n v="2950"/>
  </r>
  <r>
    <n v="1746167"/>
    <n v="2"/>
    <x v="3"/>
    <x v="46"/>
    <x v="0"/>
    <n v="25"/>
    <s v="Чт"/>
    <x v="24"/>
    <n v="2748"/>
  </r>
  <r>
    <n v="1746168"/>
    <n v="2"/>
    <x v="3"/>
    <x v="14"/>
    <x v="2"/>
    <n v="35"/>
    <s v="Пт"/>
    <x v="11"/>
    <n v="1581"/>
  </r>
  <r>
    <n v="1746169"/>
    <n v="1"/>
    <x v="0"/>
    <x v="62"/>
    <x v="1"/>
    <n v="31"/>
    <s v="Чт"/>
    <x v="20"/>
    <n v="546"/>
  </r>
  <r>
    <n v="1746170"/>
    <n v="1"/>
    <x v="0"/>
    <x v="68"/>
    <x v="1"/>
    <n v="31"/>
    <s v="Вт"/>
    <x v="11"/>
    <n v="4659"/>
  </r>
  <r>
    <n v="1746171"/>
    <n v="2"/>
    <x v="3"/>
    <x v="1"/>
    <x v="1"/>
    <n v="29"/>
    <s v="Вс"/>
    <x v="1"/>
    <n v="2099"/>
  </r>
  <r>
    <n v="1746172"/>
    <n v="3"/>
    <x v="1"/>
    <x v="35"/>
    <x v="2"/>
    <n v="34"/>
    <s v="Сб"/>
    <x v="23"/>
    <n v="3224"/>
  </r>
  <r>
    <n v="1746173"/>
    <n v="2"/>
    <x v="3"/>
    <x v="4"/>
    <x v="1"/>
    <n v="31"/>
    <s v="Пн"/>
    <x v="4"/>
    <n v="1843"/>
  </r>
  <r>
    <n v="1746174"/>
    <n v="1"/>
    <x v="0"/>
    <x v="8"/>
    <x v="2"/>
    <n v="35"/>
    <s v="Вс"/>
    <x v="8"/>
    <n v="3767"/>
  </r>
  <r>
    <n v="1746175"/>
    <n v="1"/>
    <x v="0"/>
    <x v="18"/>
    <x v="0"/>
    <n v="27"/>
    <s v="Ср"/>
    <x v="14"/>
    <n v="2024"/>
  </r>
  <r>
    <n v="1746176"/>
    <n v="2"/>
    <x v="3"/>
    <x v="78"/>
    <x v="2"/>
    <n v="32"/>
    <s v="Вт"/>
    <x v="21"/>
    <n v="821"/>
  </r>
  <r>
    <n v="1746177"/>
    <n v="2"/>
    <x v="3"/>
    <x v="25"/>
    <x v="1"/>
    <n v="31"/>
    <s v="Ср"/>
    <x v="19"/>
    <n v="4023"/>
  </r>
  <r>
    <n v="1746178"/>
    <n v="1"/>
    <x v="0"/>
    <x v="6"/>
    <x v="1"/>
    <n v="28"/>
    <s v="Ср"/>
    <x v="6"/>
    <n v="3032"/>
  </r>
  <r>
    <n v="1746179"/>
    <n v="4"/>
    <x v="2"/>
    <x v="33"/>
    <x v="0"/>
    <n v="24"/>
    <s v="Ср"/>
    <x v="25"/>
    <n v="314"/>
  </r>
  <r>
    <n v="1746180"/>
    <n v="2"/>
    <x v="3"/>
    <x v="57"/>
    <x v="2"/>
    <n v="33"/>
    <s v="Вс"/>
    <x v="5"/>
    <n v="1207"/>
  </r>
  <r>
    <n v="1746181"/>
    <n v="1"/>
    <x v="0"/>
    <x v="77"/>
    <x v="0"/>
    <n v="27"/>
    <s v="Вс"/>
    <x v="11"/>
    <n v="3780"/>
  </r>
  <r>
    <n v="1746182"/>
    <n v="1"/>
    <x v="0"/>
    <x v="24"/>
    <x v="1"/>
    <n v="28"/>
    <s v="Пн"/>
    <x v="18"/>
    <n v="4770"/>
  </r>
  <r>
    <n v="1746183"/>
    <n v="2"/>
    <x v="3"/>
    <x v="41"/>
    <x v="2"/>
    <n v="33"/>
    <s v="Пт"/>
    <x v="16"/>
    <n v="3178"/>
  </r>
  <r>
    <n v="1746184"/>
    <n v="2"/>
    <x v="3"/>
    <x v="28"/>
    <x v="1"/>
    <n v="27"/>
    <s v="Сб"/>
    <x v="21"/>
    <n v="1677"/>
  </r>
  <r>
    <n v="1746185"/>
    <n v="4"/>
    <x v="2"/>
    <x v="79"/>
    <x v="0"/>
    <n v="24"/>
    <s v="Пт"/>
    <x v="1"/>
    <n v="333"/>
  </r>
  <r>
    <n v="1746186"/>
    <n v="3"/>
    <x v="1"/>
    <x v="90"/>
    <x v="1"/>
    <n v="28"/>
    <s v="Пт"/>
    <x v="25"/>
    <n v="4159"/>
  </r>
  <r>
    <n v="1746187"/>
    <n v="2"/>
    <x v="3"/>
    <x v="44"/>
    <x v="2"/>
    <n v="35"/>
    <s v="Пн"/>
    <x v="22"/>
    <n v="633"/>
  </r>
  <r>
    <n v="1746188"/>
    <n v="1"/>
    <x v="0"/>
    <x v="22"/>
    <x v="1"/>
    <n v="31"/>
    <s v="Сб"/>
    <x v="17"/>
    <n v="2775"/>
  </r>
  <r>
    <n v="1746189"/>
    <n v="2"/>
    <x v="3"/>
    <x v="15"/>
    <x v="2"/>
    <n v="33"/>
    <s v="Сб"/>
    <x v="12"/>
    <n v="4116"/>
  </r>
  <r>
    <n v="1746190"/>
    <n v="4"/>
    <x v="2"/>
    <x v="11"/>
    <x v="2"/>
    <n v="32"/>
    <s v="Пн"/>
    <x v="10"/>
    <n v="2296"/>
  </r>
  <r>
    <n v="1746191"/>
    <n v="4"/>
    <x v="2"/>
    <x v="8"/>
    <x v="2"/>
    <n v="35"/>
    <s v="Вс"/>
    <x v="8"/>
    <n v="3095"/>
  </r>
  <r>
    <n v="1746192"/>
    <n v="2"/>
    <x v="3"/>
    <x v="27"/>
    <x v="0"/>
    <n v="27"/>
    <s v="Вт"/>
    <x v="20"/>
    <n v="503"/>
  </r>
  <r>
    <n v="1746193"/>
    <n v="2"/>
    <x v="3"/>
    <x v="3"/>
    <x v="0"/>
    <n v="25"/>
    <s v="Пт"/>
    <x v="3"/>
    <n v="87"/>
  </r>
  <r>
    <n v="1746194"/>
    <n v="2"/>
    <x v="3"/>
    <x v="77"/>
    <x v="0"/>
    <n v="27"/>
    <s v="Вс"/>
    <x v="11"/>
    <n v="3512"/>
  </r>
  <r>
    <n v="1746195"/>
    <n v="1"/>
    <x v="0"/>
    <x v="21"/>
    <x v="1"/>
    <n v="29"/>
    <s v="Вт"/>
    <x v="16"/>
    <n v="3555"/>
  </r>
  <r>
    <n v="1746196"/>
    <n v="1"/>
    <x v="0"/>
    <x v="67"/>
    <x v="0"/>
    <n v="25"/>
    <s v="Пн"/>
    <x v="12"/>
    <n v="3548"/>
  </r>
  <r>
    <n v="1746197"/>
    <n v="1"/>
    <x v="0"/>
    <x v="9"/>
    <x v="2"/>
    <n v="32"/>
    <s v="Сб"/>
    <x v="6"/>
    <n v="3299"/>
  </r>
  <r>
    <n v="1746198"/>
    <n v="2"/>
    <x v="3"/>
    <x v="77"/>
    <x v="0"/>
    <n v="27"/>
    <s v="Вс"/>
    <x v="11"/>
    <n v="3852"/>
  </r>
  <r>
    <n v="1746199"/>
    <n v="2"/>
    <x v="3"/>
    <x v="87"/>
    <x v="0"/>
    <n v="24"/>
    <s v="Вт"/>
    <x v="5"/>
    <n v="3377"/>
  </r>
  <r>
    <n v="1746200"/>
    <n v="2"/>
    <x v="3"/>
    <x v="84"/>
    <x v="1"/>
    <n v="28"/>
    <s v="Вс"/>
    <x v="28"/>
    <n v="4598"/>
  </r>
  <r>
    <n v="1746201"/>
    <n v="4"/>
    <x v="2"/>
    <x v="58"/>
    <x v="2"/>
    <n v="32"/>
    <s v="Ср"/>
    <x v="28"/>
    <n v="2601"/>
  </r>
  <r>
    <n v="1746202"/>
    <n v="1"/>
    <x v="0"/>
    <x v="11"/>
    <x v="2"/>
    <n v="32"/>
    <s v="Пн"/>
    <x v="10"/>
    <n v="2602"/>
  </r>
  <r>
    <n v="1746203"/>
    <n v="1"/>
    <x v="0"/>
    <x v="62"/>
    <x v="1"/>
    <n v="31"/>
    <s v="Чт"/>
    <x v="20"/>
    <n v="2845"/>
  </r>
  <r>
    <n v="1746204"/>
    <n v="1"/>
    <x v="0"/>
    <x v="50"/>
    <x v="2"/>
    <n v="34"/>
    <s v="Чт"/>
    <x v="2"/>
    <n v="612"/>
  </r>
  <r>
    <n v="1746205"/>
    <n v="3"/>
    <x v="1"/>
    <x v="89"/>
    <x v="2"/>
    <n v="34"/>
    <s v="Вт"/>
    <x v="24"/>
    <n v="1050"/>
  </r>
  <r>
    <n v="1746206"/>
    <n v="3"/>
    <x v="1"/>
    <x v="66"/>
    <x v="0"/>
    <n v="27"/>
    <s v="Пн"/>
    <x v="19"/>
    <n v="3984"/>
  </r>
  <r>
    <n v="1746207"/>
    <n v="1"/>
    <x v="0"/>
    <x v="62"/>
    <x v="1"/>
    <n v="31"/>
    <s v="Чт"/>
    <x v="20"/>
    <n v="194"/>
  </r>
  <r>
    <n v="1746208"/>
    <n v="2"/>
    <x v="3"/>
    <x v="54"/>
    <x v="0"/>
    <n v="26"/>
    <s v="Ср"/>
    <x v="22"/>
    <n v="2120"/>
  </r>
  <r>
    <n v="1746209"/>
    <n v="3"/>
    <x v="1"/>
    <x v="4"/>
    <x v="1"/>
    <n v="31"/>
    <s v="Пн"/>
    <x v="4"/>
    <n v="1776"/>
  </r>
  <r>
    <n v="1746210"/>
    <n v="2"/>
    <x v="3"/>
    <x v="21"/>
    <x v="1"/>
    <n v="29"/>
    <s v="Вт"/>
    <x v="16"/>
    <n v="3830"/>
  </r>
  <r>
    <n v="1746211"/>
    <n v="3"/>
    <x v="1"/>
    <x v="56"/>
    <x v="0"/>
    <n v="23"/>
    <s v="Ср"/>
    <x v="10"/>
    <n v="3999"/>
  </r>
  <r>
    <n v="1746212"/>
    <n v="3"/>
    <x v="1"/>
    <x v="71"/>
    <x v="2"/>
    <n v="34"/>
    <s v="Пн"/>
    <x v="29"/>
    <n v="2166"/>
  </r>
  <r>
    <n v="1746213"/>
    <n v="4"/>
    <x v="2"/>
    <x v="24"/>
    <x v="1"/>
    <n v="28"/>
    <s v="Пн"/>
    <x v="18"/>
    <n v="4617"/>
  </r>
  <r>
    <n v="1746214"/>
    <n v="1"/>
    <x v="0"/>
    <x v="77"/>
    <x v="0"/>
    <n v="27"/>
    <s v="Вс"/>
    <x v="11"/>
    <n v="2381"/>
  </r>
  <r>
    <n v="1746215"/>
    <n v="1"/>
    <x v="0"/>
    <x v="0"/>
    <x v="0"/>
    <n v="26"/>
    <s v="Чт"/>
    <x v="0"/>
    <n v="1283"/>
  </r>
  <r>
    <n v="1746216"/>
    <n v="4"/>
    <x v="2"/>
    <x v="23"/>
    <x v="1"/>
    <n v="31"/>
    <s v="Вс"/>
    <x v="7"/>
    <n v="1905"/>
  </r>
  <r>
    <n v="1746217"/>
    <n v="4"/>
    <x v="2"/>
    <x v="53"/>
    <x v="0"/>
    <n v="24"/>
    <s v="Чт"/>
    <x v="9"/>
    <n v="1726"/>
  </r>
  <r>
    <n v="1746218"/>
    <n v="2"/>
    <x v="3"/>
    <x v="50"/>
    <x v="2"/>
    <n v="34"/>
    <s v="Чт"/>
    <x v="2"/>
    <n v="4563"/>
  </r>
  <r>
    <n v="1746219"/>
    <n v="1"/>
    <x v="0"/>
    <x v="28"/>
    <x v="1"/>
    <n v="27"/>
    <s v="Сб"/>
    <x v="21"/>
    <n v="4351"/>
  </r>
  <r>
    <n v="1746220"/>
    <n v="1"/>
    <x v="0"/>
    <x v="42"/>
    <x v="2"/>
    <n v="35"/>
    <s v="Вт"/>
    <x v="0"/>
    <n v="755"/>
  </r>
  <r>
    <n v="1746221"/>
    <n v="1"/>
    <x v="0"/>
    <x v="73"/>
    <x v="1"/>
    <n v="30"/>
    <s v="Вт"/>
    <x v="13"/>
    <n v="309"/>
  </r>
  <r>
    <n v="1746222"/>
    <n v="4"/>
    <x v="2"/>
    <x v="10"/>
    <x v="2"/>
    <n v="33"/>
    <s v="Вт"/>
    <x v="9"/>
    <n v="1270"/>
  </r>
  <r>
    <n v="1746223"/>
    <n v="2"/>
    <x v="3"/>
    <x v="7"/>
    <x v="2"/>
    <n v="35"/>
    <s v="Ср"/>
    <x v="7"/>
    <n v="3081"/>
  </r>
  <r>
    <n v="1746224"/>
    <n v="4"/>
    <x v="2"/>
    <x v="61"/>
    <x v="1"/>
    <n v="30"/>
    <s v="Пн"/>
    <x v="2"/>
    <n v="949"/>
  </r>
  <r>
    <n v="1746225"/>
    <n v="2"/>
    <x v="3"/>
    <x v="75"/>
    <x v="1"/>
    <n v="31"/>
    <s v="Пт"/>
    <x v="14"/>
    <n v="1053"/>
  </r>
  <r>
    <n v="1746226"/>
    <n v="4"/>
    <x v="2"/>
    <x v="45"/>
    <x v="2"/>
    <n v="36"/>
    <s v="Вс"/>
    <x v="20"/>
    <n v="1356"/>
  </r>
  <r>
    <n v="1746227"/>
    <n v="2"/>
    <x v="3"/>
    <x v="29"/>
    <x v="1"/>
    <n v="30"/>
    <s v="Пт"/>
    <x v="22"/>
    <n v="1888"/>
  </r>
  <r>
    <n v="1746228"/>
    <n v="4"/>
    <x v="2"/>
    <x v="67"/>
    <x v="0"/>
    <n v="25"/>
    <s v="Пн"/>
    <x v="12"/>
    <n v="229"/>
  </r>
  <r>
    <n v="1746229"/>
    <n v="1"/>
    <x v="0"/>
    <x v="19"/>
    <x v="0"/>
    <n v="24"/>
    <s v="Сб"/>
    <x v="15"/>
    <n v="278"/>
  </r>
  <r>
    <n v="1746230"/>
    <n v="1"/>
    <x v="0"/>
    <x v="4"/>
    <x v="1"/>
    <n v="31"/>
    <s v="Пн"/>
    <x v="4"/>
    <n v="824"/>
  </r>
  <r>
    <n v="1746231"/>
    <n v="2"/>
    <x v="3"/>
    <x v="76"/>
    <x v="2"/>
    <n v="34"/>
    <s v="Ср"/>
    <x v="3"/>
    <n v="4575"/>
  </r>
  <r>
    <n v="1746232"/>
    <n v="1"/>
    <x v="0"/>
    <x v="85"/>
    <x v="1"/>
    <n v="27"/>
    <s v="Пт"/>
    <x v="10"/>
    <n v="3144"/>
  </r>
  <r>
    <n v="1746233"/>
    <n v="4"/>
    <x v="2"/>
    <x v="7"/>
    <x v="2"/>
    <n v="35"/>
    <s v="Ср"/>
    <x v="7"/>
    <n v="613"/>
  </r>
  <r>
    <n v="1746234"/>
    <n v="2"/>
    <x v="3"/>
    <x v="23"/>
    <x v="1"/>
    <n v="31"/>
    <s v="Вс"/>
    <x v="7"/>
    <n v="2470"/>
  </r>
  <r>
    <n v="1746235"/>
    <n v="1"/>
    <x v="0"/>
    <x v="51"/>
    <x v="0"/>
    <n v="26"/>
    <s v="Сб"/>
    <x v="4"/>
    <n v="2533"/>
  </r>
  <r>
    <n v="1746236"/>
    <n v="1"/>
    <x v="0"/>
    <x v="66"/>
    <x v="0"/>
    <n v="27"/>
    <s v="Пн"/>
    <x v="19"/>
    <n v="941"/>
  </r>
  <r>
    <n v="1746237"/>
    <n v="3"/>
    <x v="1"/>
    <x v="61"/>
    <x v="1"/>
    <n v="30"/>
    <s v="Пн"/>
    <x v="2"/>
    <n v="2161"/>
  </r>
  <r>
    <n v="1746238"/>
    <n v="4"/>
    <x v="2"/>
    <x v="53"/>
    <x v="0"/>
    <n v="24"/>
    <s v="Чт"/>
    <x v="9"/>
    <n v="1241"/>
  </r>
  <r>
    <n v="1746239"/>
    <n v="3"/>
    <x v="1"/>
    <x v="3"/>
    <x v="0"/>
    <n v="25"/>
    <s v="Пт"/>
    <x v="3"/>
    <n v="4712"/>
  </r>
  <r>
    <n v="1746240"/>
    <n v="2"/>
    <x v="3"/>
    <x v="65"/>
    <x v="2"/>
    <n v="33"/>
    <s v="Чт"/>
    <x v="15"/>
    <n v="3422"/>
  </r>
  <r>
    <n v="1746241"/>
    <n v="3"/>
    <x v="1"/>
    <x v="62"/>
    <x v="1"/>
    <n v="31"/>
    <s v="Чт"/>
    <x v="20"/>
    <n v="2255"/>
  </r>
  <r>
    <n v="1746242"/>
    <n v="1"/>
    <x v="0"/>
    <x v="40"/>
    <x v="0"/>
    <n v="25"/>
    <s v="Вс"/>
    <x v="16"/>
    <n v="2091"/>
  </r>
  <r>
    <n v="1746243"/>
    <n v="1"/>
    <x v="0"/>
    <x v="13"/>
    <x v="1"/>
    <n v="30"/>
    <s v="Сб"/>
    <x v="0"/>
    <n v="1082"/>
  </r>
  <r>
    <n v="1746244"/>
    <n v="1"/>
    <x v="0"/>
    <x v="56"/>
    <x v="0"/>
    <n v="23"/>
    <s v="Ср"/>
    <x v="10"/>
    <n v="1215"/>
  </r>
  <r>
    <n v="1746245"/>
    <n v="3"/>
    <x v="1"/>
    <x v="89"/>
    <x v="2"/>
    <n v="34"/>
    <s v="Вт"/>
    <x v="24"/>
    <n v="3202"/>
  </r>
  <r>
    <n v="1746246"/>
    <n v="4"/>
    <x v="2"/>
    <x v="56"/>
    <x v="0"/>
    <n v="23"/>
    <s v="Ср"/>
    <x v="10"/>
    <n v="1706"/>
  </r>
  <r>
    <n v="1746247"/>
    <n v="2"/>
    <x v="3"/>
    <x v="37"/>
    <x v="2"/>
    <n v="33"/>
    <s v="Пн"/>
    <x v="25"/>
    <n v="2671"/>
  </r>
  <r>
    <n v="1746248"/>
    <n v="1"/>
    <x v="0"/>
    <x v="23"/>
    <x v="1"/>
    <n v="31"/>
    <s v="Вс"/>
    <x v="7"/>
    <n v="2258"/>
  </r>
  <r>
    <n v="1746249"/>
    <n v="2"/>
    <x v="3"/>
    <x v="46"/>
    <x v="0"/>
    <n v="25"/>
    <s v="Чт"/>
    <x v="24"/>
    <n v="3018"/>
  </r>
  <r>
    <n v="1746250"/>
    <n v="1"/>
    <x v="0"/>
    <x v="26"/>
    <x v="0"/>
    <n v="27"/>
    <s v="Чт"/>
    <x v="17"/>
    <n v="953"/>
  </r>
  <r>
    <n v="1746251"/>
    <n v="2"/>
    <x v="3"/>
    <x v="26"/>
    <x v="0"/>
    <n v="27"/>
    <s v="Чт"/>
    <x v="17"/>
    <n v="3054"/>
  </r>
  <r>
    <n v="1746252"/>
    <n v="1"/>
    <x v="0"/>
    <x v="45"/>
    <x v="2"/>
    <n v="36"/>
    <s v="Вс"/>
    <x v="20"/>
    <n v="1280"/>
  </r>
  <r>
    <n v="1746253"/>
    <n v="1"/>
    <x v="0"/>
    <x v="46"/>
    <x v="0"/>
    <n v="25"/>
    <s v="Чт"/>
    <x v="24"/>
    <n v="1624"/>
  </r>
  <r>
    <n v="1746254"/>
    <n v="1"/>
    <x v="0"/>
    <x v="29"/>
    <x v="1"/>
    <n v="30"/>
    <s v="Пт"/>
    <x v="22"/>
    <n v="1425"/>
  </r>
  <r>
    <n v="1746255"/>
    <n v="2"/>
    <x v="3"/>
    <x v="25"/>
    <x v="1"/>
    <n v="31"/>
    <s v="Ср"/>
    <x v="19"/>
    <n v="3798"/>
  </r>
  <r>
    <n v="1746256"/>
    <n v="4"/>
    <x v="2"/>
    <x v="11"/>
    <x v="2"/>
    <n v="32"/>
    <s v="Пн"/>
    <x v="10"/>
    <n v="4841"/>
  </r>
  <r>
    <n v="1746257"/>
    <n v="3"/>
    <x v="1"/>
    <x v="53"/>
    <x v="0"/>
    <n v="24"/>
    <s v="Чт"/>
    <x v="9"/>
    <n v="2105"/>
  </r>
  <r>
    <n v="1746258"/>
    <n v="4"/>
    <x v="2"/>
    <x v="40"/>
    <x v="0"/>
    <n v="25"/>
    <s v="Вс"/>
    <x v="16"/>
    <n v="3924"/>
  </r>
  <r>
    <n v="1746259"/>
    <n v="4"/>
    <x v="2"/>
    <x v="11"/>
    <x v="2"/>
    <n v="32"/>
    <s v="Пн"/>
    <x v="10"/>
    <n v="2946"/>
  </r>
  <r>
    <n v="1746260"/>
    <n v="3"/>
    <x v="1"/>
    <x v="45"/>
    <x v="2"/>
    <n v="36"/>
    <s v="Вс"/>
    <x v="20"/>
    <n v="3806"/>
  </r>
  <r>
    <n v="1746261"/>
    <n v="1"/>
    <x v="0"/>
    <x v="6"/>
    <x v="1"/>
    <n v="28"/>
    <s v="Ср"/>
    <x v="6"/>
    <n v="1410"/>
  </r>
  <r>
    <n v="1746262"/>
    <n v="1"/>
    <x v="0"/>
    <x v="5"/>
    <x v="1"/>
    <n v="28"/>
    <s v="Чт"/>
    <x v="5"/>
    <n v="2539"/>
  </r>
  <r>
    <n v="1746263"/>
    <n v="1"/>
    <x v="0"/>
    <x v="69"/>
    <x v="1"/>
    <n v="29"/>
    <s v="Ср"/>
    <x v="12"/>
    <n v="499"/>
  </r>
  <r>
    <n v="1746264"/>
    <n v="2"/>
    <x v="3"/>
    <x v="87"/>
    <x v="0"/>
    <n v="24"/>
    <s v="Вт"/>
    <x v="5"/>
    <n v="2464"/>
  </r>
  <r>
    <n v="1746265"/>
    <n v="2"/>
    <x v="3"/>
    <x v="45"/>
    <x v="2"/>
    <n v="36"/>
    <s v="Вс"/>
    <x v="20"/>
    <n v="205"/>
  </r>
  <r>
    <n v="1746266"/>
    <n v="2"/>
    <x v="3"/>
    <x v="70"/>
    <x v="2"/>
    <n v="35"/>
    <s v="Сб"/>
    <x v="19"/>
    <n v="4685"/>
  </r>
  <r>
    <n v="1746267"/>
    <n v="2"/>
    <x v="3"/>
    <x v="61"/>
    <x v="1"/>
    <n v="30"/>
    <s v="Пн"/>
    <x v="2"/>
    <n v="4676"/>
  </r>
  <r>
    <n v="1746268"/>
    <n v="3"/>
    <x v="1"/>
    <x v="25"/>
    <x v="1"/>
    <n v="31"/>
    <s v="Ср"/>
    <x v="19"/>
    <n v="652"/>
  </r>
  <r>
    <n v="1746269"/>
    <n v="3"/>
    <x v="1"/>
    <x v="15"/>
    <x v="2"/>
    <n v="33"/>
    <s v="Сб"/>
    <x v="12"/>
    <n v="3456"/>
  </r>
  <r>
    <n v="1746270"/>
    <n v="2"/>
    <x v="3"/>
    <x v="56"/>
    <x v="0"/>
    <n v="23"/>
    <s v="Ср"/>
    <x v="10"/>
    <n v="4797"/>
  </r>
  <r>
    <n v="1746271"/>
    <n v="1"/>
    <x v="0"/>
    <x v="90"/>
    <x v="1"/>
    <n v="28"/>
    <s v="Пт"/>
    <x v="25"/>
    <n v="3687"/>
  </r>
  <r>
    <n v="1746272"/>
    <n v="1"/>
    <x v="0"/>
    <x v="6"/>
    <x v="1"/>
    <n v="28"/>
    <s v="Ср"/>
    <x v="6"/>
    <n v="2327"/>
  </r>
  <r>
    <n v="1746273"/>
    <n v="1"/>
    <x v="0"/>
    <x v="46"/>
    <x v="0"/>
    <n v="25"/>
    <s v="Чт"/>
    <x v="24"/>
    <n v="2930"/>
  </r>
  <r>
    <n v="1746274"/>
    <n v="1"/>
    <x v="0"/>
    <x v="24"/>
    <x v="1"/>
    <n v="28"/>
    <s v="Пн"/>
    <x v="18"/>
    <n v="1936"/>
  </r>
  <r>
    <n v="1746275"/>
    <n v="4"/>
    <x v="2"/>
    <x v="20"/>
    <x v="2"/>
    <n v="35"/>
    <s v="Чт"/>
    <x v="4"/>
    <n v="687"/>
  </r>
  <r>
    <n v="1746276"/>
    <n v="1"/>
    <x v="0"/>
    <x v="80"/>
    <x v="0"/>
    <n v="23"/>
    <s v="Пт"/>
    <x v="28"/>
    <n v="1105"/>
  </r>
  <r>
    <n v="1746277"/>
    <n v="4"/>
    <x v="2"/>
    <x v="23"/>
    <x v="1"/>
    <n v="31"/>
    <s v="Вс"/>
    <x v="7"/>
    <n v="158"/>
  </r>
  <r>
    <n v="1746278"/>
    <n v="2"/>
    <x v="3"/>
    <x v="23"/>
    <x v="1"/>
    <n v="31"/>
    <s v="Вс"/>
    <x v="7"/>
    <n v="913"/>
  </r>
  <r>
    <n v="1746279"/>
    <n v="1"/>
    <x v="0"/>
    <x v="55"/>
    <x v="2"/>
    <n v="33"/>
    <s v="Ср"/>
    <x v="1"/>
    <n v="2652"/>
  </r>
  <r>
    <n v="1746280"/>
    <n v="1"/>
    <x v="0"/>
    <x v="34"/>
    <x v="2"/>
    <n v="34"/>
    <s v="Пт"/>
    <x v="13"/>
    <n v="2122"/>
  </r>
  <r>
    <n v="1746281"/>
    <n v="2"/>
    <x v="3"/>
    <x v="65"/>
    <x v="2"/>
    <n v="33"/>
    <s v="Чт"/>
    <x v="15"/>
    <n v="811"/>
  </r>
  <r>
    <n v="1746282"/>
    <n v="3"/>
    <x v="1"/>
    <x v="90"/>
    <x v="1"/>
    <n v="28"/>
    <s v="Пт"/>
    <x v="25"/>
    <n v="205"/>
  </r>
  <r>
    <n v="1746283"/>
    <n v="1"/>
    <x v="0"/>
    <x v="88"/>
    <x v="0"/>
    <n v="25"/>
    <s v="Ср"/>
    <x v="29"/>
    <n v="4281"/>
  </r>
  <r>
    <n v="1746284"/>
    <n v="2"/>
    <x v="3"/>
    <x v="72"/>
    <x v="2"/>
    <n v="32"/>
    <s v="Пт"/>
    <x v="26"/>
    <n v="1681"/>
  </r>
  <r>
    <n v="1746285"/>
    <n v="2"/>
    <x v="3"/>
    <x v="10"/>
    <x v="2"/>
    <n v="33"/>
    <s v="Вт"/>
    <x v="9"/>
    <n v="915"/>
  </r>
  <r>
    <n v="1746286"/>
    <n v="1"/>
    <x v="0"/>
    <x v="23"/>
    <x v="1"/>
    <n v="31"/>
    <s v="Вс"/>
    <x v="7"/>
    <n v="1107"/>
  </r>
  <r>
    <n v="1746287"/>
    <n v="2"/>
    <x v="3"/>
    <x v="22"/>
    <x v="1"/>
    <n v="31"/>
    <s v="Сб"/>
    <x v="17"/>
    <n v="2928"/>
  </r>
  <r>
    <n v="1746288"/>
    <n v="1"/>
    <x v="0"/>
    <x v="49"/>
    <x v="1"/>
    <n v="30"/>
    <s v="Вс"/>
    <x v="3"/>
    <n v="2972"/>
  </r>
  <r>
    <n v="1746289"/>
    <n v="2"/>
    <x v="3"/>
    <x v="30"/>
    <x v="1"/>
    <n v="30"/>
    <s v="Ср"/>
    <x v="23"/>
    <n v="3034"/>
  </r>
  <r>
    <n v="1746290"/>
    <n v="2"/>
    <x v="3"/>
    <x v="61"/>
    <x v="1"/>
    <n v="30"/>
    <s v="Пн"/>
    <x v="2"/>
    <n v="934"/>
  </r>
  <r>
    <n v="1746291"/>
    <n v="4"/>
    <x v="2"/>
    <x v="20"/>
    <x v="2"/>
    <n v="35"/>
    <s v="Чт"/>
    <x v="4"/>
    <n v="4228"/>
  </r>
  <r>
    <n v="1746292"/>
    <n v="2"/>
    <x v="3"/>
    <x v="0"/>
    <x v="0"/>
    <n v="26"/>
    <s v="Чт"/>
    <x v="0"/>
    <n v="3683"/>
  </r>
  <r>
    <n v="1746293"/>
    <n v="3"/>
    <x v="1"/>
    <x v="24"/>
    <x v="1"/>
    <n v="28"/>
    <s v="Пн"/>
    <x v="18"/>
    <n v="3368"/>
  </r>
  <r>
    <n v="1746294"/>
    <n v="2"/>
    <x v="3"/>
    <x v="45"/>
    <x v="2"/>
    <n v="36"/>
    <s v="Вс"/>
    <x v="20"/>
    <n v="3004"/>
  </r>
  <r>
    <n v="1746295"/>
    <n v="4"/>
    <x v="2"/>
    <x v="54"/>
    <x v="0"/>
    <n v="26"/>
    <s v="Ср"/>
    <x v="22"/>
    <n v="128"/>
  </r>
  <r>
    <n v="1746296"/>
    <n v="2"/>
    <x v="3"/>
    <x v="58"/>
    <x v="2"/>
    <n v="32"/>
    <s v="Ср"/>
    <x v="28"/>
    <n v="1298"/>
  </r>
  <r>
    <n v="1746297"/>
    <n v="1"/>
    <x v="0"/>
    <x v="74"/>
    <x v="2"/>
    <n v="34"/>
    <s v="Вс"/>
    <x v="27"/>
    <n v="288"/>
  </r>
  <r>
    <n v="1746298"/>
    <n v="1"/>
    <x v="0"/>
    <x v="26"/>
    <x v="0"/>
    <n v="27"/>
    <s v="Чт"/>
    <x v="17"/>
    <n v="3322"/>
  </r>
  <r>
    <n v="1746299"/>
    <n v="1"/>
    <x v="0"/>
    <x v="50"/>
    <x v="2"/>
    <n v="34"/>
    <s v="Чт"/>
    <x v="2"/>
    <n v="441"/>
  </r>
  <r>
    <n v="1746300"/>
    <n v="2"/>
    <x v="3"/>
    <x v="75"/>
    <x v="1"/>
    <n v="31"/>
    <s v="Пт"/>
    <x v="14"/>
    <n v="3184"/>
  </r>
  <r>
    <n v="1746301"/>
    <n v="2"/>
    <x v="3"/>
    <x v="72"/>
    <x v="2"/>
    <n v="32"/>
    <s v="Пт"/>
    <x v="26"/>
    <n v="509"/>
  </r>
  <r>
    <n v="1746302"/>
    <n v="4"/>
    <x v="2"/>
    <x v="10"/>
    <x v="2"/>
    <n v="33"/>
    <s v="Вт"/>
    <x v="9"/>
    <n v="1425"/>
  </r>
  <r>
    <n v="1746303"/>
    <n v="2"/>
    <x v="3"/>
    <x v="40"/>
    <x v="0"/>
    <n v="25"/>
    <s v="Вс"/>
    <x v="16"/>
    <n v="961"/>
  </r>
  <r>
    <n v="1746304"/>
    <n v="1"/>
    <x v="0"/>
    <x v="59"/>
    <x v="1"/>
    <n v="29"/>
    <s v="Пт"/>
    <x v="29"/>
    <n v="3205"/>
  </r>
  <r>
    <n v="1746305"/>
    <n v="1"/>
    <x v="0"/>
    <x v="76"/>
    <x v="2"/>
    <n v="34"/>
    <s v="Ср"/>
    <x v="3"/>
    <n v="4171"/>
  </r>
  <r>
    <n v="1746306"/>
    <n v="1"/>
    <x v="0"/>
    <x v="45"/>
    <x v="2"/>
    <n v="36"/>
    <s v="Вс"/>
    <x v="20"/>
    <n v="2942"/>
  </r>
  <r>
    <n v="1746307"/>
    <n v="1"/>
    <x v="0"/>
    <x v="43"/>
    <x v="2"/>
    <n v="32"/>
    <s v="Чт"/>
    <x v="18"/>
    <n v="521"/>
  </r>
  <r>
    <n v="1746308"/>
    <n v="4"/>
    <x v="2"/>
    <x v="43"/>
    <x v="2"/>
    <n v="32"/>
    <s v="Чт"/>
    <x v="18"/>
    <n v="1157"/>
  </r>
  <r>
    <n v="1746309"/>
    <n v="1"/>
    <x v="0"/>
    <x v="54"/>
    <x v="0"/>
    <n v="26"/>
    <s v="Ср"/>
    <x v="22"/>
    <n v="2182"/>
  </r>
  <r>
    <n v="1746310"/>
    <n v="1"/>
    <x v="0"/>
    <x v="52"/>
    <x v="0"/>
    <n v="25"/>
    <s v="Вт"/>
    <x v="27"/>
    <n v="4421"/>
  </r>
  <r>
    <n v="1746311"/>
    <n v="4"/>
    <x v="2"/>
    <x v="31"/>
    <x v="1"/>
    <n v="29"/>
    <s v="Пн"/>
    <x v="15"/>
    <n v="2236"/>
  </r>
  <r>
    <n v="1746312"/>
    <n v="2"/>
    <x v="3"/>
    <x v="36"/>
    <x v="0"/>
    <n v="24"/>
    <s v="Пн"/>
    <x v="6"/>
    <n v="1880"/>
  </r>
  <r>
    <n v="1746313"/>
    <n v="1"/>
    <x v="0"/>
    <x v="8"/>
    <x v="2"/>
    <n v="35"/>
    <s v="Вс"/>
    <x v="8"/>
    <n v="2851"/>
  </r>
  <r>
    <n v="1746314"/>
    <n v="1"/>
    <x v="0"/>
    <x v="78"/>
    <x v="2"/>
    <n v="32"/>
    <s v="Вт"/>
    <x v="21"/>
    <n v="2458"/>
  </r>
  <r>
    <n v="1746315"/>
    <n v="1"/>
    <x v="0"/>
    <x v="72"/>
    <x v="2"/>
    <n v="32"/>
    <s v="Пт"/>
    <x v="26"/>
    <n v="764"/>
  </r>
  <r>
    <n v="1746316"/>
    <n v="3"/>
    <x v="1"/>
    <x v="13"/>
    <x v="1"/>
    <n v="30"/>
    <s v="Сб"/>
    <x v="0"/>
    <n v="2368"/>
  </r>
  <r>
    <n v="1746317"/>
    <n v="1"/>
    <x v="0"/>
    <x v="57"/>
    <x v="2"/>
    <n v="33"/>
    <s v="Вс"/>
    <x v="5"/>
    <n v="4389"/>
  </r>
  <r>
    <n v="1746318"/>
    <n v="1"/>
    <x v="0"/>
    <x v="45"/>
    <x v="2"/>
    <n v="36"/>
    <s v="Вс"/>
    <x v="20"/>
    <n v="3683"/>
  </r>
  <r>
    <n v="1746319"/>
    <n v="3"/>
    <x v="1"/>
    <x v="75"/>
    <x v="1"/>
    <n v="31"/>
    <s v="Пт"/>
    <x v="14"/>
    <n v="2343"/>
  </r>
  <r>
    <n v="1746320"/>
    <n v="1"/>
    <x v="0"/>
    <x v="40"/>
    <x v="0"/>
    <n v="25"/>
    <s v="Вс"/>
    <x v="16"/>
    <n v="3565"/>
  </r>
  <r>
    <n v="1746321"/>
    <n v="1"/>
    <x v="0"/>
    <x v="79"/>
    <x v="0"/>
    <n v="24"/>
    <s v="Пт"/>
    <x v="1"/>
    <n v="607"/>
  </r>
  <r>
    <n v="1746322"/>
    <n v="2"/>
    <x v="3"/>
    <x v="19"/>
    <x v="0"/>
    <n v="24"/>
    <s v="Сб"/>
    <x v="15"/>
    <n v="4378"/>
  </r>
  <r>
    <n v="1746323"/>
    <n v="4"/>
    <x v="2"/>
    <x v="30"/>
    <x v="1"/>
    <n v="30"/>
    <s v="Ср"/>
    <x v="23"/>
    <n v="1179"/>
  </r>
  <r>
    <n v="1746324"/>
    <n v="1"/>
    <x v="0"/>
    <x v="81"/>
    <x v="1"/>
    <n v="29"/>
    <s v="Чт"/>
    <x v="27"/>
    <n v="258"/>
  </r>
  <r>
    <n v="1746325"/>
    <n v="3"/>
    <x v="1"/>
    <x v="28"/>
    <x v="1"/>
    <n v="27"/>
    <s v="Сб"/>
    <x v="21"/>
    <n v="3128"/>
  </r>
  <r>
    <n v="1746326"/>
    <n v="1"/>
    <x v="0"/>
    <x v="69"/>
    <x v="1"/>
    <n v="29"/>
    <s v="Ср"/>
    <x v="12"/>
    <n v="3321"/>
  </r>
  <r>
    <n v="1746327"/>
    <n v="1"/>
    <x v="0"/>
    <x v="50"/>
    <x v="2"/>
    <n v="34"/>
    <s v="Чт"/>
    <x v="2"/>
    <n v="558"/>
  </r>
  <r>
    <n v="1746328"/>
    <n v="1"/>
    <x v="0"/>
    <x v="58"/>
    <x v="2"/>
    <n v="32"/>
    <s v="Ср"/>
    <x v="28"/>
    <n v="2166"/>
  </r>
  <r>
    <n v="1746329"/>
    <n v="1"/>
    <x v="0"/>
    <x v="21"/>
    <x v="1"/>
    <n v="29"/>
    <s v="Вт"/>
    <x v="16"/>
    <n v="1509"/>
  </r>
  <r>
    <n v="1746330"/>
    <n v="2"/>
    <x v="3"/>
    <x v="40"/>
    <x v="0"/>
    <n v="25"/>
    <s v="Вс"/>
    <x v="16"/>
    <n v="1241"/>
  </r>
  <r>
    <n v="1746331"/>
    <n v="4"/>
    <x v="2"/>
    <x v="27"/>
    <x v="0"/>
    <n v="27"/>
    <s v="Вт"/>
    <x v="20"/>
    <n v="2001"/>
  </r>
  <r>
    <n v="1746332"/>
    <n v="1"/>
    <x v="0"/>
    <x v="1"/>
    <x v="1"/>
    <n v="29"/>
    <s v="Вс"/>
    <x v="1"/>
    <n v="2768"/>
  </r>
  <r>
    <n v="1746333"/>
    <n v="1"/>
    <x v="0"/>
    <x v="51"/>
    <x v="0"/>
    <n v="26"/>
    <s v="Сб"/>
    <x v="4"/>
    <n v="2563"/>
  </r>
  <r>
    <n v="1746334"/>
    <n v="4"/>
    <x v="2"/>
    <x v="0"/>
    <x v="0"/>
    <n v="26"/>
    <s v="Чт"/>
    <x v="0"/>
    <n v="510"/>
  </r>
  <r>
    <n v="1746335"/>
    <n v="4"/>
    <x v="2"/>
    <x v="48"/>
    <x v="0"/>
    <n v="24"/>
    <s v="Вс"/>
    <x v="26"/>
    <n v="1482"/>
  </r>
  <r>
    <n v="1746336"/>
    <n v="2"/>
    <x v="3"/>
    <x v="20"/>
    <x v="2"/>
    <n v="35"/>
    <s v="Чт"/>
    <x v="4"/>
    <n v="3353"/>
  </r>
  <r>
    <n v="1746337"/>
    <n v="2"/>
    <x v="3"/>
    <x v="57"/>
    <x v="2"/>
    <n v="33"/>
    <s v="Вс"/>
    <x v="5"/>
    <n v="3531"/>
  </r>
  <r>
    <n v="1746338"/>
    <n v="3"/>
    <x v="1"/>
    <x v="34"/>
    <x v="2"/>
    <n v="34"/>
    <s v="Пт"/>
    <x v="13"/>
    <n v="3176"/>
  </r>
  <r>
    <n v="1746339"/>
    <n v="1"/>
    <x v="0"/>
    <x v="63"/>
    <x v="1"/>
    <n v="28"/>
    <s v="Сб"/>
    <x v="9"/>
    <n v="4122"/>
  </r>
  <r>
    <n v="1746340"/>
    <n v="1"/>
    <x v="0"/>
    <x v="55"/>
    <x v="2"/>
    <n v="33"/>
    <s v="Ср"/>
    <x v="1"/>
    <n v="2608"/>
  </r>
  <r>
    <n v="1746341"/>
    <n v="3"/>
    <x v="1"/>
    <x v="69"/>
    <x v="1"/>
    <n v="29"/>
    <s v="Ср"/>
    <x v="12"/>
    <n v="126"/>
  </r>
  <r>
    <n v="1746342"/>
    <n v="2"/>
    <x v="3"/>
    <x v="89"/>
    <x v="2"/>
    <n v="34"/>
    <s v="Вт"/>
    <x v="24"/>
    <n v="4615"/>
  </r>
  <r>
    <n v="1746343"/>
    <n v="1"/>
    <x v="0"/>
    <x v="18"/>
    <x v="0"/>
    <n v="27"/>
    <s v="Ср"/>
    <x v="14"/>
    <n v="3061"/>
  </r>
  <r>
    <n v="1746344"/>
    <n v="3"/>
    <x v="1"/>
    <x v="17"/>
    <x v="0"/>
    <n v="26"/>
    <s v="Вс"/>
    <x v="13"/>
    <n v="1479"/>
  </r>
  <r>
    <n v="1746345"/>
    <n v="1"/>
    <x v="0"/>
    <x v="77"/>
    <x v="0"/>
    <n v="27"/>
    <s v="Вс"/>
    <x v="11"/>
    <n v="3734"/>
  </r>
  <r>
    <n v="1746346"/>
    <n v="4"/>
    <x v="2"/>
    <x v="4"/>
    <x v="1"/>
    <n v="31"/>
    <s v="Пн"/>
    <x v="4"/>
    <n v="3902"/>
  </r>
  <r>
    <n v="1746347"/>
    <n v="1"/>
    <x v="0"/>
    <x v="22"/>
    <x v="1"/>
    <n v="31"/>
    <s v="Сб"/>
    <x v="17"/>
    <n v="4662"/>
  </r>
  <r>
    <n v="1746348"/>
    <n v="4"/>
    <x v="2"/>
    <x v="40"/>
    <x v="0"/>
    <n v="25"/>
    <s v="Вс"/>
    <x v="16"/>
    <n v="1636"/>
  </r>
  <r>
    <n v="1746349"/>
    <n v="1"/>
    <x v="0"/>
    <x v="24"/>
    <x v="1"/>
    <n v="28"/>
    <s v="Пн"/>
    <x v="18"/>
    <n v="3714"/>
  </r>
  <r>
    <n v="1746350"/>
    <n v="1"/>
    <x v="0"/>
    <x v="83"/>
    <x v="0"/>
    <n v="23"/>
    <s v="Чт"/>
    <x v="21"/>
    <n v="2533"/>
  </r>
  <r>
    <n v="1746351"/>
    <n v="1"/>
    <x v="0"/>
    <x v="43"/>
    <x v="2"/>
    <n v="32"/>
    <s v="Чт"/>
    <x v="18"/>
    <n v="4644"/>
  </r>
  <r>
    <n v="1746352"/>
    <n v="1"/>
    <x v="0"/>
    <x v="19"/>
    <x v="0"/>
    <n v="24"/>
    <s v="Сб"/>
    <x v="15"/>
    <n v="162"/>
  </r>
  <r>
    <n v="1746353"/>
    <n v="2"/>
    <x v="3"/>
    <x v="28"/>
    <x v="1"/>
    <n v="27"/>
    <s v="Сб"/>
    <x v="21"/>
    <n v="4993"/>
  </r>
  <r>
    <n v="1746354"/>
    <n v="1"/>
    <x v="0"/>
    <x v="6"/>
    <x v="1"/>
    <n v="28"/>
    <s v="Ср"/>
    <x v="6"/>
    <n v="1739"/>
  </r>
  <r>
    <n v="1746355"/>
    <n v="1"/>
    <x v="0"/>
    <x v="46"/>
    <x v="0"/>
    <n v="25"/>
    <s v="Чт"/>
    <x v="24"/>
    <n v="2627"/>
  </r>
  <r>
    <n v="1746356"/>
    <n v="1"/>
    <x v="0"/>
    <x v="50"/>
    <x v="2"/>
    <n v="34"/>
    <s v="Чт"/>
    <x v="2"/>
    <n v="1035"/>
  </r>
  <r>
    <n v="1746357"/>
    <n v="4"/>
    <x v="2"/>
    <x v="2"/>
    <x v="0"/>
    <n v="25"/>
    <s v="Сб"/>
    <x v="2"/>
    <n v="4494"/>
  </r>
  <r>
    <n v="1746358"/>
    <n v="3"/>
    <x v="1"/>
    <x v="30"/>
    <x v="1"/>
    <n v="30"/>
    <s v="Ср"/>
    <x v="23"/>
    <n v="1898"/>
  </r>
  <r>
    <n v="1746359"/>
    <n v="4"/>
    <x v="2"/>
    <x v="49"/>
    <x v="1"/>
    <n v="30"/>
    <s v="Вс"/>
    <x v="3"/>
    <n v="144"/>
  </r>
  <r>
    <n v="1746360"/>
    <n v="1"/>
    <x v="0"/>
    <x v="65"/>
    <x v="2"/>
    <n v="33"/>
    <s v="Чт"/>
    <x v="15"/>
    <n v="1590"/>
  </r>
  <r>
    <n v="1746361"/>
    <n v="2"/>
    <x v="3"/>
    <x v="12"/>
    <x v="0"/>
    <n v="26"/>
    <s v="Пт"/>
    <x v="7"/>
    <n v="4511"/>
  </r>
  <r>
    <n v="1746362"/>
    <n v="2"/>
    <x v="3"/>
    <x v="52"/>
    <x v="0"/>
    <n v="25"/>
    <s v="Вт"/>
    <x v="27"/>
    <n v="1431"/>
  </r>
  <r>
    <n v="1746363"/>
    <n v="4"/>
    <x v="2"/>
    <x v="74"/>
    <x v="2"/>
    <n v="34"/>
    <s v="Вс"/>
    <x v="27"/>
    <n v="1197"/>
  </r>
  <r>
    <n v="1746364"/>
    <n v="3"/>
    <x v="1"/>
    <x v="85"/>
    <x v="1"/>
    <n v="27"/>
    <s v="Пт"/>
    <x v="10"/>
    <n v="2804"/>
  </r>
  <r>
    <n v="1746365"/>
    <n v="4"/>
    <x v="2"/>
    <x v="3"/>
    <x v="0"/>
    <n v="25"/>
    <s v="Пт"/>
    <x v="3"/>
    <n v="3646"/>
  </r>
  <r>
    <n v="1746366"/>
    <n v="1"/>
    <x v="0"/>
    <x v="5"/>
    <x v="1"/>
    <n v="28"/>
    <s v="Чт"/>
    <x v="5"/>
    <n v="477"/>
  </r>
  <r>
    <n v="1746367"/>
    <n v="2"/>
    <x v="3"/>
    <x v="33"/>
    <x v="0"/>
    <n v="24"/>
    <s v="Ср"/>
    <x v="25"/>
    <n v="3977"/>
  </r>
  <r>
    <n v="1746368"/>
    <n v="4"/>
    <x v="2"/>
    <x v="2"/>
    <x v="0"/>
    <n v="25"/>
    <s v="Сб"/>
    <x v="2"/>
    <n v="110"/>
  </r>
  <r>
    <n v="1746369"/>
    <n v="2"/>
    <x v="3"/>
    <x v="8"/>
    <x v="2"/>
    <n v="35"/>
    <s v="Вс"/>
    <x v="8"/>
    <n v="3788"/>
  </r>
  <r>
    <n v="1746370"/>
    <n v="3"/>
    <x v="1"/>
    <x v="5"/>
    <x v="1"/>
    <n v="28"/>
    <s v="Чт"/>
    <x v="5"/>
    <n v="2480"/>
  </r>
  <r>
    <n v="1746371"/>
    <n v="1"/>
    <x v="0"/>
    <x v="1"/>
    <x v="1"/>
    <n v="29"/>
    <s v="Вс"/>
    <x v="1"/>
    <n v="399"/>
  </r>
  <r>
    <n v="1746372"/>
    <n v="3"/>
    <x v="1"/>
    <x v="81"/>
    <x v="1"/>
    <n v="29"/>
    <s v="Чт"/>
    <x v="27"/>
    <n v="1335"/>
  </r>
  <r>
    <n v="1746373"/>
    <n v="4"/>
    <x v="2"/>
    <x v="41"/>
    <x v="2"/>
    <n v="33"/>
    <s v="Пт"/>
    <x v="16"/>
    <n v="4634"/>
  </r>
  <r>
    <n v="1746374"/>
    <n v="3"/>
    <x v="1"/>
    <x v="71"/>
    <x v="2"/>
    <n v="34"/>
    <s v="Пн"/>
    <x v="29"/>
    <n v="3446"/>
  </r>
  <r>
    <n v="1746375"/>
    <n v="1"/>
    <x v="0"/>
    <x v="21"/>
    <x v="1"/>
    <n v="29"/>
    <s v="Вт"/>
    <x v="16"/>
    <n v="3089"/>
  </r>
  <r>
    <n v="1746376"/>
    <n v="4"/>
    <x v="2"/>
    <x v="55"/>
    <x v="2"/>
    <n v="33"/>
    <s v="Ср"/>
    <x v="1"/>
    <n v="1972"/>
  </r>
  <r>
    <n v="1746377"/>
    <n v="3"/>
    <x v="1"/>
    <x v="67"/>
    <x v="0"/>
    <n v="25"/>
    <s v="Пн"/>
    <x v="12"/>
    <n v="2471"/>
  </r>
  <r>
    <n v="1746378"/>
    <n v="1"/>
    <x v="0"/>
    <x v="70"/>
    <x v="2"/>
    <n v="35"/>
    <s v="Сб"/>
    <x v="19"/>
    <n v="956"/>
  </r>
  <r>
    <n v="1746379"/>
    <n v="2"/>
    <x v="3"/>
    <x v="69"/>
    <x v="1"/>
    <n v="29"/>
    <s v="Ср"/>
    <x v="12"/>
    <n v="3358"/>
  </r>
  <r>
    <n v="1746380"/>
    <n v="4"/>
    <x v="2"/>
    <x v="38"/>
    <x v="0"/>
    <n v="23"/>
    <s v="Сб"/>
    <x v="18"/>
    <n v="1821"/>
  </r>
  <r>
    <n v="1746381"/>
    <n v="1"/>
    <x v="0"/>
    <x v="8"/>
    <x v="2"/>
    <n v="35"/>
    <s v="Вс"/>
    <x v="8"/>
    <n v="433"/>
  </r>
  <r>
    <n v="1746382"/>
    <n v="1"/>
    <x v="0"/>
    <x v="88"/>
    <x v="0"/>
    <n v="25"/>
    <s v="Ср"/>
    <x v="29"/>
    <n v="4594"/>
  </r>
  <r>
    <n v="1746383"/>
    <n v="1"/>
    <x v="0"/>
    <x v="19"/>
    <x v="0"/>
    <n v="24"/>
    <s v="Сб"/>
    <x v="15"/>
    <n v="3905"/>
  </r>
  <r>
    <n v="1746384"/>
    <n v="3"/>
    <x v="1"/>
    <x v="81"/>
    <x v="1"/>
    <n v="29"/>
    <s v="Чт"/>
    <x v="27"/>
    <n v="3434"/>
  </r>
  <r>
    <n v="1746385"/>
    <n v="4"/>
    <x v="2"/>
    <x v="68"/>
    <x v="1"/>
    <n v="31"/>
    <s v="Вт"/>
    <x v="11"/>
    <n v="1512"/>
  </r>
  <r>
    <n v="1746386"/>
    <n v="2"/>
    <x v="3"/>
    <x v="11"/>
    <x v="2"/>
    <n v="32"/>
    <s v="Пн"/>
    <x v="10"/>
    <n v="2135"/>
  </r>
  <r>
    <n v="1746387"/>
    <n v="1"/>
    <x v="0"/>
    <x v="50"/>
    <x v="2"/>
    <n v="34"/>
    <s v="Чт"/>
    <x v="2"/>
    <n v="1853"/>
  </r>
  <r>
    <n v="1746388"/>
    <n v="1"/>
    <x v="0"/>
    <x v="77"/>
    <x v="0"/>
    <n v="27"/>
    <s v="Вс"/>
    <x v="11"/>
    <n v="3483"/>
  </r>
  <r>
    <n v="1746389"/>
    <n v="3"/>
    <x v="1"/>
    <x v="21"/>
    <x v="1"/>
    <n v="29"/>
    <s v="Вт"/>
    <x v="16"/>
    <n v="4998"/>
  </r>
  <r>
    <n v="1746390"/>
    <n v="1"/>
    <x v="0"/>
    <x v="42"/>
    <x v="2"/>
    <n v="35"/>
    <s v="Вт"/>
    <x v="0"/>
    <n v="4691"/>
  </r>
  <r>
    <n v="1746391"/>
    <n v="4"/>
    <x v="2"/>
    <x v="49"/>
    <x v="1"/>
    <n v="30"/>
    <s v="Вс"/>
    <x v="3"/>
    <n v="91"/>
  </r>
  <r>
    <n v="1746392"/>
    <n v="4"/>
    <x v="2"/>
    <x v="46"/>
    <x v="0"/>
    <n v="25"/>
    <s v="Чт"/>
    <x v="24"/>
    <n v="4231"/>
  </r>
  <r>
    <n v="1746393"/>
    <n v="3"/>
    <x v="1"/>
    <x v="84"/>
    <x v="1"/>
    <n v="28"/>
    <s v="Вс"/>
    <x v="28"/>
    <n v="2248"/>
  </r>
  <r>
    <n v="1746394"/>
    <n v="4"/>
    <x v="2"/>
    <x v="59"/>
    <x v="1"/>
    <n v="29"/>
    <s v="Пт"/>
    <x v="29"/>
    <n v="115"/>
  </r>
  <r>
    <n v="1746395"/>
    <n v="1"/>
    <x v="0"/>
    <x v="23"/>
    <x v="1"/>
    <n v="31"/>
    <s v="Вс"/>
    <x v="7"/>
    <n v="1613"/>
  </r>
  <r>
    <n v="1746396"/>
    <n v="1"/>
    <x v="0"/>
    <x v="17"/>
    <x v="0"/>
    <n v="26"/>
    <s v="Вс"/>
    <x v="13"/>
    <n v="2974"/>
  </r>
  <r>
    <n v="1746397"/>
    <n v="4"/>
    <x v="2"/>
    <x v="59"/>
    <x v="1"/>
    <n v="29"/>
    <s v="Пт"/>
    <x v="29"/>
    <n v="2154"/>
  </r>
  <r>
    <n v="1746398"/>
    <n v="4"/>
    <x v="2"/>
    <x v="42"/>
    <x v="2"/>
    <n v="35"/>
    <s v="Вт"/>
    <x v="0"/>
    <n v="4215"/>
  </r>
  <r>
    <n v="1746399"/>
    <n v="1"/>
    <x v="0"/>
    <x v="77"/>
    <x v="0"/>
    <n v="27"/>
    <s v="Вс"/>
    <x v="11"/>
    <n v="1918"/>
  </r>
  <r>
    <n v="1746400"/>
    <n v="1"/>
    <x v="0"/>
    <x v="35"/>
    <x v="2"/>
    <n v="34"/>
    <s v="Сб"/>
    <x v="23"/>
    <n v="3838"/>
  </r>
  <r>
    <n v="1746401"/>
    <n v="4"/>
    <x v="2"/>
    <x v="20"/>
    <x v="2"/>
    <n v="35"/>
    <s v="Чт"/>
    <x v="4"/>
    <n v="258"/>
  </r>
  <r>
    <n v="1746402"/>
    <n v="4"/>
    <x v="2"/>
    <x v="39"/>
    <x v="2"/>
    <n v="36"/>
    <s v="Пн"/>
    <x v="14"/>
    <n v="2536"/>
  </r>
  <r>
    <n v="1746403"/>
    <n v="1"/>
    <x v="0"/>
    <x v="71"/>
    <x v="2"/>
    <n v="34"/>
    <s v="Пн"/>
    <x v="29"/>
    <n v="2319"/>
  </r>
  <r>
    <n v="1746404"/>
    <n v="1"/>
    <x v="0"/>
    <x v="82"/>
    <x v="1"/>
    <n v="28"/>
    <s v="Вт"/>
    <x v="26"/>
    <n v="3297"/>
  </r>
  <r>
    <n v="1746405"/>
    <n v="4"/>
    <x v="2"/>
    <x v="8"/>
    <x v="2"/>
    <n v="35"/>
    <s v="Вс"/>
    <x v="8"/>
    <n v="3332"/>
  </r>
  <r>
    <n v="1746406"/>
    <n v="4"/>
    <x v="2"/>
    <x v="33"/>
    <x v="0"/>
    <n v="24"/>
    <s v="Ср"/>
    <x v="25"/>
    <n v="909"/>
  </r>
  <r>
    <n v="1746407"/>
    <n v="2"/>
    <x v="3"/>
    <x v="88"/>
    <x v="0"/>
    <n v="25"/>
    <s v="Ср"/>
    <x v="29"/>
    <n v="466"/>
  </r>
  <r>
    <n v="1746408"/>
    <n v="1"/>
    <x v="0"/>
    <x v="56"/>
    <x v="0"/>
    <n v="23"/>
    <s v="Ср"/>
    <x v="10"/>
    <n v="4394"/>
  </r>
  <r>
    <n v="1746409"/>
    <n v="2"/>
    <x v="3"/>
    <x v="44"/>
    <x v="2"/>
    <n v="35"/>
    <s v="Пн"/>
    <x v="22"/>
    <n v="1299"/>
  </r>
  <r>
    <n v="1746410"/>
    <n v="1"/>
    <x v="0"/>
    <x v="32"/>
    <x v="1"/>
    <n v="29"/>
    <s v="Сб"/>
    <x v="24"/>
    <n v="1792"/>
  </r>
  <r>
    <n v="1746411"/>
    <n v="2"/>
    <x v="3"/>
    <x v="19"/>
    <x v="0"/>
    <n v="24"/>
    <s v="Сб"/>
    <x v="15"/>
    <n v="4353"/>
  </r>
  <r>
    <n v="1746412"/>
    <n v="3"/>
    <x v="1"/>
    <x v="80"/>
    <x v="0"/>
    <n v="23"/>
    <s v="Пт"/>
    <x v="28"/>
    <n v="1448"/>
  </r>
  <r>
    <n v="1746413"/>
    <n v="4"/>
    <x v="2"/>
    <x v="30"/>
    <x v="1"/>
    <n v="30"/>
    <s v="Ср"/>
    <x v="23"/>
    <n v="4957"/>
  </r>
  <r>
    <n v="1746414"/>
    <n v="1"/>
    <x v="0"/>
    <x v="77"/>
    <x v="0"/>
    <n v="27"/>
    <s v="Вс"/>
    <x v="11"/>
    <n v="2943"/>
  </r>
  <r>
    <n v="1746415"/>
    <n v="2"/>
    <x v="3"/>
    <x v="68"/>
    <x v="1"/>
    <n v="31"/>
    <s v="Вт"/>
    <x v="11"/>
    <n v="2847"/>
  </r>
  <r>
    <n v="1746416"/>
    <n v="1"/>
    <x v="0"/>
    <x v="22"/>
    <x v="1"/>
    <n v="31"/>
    <s v="Сб"/>
    <x v="17"/>
    <n v="1368"/>
  </r>
  <r>
    <n v="1746417"/>
    <n v="4"/>
    <x v="2"/>
    <x v="40"/>
    <x v="0"/>
    <n v="25"/>
    <s v="Вс"/>
    <x v="16"/>
    <n v="445"/>
  </r>
  <r>
    <n v="1746418"/>
    <n v="4"/>
    <x v="2"/>
    <x v="41"/>
    <x v="2"/>
    <n v="33"/>
    <s v="Пт"/>
    <x v="16"/>
    <n v="3006"/>
  </r>
  <r>
    <n v="1746419"/>
    <n v="3"/>
    <x v="1"/>
    <x v="3"/>
    <x v="0"/>
    <n v="25"/>
    <s v="Пт"/>
    <x v="3"/>
    <n v="1510"/>
  </r>
  <r>
    <n v="1746420"/>
    <n v="4"/>
    <x v="2"/>
    <x v="78"/>
    <x v="2"/>
    <n v="32"/>
    <s v="Вт"/>
    <x v="21"/>
    <n v="2032"/>
  </r>
  <r>
    <n v="1746421"/>
    <n v="2"/>
    <x v="3"/>
    <x v="88"/>
    <x v="0"/>
    <n v="25"/>
    <s v="Ср"/>
    <x v="29"/>
    <n v="2467"/>
  </r>
  <r>
    <n v="1746422"/>
    <n v="2"/>
    <x v="3"/>
    <x v="22"/>
    <x v="1"/>
    <n v="31"/>
    <s v="Сб"/>
    <x v="17"/>
    <n v="2724"/>
  </r>
  <r>
    <n v="1746423"/>
    <n v="4"/>
    <x v="2"/>
    <x v="65"/>
    <x v="2"/>
    <n v="33"/>
    <s v="Чт"/>
    <x v="15"/>
    <n v="899"/>
  </r>
  <r>
    <n v="1746424"/>
    <n v="3"/>
    <x v="1"/>
    <x v="39"/>
    <x v="2"/>
    <n v="36"/>
    <s v="Пн"/>
    <x v="14"/>
    <n v="3346"/>
  </r>
  <r>
    <n v="1746425"/>
    <n v="1"/>
    <x v="0"/>
    <x v="60"/>
    <x v="0"/>
    <n v="26"/>
    <s v="Вт"/>
    <x v="8"/>
    <n v="2460"/>
  </r>
  <r>
    <n v="1746426"/>
    <n v="4"/>
    <x v="2"/>
    <x v="26"/>
    <x v="0"/>
    <n v="27"/>
    <s v="Чт"/>
    <x v="17"/>
    <n v="3289"/>
  </r>
  <r>
    <n v="1746427"/>
    <n v="2"/>
    <x v="3"/>
    <x v="20"/>
    <x v="2"/>
    <n v="35"/>
    <s v="Чт"/>
    <x v="4"/>
    <n v="3436"/>
  </r>
  <r>
    <n v="1746428"/>
    <n v="3"/>
    <x v="1"/>
    <x v="21"/>
    <x v="1"/>
    <n v="29"/>
    <s v="Вт"/>
    <x v="16"/>
    <n v="1937"/>
  </r>
  <r>
    <n v="1746429"/>
    <n v="2"/>
    <x v="3"/>
    <x v="22"/>
    <x v="1"/>
    <n v="31"/>
    <s v="Сб"/>
    <x v="17"/>
    <n v="3792"/>
  </r>
  <r>
    <n v="1746430"/>
    <n v="4"/>
    <x v="2"/>
    <x v="4"/>
    <x v="1"/>
    <n v="31"/>
    <s v="Пн"/>
    <x v="4"/>
    <n v="3674"/>
  </r>
  <r>
    <n v="1746431"/>
    <n v="2"/>
    <x v="3"/>
    <x v="31"/>
    <x v="1"/>
    <n v="29"/>
    <s v="Пн"/>
    <x v="15"/>
    <n v="4042"/>
  </r>
  <r>
    <n v="1746432"/>
    <n v="1"/>
    <x v="0"/>
    <x v="8"/>
    <x v="2"/>
    <n v="35"/>
    <s v="Вс"/>
    <x v="8"/>
    <n v="2473"/>
  </r>
  <r>
    <n v="1746433"/>
    <n v="1"/>
    <x v="0"/>
    <x v="25"/>
    <x v="1"/>
    <n v="31"/>
    <s v="Ср"/>
    <x v="19"/>
    <n v="1406"/>
  </r>
  <r>
    <n v="1746434"/>
    <n v="4"/>
    <x v="2"/>
    <x v="66"/>
    <x v="0"/>
    <n v="27"/>
    <s v="Пн"/>
    <x v="19"/>
    <n v="4661"/>
  </r>
  <r>
    <n v="1746435"/>
    <n v="4"/>
    <x v="2"/>
    <x v="8"/>
    <x v="2"/>
    <n v="35"/>
    <s v="Вс"/>
    <x v="8"/>
    <n v="1438"/>
  </r>
  <r>
    <n v="1746436"/>
    <n v="1"/>
    <x v="0"/>
    <x v="44"/>
    <x v="2"/>
    <n v="35"/>
    <s v="Пн"/>
    <x v="22"/>
    <n v="1625"/>
  </r>
  <r>
    <n v="1746437"/>
    <n v="1"/>
    <x v="0"/>
    <x v="83"/>
    <x v="0"/>
    <n v="23"/>
    <s v="Чт"/>
    <x v="21"/>
    <n v="2996"/>
  </r>
  <r>
    <n v="1746438"/>
    <n v="2"/>
    <x v="3"/>
    <x v="55"/>
    <x v="2"/>
    <n v="33"/>
    <s v="Ср"/>
    <x v="1"/>
    <n v="1212"/>
  </r>
  <r>
    <n v="1746439"/>
    <n v="1"/>
    <x v="0"/>
    <x v="28"/>
    <x v="1"/>
    <n v="27"/>
    <s v="Сб"/>
    <x v="21"/>
    <n v="3741"/>
  </r>
  <r>
    <n v="1746440"/>
    <n v="3"/>
    <x v="1"/>
    <x v="27"/>
    <x v="0"/>
    <n v="27"/>
    <s v="Вт"/>
    <x v="20"/>
    <n v="4330"/>
  </r>
  <r>
    <n v="1746441"/>
    <n v="4"/>
    <x v="2"/>
    <x v="42"/>
    <x v="2"/>
    <n v="35"/>
    <s v="Вт"/>
    <x v="0"/>
    <n v="1263"/>
  </r>
  <r>
    <n v="1746442"/>
    <n v="2"/>
    <x v="3"/>
    <x v="62"/>
    <x v="1"/>
    <n v="31"/>
    <s v="Чт"/>
    <x v="20"/>
    <n v="1659"/>
  </r>
  <r>
    <n v="1746443"/>
    <n v="2"/>
    <x v="3"/>
    <x v="68"/>
    <x v="1"/>
    <n v="31"/>
    <s v="Вт"/>
    <x v="11"/>
    <n v="4334"/>
  </r>
  <r>
    <n v="1746444"/>
    <n v="2"/>
    <x v="3"/>
    <x v="81"/>
    <x v="1"/>
    <n v="29"/>
    <s v="Чт"/>
    <x v="27"/>
    <n v="3883"/>
  </r>
  <r>
    <n v="1746445"/>
    <n v="3"/>
    <x v="1"/>
    <x v="53"/>
    <x v="0"/>
    <n v="24"/>
    <s v="Чт"/>
    <x v="9"/>
    <n v="1741"/>
  </r>
  <r>
    <n v="1746446"/>
    <n v="1"/>
    <x v="0"/>
    <x v="27"/>
    <x v="0"/>
    <n v="27"/>
    <s v="Вт"/>
    <x v="20"/>
    <n v="2544"/>
  </r>
  <r>
    <n v="1746447"/>
    <n v="4"/>
    <x v="2"/>
    <x v="72"/>
    <x v="2"/>
    <n v="32"/>
    <s v="Пт"/>
    <x v="26"/>
    <n v="3814"/>
  </r>
  <r>
    <n v="1746448"/>
    <n v="1"/>
    <x v="0"/>
    <x v="33"/>
    <x v="0"/>
    <n v="24"/>
    <s v="Ср"/>
    <x v="25"/>
    <n v="4465"/>
  </r>
  <r>
    <n v="1746449"/>
    <n v="1"/>
    <x v="0"/>
    <x v="24"/>
    <x v="1"/>
    <n v="28"/>
    <s v="Пн"/>
    <x v="18"/>
    <n v="4894"/>
  </r>
  <r>
    <n v="1746450"/>
    <n v="1"/>
    <x v="0"/>
    <x v="32"/>
    <x v="1"/>
    <n v="29"/>
    <s v="Сб"/>
    <x v="24"/>
    <n v="3996"/>
  </r>
  <r>
    <n v="1746451"/>
    <n v="1"/>
    <x v="0"/>
    <x v="39"/>
    <x v="2"/>
    <n v="36"/>
    <s v="Пн"/>
    <x v="14"/>
    <n v="2831"/>
  </r>
  <r>
    <n v="1746452"/>
    <n v="3"/>
    <x v="1"/>
    <x v="10"/>
    <x v="2"/>
    <n v="33"/>
    <s v="Вт"/>
    <x v="9"/>
    <n v="4815"/>
  </r>
  <r>
    <n v="1746453"/>
    <n v="4"/>
    <x v="2"/>
    <x v="66"/>
    <x v="0"/>
    <n v="27"/>
    <s v="Пн"/>
    <x v="19"/>
    <n v="93"/>
  </r>
  <r>
    <n v="1746454"/>
    <n v="2"/>
    <x v="3"/>
    <x v="37"/>
    <x v="2"/>
    <n v="33"/>
    <s v="Пн"/>
    <x v="25"/>
    <n v="2576"/>
  </r>
  <r>
    <n v="1746455"/>
    <n v="1"/>
    <x v="0"/>
    <x v="47"/>
    <x v="0"/>
    <n v="26"/>
    <s v="Пн"/>
    <x v="23"/>
    <n v="310"/>
  </r>
  <r>
    <n v="1746456"/>
    <n v="4"/>
    <x v="2"/>
    <x v="1"/>
    <x v="1"/>
    <n v="29"/>
    <s v="Вс"/>
    <x v="1"/>
    <n v="90"/>
  </r>
  <r>
    <n v="1746457"/>
    <n v="1"/>
    <x v="0"/>
    <x v="7"/>
    <x v="2"/>
    <n v="35"/>
    <s v="Ср"/>
    <x v="7"/>
    <n v="967"/>
  </r>
  <r>
    <n v="1746458"/>
    <n v="1"/>
    <x v="0"/>
    <x v="36"/>
    <x v="0"/>
    <n v="24"/>
    <s v="Пн"/>
    <x v="6"/>
    <n v="785"/>
  </r>
  <r>
    <n v="1746459"/>
    <n v="1"/>
    <x v="0"/>
    <x v="40"/>
    <x v="0"/>
    <n v="25"/>
    <s v="Вс"/>
    <x v="16"/>
    <n v="144"/>
  </r>
  <r>
    <n v="1746460"/>
    <n v="4"/>
    <x v="2"/>
    <x v="48"/>
    <x v="0"/>
    <n v="24"/>
    <s v="Вс"/>
    <x v="26"/>
    <n v="976"/>
  </r>
  <r>
    <n v="1746461"/>
    <n v="4"/>
    <x v="2"/>
    <x v="66"/>
    <x v="0"/>
    <n v="27"/>
    <s v="Пн"/>
    <x v="19"/>
    <n v="957"/>
  </r>
  <r>
    <n v="1746462"/>
    <n v="3"/>
    <x v="1"/>
    <x v="37"/>
    <x v="2"/>
    <n v="33"/>
    <s v="Пн"/>
    <x v="25"/>
    <n v="4753"/>
  </r>
  <r>
    <n v="1746463"/>
    <n v="1"/>
    <x v="0"/>
    <x v="84"/>
    <x v="1"/>
    <n v="28"/>
    <s v="Вс"/>
    <x v="28"/>
    <n v="3971"/>
  </r>
  <r>
    <n v="1746464"/>
    <n v="1"/>
    <x v="0"/>
    <x v="32"/>
    <x v="1"/>
    <n v="29"/>
    <s v="Сб"/>
    <x v="24"/>
    <n v="1231"/>
  </r>
  <r>
    <n v="1746465"/>
    <n v="1"/>
    <x v="0"/>
    <x v="34"/>
    <x v="2"/>
    <n v="34"/>
    <s v="Пт"/>
    <x v="13"/>
    <n v="2545"/>
  </r>
  <r>
    <n v="1746466"/>
    <n v="1"/>
    <x v="0"/>
    <x v="20"/>
    <x v="2"/>
    <n v="35"/>
    <s v="Чт"/>
    <x v="4"/>
    <n v="4990"/>
  </r>
  <r>
    <n v="1746467"/>
    <n v="3"/>
    <x v="1"/>
    <x v="13"/>
    <x v="1"/>
    <n v="30"/>
    <s v="Сб"/>
    <x v="0"/>
    <n v="1307"/>
  </r>
  <r>
    <n v="1746468"/>
    <n v="1"/>
    <x v="0"/>
    <x v="25"/>
    <x v="1"/>
    <n v="31"/>
    <s v="Ср"/>
    <x v="19"/>
    <n v="4481"/>
  </r>
  <r>
    <n v="1746469"/>
    <n v="1"/>
    <x v="0"/>
    <x v="71"/>
    <x v="2"/>
    <n v="34"/>
    <s v="Пн"/>
    <x v="29"/>
    <n v="2522"/>
  </r>
  <r>
    <n v="1746470"/>
    <n v="3"/>
    <x v="1"/>
    <x v="7"/>
    <x v="2"/>
    <n v="35"/>
    <s v="Ср"/>
    <x v="7"/>
    <n v="1267"/>
  </r>
  <r>
    <n v="1746471"/>
    <n v="4"/>
    <x v="2"/>
    <x v="60"/>
    <x v="0"/>
    <n v="26"/>
    <s v="Вт"/>
    <x v="8"/>
    <n v="3143"/>
  </r>
  <r>
    <n v="1746472"/>
    <n v="1"/>
    <x v="0"/>
    <x v="18"/>
    <x v="0"/>
    <n v="27"/>
    <s v="Ср"/>
    <x v="14"/>
    <n v="1514"/>
  </r>
  <r>
    <n v="1746473"/>
    <n v="1"/>
    <x v="0"/>
    <x v="33"/>
    <x v="0"/>
    <n v="24"/>
    <s v="Ср"/>
    <x v="25"/>
    <n v="2621"/>
  </r>
  <r>
    <n v="1746474"/>
    <n v="1"/>
    <x v="0"/>
    <x v="39"/>
    <x v="2"/>
    <n v="36"/>
    <s v="Пн"/>
    <x v="14"/>
    <n v="3765"/>
  </r>
  <r>
    <n v="1746475"/>
    <n v="3"/>
    <x v="1"/>
    <x v="22"/>
    <x v="1"/>
    <n v="31"/>
    <s v="Сб"/>
    <x v="17"/>
    <n v="604"/>
  </r>
  <r>
    <n v="1746476"/>
    <n v="1"/>
    <x v="0"/>
    <x v="57"/>
    <x v="2"/>
    <n v="33"/>
    <s v="Вс"/>
    <x v="5"/>
    <n v="481"/>
  </r>
  <r>
    <n v="1746477"/>
    <n v="2"/>
    <x v="3"/>
    <x v="11"/>
    <x v="2"/>
    <n v="32"/>
    <s v="Пн"/>
    <x v="10"/>
    <n v="277"/>
  </r>
  <r>
    <n v="1746478"/>
    <n v="1"/>
    <x v="0"/>
    <x v="52"/>
    <x v="0"/>
    <n v="25"/>
    <s v="Вт"/>
    <x v="27"/>
    <n v="1080"/>
  </r>
  <r>
    <n v="1746479"/>
    <n v="4"/>
    <x v="2"/>
    <x v="84"/>
    <x v="1"/>
    <n v="28"/>
    <s v="Вс"/>
    <x v="28"/>
    <n v="742"/>
  </r>
  <r>
    <n v="1746480"/>
    <n v="2"/>
    <x v="3"/>
    <x v="35"/>
    <x v="2"/>
    <n v="34"/>
    <s v="Сб"/>
    <x v="23"/>
    <n v="4414"/>
  </r>
  <r>
    <n v="1746481"/>
    <n v="1"/>
    <x v="0"/>
    <x v="55"/>
    <x v="2"/>
    <n v="33"/>
    <s v="Ср"/>
    <x v="1"/>
    <n v="1671"/>
  </r>
  <r>
    <n v="1746482"/>
    <n v="3"/>
    <x v="1"/>
    <x v="55"/>
    <x v="2"/>
    <n v="33"/>
    <s v="Ср"/>
    <x v="1"/>
    <n v="655"/>
  </r>
  <r>
    <n v="1746483"/>
    <n v="1"/>
    <x v="0"/>
    <x v="28"/>
    <x v="1"/>
    <n v="27"/>
    <s v="Сб"/>
    <x v="21"/>
    <n v="4284"/>
  </r>
  <r>
    <n v="1746484"/>
    <n v="2"/>
    <x v="3"/>
    <x v="86"/>
    <x v="2"/>
    <n v="36"/>
    <s v="Вт"/>
    <x v="17"/>
    <n v="4575"/>
  </r>
  <r>
    <n v="1746485"/>
    <n v="2"/>
    <x v="3"/>
    <x v="89"/>
    <x v="2"/>
    <n v="34"/>
    <s v="Вт"/>
    <x v="24"/>
    <n v="138"/>
  </r>
  <r>
    <n v="1746486"/>
    <n v="3"/>
    <x v="1"/>
    <x v="12"/>
    <x v="0"/>
    <n v="26"/>
    <s v="Пт"/>
    <x v="7"/>
    <n v="3172"/>
  </r>
  <r>
    <n v="1746487"/>
    <n v="1"/>
    <x v="0"/>
    <x v="18"/>
    <x v="0"/>
    <n v="27"/>
    <s v="Ср"/>
    <x v="14"/>
    <n v="2046"/>
  </r>
  <r>
    <n v="1746488"/>
    <n v="1"/>
    <x v="0"/>
    <x v="29"/>
    <x v="1"/>
    <n v="30"/>
    <s v="Пт"/>
    <x v="22"/>
    <n v="1526"/>
  </r>
  <r>
    <n v="1746489"/>
    <n v="1"/>
    <x v="0"/>
    <x v="18"/>
    <x v="0"/>
    <n v="27"/>
    <s v="Ср"/>
    <x v="14"/>
    <n v="3926"/>
  </r>
  <r>
    <n v="1746490"/>
    <n v="4"/>
    <x v="2"/>
    <x v="53"/>
    <x v="0"/>
    <n v="24"/>
    <s v="Чт"/>
    <x v="9"/>
    <n v="2278"/>
  </r>
  <r>
    <n v="1746491"/>
    <n v="2"/>
    <x v="3"/>
    <x v="14"/>
    <x v="2"/>
    <n v="35"/>
    <s v="Пт"/>
    <x v="11"/>
    <n v="707"/>
  </r>
  <r>
    <n v="1746492"/>
    <n v="3"/>
    <x v="1"/>
    <x v="90"/>
    <x v="1"/>
    <n v="28"/>
    <s v="Пт"/>
    <x v="25"/>
    <n v="2773"/>
  </r>
  <r>
    <n v="1746493"/>
    <n v="1"/>
    <x v="0"/>
    <x v="4"/>
    <x v="1"/>
    <n v="31"/>
    <s v="Пн"/>
    <x v="4"/>
    <n v="78"/>
  </r>
  <r>
    <n v="1746494"/>
    <n v="1"/>
    <x v="0"/>
    <x v="64"/>
    <x v="1"/>
    <n v="32"/>
    <s v="Вс"/>
    <x v="30"/>
    <n v="2869"/>
  </r>
  <r>
    <n v="1746495"/>
    <n v="4"/>
    <x v="2"/>
    <x v="20"/>
    <x v="2"/>
    <n v="35"/>
    <s v="Чт"/>
    <x v="4"/>
    <n v="3610"/>
  </r>
  <r>
    <n v="1746496"/>
    <n v="4"/>
    <x v="2"/>
    <x v="19"/>
    <x v="0"/>
    <n v="24"/>
    <s v="Сб"/>
    <x v="15"/>
    <n v="3936"/>
  </r>
  <r>
    <n v="1746497"/>
    <n v="1"/>
    <x v="0"/>
    <x v="64"/>
    <x v="1"/>
    <n v="32"/>
    <s v="Вс"/>
    <x v="30"/>
    <n v="3056"/>
  </r>
  <r>
    <n v="1746498"/>
    <n v="2"/>
    <x v="3"/>
    <x v="18"/>
    <x v="0"/>
    <n v="27"/>
    <s v="Ср"/>
    <x v="14"/>
    <n v="233"/>
  </r>
  <r>
    <n v="1746499"/>
    <n v="1"/>
    <x v="0"/>
    <x v="48"/>
    <x v="0"/>
    <n v="24"/>
    <s v="Вс"/>
    <x v="26"/>
    <n v="4027"/>
  </r>
  <r>
    <n v="1746500"/>
    <n v="1"/>
    <x v="0"/>
    <x v="2"/>
    <x v="0"/>
    <n v="25"/>
    <s v="Сб"/>
    <x v="2"/>
    <n v="3851"/>
  </r>
  <r>
    <n v="1746501"/>
    <n v="2"/>
    <x v="3"/>
    <x v="53"/>
    <x v="0"/>
    <n v="24"/>
    <s v="Чт"/>
    <x v="9"/>
    <n v="4972"/>
  </r>
  <r>
    <n v="1746502"/>
    <n v="3"/>
    <x v="1"/>
    <x v="61"/>
    <x v="1"/>
    <n v="30"/>
    <s v="Пн"/>
    <x v="2"/>
    <n v="1624"/>
  </r>
  <r>
    <n v="1746503"/>
    <n v="3"/>
    <x v="1"/>
    <x v="16"/>
    <x v="1"/>
    <n v="30"/>
    <s v="Чт"/>
    <x v="8"/>
    <n v="3631"/>
  </r>
  <r>
    <n v="1746504"/>
    <n v="4"/>
    <x v="2"/>
    <x v="60"/>
    <x v="0"/>
    <n v="26"/>
    <s v="Вт"/>
    <x v="8"/>
    <n v="2083"/>
  </r>
  <r>
    <n v="1746505"/>
    <n v="4"/>
    <x v="2"/>
    <x v="77"/>
    <x v="0"/>
    <n v="27"/>
    <s v="Вс"/>
    <x v="11"/>
    <n v="1156"/>
  </r>
  <r>
    <n v="1746506"/>
    <n v="1"/>
    <x v="0"/>
    <x v="64"/>
    <x v="1"/>
    <n v="32"/>
    <s v="Вс"/>
    <x v="30"/>
    <n v="3252"/>
  </r>
  <r>
    <n v="1746507"/>
    <n v="2"/>
    <x v="3"/>
    <x v="49"/>
    <x v="1"/>
    <n v="30"/>
    <s v="Вс"/>
    <x v="3"/>
    <n v="4429"/>
  </r>
  <r>
    <n v="1746508"/>
    <n v="2"/>
    <x v="3"/>
    <x v="84"/>
    <x v="1"/>
    <n v="28"/>
    <s v="Вс"/>
    <x v="28"/>
    <n v="1352"/>
  </r>
  <r>
    <n v="1746509"/>
    <n v="4"/>
    <x v="2"/>
    <x v="11"/>
    <x v="2"/>
    <n v="32"/>
    <s v="Пн"/>
    <x v="10"/>
    <n v="2634"/>
  </r>
  <r>
    <n v="1746510"/>
    <n v="3"/>
    <x v="1"/>
    <x v="85"/>
    <x v="1"/>
    <n v="27"/>
    <s v="Пт"/>
    <x v="10"/>
    <n v="4478"/>
  </r>
  <r>
    <n v="1746511"/>
    <n v="1"/>
    <x v="0"/>
    <x v="0"/>
    <x v="0"/>
    <n v="26"/>
    <s v="Чт"/>
    <x v="0"/>
    <n v="4070"/>
  </r>
  <r>
    <n v="1746512"/>
    <n v="1"/>
    <x v="0"/>
    <x v="67"/>
    <x v="0"/>
    <n v="25"/>
    <s v="Пн"/>
    <x v="12"/>
    <n v="2283"/>
  </r>
  <r>
    <n v="1746513"/>
    <n v="1"/>
    <x v="0"/>
    <x v="89"/>
    <x v="2"/>
    <n v="34"/>
    <s v="Вт"/>
    <x v="24"/>
    <n v="3732"/>
  </r>
  <r>
    <n v="1746514"/>
    <n v="2"/>
    <x v="3"/>
    <x v="51"/>
    <x v="0"/>
    <n v="26"/>
    <s v="Сб"/>
    <x v="4"/>
    <n v="2310"/>
  </r>
  <r>
    <n v="1746515"/>
    <n v="3"/>
    <x v="1"/>
    <x v="13"/>
    <x v="1"/>
    <n v="30"/>
    <s v="Сб"/>
    <x v="0"/>
    <n v="1479"/>
  </r>
  <r>
    <n v="1746516"/>
    <n v="1"/>
    <x v="0"/>
    <x v="64"/>
    <x v="1"/>
    <n v="32"/>
    <s v="Вс"/>
    <x v="30"/>
    <n v="3922"/>
  </r>
  <r>
    <n v="1746517"/>
    <n v="1"/>
    <x v="0"/>
    <x v="42"/>
    <x v="2"/>
    <n v="35"/>
    <s v="Вт"/>
    <x v="0"/>
    <n v="4801"/>
  </r>
  <r>
    <n v="1746518"/>
    <n v="1"/>
    <x v="0"/>
    <x v="56"/>
    <x v="0"/>
    <n v="23"/>
    <s v="Ср"/>
    <x v="10"/>
    <n v="1101"/>
  </r>
  <r>
    <n v="1746519"/>
    <n v="3"/>
    <x v="1"/>
    <x v="59"/>
    <x v="1"/>
    <n v="29"/>
    <s v="Пт"/>
    <x v="29"/>
    <n v="2963"/>
  </r>
  <r>
    <n v="1746520"/>
    <n v="2"/>
    <x v="3"/>
    <x v="82"/>
    <x v="1"/>
    <n v="28"/>
    <s v="Вт"/>
    <x v="26"/>
    <n v="3012"/>
  </r>
  <r>
    <n v="1746521"/>
    <n v="1"/>
    <x v="0"/>
    <x v="6"/>
    <x v="1"/>
    <n v="28"/>
    <s v="Ср"/>
    <x v="6"/>
    <n v="3581"/>
  </r>
  <r>
    <n v="1746522"/>
    <n v="1"/>
    <x v="0"/>
    <x v="33"/>
    <x v="0"/>
    <n v="24"/>
    <s v="Ср"/>
    <x v="25"/>
    <n v="3533"/>
  </r>
  <r>
    <n v="1746523"/>
    <n v="1"/>
    <x v="0"/>
    <x v="73"/>
    <x v="1"/>
    <n v="30"/>
    <s v="Вт"/>
    <x v="13"/>
    <n v="1498"/>
  </r>
  <r>
    <n v="1746524"/>
    <n v="2"/>
    <x v="3"/>
    <x v="29"/>
    <x v="1"/>
    <n v="30"/>
    <s v="Пт"/>
    <x v="22"/>
    <n v="2662"/>
  </r>
  <r>
    <n v="1746525"/>
    <n v="4"/>
    <x v="2"/>
    <x v="4"/>
    <x v="1"/>
    <n v="31"/>
    <s v="Пн"/>
    <x v="4"/>
    <n v="3007"/>
  </r>
  <r>
    <n v="1746526"/>
    <n v="4"/>
    <x v="2"/>
    <x v="87"/>
    <x v="0"/>
    <n v="24"/>
    <s v="Вт"/>
    <x v="5"/>
    <n v="3298"/>
  </r>
  <r>
    <n v="1746527"/>
    <n v="2"/>
    <x v="3"/>
    <x v="7"/>
    <x v="2"/>
    <n v="35"/>
    <s v="Ср"/>
    <x v="7"/>
    <n v="1443"/>
  </r>
  <r>
    <n v="1746528"/>
    <n v="1"/>
    <x v="0"/>
    <x v="54"/>
    <x v="0"/>
    <n v="26"/>
    <s v="Ср"/>
    <x v="22"/>
    <n v="1579"/>
  </r>
  <r>
    <n v="1746529"/>
    <n v="4"/>
    <x v="2"/>
    <x v="79"/>
    <x v="0"/>
    <n v="24"/>
    <s v="Пт"/>
    <x v="1"/>
    <n v="3129"/>
  </r>
  <r>
    <n v="1746530"/>
    <n v="1"/>
    <x v="0"/>
    <x v="24"/>
    <x v="1"/>
    <n v="28"/>
    <s v="Пн"/>
    <x v="18"/>
    <n v="4494"/>
  </r>
  <r>
    <n v="1746531"/>
    <n v="1"/>
    <x v="0"/>
    <x v="24"/>
    <x v="1"/>
    <n v="28"/>
    <s v="Пн"/>
    <x v="18"/>
    <n v="4020"/>
  </r>
  <r>
    <n v="1746532"/>
    <n v="4"/>
    <x v="2"/>
    <x v="48"/>
    <x v="0"/>
    <n v="24"/>
    <s v="Вс"/>
    <x v="26"/>
    <n v="2495"/>
  </r>
  <r>
    <n v="1746533"/>
    <n v="1"/>
    <x v="0"/>
    <x v="46"/>
    <x v="0"/>
    <n v="25"/>
    <s v="Чт"/>
    <x v="24"/>
    <n v="2826"/>
  </r>
  <r>
    <n v="1746534"/>
    <n v="3"/>
    <x v="1"/>
    <x v="16"/>
    <x v="1"/>
    <n v="30"/>
    <s v="Чт"/>
    <x v="8"/>
    <n v="4777"/>
  </r>
  <r>
    <n v="1746535"/>
    <n v="1"/>
    <x v="0"/>
    <x v="32"/>
    <x v="1"/>
    <n v="29"/>
    <s v="Сб"/>
    <x v="24"/>
    <n v="4035"/>
  </r>
  <r>
    <n v="1746536"/>
    <n v="1"/>
    <x v="0"/>
    <x v="54"/>
    <x v="0"/>
    <n v="26"/>
    <s v="Ср"/>
    <x v="22"/>
    <n v="1250"/>
  </r>
  <r>
    <n v="1746537"/>
    <n v="1"/>
    <x v="0"/>
    <x v="4"/>
    <x v="1"/>
    <n v="31"/>
    <s v="Пн"/>
    <x v="4"/>
    <n v="1035"/>
  </r>
  <r>
    <n v="1746538"/>
    <n v="1"/>
    <x v="0"/>
    <x v="37"/>
    <x v="2"/>
    <n v="33"/>
    <s v="Пн"/>
    <x v="25"/>
    <n v="4495"/>
  </r>
  <r>
    <n v="1746539"/>
    <n v="2"/>
    <x v="3"/>
    <x v="1"/>
    <x v="1"/>
    <n v="29"/>
    <s v="Вс"/>
    <x v="1"/>
    <n v="3996"/>
  </r>
  <r>
    <n v="1746540"/>
    <n v="2"/>
    <x v="3"/>
    <x v="1"/>
    <x v="1"/>
    <n v="29"/>
    <s v="Вс"/>
    <x v="1"/>
    <n v="487"/>
  </r>
  <r>
    <n v="1746541"/>
    <n v="4"/>
    <x v="2"/>
    <x v="64"/>
    <x v="1"/>
    <n v="32"/>
    <s v="Вс"/>
    <x v="30"/>
    <n v="1215"/>
  </r>
  <r>
    <n v="1746542"/>
    <n v="1"/>
    <x v="0"/>
    <x v="57"/>
    <x v="2"/>
    <n v="33"/>
    <s v="Вс"/>
    <x v="5"/>
    <n v="446"/>
  </r>
  <r>
    <n v="1746543"/>
    <n v="4"/>
    <x v="2"/>
    <x v="88"/>
    <x v="0"/>
    <n v="25"/>
    <s v="Ср"/>
    <x v="29"/>
    <n v="2553"/>
  </r>
  <r>
    <n v="1746544"/>
    <n v="2"/>
    <x v="3"/>
    <x v="45"/>
    <x v="2"/>
    <n v="36"/>
    <s v="Вс"/>
    <x v="20"/>
    <n v="2394"/>
  </r>
  <r>
    <n v="1746545"/>
    <n v="4"/>
    <x v="2"/>
    <x v="71"/>
    <x v="2"/>
    <n v="34"/>
    <s v="Пн"/>
    <x v="29"/>
    <n v="2277"/>
  </r>
  <r>
    <n v="1746546"/>
    <n v="1"/>
    <x v="0"/>
    <x v="74"/>
    <x v="2"/>
    <n v="34"/>
    <s v="Вс"/>
    <x v="27"/>
    <n v="2841"/>
  </r>
  <r>
    <n v="1746547"/>
    <n v="2"/>
    <x v="3"/>
    <x v="44"/>
    <x v="2"/>
    <n v="35"/>
    <s v="Пн"/>
    <x v="22"/>
    <n v="3619"/>
  </r>
  <r>
    <n v="1746548"/>
    <n v="2"/>
    <x v="3"/>
    <x v="55"/>
    <x v="2"/>
    <n v="33"/>
    <s v="Ср"/>
    <x v="1"/>
    <n v="1957"/>
  </r>
  <r>
    <n v="1746549"/>
    <n v="1"/>
    <x v="0"/>
    <x v="75"/>
    <x v="1"/>
    <n v="31"/>
    <s v="Пт"/>
    <x v="14"/>
    <n v="75"/>
  </r>
  <r>
    <n v="1746550"/>
    <n v="4"/>
    <x v="2"/>
    <x v="53"/>
    <x v="0"/>
    <n v="24"/>
    <s v="Чт"/>
    <x v="9"/>
    <n v="895"/>
  </r>
  <r>
    <n v="1746551"/>
    <n v="4"/>
    <x v="2"/>
    <x v="38"/>
    <x v="0"/>
    <n v="23"/>
    <s v="Сб"/>
    <x v="18"/>
    <n v="140"/>
  </r>
  <r>
    <n v="1746552"/>
    <n v="4"/>
    <x v="2"/>
    <x v="33"/>
    <x v="0"/>
    <n v="24"/>
    <s v="Ср"/>
    <x v="25"/>
    <n v="828"/>
  </r>
  <r>
    <n v="1746553"/>
    <n v="3"/>
    <x v="1"/>
    <x v="14"/>
    <x v="2"/>
    <n v="35"/>
    <s v="Пт"/>
    <x v="11"/>
    <n v="1785"/>
  </r>
  <r>
    <n v="1746554"/>
    <n v="2"/>
    <x v="3"/>
    <x v="34"/>
    <x v="2"/>
    <n v="34"/>
    <s v="Пт"/>
    <x v="13"/>
    <n v="465"/>
  </r>
  <r>
    <n v="1746555"/>
    <n v="3"/>
    <x v="1"/>
    <x v="2"/>
    <x v="0"/>
    <n v="25"/>
    <s v="Сб"/>
    <x v="2"/>
    <n v="2677"/>
  </r>
  <r>
    <n v="1746556"/>
    <n v="1"/>
    <x v="0"/>
    <x v="31"/>
    <x v="1"/>
    <n v="29"/>
    <s v="Пн"/>
    <x v="15"/>
    <n v="3891"/>
  </r>
  <r>
    <n v="1746557"/>
    <n v="4"/>
    <x v="2"/>
    <x v="28"/>
    <x v="1"/>
    <n v="27"/>
    <s v="Сб"/>
    <x v="21"/>
    <n v="3507"/>
  </r>
  <r>
    <n v="1746558"/>
    <n v="1"/>
    <x v="0"/>
    <x v="25"/>
    <x v="1"/>
    <n v="31"/>
    <s v="Ср"/>
    <x v="19"/>
    <n v="2100"/>
  </r>
  <r>
    <n v="1746559"/>
    <n v="1"/>
    <x v="0"/>
    <x v="76"/>
    <x v="2"/>
    <n v="34"/>
    <s v="Ср"/>
    <x v="3"/>
    <n v="2400"/>
  </r>
  <r>
    <n v="1746560"/>
    <n v="3"/>
    <x v="1"/>
    <x v="32"/>
    <x v="1"/>
    <n v="29"/>
    <s v="Сб"/>
    <x v="24"/>
    <n v="3698"/>
  </r>
  <r>
    <n v="1746561"/>
    <n v="1"/>
    <x v="0"/>
    <x v="38"/>
    <x v="0"/>
    <n v="23"/>
    <s v="Сб"/>
    <x v="18"/>
    <n v="1325"/>
  </r>
  <r>
    <n v="1746562"/>
    <n v="4"/>
    <x v="2"/>
    <x v="53"/>
    <x v="0"/>
    <n v="24"/>
    <s v="Чт"/>
    <x v="9"/>
    <n v="70"/>
  </r>
  <r>
    <n v="1746563"/>
    <n v="4"/>
    <x v="2"/>
    <x v="73"/>
    <x v="1"/>
    <n v="30"/>
    <s v="Вт"/>
    <x v="13"/>
    <n v="1744"/>
  </r>
  <r>
    <n v="1746564"/>
    <n v="2"/>
    <x v="3"/>
    <x v="13"/>
    <x v="1"/>
    <n v="30"/>
    <s v="Сб"/>
    <x v="0"/>
    <n v="3130"/>
  </r>
  <r>
    <n v="1746565"/>
    <n v="1"/>
    <x v="0"/>
    <x v="21"/>
    <x v="1"/>
    <n v="29"/>
    <s v="Вт"/>
    <x v="16"/>
    <n v="4689"/>
  </r>
  <r>
    <n v="1746566"/>
    <n v="4"/>
    <x v="2"/>
    <x v="72"/>
    <x v="2"/>
    <n v="32"/>
    <s v="Пт"/>
    <x v="26"/>
    <n v="3702"/>
  </r>
  <r>
    <n v="1746567"/>
    <n v="1"/>
    <x v="0"/>
    <x v="8"/>
    <x v="2"/>
    <n v="35"/>
    <s v="Вс"/>
    <x v="8"/>
    <n v="4396"/>
  </r>
  <r>
    <n v="1746568"/>
    <n v="1"/>
    <x v="0"/>
    <x v="40"/>
    <x v="0"/>
    <n v="25"/>
    <s v="Вс"/>
    <x v="16"/>
    <n v="3539"/>
  </r>
  <r>
    <n v="1746569"/>
    <n v="3"/>
    <x v="1"/>
    <x v="83"/>
    <x v="0"/>
    <n v="23"/>
    <s v="Чт"/>
    <x v="21"/>
    <n v="4517"/>
  </r>
  <r>
    <n v="1746570"/>
    <n v="4"/>
    <x v="2"/>
    <x v="62"/>
    <x v="1"/>
    <n v="31"/>
    <s v="Чт"/>
    <x v="20"/>
    <n v="1462"/>
  </r>
  <r>
    <n v="1746571"/>
    <n v="2"/>
    <x v="3"/>
    <x v="82"/>
    <x v="1"/>
    <n v="28"/>
    <s v="Вт"/>
    <x v="26"/>
    <n v="3687"/>
  </r>
  <r>
    <n v="1746572"/>
    <n v="1"/>
    <x v="0"/>
    <x v="79"/>
    <x v="0"/>
    <n v="24"/>
    <s v="Пт"/>
    <x v="1"/>
    <n v="719"/>
  </r>
  <r>
    <n v="1746573"/>
    <n v="4"/>
    <x v="2"/>
    <x v="45"/>
    <x v="2"/>
    <n v="36"/>
    <s v="Вс"/>
    <x v="20"/>
    <n v="2000"/>
  </r>
  <r>
    <n v="1746574"/>
    <n v="2"/>
    <x v="3"/>
    <x v="55"/>
    <x v="2"/>
    <n v="33"/>
    <s v="Ср"/>
    <x v="1"/>
    <n v="3318"/>
  </r>
  <r>
    <n v="1746575"/>
    <n v="1"/>
    <x v="0"/>
    <x v="70"/>
    <x v="2"/>
    <n v="35"/>
    <s v="Сб"/>
    <x v="19"/>
    <n v="1069"/>
  </r>
  <r>
    <n v="1746576"/>
    <n v="1"/>
    <x v="0"/>
    <x v="46"/>
    <x v="0"/>
    <n v="25"/>
    <s v="Чт"/>
    <x v="24"/>
    <n v="4799"/>
  </r>
  <r>
    <n v="1746577"/>
    <n v="3"/>
    <x v="1"/>
    <x v="31"/>
    <x v="1"/>
    <n v="29"/>
    <s v="Пн"/>
    <x v="15"/>
    <n v="2078"/>
  </r>
  <r>
    <n v="1746578"/>
    <n v="1"/>
    <x v="0"/>
    <x v="67"/>
    <x v="0"/>
    <n v="25"/>
    <s v="Пн"/>
    <x v="12"/>
    <n v="4368"/>
  </r>
  <r>
    <n v="1746579"/>
    <n v="1"/>
    <x v="0"/>
    <x v="56"/>
    <x v="0"/>
    <n v="23"/>
    <s v="Ср"/>
    <x v="10"/>
    <n v="2492"/>
  </r>
  <r>
    <n v="1746580"/>
    <n v="2"/>
    <x v="3"/>
    <x v="17"/>
    <x v="0"/>
    <n v="26"/>
    <s v="Вс"/>
    <x v="13"/>
    <n v="3221"/>
  </r>
  <r>
    <n v="1746581"/>
    <n v="1"/>
    <x v="0"/>
    <x v="64"/>
    <x v="1"/>
    <n v="32"/>
    <s v="Вс"/>
    <x v="30"/>
    <n v="4873"/>
  </r>
  <r>
    <n v="1746582"/>
    <n v="1"/>
    <x v="0"/>
    <x v="70"/>
    <x v="2"/>
    <n v="35"/>
    <s v="Сб"/>
    <x v="19"/>
    <n v="4473"/>
  </r>
  <r>
    <n v="1746583"/>
    <n v="1"/>
    <x v="0"/>
    <x v="50"/>
    <x v="2"/>
    <n v="34"/>
    <s v="Чт"/>
    <x v="2"/>
    <n v="3198"/>
  </r>
  <r>
    <n v="1746584"/>
    <n v="1"/>
    <x v="0"/>
    <x v="43"/>
    <x v="2"/>
    <n v="32"/>
    <s v="Чт"/>
    <x v="18"/>
    <n v="1537"/>
  </r>
  <r>
    <n v="1746585"/>
    <n v="1"/>
    <x v="0"/>
    <x v="35"/>
    <x v="2"/>
    <n v="34"/>
    <s v="Сб"/>
    <x v="23"/>
    <n v="4239"/>
  </r>
  <r>
    <n v="1746586"/>
    <n v="2"/>
    <x v="3"/>
    <x v="77"/>
    <x v="0"/>
    <n v="27"/>
    <s v="Вс"/>
    <x v="11"/>
    <n v="1764"/>
  </r>
  <r>
    <n v="1746587"/>
    <n v="1"/>
    <x v="0"/>
    <x v="64"/>
    <x v="1"/>
    <n v="32"/>
    <s v="Вс"/>
    <x v="30"/>
    <n v="123"/>
  </r>
  <r>
    <n v="1746588"/>
    <n v="1"/>
    <x v="0"/>
    <x v="57"/>
    <x v="2"/>
    <n v="33"/>
    <s v="Вс"/>
    <x v="5"/>
    <n v="4343"/>
  </r>
  <r>
    <n v="1746589"/>
    <n v="2"/>
    <x v="3"/>
    <x v="68"/>
    <x v="1"/>
    <n v="31"/>
    <s v="Вт"/>
    <x v="11"/>
    <n v="2774"/>
  </r>
  <r>
    <n v="1746590"/>
    <n v="1"/>
    <x v="0"/>
    <x v="89"/>
    <x v="2"/>
    <n v="34"/>
    <s v="Вт"/>
    <x v="24"/>
    <n v="848"/>
  </r>
  <r>
    <n v="1746591"/>
    <n v="2"/>
    <x v="3"/>
    <x v="83"/>
    <x v="0"/>
    <n v="23"/>
    <s v="Чт"/>
    <x v="21"/>
    <n v="1188"/>
  </r>
  <r>
    <n v="1746592"/>
    <n v="1"/>
    <x v="0"/>
    <x v="74"/>
    <x v="2"/>
    <n v="34"/>
    <s v="Вс"/>
    <x v="27"/>
    <n v="719"/>
  </r>
  <r>
    <n v="1746593"/>
    <n v="3"/>
    <x v="1"/>
    <x v="63"/>
    <x v="1"/>
    <n v="28"/>
    <s v="Сб"/>
    <x v="9"/>
    <n v="1495"/>
  </r>
  <r>
    <n v="1746594"/>
    <n v="2"/>
    <x v="3"/>
    <x v="59"/>
    <x v="1"/>
    <n v="29"/>
    <s v="Пт"/>
    <x v="29"/>
    <n v="4930"/>
  </r>
  <r>
    <n v="1746595"/>
    <n v="1"/>
    <x v="0"/>
    <x v="34"/>
    <x v="2"/>
    <n v="34"/>
    <s v="Пт"/>
    <x v="13"/>
    <n v="909"/>
  </r>
  <r>
    <n v="1746596"/>
    <n v="1"/>
    <x v="0"/>
    <x v="57"/>
    <x v="2"/>
    <n v="33"/>
    <s v="Вс"/>
    <x v="5"/>
    <n v="2852"/>
  </r>
  <r>
    <n v="1746597"/>
    <n v="1"/>
    <x v="0"/>
    <x v="19"/>
    <x v="0"/>
    <n v="24"/>
    <s v="Сб"/>
    <x v="15"/>
    <n v="956"/>
  </r>
  <r>
    <n v="1746598"/>
    <n v="4"/>
    <x v="2"/>
    <x v="54"/>
    <x v="0"/>
    <n v="26"/>
    <s v="Ср"/>
    <x v="22"/>
    <n v="3926"/>
  </r>
  <r>
    <n v="1746599"/>
    <n v="2"/>
    <x v="3"/>
    <x v="84"/>
    <x v="1"/>
    <n v="28"/>
    <s v="Вс"/>
    <x v="28"/>
    <n v="2126"/>
  </r>
  <r>
    <n v="1746600"/>
    <n v="3"/>
    <x v="1"/>
    <x v="36"/>
    <x v="0"/>
    <n v="24"/>
    <s v="Пн"/>
    <x v="6"/>
    <n v="3116"/>
  </r>
  <r>
    <n v="1746601"/>
    <n v="2"/>
    <x v="3"/>
    <x v="69"/>
    <x v="1"/>
    <n v="29"/>
    <s v="Ср"/>
    <x v="12"/>
    <n v="1883"/>
  </r>
  <r>
    <n v="1746602"/>
    <n v="3"/>
    <x v="1"/>
    <x v="11"/>
    <x v="2"/>
    <n v="32"/>
    <s v="Пн"/>
    <x v="10"/>
    <n v="3894"/>
  </r>
  <r>
    <n v="1746603"/>
    <n v="4"/>
    <x v="2"/>
    <x v="0"/>
    <x v="0"/>
    <n v="26"/>
    <s v="Чт"/>
    <x v="0"/>
    <n v="641"/>
  </r>
  <r>
    <n v="1746604"/>
    <n v="1"/>
    <x v="0"/>
    <x v="89"/>
    <x v="2"/>
    <n v="34"/>
    <s v="Вт"/>
    <x v="24"/>
    <n v="687"/>
  </r>
  <r>
    <n v="1746605"/>
    <n v="1"/>
    <x v="0"/>
    <x v="29"/>
    <x v="1"/>
    <n v="30"/>
    <s v="Пт"/>
    <x v="22"/>
    <n v="1155"/>
  </r>
  <r>
    <n v="1746606"/>
    <n v="1"/>
    <x v="0"/>
    <x v="48"/>
    <x v="0"/>
    <n v="24"/>
    <s v="Вс"/>
    <x v="26"/>
    <n v="1085"/>
  </r>
  <r>
    <n v="1746607"/>
    <n v="2"/>
    <x v="3"/>
    <x v="41"/>
    <x v="2"/>
    <n v="33"/>
    <s v="Пт"/>
    <x v="16"/>
    <n v="1168"/>
  </r>
  <r>
    <n v="1746608"/>
    <n v="1"/>
    <x v="0"/>
    <x v="5"/>
    <x v="1"/>
    <n v="28"/>
    <s v="Чт"/>
    <x v="5"/>
    <n v="4042"/>
  </r>
  <r>
    <n v="1746609"/>
    <n v="3"/>
    <x v="1"/>
    <x v="21"/>
    <x v="1"/>
    <n v="29"/>
    <s v="Вт"/>
    <x v="16"/>
    <n v="2572"/>
  </r>
  <r>
    <n v="1746610"/>
    <n v="1"/>
    <x v="0"/>
    <x v="31"/>
    <x v="1"/>
    <n v="29"/>
    <s v="Пн"/>
    <x v="15"/>
    <n v="4380"/>
  </r>
  <r>
    <n v="1746611"/>
    <n v="2"/>
    <x v="3"/>
    <x v="43"/>
    <x v="2"/>
    <n v="32"/>
    <s v="Чт"/>
    <x v="18"/>
    <n v="4777"/>
  </r>
  <r>
    <n v="1746612"/>
    <n v="1"/>
    <x v="0"/>
    <x v="2"/>
    <x v="0"/>
    <n v="25"/>
    <s v="Сб"/>
    <x v="2"/>
    <n v="1643"/>
  </r>
  <r>
    <n v="1746613"/>
    <n v="1"/>
    <x v="0"/>
    <x v="76"/>
    <x v="2"/>
    <n v="34"/>
    <s v="Ср"/>
    <x v="3"/>
    <n v="1661"/>
  </r>
  <r>
    <n v="1746614"/>
    <n v="1"/>
    <x v="0"/>
    <x v="49"/>
    <x v="1"/>
    <n v="30"/>
    <s v="Вс"/>
    <x v="3"/>
    <n v="801"/>
  </r>
  <r>
    <n v="1746615"/>
    <n v="3"/>
    <x v="1"/>
    <x v="87"/>
    <x v="0"/>
    <n v="24"/>
    <s v="Вт"/>
    <x v="5"/>
    <n v="4224"/>
  </r>
  <r>
    <n v="1746616"/>
    <n v="1"/>
    <x v="0"/>
    <x v="22"/>
    <x v="1"/>
    <n v="31"/>
    <s v="Сб"/>
    <x v="17"/>
    <n v="756"/>
  </r>
  <r>
    <n v="1746617"/>
    <n v="2"/>
    <x v="3"/>
    <x v="89"/>
    <x v="2"/>
    <n v="34"/>
    <s v="Вт"/>
    <x v="24"/>
    <n v="164"/>
  </r>
  <r>
    <n v="1746618"/>
    <n v="1"/>
    <x v="0"/>
    <x v="36"/>
    <x v="0"/>
    <n v="24"/>
    <s v="Пн"/>
    <x v="6"/>
    <n v="3778"/>
  </r>
  <r>
    <n v="1746619"/>
    <n v="1"/>
    <x v="0"/>
    <x v="28"/>
    <x v="1"/>
    <n v="27"/>
    <s v="Сб"/>
    <x v="21"/>
    <n v="4004"/>
  </r>
  <r>
    <n v="1746620"/>
    <n v="3"/>
    <x v="1"/>
    <x v="0"/>
    <x v="0"/>
    <n v="26"/>
    <s v="Чт"/>
    <x v="0"/>
    <n v="856"/>
  </r>
  <r>
    <n v="1746621"/>
    <n v="4"/>
    <x v="2"/>
    <x v="54"/>
    <x v="0"/>
    <n v="26"/>
    <s v="Ср"/>
    <x v="22"/>
    <n v="189"/>
  </r>
  <r>
    <n v="1746622"/>
    <n v="2"/>
    <x v="3"/>
    <x v="14"/>
    <x v="2"/>
    <n v="35"/>
    <s v="Пт"/>
    <x v="11"/>
    <n v="628"/>
  </r>
  <r>
    <n v="1746623"/>
    <n v="3"/>
    <x v="1"/>
    <x v="55"/>
    <x v="2"/>
    <n v="33"/>
    <s v="Ср"/>
    <x v="1"/>
    <n v="1086"/>
  </r>
  <r>
    <n v="1746624"/>
    <n v="1"/>
    <x v="0"/>
    <x v="78"/>
    <x v="2"/>
    <n v="32"/>
    <s v="Вт"/>
    <x v="21"/>
    <n v="2057"/>
  </r>
  <r>
    <n v="1746625"/>
    <n v="4"/>
    <x v="2"/>
    <x v="81"/>
    <x v="1"/>
    <n v="29"/>
    <s v="Чт"/>
    <x v="27"/>
    <n v="3291"/>
  </r>
  <r>
    <n v="1746626"/>
    <n v="3"/>
    <x v="1"/>
    <x v="26"/>
    <x v="0"/>
    <n v="27"/>
    <s v="Чт"/>
    <x v="17"/>
    <n v="4655"/>
  </r>
  <r>
    <n v="1746627"/>
    <n v="3"/>
    <x v="1"/>
    <x v="52"/>
    <x v="0"/>
    <n v="25"/>
    <s v="Вт"/>
    <x v="27"/>
    <n v="4687"/>
  </r>
  <r>
    <n v="1746628"/>
    <n v="1"/>
    <x v="0"/>
    <x v="74"/>
    <x v="2"/>
    <n v="34"/>
    <s v="Вс"/>
    <x v="27"/>
    <n v="1383"/>
  </r>
  <r>
    <n v="1746629"/>
    <n v="2"/>
    <x v="3"/>
    <x v="60"/>
    <x v="0"/>
    <n v="26"/>
    <s v="Вт"/>
    <x v="8"/>
    <n v="2076"/>
  </r>
  <r>
    <n v="1746630"/>
    <n v="1"/>
    <x v="0"/>
    <x v="70"/>
    <x v="2"/>
    <n v="35"/>
    <s v="Сб"/>
    <x v="19"/>
    <n v="2923"/>
  </r>
  <r>
    <n v="1746631"/>
    <n v="2"/>
    <x v="3"/>
    <x v="8"/>
    <x v="2"/>
    <n v="35"/>
    <s v="Вс"/>
    <x v="8"/>
    <n v="2213"/>
  </r>
  <r>
    <n v="1746632"/>
    <n v="2"/>
    <x v="3"/>
    <x v="33"/>
    <x v="0"/>
    <n v="24"/>
    <s v="Ср"/>
    <x v="25"/>
    <n v="4895"/>
  </r>
  <r>
    <n v="1746633"/>
    <n v="1"/>
    <x v="0"/>
    <x v="3"/>
    <x v="0"/>
    <n v="25"/>
    <s v="Пт"/>
    <x v="3"/>
    <n v="3552"/>
  </r>
  <r>
    <n v="1746634"/>
    <n v="3"/>
    <x v="1"/>
    <x v="16"/>
    <x v="1"/>
    <n v="30"/>
    <s v="Чт"/>
    <x v="8"/>
    <n v="4128"/>
  </r>
  <r>
    <n v="1746635"/>
    <n v="1"/>
    <x v="0"/>
    <x v="15"/>
    <x v="2"/>
    <n v="33"/>
    <s v="Сб"/>
    <x v="12"/>
    <n v="4674"/>
  </r>
  <r>
    <n v="1746636"/>
    <n v="4"/>
    <x v="2"/>
    <x v="49"/>
    <x v="1"/>
    <n v="30"/>
    <s v="Вс"/>
    <x v="3"/>
    <n v="1595"/>
  </r>
  <r>
    <n v="1746637"/>
    <n v="1"/>
    <x v="0"/>
    <x v="77"/>
    <x v="0"/>
    <n v="27"/>
    <s v="Вс"/>
    <x v="11"/>
    <n v="4765"/>
  </r>
  <r>
    <n v="1746638"/>
    <n v="1"/>
    <x v="0"/>
    <x v="13"/>
    <x v="1"/>
    <n v="30"/>
    <s v="Сб"/>
    <x v="0"/>
    <n v="3542"/>
  </r>
  <r>
    <n v="1746639"/>
    <n v="2"/>
    <x v="3"/>
    <x v="74"/>
    <x v="2"/>
    <n v="34"/>
    <s v="Вс"/>
    <x v="27"/>
    <n v="1131"/>
  </r>
  <r>
    <n v="1746640"/>
    <n v="3"/>
    <x v="1"/>
    <x v="64"/>
    <x v="1"/>
    <n v="32"/>
    <s v="Вс"/>
    <x v="30"/>
    <n v="352"/>
  </r>
  <r>
    <n v="1746641"/>
    <n v="1"/>
    <x v="0"/>
    <x v="33"/>
    <x v="0"/>
    <n v="24"/>
    <s v="Ср"/>
    <x v="25"/>
    <n v="4625"/>
  </r>
  <r>
    <n v="1746642"/>
    <n v="3"/>
    <x v="1"/>
    <x v="30"/>
    <x v="1"/>
    <n v="30"/>
    <s v="Ср"/>
    <x v="23"/>
    <n v="3858"/>
  </r>
  <r>
    <n v="1746643"/>
    <n v="1"/>
    <x v="0"/>
    <x v="15"/>
    <x v="2"/>
    <n v="33"/>
    <s v="Сб"/>
    <x v="12"/>
    <n v="2298"/>
  </r>
  <r>
    <n v="1746644"/>
    <n v="3"/>
    <x v="1"/>
    <x v="30"/>
    <x v="1"/>
    <n v="30"/>
    <s v="Ср"/>
    <x v="23"/>
    <n v="893"/>
  </r>
  <r>
    <n v="1746645"/>
    <n v="2"/>
    <x v="3"/>
    <x v="87"/>
    <x v="0"/>
    <n v="24"/>
    <s v="Вт"/>
    <x v="5"/>
    <n v="1152"/>
  </r>
  <r>
    <n v="1746646"/>
    <n v="1"/>
    <x v="0"/>
    <x v="69"/>
    <x v="1"/>
    <n v="29"/>
    <s v="Ср"/>
    <x v="12"/>
    <n v="3540"/>
  </r>
  <r>
    <n v="1746647"/>
    <n v="2"/>
    <x v="3"/>
    <x v="80"/>
    <x v="0"/>
    <n v="23"/>
    <s v="Пт"/>
    <x v="28"/>
    <n v="4775"/>
  </r>
  <r>
    <n v="1746648"/>
    <n v="4"/>
    <x v="2"/>
    <x v="19"/>
    <x v="0"/>
    <n v="24"/>
    <s v="Сб"/>
    <x v="15"/>
    <n v="4100"/>
  </r>
  <r>
    <n v="1746649"/>
    <n v="1"/>
    <x v="0"/>
    <x v="6"/>
    <x v="1"/>
    <n v="28"/>
    <s v="Ср"/>
    <x v="6"/>
    <n v="2692"/>
  </r>
  <r>
    <n v="1746650"/>
    <n v="1"/>
    <x v="0"/>
    <x v="18"/>
    <x v="0"/>
    <n v="27"/>
    <s v="Ср"/>
    <x v="14"/>
    <n v="551"/>
  </r>
  <r>
    <n v="1746651"/>
    <n v="1"/>
    <x v="0"/>
    <x v="9"/>
    <x v="2"/>
    <n v="32"/>
    <s v="Сб"/>
    <x v="6"/>
    <n v="2577"/>
  </r>
  <r>
    <n v="1746652"/>
    <n v="4"/>
    <x v="2"/>
    <x v="40"/>
    <x v="0"/>
    <n v="25"/>
    <s v="Вс"/>
    <x v="16"/>
    <n v="3906"/>
  </r>
  <r>
    <n v="1746653"/>
    <n v="1"/>
    <x v="0"/>
    <x v="37"/>
    <x v="2"/>
    <n v="33"/>
    <s v="Пн"/>
    <x v="25"/>
    <n v="4191"/>
  </r>
  <r>
    <n v="1746654"/>
    <n v="2"/>
    <x v="3"/>
    <x v="53"/>
    <x v="0"/>
    <n v="24"/>
    <s v="Чт"/>
    <x v="9"/>
    <n v="646"/>
  </r>
  <r>
    <n v="1746655"/>
    <n v="4"/>
    <x v="2"/>
    <x v="28"/>
    <x v="1"/>
    <n v="27"/>
    <s v="Сб"/>
    <x v="21"/>
    <n v="311"/>
  </r>
  <r>
    <n v="1746656"/>
    <n v="2"/>
    <x v="3"/>
    <x v="0"/>
    <x v="0"/>
    <n v="26"/>
    <s v="Чт"/>
    <x v="0"/>
    <n v="3806"/>
  </r>
  <r>
    <n v="1746657"/>
    <n v="3"/>
    <x v="1"/>
    <x v="18"/>
    <x v="0"/>
    <n v="27"/>
    <s v="Ср"/>
    <x v="14"/>
    <n v="2281"/>
  </r>
  <r>
    <n v="1746658"/>
    <n v="2"/>
    <x v="3"/>
    <x v="53"/>
    <x v="0"/>
    <n v="24"/>
    <s v="Чт"/>
    <x v="9"/>
    <n v="890"/>
  </r>
  <r>
    <n v="1746659"/>
    <n v="3"/>
    <x v="1"/>
    <x v="34"/>
    <x v="2"/>
    <n v="34"/>
    <s v="Пт"/>
    <x v="13"/>
    <n v="2780"/>
  </r>
  <r>
    <n v="1746660"/>
    <n v="2"/>
    <x v="3"/>
    <x v="48"/>
    <x v="0"/>
    <n v="24"/>
    <s v="Вс"/>
    <x v="26"/>
    <n v="2166"/>
  </r>
  <r>
    <n v="1746661"/>
    <n v="1"/>
    <x v="0"/>
    <x v="74"/>
    <x v="2"/>
    <n v="34"/>
    <s v="Вс"/>
    <x v="27"/>
    <n v="3781"/>
  </r>
  <r>
    <n v="1746662"/>
    <n v="1"/>
    <x v="0"/>
    <x v="62"/>
    <x v="1"/>
    <n v="31"/>
    <s v="Чт"/>
    <x v="20"/>
    <n v="1682"/>
  </r>
  <r>
    <n v="1746663"/>
    <n v="2"/>
    <x v="3"/>
    <x v="90"/>
    <x v="1"/>
    <n v="28"/>
    <s v="Пт"/>
    <x v="25"/>
    <n v="4645"/>
  </r>
  <r>
    <n v="1746664"/>
    <n v="4"/>
    <x v="2"/>
    <x v="36"/>
    <x v="0"/>
    <n v="24"/>
    <s v="Пн"/>
    <x v="6"/>
    <n v="586"/>
  </r>
  <r>
    <n v="1746665"/>
    <n v="1"/>
    <x v="0"/>
    <x v="44"/>
    <x v="2"/>
    <n v="35"/>
    <s v="Пн"/>
    <x v="22"/>
    <n v="2552"/>
  </r>
  <r>
    <n v="1746666"/>
    <n v="4"/>
    <x v="2"/>
    <x v="17"/>
    <x v="0"/>
    <n v="26"/>
    <s v="Вс"/>
    <x v="13"/>
    <n v="306"/>
  </r>
  <r>
    <n v="1746667"/>
    <n v="2"/>
    <x v="3"/>
    <x v="66"/>
    <x v="0"/>
    <n v="27"/>
    <s v="Пн"/>
    <x v="19"/>
    <n v="3408"/>
  </r>
  <r>
    <n v="1746668"/>
    <n v="1"/>
    <x v="0"/>
    <x v="22"/>
    <x v="1"/>
    <n v="31"/>
    <s v="Сб"/>
    <x v="17"/>
    <n v="4901"/>
  </r>
  <r>
    <n v="1746669"/>
    <n v="2"/>
    <x v="3"/>
    <x v="58"/>
    <x v="2"/>
    <n v="32"/>
    <s v="Ср"/>
    <x v="28"/>
    <n v="4536"/>
  </r>
  <r>
    <n v="1746670"/>
    <n v="4"/>
    <x v="2"/>
    <x v="66"/>
    <x v="0"/>
    <n v="27"/>
    <s v="Пн"/>
    <x v="19"/>
    <n v="2305"/>
  </r>
  <r>
    <n v="1746671"/>
    <n v="4"/>
    <x v="2"/>
    <x v="70"/>
    <x v="2"/>
    <n v="35"/>
    <s v="Сб"/>
    <x v="19"/>
    <n v="178"/>
  </r>
  <r>
    <n v="1746672"/>
    <n v="4"/>
    <x v="2"/>
    <x v="60"/>
    <x v="0"/>
    <n v="26"/>
    <s v="Вт"/>
    <x v="8"/>
    <n v="1479"/>
  </r>
  <r>
    <n v="1746673"/>
    <n v="4"/>
    <x v="2"/>
    <x v="74"/>
    <x v="2"/>
    <n v="34"/>
    <s v="Вс"/>
    <x v="27"/>
    <n v="2938"/>
  </r>
  <r>
    <n v="1746674"/>
    <n v="1"/>
    <x v="0"/>
    <x v="39"/>
    <x v="2"/>
    <n v="36"/>
    <s v="Пн"/>
    <x v="14"/>
    <n v="3362"/>
  </r>
  <r>
    <n v="1746675"/>
    <n v="2"/>
    <x v="3"/>
    <x v="53"/>
    <x v="0"/>
    <n v="24"/>
    <s v="Чт"/>
    <x v="9"/>
    <n v="4216"/>
  </r>
  <r>
    <n v="1746676"/>
    <n v="1"/>
    <x v="0"/>
    <x v="44"/>
    <x v="2"/>
    <n v="35"/>
    <s v="Пн"/>
    <x v="22"/>
    <n v="203"/>
  </r>
  <r>
    <n v="1746677"/>
    <n v="2"/>
    <x v="3"/>
    <x v="28"/>
    <x v="1"/>
    <n v="27"/>
    <s v="Сб"/>
    <x v="21"/>
    <n v="1996"/>
  </r>
  <r>
    <n v="1746678"/>
    <n v="4"/>
    <x v="2"/>
    <x v="23"/>
    <x v="1"/>
    <n v="31"/>
    <s v="Вс"/>
    <x v="7"/>
    <n v="1370"/>
  </r>
  <r>
    <n v="1746679"/>
    <n v="1"/>
    <x v="0"/>
    <x v="68"/>
    <x v="1"/>
    <n v="31"/>
    <s v="Вт"/>
    <x v="11"/>
    <n v="3718"/>
  </r>
  <r>
    <n v="1746680"/>
    <n v="3"/>
    <x v="1"/>
    <x v="66"/>
    <x v="0"/>
    <n v="27"/>
    <s v="Пн"/>
    <x v="19"/>
    <n v="2214"/>
  </r>
  <r>
    <n v="1746681"/>
    <n v="2"/>
    <x v="3"/>
    <x v="6"/>
    <x v="1"/>
    <n v="28"/>
    <s v="Ср"/>
    <x v="6"/>
    <n v="3636"/>
  </r>
  <r>
    <n v="1746682"/>
    <n v="2"/>
    <x v="3"/>
    <x v="28"/>
    <x v="1"/>
    <n v="27"/>
    <s v="Сб"/>
    <x v="21"/>
    <n v="3395"/>
  </r>
  <r>
    <n v="1746683"/>
    <n v="2"/>
    <x v="3"/>
    <x v="37"/>
    <x v="2"/>
    <n v="33"/>
    <s v="Пн"/>
    <x v="25"/>
    <n v="2781"/>
  </r>
  <r>
    <n v="1746684"/>
    <n v="1"/>
    <x v="0"/>
    <x v="63"/>
    <x v="1"/>
    <n v="28"/>
    <s v="Сб"/>
    <x v="9"/>
    <n v="2879"/>
  </r>
  <r>
    <n v="1746685"/>
    <n v="1"/>
    <x v="0"/>
    <x v="76"/>
    <x v="2"/>
    <n v="34"/>
    <s v="Ср"/>
    <x v="3"/>
    <n v="975"/>
  </r>
  <r>
    <n v="1746686"/>
    <n v="3"/>
    <x v="1"/>
    <x v="82"/>
    <x v="1"/>
    <n v="28"/>
    <s v="Вт"/>
    <x v="26"/>
    <n v="3998"/>
  </r>
  <r>
    <n v="1746687"/>
    <n v="2"/>
    <x v="3"/>
    <x v="75"/>
    <x v="1"/>
    <n v="31"/>
    <s v="Пт"/>
    <x v="14"/>
    <n v="57"/>
  </r>
  <r>
    <n v="1746688"/>
    <n v="4"/>
    <x v="2"/>
    <x v="41"/>
    <x v="2"/>
    <n v="33"/>
    <s v="Пт"/>
    <x v="16"/>
    <n v="4121"/>
  </r>
  <r>
    <n v="1746689"/>
    <n v="1"/>
    <x v="0"/>
    <x v="79"/>
    <x v="0"/>
    <n v="24"/>
    <s v="Пт"/>
    <x v="1"/>
    <n v="1345"/>
  </r>
  <r>
    <n v="1746690"/>
    <n v="1"/>
    <x v="0"/>
    <x v="37"/>
    <x v="2"/>
    <n v="33"/>
    <s v="Пн"/>
    <x v="25"/>
    <n v="161"/>
  </r>
  <r>
    <n v="1746691"/>
    <n v="1"/>
    <x v="0"/>
    <x v="56"/>
    <x v="0"/>
    <n v="23"/>
    <s v="Ср"/>
    <x v="10"/>
    <n v="1530"/>
  </r>
  <r>
    <n v="1746692"/>
    <n v="3"/>
    <x v="1"/>
    <x v="67"/>
    <x v="0"/>
    <n v="25"/>
    <s v="Пн"/>
    <x v="12"/>
    <n v="556"/>
  </r>
  <r>
    <n v="1746693"/>
    <n v="1"/>
    <x v="0"/>
    <x v="45"/>
    <x v="2"/>
    <n v="36"/>
    <s v="Вс"/>
    <x v="20"/>
    <n v="1822"/>
  </r>
  <r>
    <n v="1746694"/>
    <n v="4"/>
    <x v="2"/>
    <x v="12"/>
    <x v="0"/>
    <n v="26"/>
    <s v="Пт"/>
    <x v="7"/>
    <n v="4108"/>
  </r>
  <r>
    <n v="1746695"/>
    <n v="4"/>
    <x v="2"/>
    <x v="67"/>
    <x v="0"/>
    <n v="25"/>
    <s v="Пн"/>
    <x v="12"/>
    <n v="4524"/>
  </r>
  <r>
    <n v="1746696"/>
    <n v="2"/>
    <x v="3"/>
    <x v="19"/>
    <x v="0"/>
    <n v="24"/>
    <s v="Сб"/>
    <x v="15"/>
    <n v="271"/>
  </r>
  <r>
    <n v="1746697"/>
    <n v="1"/>
    <x v="0"/>
    <x v="76"/>
    <x v="2"/>
    <n v="34"/>
    <s v="Ср"/>
    <x v="3"/>
    <n v="425"/>
  </r>
  <r>
    <n v="1746698"/>
    <n v="4"/>
    <x v="2"/>
    <x v="36"/>
    <x v="0"/>
    <n v="24"/>
    <s v="Пн"/>
    <x v="6"/>
    <n v="3051"/>
  </r>
  <r>
    <n v="1746699"/>
    <n v="1"/>
    <x v="0"/>
    <x v="17"/>
    <x v="0"/>
    <n v="26"/>
    <s v="Вс"/>
    <x v="13"/>
    <n v="4954"/>
  </r>
  <r>
    <n v="1746700"/>
    <n v="1"/>
    <x v="0"/>
    <x v="18"/>
    <x v="0"/>
    <n v="27"/>
    <s v="Ср"/>
    <x v="14"/>
    <n v="772"/>
  </r>
  <r>
    <n v="1746701"/>
    <n v="2"/>
    <x v="3"/>
    <x v="14"/>
    <x v="2"/>
    <n v="35"/>
    <s v="Пт"/>
    <x v="11"/>
    <n v="197"/>
  </r>
  <r>
    <n v="1746702"/>
    <n v="2"/>
    <x v="3"/>
    <x v="73"/>
    <x v="1"/>
    <n v="30"/>
    <s v="Вт"/>
    <x v="13"/>
    <n v="4099"/>
  </r>
  <r>
    <n v="1746703"/>
    <n v="4"/>
    <x v="2"/>
    <x v="41"/>
    <x v="2"/>
    <n v="33"/>
    <s v="Пт"/>
    <x v="16"/>
    <n v="2085"/>
  </r>
  <r>
    <n v="1746704"/>
    <n v="1"/>
    <x v="0"/>
    <x v="34"/>
    <x v="2"/>
    <n v="34"/>
    <s v="Пт"/>
    <x v="13"/>
    <n v="4113"/>
  </r>
  <r>
    <n v="1746705"/>
    <n v="2"/>
    <x v="3"/>
    <x v="87"/>
    <x v="0"/>
    <n v="24"/>
    <s v="Вт"/>
    <x v="5"/>
    <n v="3115"/>
  </r>
  <r>
    <n v="1746706"/>
    <n v="1"/>
    <x v="0"/>
    <x v="1"/>
    <x v="1"/>
    <n v="29"/>
    <s v="Вс"/>
    <x v="1"/>
    <n v="231"/>
  </r>
  <r>
    <n v="1746707"/>
    <n v="2"/>
    <x v="3"/>
    <x v="34"/>
    <x v="2"/>
    <n v="34"/>
    <s v="Пт"/>
    <x v="13"/>
    <n v="1015"/>
  </r>
  <r>
    <n v="1746708"/>
    <n v="1"/>
    <x v="0"/>
    <x v="56"/>
    <x v="0"/>
    <n v="23"/>
    <s v="Ср"/>
    <x v="10"/>
    <n v="1579"/>
  </r>
  <r>
    <n v="1746709"/>
    <n v="1"/>
    <x v="0"/>
    <x v="13"/>
    <x v="1"/>
    <n v="30"/>
    <s v="Сб"/>
    <x v="0"/>
    <n v="336"/>
  </r>
  <r>
    <n v="1746710"/>
    <n v="4"/>
    <x v="2"/>
    <x v="42"/>
    <x v="2"/>
    <n v="35"/>
    <s v="Вт"/>
    <x v="0"/>
    <n v="811"/>
  </r>
  <r>
    <n v="1746711"/>
    <n v="3"/>
    <x v="1"/>
    <x v="40"/>
    <x v="0"/>
    <n v="25"/>
    <s v="Вс"/>
    <x v="16"/>
    <n v="1283"/>
  </r>
  <r>
    <n v="1746712"/>
    <n v="1"/>
    <x v="0"/>
    <x v="6"/>
    <x v="1"/>
    <n v="28"/>
    <s v="Ср"/>
    <x v="6"/>
    <n v="4712"/>
  </r>
  <r>
    <n v="1746713"/>
    <n v="1"/>
    <x v="0"/>
    <x v="59"/>
    <x v="1"/>
    <n v="29"/>
    <s v="Пт"/>
    <x v="29"/>
    <n v="3989"/>
  </r>
  <r>
    <n v="1746714"/>
    <n v="4"/>
    <x v="2"/>
    <x v="2"/>
    <x v="0"/>
    <n v="25"/>
    <s v="Сб"/>
    <x v="2"/>
    <n v="3629"/>
  </r>
  <r>
    <n v="1746715"/>
    <n v="1"/>
    <x v="0"/>
    <x v="54"/>
    <x v="0"/>
    <n v="26"/>
    <s v="Ср"/>
    <x v="22"/>
    <n v="616"/>
  </r>
  <r>
    <n v="1746716"/>
    <n v="1"/>
    <x v="0"/>
    <x v="23"/>
    <x v="1"/>
    <n v="31"/>
    <s v="Вс"/>
    <x v="7"/>
    <n v="3356"/>
  </r>
  <r>
    <n v="1746717"/>
    <n v="1"/>
    <x v="0"/>
    <x v="36"/>
    <x v="0"/>
    <n v="24"/>
    <s v="Пн"/>
    <x v="6"/>
    <n v="644"/>
  </r>
  <r>
    <n v="1746718"/>
    <n v="2"/>
    <x v="3"/>
    <x v="47"/>
    <x v="0"/>
    <n v="26"/>
    <s v="Пн"/>
    <x v="23"/>
    <n v="4354"/>
  </r>
  <r>
    <n v="1746719"/>
    <n v="1"/>
    <x v="0"/>
    <x v="89"/>
    <x v="2"/>
    <n v="34"/>
    <s v="Вт"/>
    <x v="24"/>
    <n v="2872"/>
  </r>
  <r>
    <n v="1746720"/>
    <n v="2"/>
    <x v="3"/>
    <x v="33"/>
    <x v="0"/>
    <n v="24"/>
    <s v="Ср"/>
    <x v="25"/>
    <n v="2038"/>
  </r>
  <r>
    <n v="1746721"/>
    <n v="1"/>
    <x v="0"/>
    <x v="32"/>
    <x v="1"/>
    <n v="29"/>
    <s v="Сб"/>
    <x v="24"/>
    <n v="4341"/>
  </r>
  <r>
    <n v="1746722"/>
    <n v="1"/>
    <x v="0"/>
    <x v="87"/>
    <x v="0"/>
    <n v="24"/>
    <s v="Вт"/>
    <x v="5"/>
    <n v="3198"/>
  </r>
  <r>
    <n v="1746723"/>
    <n v="3"/>
    <x v="1"/>
    <x v="13"/>
    <x v="1"/>
    <n v="30"/>
    <s v="Сб"/>
    <x v="0"/>
    <n v="396"/>
  </r>
  <r>
    <n v="1746724"/>
    <n v="2"/>
    <x v="3"/>
    <x v="81"/>
    <x v="1"/>
    <n v="29"/>
    <s v="Чт"/>
    <x v="27"/>
    <n v="3815"/>
  </r>
  <r>
    <n v="1746725"/>
    <n v="4"/>
    <x v="2"/>
    <x v="16"/>
    <x v="1"/>
    <n v="30"/>
    <s v="Чт"/>
    <x v="8"/>
    <n v="4806"/>
  </r>
  <r>
    <n v="1746726"/>
    <n v="4"/>
    <x v="2"/>
    <x v="80"/>
    <x v="0"/>
    <n v="23"/>
    <s v="Пт"/>
    <x v="28"/>
    <n v="2677"/>
  </r>
  <r>
    <n v="1746727"/>
    <n v="1"/>
    <x v="0"/>
    <x v="77"/>
    <x v="0"/>
    <n v="27"/>
    <s v="Вс"/>
    <x v="11"/>
    <n v="2947"/>
  </r>
  <r>
    <n v="1746728"/>
    <n v="4"/>
    <x v="2"/>
    <x v="84"/>
    <x v="1"/>
    <n v="28"/>
    <s v="Вс"/>
    <x v="28"/>
    <n v="4370"/>
  </r>
  <r>
    <n v="1746729"/>
    <n v="1"/>
    <x v="0"/>
    <x v="21"/>
    <x v="1"/>
    <n v="29"/>
    <s v="Вт"/>
    <x v="16"/>
    <n v="2038"/>
  </r>
  <r>
    <n v="1746730"/>
    <n v="1"/>
    <x v="0"/>
    <x v="9"/>
    <x v="2"/>
    <n v="32"/>
    <s v="Сб"/>
    <x v="6"/>
    <n v="826"/>
  </r>
  <r>
    <n v="1746731"/>
    <n v="2"/>
    <x v="3"/>
    <x v="48"/>
    <x v="0"/>
    <n v="24"/>
    <s v="Вс"/>
    <x v="26"/>
    <n v="3082"/>
  </r>
  <r>
    <n v="1746732"/>
    <n v="1"/>
    <x v="0"/>
    <x v="72"/>
    <x v="2"/>
    <n v="32"/>
    <s v="Пт"/>
    <x v="26"/>
    <n v="2725"/>
  </r>
  <r>
    <n v="1746733"/>
    <n v="3"/>
    <x v="1"/>
    <x v="41"/>
    <x v="2"/>
    <n v="33"/>
    <s v="Пт"/>
    <x v="16"/>
    <n v="3288"/>
  </r>
  <r>
    <n v="1746734"/>
    <n v="3"/>
    <x v="1"/>
    <x v="4"/>
    <x v="1"/>
    <n v="31"/>
    <s v="Пн"/>
    <x v="4"/>
    <n v="1863"/>
  </r>
  <r>
    <n v="1746735"/>
    <n v="3"/>
    <x v="1"/>
    <x v="56"/>
    <x v="0"/>
    <n v="23"/>
    <s v="Ср"/>
    <x v="10"/>
    <n v="3631"/>
  </r>
  <r>
    <n v="1746736"/>
    <n v="1"/>
    <x v="0"/>
    <x v="5"/>
    <x v="1"/>
    <n v="28"/>
    <s v="Чт"/>
    <x v="5"/>
    <n v="4030"/>
  </r>
  <r>
    <n v="1746737"/>
    <n v="1"/>
    <x v="0"/>
    <x v="21"/>
    <x v="1"/>
    <n v="29"/>
    <s v="Вт"/>
    <x v="16"/>
    <n v="1194"/>
  </r>
  <r>
    <n v="1746738"/>
    <n v="4"/>
    <x v="2"/>
    <x v="26"/>
    <x v="0"/>
    <n v="27"/>
    <s v="Чт"/>
    <x v="17"/>
    <n v="3622"/>
  </r>
  <r>
    <n v="1746739"/>
    <n v="4"/>
    <x v="2"/>
    <x v="70"/>
    <x v="2"/>
    <n v="35"/>
    <s v="Сб"/>
    <x v="19"/>
    <n v="799"/>
  </r>
  <r>
    <n v="1746740"/>
    <n v="1"/>
    <x v="0"/>
    <x v="19"/>
    <x v="0"/>
    <n v="24"/>
    <s v="Сб"/>
    <x v="15"/>
    <n v="3045"/>
  </r>
  <r>
    <n v="1746741"/>
    <n v="1"/>
    <x v="0"/>
    <x v="53"/>
    <x v="0"/>
    <n v="24"/>
    <s v="Чт"/>
    <x v="9"/>
    <n v="4441"/>
  </r>
  <r>
    <n v="1746742"/>
    <n v="1"/>
    <x v="0"/>
    <x v="24"/>
    <x v="1"/>
    <n v="28"/>
    <s v="Пн"/>
    <x v="18"/>
    <n v="4435"/>
  </r>
  <r>
    <n v="1746743"/>
    <n v="4"/>
    <x v="2"/>
    <x v="35"/>
    <x v="2"/>
    <n v="34"/>
    <s v="Сб"/>
    <x v="23"/>
    <n v="2179"/>
  </r>
  <r>
    <n v="1746744"/>
    <n v="1"/>
    <x v="0"/>
    <x v="53"/>
    <x v="0"/>
    <n v="24"/>
    <s v="Чт"/>
    <x v="9"/>
    <n v="497"/>
  </r>
  <r>
    <n v="1746745"/>
    <n v="1"/>
    <x v="0"/>
    <x v="85"/>
    <x v="1"/>
    <n v="27"/>
    <s v="Пт"/>
    <x v="10"/>
    <n v="4369"/>
  </r>
  <r>
    <n v="1746746"/>
    <n v="3"/>
    <x v="1"/>
    <x v="83"/>
    <x v="0"/>
    <n v="23"/>
    <s v="Чт"/>
    <x v="21"/>
    <n v="427"/>
  </r>
  <r>
    <n v="1746747"/>
    <n v="1"/>
    <x v="0"/>
    <x v="14"/>
    <x v="2"/>
    <n v="35"/>
    <s v="Пт"/>
    <x v="11"/>
    <n v="293"/>
  </r>
  <r>
    <n v="1746748"/>
    <n v="4"/>
    <x v="2"/>
    <x v="38"/>
    <x v="0"/>
    <n v="23"/>
    <s v="Сб"/>
    <x v="18"/>
    <n v="3027"/>
  </r>
  <r>
    <n v="1746749"/>
    <n v="3"/>
    <x v="1"/>
    <x v="44"/>
    <x v="2"/>
    <n v="35"/>
    <s v="Пн"/>
    <x v="22"/>
    <n v="1892"/>
  </r>
  <r>
    <n v="1746750"/>
    <n v="4"/>
    <x v="2"/>
    <x v="70"/>
    <x v="2"/>
    <n v="35"/>
    <s v="Сб"/>
    <x v="19"/>
    <n v="2487"/>
  </r>
  <r>
    <n v="1746751"/>
    <n v="4"/>
    <x v="2"/>
    <x v="76"/>
    <x v="2"/>
    <n v="34"/>
    <s v="Ср"/>
    <x v="3"/>
    <n v="4252"/>
  </r>
  <r>
    <n v="1746752"/>
    <n v="2"/>
    <x v="3"/>
    <x v="82"/>
    <x v="1"/>
    <n v="28"/>
    <s v="Вт"/>
    <x v="26"/>
    <n v="1491"/>
  </r>
  <r>
    <n v="1746753"/>
    <n v="2"/>
    <x v="3"/>
    <x v="45"/>
    <x v="2"/>
    <n v="36"/>
    <s v="Вс"/>
    <x v="20"/>
    <n v="4029"/>
  </r>
  <r>
    <n v="1746754"/>
    <n v="1"/>
    <x v="0"/>
    <x v="56"/>
    <x v="0"/>
    <n v="23"/>
    <s v="Ср"/>
    <x v="10"/>
    <n v="4858"/>
  </r>
  <r>
    <n v="1746755"/>
    <n v="4"/>
    <x v="2"/>
    <x v="16"/>
    <x v="1"/>
    <n v="30"/>
    <s v="Чт"/>
    <x v="8"/>
    <n v="2031"/>
  </r>
  <r>
    <n v="1746756"/>
    <n v="1"/>
    <x v="0"/>
    <x v="31"/>
    <x v="1"/>
    <n v="29"/>
    <s v="Пн"/>
    <x v="15"/>
    <n v="3609"/>
  </r>
  <r>
    <n v="1746757"/>
    <n v="4"/>
    <x v="2"/>
    <x v="19"/>
    <x v="0"/>
    <n v="24"/>
    <s v="Сб"/>
    <x v="15"/>
    <n v="3255"/>
  </r>
  <r>
    <n v="1746758"/>
    <n v="2"/>
    <x v="3"/>
    <x v="21"/>
    <x v="1"/>
    <n v="29"/>
    <s v="Вт"/>
    <x v="16"/>
    <n v="4362"/>
  </r>
  <r>
    <n v="1746759"/>
    <n v="1"/>
    <x v="0"/>
    <x v="35"/>
    <x v="2"/>
    <n v="34"/>
    <s v="Сб"/>
    <x v="23"/>
    <n v="2340"/>
  </r>
  <r>
    <n v="1746760"/>
    <n v="4"/>
    <x v="2"/>
    <x v="64"/>
    <x v="1"/>
    <n v="32"/>
    <s v="Вс"/>
    <x v="30"/>
    <n v="4648"/>
  </r>
  <r>
    <n v="1746761"/>
    <n v="1"/>
    <x v="0"/>
    <x v="48"/>
    <x v="0"/>
    <n v="24"/>
    <s v="Вс"/>
    <x v="26"/>
    <n v="2075"/>
  </r>
  <r>
    <n v="1746762"/>
    <n v="4"/>
    <x v="2"/>
    <x v="80"/>
    <x v="0"/>
    <n v="23"/>
    <s v="Пт"/>
    <x v="28"/>
    <n v="1992"/>
  </r>
  <r>
    <n v="1746763"/>
    <n v="3"/>
    <x v="1"/>
    <x v="26"/>
    <x v="0"/>
    <n v="27"/>
    <s v="Чт"/>
    <x v="17"/>
    <n v="3439"/>
  </r>
  <r>
    <n v="1746764"/>
    <n v="4"/>
    <x v="2"/>
    <x v="90"/>
    <x v="1"/>
    <n v="28"/>
    <s v="Пт"/>
    <x v="25"/>
    <n v="3384"/>
  </r>
  <r>
    <n v="1746765"/>
    <n v="2"/>
    <x v="3"/>
    <x v="43"/>
    <x v="2"/>
    <n v="32"/>
    <s v="Чт"/>
    <x v="18"/>
    <n v="4030"/>
  </r>
  <r>
    <n v="1746766"/>
    <n v="1"/>
    <x v="0"/>
    <x v="30"/>
    <x v="1"/>
    <n v="30"/>
    <s v="Ср"/>
    <x v="23"/>
    <n v="731"/>
  </r>
  <r>
    <n v="1746767"/>
    <n v="1"/>
    <x v="0"/>
    <x v="70"/>
    <x v="2"/>
    <n v="35"/>
    <s v="Сб"/>
    <x v="19"/>
    <n v="1034"/>
  </r>
  <r>
    <n v="1746768"/>
    <n v="1"/>
    <x v="0"/>
    <x v="13"/>
    <x v="1"/>
    <n v="30"/>
    <s v="Сб"/>
    <x v="0"/>
    <n v="303"/>
  </r>
  <r>
    <n v="1746769"/>
    <n v="2"/>
    <x v="3"/>
    <x v="66"/>
    <x v="0"/>
    <n v="27"/>
    <s v="Пн"/>
    <x v="19"/>
    <n v="4527"/>
  </r>
  <r>
    <n v="1746770"/>
    <n v="2"/>
    <x v="3"/>
    <x v="33"/>
    <x v="0"/>
    <n v="24"/>
    <s v="Ср"/>
    <x v="25"/>
    <n v="3673"/>
  </r>
  <r>
    <n v="1746771"/>
    <n v="2"/>
    <x v="3"/>
    <x v="40"/>
    <x v="0"/>
    <n v="25"/>
    <s v="Вс"/>
    <x v="16"/>
    <n v="3400"/>
  </r>
  <r>
    <n v="1746772"/>
    <n v="2"/>
    <x v="3"/>
    <x v="71"/>
    <x v="2"/>
    <n v="34"/>
    <s v="Пн"/>
    <x v="29"/>
    <n v="3708"/>
  </r>
  <r>
    <n v="1746773"/>
    <n v="1"/>
    <x v="0"/>
    <x v="81"/>
    <x v="1"/>
    <n v="29"/>
    <s v="Чт"/>
    <x v="27"/>
    <n v="2956"/>
  </r>
  <r>
    <n v="1746774"/>
    <n v="2"/>
    <x v="3"/>
    <x v="22"/>
    <x v="1"/>
    <n v="31"/>
    <s v="Сб"/>
    <x v="17"/>
    <n v="4019"/>
  </r>
  <r>
    <n v="1746775"/>
    <n v="2"/>
    <x v="3"/>
    <x v="70"/>
    <x v="2"/>
    <n v="35"/>
    <s v="Сб"/>
    <x v="19"/>
    <n v="4615"/>
  </r>
  <r>
    <n v="1746776"/>
    <n v="4"/>
    <x v="2"/>
    <x v="5"/>
    <x v="1"/>
    <n v="28"/>
    <s v="Чт"/>
    <x v="5"/>
    <n v="3919"/>
  </r>
  <r>
    <n v="1746777"/>
    <n v="1"/>
    <x v="0"/>
    <x v="24"/>
    <x v="1"/>
    <n v="28"/>
    <s v="Пн"/>
    <x v="18"/>
    <n v="102"/>
  </r>
  <r>
    <n v="1746778"/>
    <n v="1"/>
    <x v="0"/>
    <x v="90"/>
    <x v="1"/>
    <n v="28"/>
    <s v="Пт"/>
    <x v="25"/>
    <n v="2041"/>
  </r>
  <r>
    <n v="1746779"/>
    <n v="1"/>
    <x v="0"/>
    <x v="12"/>
    <x v="0"/>
    <n v="26"/>
    <s v="Пт"/>
    <x v="7"/>
    <n v="2400"/>
  </r>
  <r>
    <n v="1746780"/>
    <n v="4"/>
    <x v="2"/>
    <x v="24"/>
    <x v="1"/>
    <n v="28"/>
    <s v="Пн"/>
    <x v="18"/>
    <n v="3697"/>
  </r>
  <r>
    <n v="1746781"/>
    <n v="3"/>
    <x v="1"/>
    <x v="57"/>
    <x v="2"/>
    <n v="33"/>
    <s v="Вс"/>
    <x v="5"/>
    <n v="4081"/>
  </r>
  <r>
    <n v="1746782"/>
    <n v="1"/>
    <x v="0"/>
    <x v="12"/>
    <x v="0"/>
    <n v="26"/>
    <s v="Пт"/>
    <x v="7"/>
    <n v="2419"/>
  </r>
  <r>
    <n v="1746783"/>
    <n v="1"/>
    <x v="0"/>
    <x v="65"/>
    <x v="2"/>
    <n v="33"/>
    <s v="Чт"/>
    <x v="15"/>
    <n v="4183"/>
  </r>
  <r>
    <n v="1746784"/>
    <n v="4"/>
    <x v="2"/>
    <x v="68"/>
    <x v="1"/>
    <n v="31"/>
    <s v="Вт"/>
    <x v="11"/>
    <n v="2044"/>
  </r>
  <r>
    <n v="1746785"/>
    <n v="1"/>
    <x v="0"/>
    <x v="52"/>
    <x v="0"/>
    <n v="25"/>
    <s v="Вт"/>
    <x v="27"/>
    <n v="2493"/>
  </r>
  <r>
    <n v="1746786"/>
    <n v="2"/>
    <x v="3"/>
    <x v="84"/>
    <x v="1"/>
    <n v="28"/>
    <s v="Вс"/>
    <x v="28"/>
    <n v="83"/>
  </r>
  <r>
    <n v="1746787"/>
    <n v="1"/>
    <x v="0"/>
    <x v="39"/>
    <x v="2"/>
    <n v="36"/>
    <s v="Пн"/>
    <x v="14"/>
    <n v="2118"/>
  </r>
  <r>
    <n v="1746788"/>
    <n v="4"/>
    <x v="2"/>
    <x v="13"/>
    <x v="1"/>
    <n v="30"/>
    <s v="Сб"/>
    <x v="0"/>
    <n v="4050"/>
  </r>
  <r>
    <n v="1746789"/>
    <n v="1"/>
    <x v="0"/>
    <x v="63"/>
    <x v="1"/>
    <n v="28"/>
    <s v="Сб"/>
    <x v="9"/>
    <n v="1357"/>
  </r>
  <r>
    <n v="1746790"/>
    <n v="1"/>
    <x v="0"/>
    <x v="11"/>
    <x v="2"/>
    <n v="32"/>
    <s v="Пн"/>
    <x v="10"/>
    <n v="189"/>
  </r>
  <r>
    <n v="1746791"/>
    <n v="2"/>
    <x v="3"/>
    <x v="77"/>
    <x v="0"/>
    <n v="27"/>
    <s v="Вс"/>
    <x v="11"/>
    <n v="231"/>
  </r>
  <r>
    <n v="1746792"/>
    <n v="4"/>
    <x v="2"/>
    <x v="55"/>
    <x v="2"/>
    <n v="33"/>
    <s v="Ср"/>
    <x v="1"/>
    <n v="1821"/>
  </r>
  <r>
    <n v="1746793"/>
    <n v="1"/>
    <x v="0"/>
    <x v="50"/>
    <x v="2"/>
    <n v="34"/>
    <s v="Чт"/>
    <x v="2"/>
    <n v="4908"/>
  </r>
  <r>
    <n v="1746794"/>
    <n v="2"/>
    <x v="3"/>
    <x v="48"/>
    <x v="0"/>
    <n v="24"/>
    <s v="Вс"/>
    <x v="26"/>
    <n v="3725"/>
  </r>
  <r>
    <n v="1746795"/>
    <n v="2"/>
    <x v="3"/>
    <x v="10"/>
    <x v="2"/>
    <n v="33"/>
    <s v="Вт"/>
    <x v="9"/>
    <n v="2784"/>
  </r>
  <r>
    <n v="1746796"/>
    <n v="1"/>
    <x v="0"/>
    <x v="11"/>
    <x v="2"/>
    <n v="32"/>
    <s v="Пн"/>
    <x v="10"/>
    <n v="640"/>
  </r>
  <r>
    <n v="1746797"/>
    <n v="2"/>
    <x v="3"/>
    <x v="79"/>
    <x v="0"/>
    <n v="24"/>
    <s v="Пт"/>
    <x v="1"/>
    <n v="2720"/>
  </r>
  <r>
    <n v="1746798"/>
    <n v="1"/>
    <x v="0"/>
    <x v="48"/>
    <x v="0"/>
    <n v="24"/>
    <s v="Вс"/>
    <x v="26"/>
    <n v="472"/>
  </r>
  <r>
    <n v="1746799"/>
    <n v="3"/>
    <x v="1"/>
    <x v="84"/>
    <x v="1"/>
    <n v="28"/>
    <s v="Вс"/>
    <x v="28"/>
    <n v="4349"/>
  </r>
  <r>
    <n v="1746800"/>
    <n v="2"/>
    <x v="3"/>
    <x v="56"/>
    <x v="0"/>
    <n v="23"/>
    <s v="Ср"/>
    <x v="10"/>
    <n v="4467"/>
  </r>
  <r>
    <n v="1746801"/>
    <n v="3"/>
    <x v="1"/>
    <x v="29"/>
    <x v="1"/>
    <n v="30"/>
    <s v="Пт"/>
    <x v="22"/>
    <n v="1249"/>
  </r>
  <r>
    <n v="1746802"/>
    <n v="3"/>
    <x v="1"/>
    <x v="50"/>
    <x v="2"/>
    <n v="34"/>
    <s v="Чт"/>
    <x v="2"/>
    <n v="1147"/>
  </r>
  <r>
    <n v="1746803"/>
    <n v="4"/>
    <x v="2"/>
    <x v="42"/>
    <x v="2"/>
    <n v="35"/>
    <s v="Вт"/>
    <x v="0"/>
    <n v="3728"/>
  </r>
  <r>
    <n v="1746804"/>
    <n v="1"/>
    <x v="0"/>
    <x v="70"/>
    <x v="2"/>
    <n v="35"/>
    <s v="Сб"/>
    <x v="19"/>
    <n v="2115"/>
  </r>
  <r>
    <n v="1746805"/>
    <n v="1"/>
    <x v="0"/>
    <x v="35"/>
    <x v="2"/>
    <n v="34"/>
    <s v="Сб"/>
    <x v="23"/>
    <n v="72"/>
  </r>
  <r>
    <n v="1746806"/>
    <n v="1"/>
    <x v="0"/>
    <x v="26"/>
    <x v="0"/>
    <n v="27"/>
    <s v="Чт"/>
    <x v="17"/>
    <n v="1383"/>
  </r>
  <r>
    <n v="1746807"/>
    <n v="1"/>
    <x v="0"/>
    <x v="11"/>
    <x v="2"/>
    <n v="32"/>
    <s v="Пн"/>
    <x v="10"/>
    <n v="4292"/>
  </r>
  <r>
    <n v="1746808"/>
    <n v="2"/>
    <x v="3"/>
    <x v="39"/>
    <x v="2"/>
    <n v="36"/>
    <s v="Пн"/>
    <x v="14"/>
    <n v="1090"/>
  </r>
  <r>
    <n v="1746809"/>
    <n v="1"/>
    <x v="0"/>
    <x v="52"/>
    <x v="0"/>
    <n v="25"/>
    <s v="Вт"/>
    <x v="27"/>
    <n v="2516"/>
  </r>
  <r>
    <n v="1746810"/>
    <n v="2"/>
    <x v="3"/>
    <x v="75"/>
    <x v="1"/>
    <n v="31"/>
    <s v="Пт"/>
    <x v="14"/>
    <n v="765"/>
  </r>
  <r>
    <n v="1746811"/>
    <n v="4"/>
    <x v="2"/>
    <x v="86"/>
    <x v="2"/>
    <n v="36"/>
    <s v="Вт"/>
    <x v="17"/>
    <n v="2366"/>
  </r>
  <r>
    <n v="1746812"/>
    <n v="4"/>
    <x v="2"/>
    <x v="20"/>
    <x v="2"/>
    <n v="35"/>
    <s v="Чт"/>
    <x v="4"/>
    <n v="419"/>
  </r>
  <r>
    <n v="1746813"/>
    <n v="2"/>
    <x v="3"/>
    <x v="61"/>
    <x v="1"/>
    <n v="30"/>
    <s v="Пн"/>
    <x v="2"/>
    <n v="1228"/>
  </r>
  <r>
    <n v="1746814"/>
    <n v="2"/>
    <x v="3"/>
    <x v="35"/>
    <x v="2"/>
    <n v="34"/>
    <s v="Сб"/>
    <x v="23"/>
    <n v="1967"/>
  </r>
  <r>
    <n v="1746815"/>
    <n v="1"/>
    <x v="0"/>
    <x v="43"/>
    <x v="2"/>
    <n v="32"/>
    <s v="Чт"/>
    <x v="18"/>
    <n v="3819"/>
  </r>
  <r>
    <n v="1746816"/>
    <n v="3"/>
    <x v="1"/>
    <x v="77"/>
    <x v="0"/>
    <n v="27"/>
    <s v="Вс"/>
    <x v="11"/>
    <n v="3378"/>
  </r>
  <r>
    <n v="1746817"/>
    <n v="1"/>
    <x v="0"/>
    <x v="30"/>
    <x v="1"/>
    <n v="30"/>
    <s v="Ср"/>
    <x v="23"/>
    <n v="1679"/>
  </r>
  <r>
    <n v="1746818"/>
    <n v="2"/>
    <x v="3"/>
    <x v="82"/>
    <x v="1"/>
    <n v="28"/>
    <s v="Вт"/>
    <x v="26"/>
    <n v="4403"/>
  </r>
  <r>
    <n v="1746819"/>
    <n v="4"/>
    <x v="2"/>
    <x v="72"/>
    <x v="2"/>
    <n v="32"/>
    <s v="Пт"/>
    <x v="26"/>
    <n v="2949"/>
  </r>
  <r>
    <n v="1746820"/>
    <n v="1"/>
    <x v="0"/>
    <x v="46"/>
    <x v="0"/>
    <n v="25"/>
    <s v="Чт"/>
    <x v="24"/>
    <n v="4103"/>
  </r>
  <r>
    <n v="1746821"/>
    <n v="3"/>
    <x v="1"/>
    <x v="41"/>
    <x v="2"/>
    <n v="33"/>
    <s v="Пт"/>
    <x v="16"/>
    <n v="988"/>
  </r>
  <r>
    <n v="1746822"/>
    <n v="1"/>
    <x v="0"/>
    <x v="59"/>
    <x v="1"/>
    <n v="29"/>
    <s v="Пт"/>
    <x v="29"/>
    <n v="737"/>
  </r>
  <r>
    <n v="1746823"/>
    <n v="4"/>
    <x v="2"/>
    <x v="3"/>
    <x v="0"/>
    <n v="25"/>
    <s v="Пт"/>
    <x v="3"/>
    <n v="349"/>
  </r>
  <r>
    <n v="1746824"/>
    <n v="1"/>
    <x v="0"/>
    <x v="52"/>
    <x v="0"/>
    <n v="25"/>
    <s v="Вт"/>
    <x v="27"/>
    <n v="1521"/>
  </r>
  <r>
    <n v="1746825"/>
    <n v="3"/>
    <x v="1"/>
    <x v="80"/>
    <x v="0"/>
    <n v="23"/>
    <s v="Пт"/>
    <x v="28"/>
    <n v="3372"/>
  </r>
  <r>
    <n v="1746826"/>
    <n v="3"/>
    <x v="1"/>
    <x v="55"/>
    <x v="2"/>
    <n v="33"/>
    <s v="Ср"/>
    <x v="1"/>
    <n v="113"/>
  </r>
  <r>
    <n v="1746827"/>
    <n v="1"/>
    <x v="0"/>
    <x v="43"/>
    <x v="2"/>
    <n v="32"/>
    <s v="Чт"/>
    <x v="18"/>
    <n v="4137"/>
  </r>
  <r>
    <n v="1746828"/>
    <n v="2"/>
    <x v="3"/>
    <x v="11"/>
    <x v="2"/>
    <n v="32"/>
    <s v="Пн"/>
    <x v="10"/>
    <n v="3465"/>
  </r>
  <r>
    <n v="1746829"/>
    <n v="3"/>
    <x v="1"/>
    <x v="26"/>
    <x v="0"/>
    <n v="27"/>
    <s v="Чт"/>
    <x v="17"/>
    <n v="4661"/>
  </r>
  <r>
    <n v="1746830"/>
    <n v="1"/>
    <x v="0"/>
    <x v="80"/>
    <x v="0"/>
    <n v="23"/>
    <s v="Пт"/>
    <x v="28"/>
    <n v="285"/>
  </r>
  <r>
    <n v="1746831"/>
    <n v="1"/>
    <x v="0"/>
    <x v="55"/>
    <x v="2"/>
    <n v="33"/>
    <s v="Ср"/>
    <x v="1"/>
    <n v="4565"/>
  </r>
  <r>
    <n v="1746832"/>
    <n v="1"/>
    <x v="0"/>
    <x v="78"/>
    <x v="2"/>
    <n v="32"/>
    <s v="Вт"/>
    <x v="21"/>
    <n v="2650"/>
  </r>
  <r>
    <n v="1746833"/>
    <n v="3"/>
    <x v="1"/>
    <x v="86"/>
    <x v="2"/>
    <n v="36"/>
    <s v="Вт"/>
    <x v="17"/>
    <n v="4548"/>
  </r>
  <r>
    <n v="1746834"/>
    <n v="4"/>
    <x v="2"/>
    <x v="49"/>
    <x v="1"/>
    <n v="30"/>
    <s v="Вс"/>
    <x v="3"/>
    <n v="4206"/>
  </r>
  <r>
    <n v="1746835"/>
    <n v="1"/>
    <x v="0"/>
    <x v="22"/>
    <x v="1"/>
    <n v="31"/>
    <s v="Сб"/>
    <x v="17"/>
    <n v="4315"/>
  </r>
  <r>
    <n v="1746836"/>
    <n v="1"/>
    <x v="0"/>
    <x v="16"/>
    <x v="1"/>
    <n v="30"/>
    <s v="Чт"/>
    <x v="8"/>
    <n v="3682"/>
  </r>
  <r>
    <n v="1746837"/>
    <n v="1"/>
    <x v="0"/>
    <x v="88"/>
    <x v="0"/>
    <n v="25"/>
    <s v="Ср"/>
    <x v="29"/>
    <n v="1967"/>
  </r>
  <r>
    <n v="1746838"/>
    <n v="1"/>
    <x v="0"/>
    <x v="83"/>
    <x v="0"/>
    <n v="23"/>
    <s v="Чт"/>
    <x v="21"/>
    <n v="2589"/>
  </r>
  <r>
    <n v="1746839"/>
    <n v="4"/>
    <x v="2"/>
    <x v="26"/>
    <x v="0"/>
    <n v="27"/>
    <s v="Чт"/>
    <x v="17"/>
    <n v="4428"/>
  </r>
  <r>
    <n v="1746840"/>
    <n v="1"/>
    <x v="0"/>
    <x v="34"/>
    <x v="2"/>
    <n v="34"/>
    <s v="Пт"/>
    <x v="13"/>
    <n v="2964"/>
  </r>
  <r>
    <n v="1746841"/>
    <n v="1"/>
    <x v="0"/>
    <x v="36"/>
    <x v="0"/>
    <n v="24"/>
    <s v="Пн"/>
    <x v="6"/>
    <n v="4248"/>
  </r>
  <r>
    <n v="1746842"/>
    <n v="3"/>
    <x v="1"/>
    <x v="4"/>
    <x v="1"/>
    <n v="31"/>
    <s v="Пн"/>
    <x v="4"/>
    <n v="717"/>
  </r>
  <r>
    <n v="1746843"/>
    <n v="4"/>
    <x v="2"/>
    <x v="60"/>
    <x v="0"/>
    <n v="26"/>
    <s v="Вт"/>
    <x v="8"/>
    <n v="1833"/>
  </r>
  <r>
    <n v="1746844"/>
    <n v="1"/>
    <x v="0"/>
    <x v="16"/>
    <x v="1"/>
    <n v="30"/>
    <s v="Чт"/>
    <x v="8"/>
    <n v="752"/>
  </r>
  <r>
    <n v="1746845"/>
    <n v="4"/>
    <x v="2"/>
    <x v="72"/>
    <x v="2"/>
    <n v="32"/>
    <s v="Пт"/>
    <x v="26"/>
    <n v="3861"/>
  </r>
  <r>
    <n v="1746846"/>
    <n v="3"/>
    <x v="1"/>
    <x v="87"/>
    <x v="0"/>
    <n v="24"/>
    <s v="Вт"/>
    <x v="5"/>
    <n v="4391"/>
  </r>
  <r>
    <n v="1746847"/>
    <n v="4"/>
    <x v="2"/>
    <x v="25"/>
    <x v="1"/>
    <n v="31"/>
    <s v="Ср"/>
    <x v="19"/>
    <n v="4364"/>
  </r>
  <r>
    <n v="1746848"/>
    <n v="2"/>
    <x v="3"/>
    <x v="83"/>
    <x v="0"/>
    <n v="23"/>
    <s v="Чт"/>
    <x v="21"/>
    <n v="1715"/>
  </r>
  <r>
    <n v="1746849"/>
    <n v="1"/>
    <x v="0"/>
    <x v="52"/>
    <x v="0"/>
    <n v="25"/>
    <s v="Вт"/>
    <x v="27"/>
    <n v="1694"/>
  </r>
  <r>
    <n v="1746850"/>
    <n v="4"/>
    <x v="2"/>
    <x v="69"/>
    <x v="1"/>
    <n v="29"/>
    <s v="Ср"/>
    <x v="12"/>
    <n v="1793"/>
  </r>
  <r>
    <n v="1746851"/>
    <n v="2"/>
    <x v="3"/>
    <x v="26"/>
    <x v="0"/>
    <n v="27"/>
    <s v="Чт"/>
    <x v="17"/>
    <n v="3521"/>
  </r>
  <r>
    <n v="1746852"/>
    <n v="2"/>
    <x v="3"/>
    <x v="80"/>
    <x v="0"/>
    <n v="23"/>
    <s v="Пт"/>
    <x v="28"/>
    <n v="638"/>
  </r>
  <r>
    <n v="1746853"/>
    <n v="3"/>
    <x v="1"/>
    <x v="8"/>
    <x v="2"/>
    <n v="35"/>
    <s v="Вс"/>
    <x v="8"/>
    <n v="4406"/>
  </r>
  <r>
    <n v="1746854"/>
    <n v="2"/>
    <x v="3"/>
    <x v="59"/>
    <x v="1"/>
    <n v="29"/>
    <s v="Пт"/>
    <x v="29"/>
    <n v="4531"/>
  </r>
  <r>
    <n v="1746855"/>
    <n v="4"/>
    <x v="2"/>
    <x v="22"/>
    <x v="1"/>
    <n v="31"/>
    <s v="Сб"/>
    <x v="17"/>
    <n v="507"/>
  </r>
  <r>
    <n v="1746856"/>
    <n v="4"/>
    <x v="2"/>
    <x v="29"/>
    <x v="1"/>
    <n v="30"/>
    <s v="Пт"/>
    <x v="22"/>
    <n v="2164"/>
  </r>
  <r>
    <n v="1746857"/>
    <n v="2"/>
    <x v="3"/>
    <x v="65"/>
    <x v="2"/>
    <n v="33"/>
    <s v="Чт"/>
    <x v="15"/>
    <n v="2966"/>
  </r>
  <r>
    <n v="1746858"/>
    <n v="2"/>
    <x v="3"/>
    <x v="40"/>
    <x v="0"/>
    <n v="25"/>
    <s v="Вс"/>
    <x v="16"/>
    <n v="509"/>
  </r>
  <r>
    <n v="1746859"/>
    <n v="4"/>
    <x v="2"/>
    <x v="29"/>
    <x v="1"/>
    <n v="30"/>
    <s v="Пт"/>
    <x v="22"/>
    <n v="349"/>
  </r>
  <r>
    <n v="1746860"/>
    <n v="4"/>
    <x v="2"/>
    <x v="11"/>
    <x v="2"/>
    <n v="32"/>
    <s v="Пн"/>
    <x v="10"/>
    <n v="980"/>
  </r>
  <r>
    <n v="1746861"/>
    <n v="3"/>
    <x v="1"/>
    <x v="44"/>
    <x v="2"/>
    <n v="35"/>
    <s v="Пн"/>
    <x v="22"/>
    <n v="4978"/>
  </r>
  <r>
    <n v="1746862"/>
    <n v="1"/>
    <x v="0"/>
    <x v="88"/>
    <x v="0"/>
    <n v="25"/>
    <s v="Ср"/>
    <x v="29"/>
    <n v="3094"/>
  </r>
  <r>
    <n v="1746863"/>
    <n v="1"/>
    <x v="0"/>
    <x v="17"/>
    <x v="0"/>
    <n v="26"/>
    <s v="Вс"/>
    <x v="13"/>
    <n v="1394"/>
  </r>
  <r>
    <n v="1746864"/>
    <n v="1"/>
    <x v="0"/>
    <x v="23"/>
    <x v="1"/>
    <n v="31"/>
    <s v="Вс"/>
    <x v="7"/>
    <n v="2907"/>
  </r>
  <r>
    <n v="1746865"/>
    <n v="4"/>
    <x v="2"/>
    <x v="7"/>
    <x v="2"/>
    <n v="35"/>
    <s v="Ср"/>
    <x v="7"/>
    <n v="2749"/>
  </r>
  <r>
    <n v="1746866"/>
    <n v="3"/>
    <x v="1"/>
    <x v="40"/>
    <x v="0"/>
    <n v="25"/>
    <s v="Вс"/>
    <x v="16"/>
    <n v="2143"/>
  </r>
  <r>
    <n v="1746867"/>
    <n v="1"/>
    <x v="0"/>
    <x v="62"/>
    <x v="1"/>
    <n v="31"/>
    <s v="Чт"/>
    <x v="20"/>
    <n v="2942"/>
  </r>
  <r>
    <n v="1746868"/>
    <n v="2"/>
    <x v="3"/>
    <x v="61"/>
    <x v="1"/>
    <n v="30"/>
    <s v="Пн"/>
    <x v="2"/>
    <n v="875"/>
  </r>
  <r>
    <n v="1746869"/>
    <n v="1"/>
    <x v="0"/>
    <x v="88"/>
    <x v="0"/>
    <n v="25"/>
    <s v="Ср"/>
    <x v="29"/>
    <n v="269"/>
  </r>
  <r>
    <n v="1746870"/>
    <n v="3"/>
    <x v="1"/>
    <x v="8"/>
    <x v="2"/>
    <n v="35"/>
    <s v="Вс"/>
    <x v="8"/>
    <n v="3584"/>
  </r>
  <r>
    <n v="1746871"/>
    <n v="1"/>
    <x v="0"/>
    <x v="50"/>
    <x v="2"/>
    <n v="34"/>
    <s v="Чт"/>
    <x v="2"/>
    <n v="898"/>
  </r>
  <r>
    <n v="1746872"/>
    <n v="4"/>
    <x v="2"/>
    <x v="13"/>
    <x v="1"/>
    <n v="30"/>
    <s v="Сб"/>
    <x v="0"/>
    <n v="3768"/>
  </r>
  <r>
    <n v="1746873"/>
    <n v="1"/>
    <x v="0"/>
    <x v="62"/>
    <x v="1"/>
    <n v="31"/>
    <s v="Чт"/>
    <x v="20"/>
    <n v="3515"/>
  </r>
  <r>
    <n v="1746874"/>
    <n v="3"/>
    <x v="1"/>
    <x v="66"/>
    <x v="0"/>
    <n v="27"/>
    <s v="Пн"/>
    <x v="19"/>
    <n v="2046"/>
  </r>
  <r>
    <n v="1746875"/>
    <n v="3"/>
    <x v="1"/>
    <x v="65"/>
    <x v="2"/>
    <n v="33"/>
    <s v="Чт"/>
    <x v="15"/>
    <n v="3894"/>
  </r>
  <r>
    <n v="1746876"/>
    <n v="1"/>
    <x v="0"/>
    <x v="80"/>
    <x v="0"/>
    <n v="23"/>
    <s v="Пт"/>
    <x v="28"/>
    <n v="4271"/>
  </r>
  <r>
    <n v="1746877"/>
    <n v="3"/>
    <x v="1"/>
    <x v="15"/>
    <x v="2"/>
    <n v="33"/>
    <s v="Сб"/>
    <x v="12"/>
    <n v="108"/>
  </r>
  <r>
    <n v="1746878"/>
    <n v="1"/>
    <x v="0"/>
    <x v="74"/>
    <x v="2"/>
    <n v="34"/>
    <s v="Вс"/>
    <x v="27"/>
    <n v="1270"/>
  </r>
  <r>
    <n v="1746879"/>
    <n v="4"/>
    <x v="2"/>
    <x v="47"/>
    <x v="0"/>
    <n v="26"/>
    <s v="Пн"/>
    <x v="23"/>
    <n v="237"/>
  </r>
  <r>
    <n v="1746880"/>
    <n v="4"/>
    <x v="2"/>
    <x v="18"/>
    <x v="0"/>
    <n v="27"/>
    <s v="Ср"/>
    <x v="14"/>
    <n v="4436"/>
  </r>
  <r>
    <n v="1746881"/>
    <n v="4"/>
    <x v="2"/>
    <x v="30"/>
    <x v="1"/>
    <n v="30"/>
    <s v="Ср"/>
    <x v="23"/>
    <n v="4551"/>
  </r>
  <r>
    <n v="1746882"/>
    <n v="4"/>
    <x v="2"/>
    <x v="16"/>
    <x v="1"/>
    <n v="30"/>
    <s v="Чт"/>
    <x v="8"/>
    <n v="1491"/>
  </r>
  <r>
    <n v="1746883"/>
    <n v="1"/>
    <x v="0"/>
    <x v="62"/>
    <x v="1"/>
    <n v="31"/>
    <s v="Чт"/>
    <x v="20"/>
    <n v="4144"/>
  </r>
  <r>
    <n v="1746884"/>
    <n v="1"/>
    <x v="0"/>
    <x v="38"/>
    <x v="0"/>
    <n v="23"/>
    <s v="Сб"/>
    <x v="18"/>
    <n v="379"/>
  </r>
  <r>
    <n v="1746885"/>
    <n v="1"/>
    <x v="0"/>
    <x v="34"/>
    <x v="2"/>
    <n v="34"/>
    <s v="Пт"/>
    <x v="13"/>
    <n v="3198"/>
  </r>
  <r>
    <n v="1746886"/>
    <n v="4"/>
    <x v="2"/>
    <x v="16"/>
    <x v="1"/>
    <n v="30"/>
    <s v="Чт"/>
    <x v="8"/>
    <n v="110"/>
  </r>
  <r>
    <n v="1746887"/>
    <n v="1"/>
    <x v="0"/>
    <x v="19"/>
    <x v="0"/>
    <n v="24"/>
    <s v="Сб"/>
    <x v="15"/>
    <n v="4987"/>
  </r>
  <r>
    <n v="1746888"/>
    <n v="1"/>
    <x v="0"/>
    <x v="70"/>
    <x v="2"/>
    <n v="35"/>
    <s v="Сб"/>
    <x v="19"/>
    <n v="3657"/>
  </r>
  <r>
    <n v="1746889"/>
    <n v="1"/>
    <x v="0"/>
    <x v="12"/>
    <x v="0"/>
    <n v="26"/>
    <s v="Пт"/>
    <x v="7"/>
    <n v="1896"/>
  </r>
  <r>
    <n v="1746890"/>
    <n v="3"/>
    <x v="1"/>
    <x v="27"/>
    <x v="0"/>
    <n v="27"/>
    <s v="Вт"/>
    <x v="20"/>
    <n v="2460"/>
  </r>
  <r>
    <n v="1746891"/>
    <n v="4"/>
    <x v="2"/>
    <x v="82"/>
    <x v="1"/>
    <n v="28"/>
    <s v="Вт"/>
    <x v="26"/>
    <n v="4832"/>
  </r>
  <r>
    <n v="1746892"/>
    <n v="4"/>
    <x v="2"/>
    <x v="71"/>
    <x v="2"/>
    <n v="34"/>
    <s v="Пн"/>
    <x v="29"/>
    <n v="1239"/>
  </r>
  <r>
    <n v="1746893"/>
    <n v="1"/>
    <x v="0"/>
    <x v="42"/>
    <x v="2"/>
    <n v="35"/>
    <s v="Вт"/>
    <x v="0"/>
    <n v="521"/>
  </r>
  <r>
    <n v="1746894"/>
    <n v="2"/>
    <x v="3"/>
    <x v="54"/>
    <x v="0"/>
    <n v="26"/>
    <s v="Ср"/>
    <x v="22"/>
    <n v="3477"/>
  </r>
  <r>
    <n v="1746895"/>
    <n v="1"/>
    <x v="0"/>
    <x v="66"/>
    <x v="0"/>
    <n v="27"/>
    <s v="Пн"/>
    <x v="19"/>
    <n v="4895"/>
  </r>
  <r>
    <n v="1746896"/>
    <n v="3"/>
    <x v="1"/>
    <x v="14"/>
    <x v="2"/>
    <n v="35"/>
    <s v="Пт"/>
    <x v="11"/>
    <n v="3047"/>
  </r>
  <r>
    <n v="1746897"/>
    <n v="1"/>
    <x v="0"/>
    <x v="56"/>
    <x v="0"/>
    <n v="23"/>
    <s v="Ср"/>
    <x v="10"/>
    <n v="2585"/>
  </r>
  <r>
    <n v="1746898"/>
    <n v="1"/>
    <x v="0"/>
    <x v="23"/>
    <x v="1"/>
    <n v="31"/>
    <s v="Вс"/>
    <x v="7"/>
    <n v="4327"/>
  </r>
  <r>
    <n v="1746899"/>
    <n v="1"/>
    <x v="0"/>
    <x v="24"/>
    <x v="1"/>
    <n v="28"/>
    <s v="Пн"/>
    <x v="18"/>
    <n v="922"/>
  </r>
  <r>
    <n v="1746900"/>
    <n v="4"/>
    <x v="2"/>
    <x v="0"/>
    <x v="0"/>
    <n v="26"/>
    <s v="Чт"/>
    <x v="0"/>
    <n v="3122"/>
  </r>
  <r>
    <n v="1746901"/>
    <n v="3"/>
    <x v="1"/>
    <x v="22"/>
    <x v="1"/>
    <n v="31"/>
    <s v="Сб"/>
    <x v="17"/>
    <n v="134"/>
  </r>
  <r>
    <n v="1746902"/>
    <n v="1"/>
    <x v="0"/>
    <x v="0"/>
    <x v="0"/>
    <n v="26"/>
    <s v="Чт"/>
    <x v="0"/>
    <n v="1450"/>
  </r>
  <r>
    <n v="1746903"/>
    <n v="1"/>
    <x v="0"/>
    <x v="13"/>
    <x v="1"/>
    <n v="30"/>
    <s v="Сб"/>
    <x v="0"/>
    <n v="1667"/>
  </r>
  <r>
    <n v="1746904"/>
    <n v="1"/>
    <x v="0"/>
    <x v="56"/>
    <x v="0"/>
    <n v="23"/>
    <s v="Ср"/>
    <x v="10"/>
    <n v="2747"/>
  </r>
  <r>
    <n v="1746905"/>
    <n v="2"/>
    <x v="3"/>
    <x v="39"/>
    <x v="2"/>
    <n v="36"/>
    <s v="Пн"/>
    <x v="14"/>
    <n v="4233"/>
  </r>
  <r>
    <n v="1746906"/>
    <n v="1"/>
    <x v="0"/>
    <x v="11"/>
    <x v="2"/>
    <n v="32"/>
    <s v="Пн"/>
    <x v="10"/>
    <n v="2150"/>
  </r>
  <r>
    <n v="1746907"/>
    <n v="4"/>
    <x v="2"/>
    <x v="56"/>
    <x v="0"/>
    <n v="23"/>
    <s v="Ср"/>
    <x v="10"/>
    <n v="4710"/>
  </r>
  <r>
    <n v="1746908"/>
    <n v="4"/>
    <x v="2"/>
    <x v="6"/>
    <x v="1"/>
    <n v="28"/>
    <s v="Ср"/>
    <x v="6"/>
    <n v="4967"/>
  </r>
  <r>
    <n v="1746909"/>
    <n v="1"/>
    <x v="0"/>
    <x v="5"/>
    <x v="1"/>
    <n v="28"/>
    <s v="Чт"/>
    <x v="5"/>
    <n v="2245"/>
  </r>
  <r>
    <n v="1746910"/>
    <n v="3"/>
    <x v="1"/>
    <x v="42"/>
    <x v="2"/>
    <n v="35"/>
    <s v="Вт"/>
    <x v="0"/>
    <n v="2638"/>
  </r>
  <r>
    <n v="1746911"/>
    <n v="3"/>
    <x v="1"/>
    <x v="40"/>
    <x v="0"/>
    <n v="25"/>
    <s v="Вс"/>
    <x v="16"/>
    <n v="3035"/>
  </r>
  <r>
    <n v="1746912"/>
    <n v="1"/>
    <x v="0"/>
    <x v="74"/>
    <x v="2"/>
    <n v="34"/>
    <s v="Вс"/>
    <x v="27"/>
    <n v="4210"/>
  </r>
  <r>
    <n v="1746913"/>
    <n v="1"/>
    <x v="0"/>
    <x v="1"/>
    <x v="1"/>
    <n v="29"/>
    <s v="Вс"/>
    <x v="1"/>
    <n v="3953"/>
  </r>
  <r>
    <n v="1746914"/>
    <n v="1"/>
    <x v="0"/>
    <x v="52"/>
    <x v="0"/>
    <n v="25"/>
    <s v="Вт"/>
    <x v="27"/>
    <n v="4765"/>
  </r>
  <r>
    <n v="1746915"/>
    <n v="4"/>
    <x v="2"/>
    <x v="56"/>
    <x v="0"/>
    <n v="23"/>
    <s v="Ср"/>
    <x v="10"/>
    <n v="2007"/>
  </r>
  <r>
    <n v="1746916"/>
    <n v="3"/>
    <x v="1"/>
    <x v="58"/>
    <x v="2"/>
    <n v="32"/>
    <s v="Ср"/>
    <x v="28"/>
    <n v="442"/>
  </r>
  <r>
    <n v="1746917"/>
    <n v="1"/>
    <x v="0"/>
    <x v="37"/>
    <x v="2"/>
    <n v="33"/>
    <s v="Пн"/>
    <x v="25"/>
    <n v="2287"/>
  </r>
  <r>
    <n v="1746918"/>
    <n v="1"/>
    <x v="0"/>
    <x v="69"/>
    <x v="1"/>
    <n v="29"/>
    <s v="Ср"/>
    <x v="12"/>
    <n v="3140"/>
  </r>
  <r>
    <n v="1746919"/>
    <n v="1"/>
    <x v="0"/>
    <x v="2"/>
    <x v="0"/>
    <n v="25"/>
    <s v="Сб"/>
    <x v="2"/>
    <n v="2951"/>
  </r>
  <r>
    <n v="1746920"/>
    <n v="1"/>
    <x v="0"/>
    <x v="41"/>
    <x v="2"/>
    <n v="33"/>
    <s v="Пт"/>
    <x v="16"/>
    <n v="468"/>
  </r>
  <r>
    <n v="1746921"/>
    <n v="1"/>
    <x v="0"/>
    <x v="67"/>
    <x v="0"/>
    <n v="25"/>
    <s v="Пн"/>
    <x v="12"/>
    <n v="2742"/>
  </r>
  <r>
    <n v="1746922"/>
    <n v="2"/>
    <x v="3"/>
    <x v="47"/>
    <x v="0"/>
    <n v="26"/>
    <s v="Пн"/>
    <x v="23"/>
    <n v="1899"/>
  </r>
  <r>
    <n v="1746923"/>
    <n v="1"/>
    <x v="0"/>
    <x v="67"/>
    <x v="0"/>
    <n v="25"/>
    <s v="Пн"/>
    <x v="12"/>
    <n v="4333"/>
  </r>
  <r>
    <n v="1746924"/>
    <n v="1"/>
    <x v="0"/>
    <x v="0"/>
    <x v="0"/>
    <n v="26"/>
    <s v="Чт"/>
    <x v="0"/>
    <n v="243"/>
  </r>
  <r>
    <n v="1746925"/>
    <n v="3"/>
    <x v="1"/>
    <x v="57"/>
    <x v="2"/>
    <n v="33"/>
    <s v="Вс"/>
    <x v="5"/>
    <n v="1669"/>
  </r>
  <r>
    <n v="1746926"/>
    <n v="1"/>
    <x v="0"/>
    <x v="7"/>
    <x v="2"/>
    <n v="35"/>
    <s v="Ср"/>
    <x v="7"/>
    <n v="1236"/>
  </r>
  <r>
    <n v="1746927"/>
    <n v="4"/>
    <x v="2"/>
    <x v="17"/>
    <x v="0"/>
    <n v="26"/>
    <s v="Вс"/>
    <x v="13"/>
    <n v="1076"/>
  </r>
  <r>
    <n v="1746928"/>
    <n v="4"/>
    <x v="2"/>
    <x v="20"/>
    <x v="2"/>
    <n v="35"/>
    <s v="Чт"/>
    <x v="4"/>
    <n v="2239"/>
  </r>
  <r>
    <n v="1746929"/>
    <n v="2"/>
    <x v="3"/>
    <x v="77"/>
    <x v="0"/>
    <n v="27"/>
    <s v="Вс"/>
    <x v="11"/>
    <n v="676"/>
  </r>
  <r>
    <n v="1746930"/>
    <n v="1"/>
    <x v="0"/>
    <x v="9"/>
    <x v="2"/>
    <n v="32"/>
    <s v="Сб"/>
    <x v="6"/>
    <n v="3602"/>
  </r>
  <r>
    <n v="1746931"/>
    <n v="2"/>
    <x v="3"/>
    <x v="53"/>
    <x v="0"/>
    <n v="24"/>
    <s v="Чт"/>
    <x v="9"/>
    <n v="2040"/>
  </r>
  <r>
    <n v="1746932"/>
    <n v="1"/>
    <x v="0"/>
    <x v="0"/>
    <x v="0"/>
    <n v="26"/>
    <s v="Чт"/>
    <x v="0"/>
    <n v="4529"/>
  </r>
  <r>
    <n v="1746933"/>
    <n v="2"/>
    <x v="3"/>
    <x v="8"/>
    <x v="2"/>
    <n v="35"/>
    <s v="Вс"/>
    <x v="8"/>
    <n v="2748"/>
  </r>
  <r>
    <n v="1746934"/>
    <n v="4"/>
    <x v="2"/>
    <x v="1"/>
    <x v="1"/>
    <n v="29"/>
    <s v="Вс"/>
    <x v="1"/>
    <n v="1439"/>
  </r>
  <r>
    <n v="1746935"/>
    <n v="4"/>
    <x v="2"/>
    <x v="30"/>
    <x v="1"/>
    <n v="30"/>
    <s v="Ср"/>
    <x v="23"/>
    <n v="3026"/>
  </r>
  <r>
    <n v="1746936"/>
    <n v="2"/>
    <x v="3"/>
    <x v="34"/>
    <x v="2"/>
    <n v="34"/>
    <s v="Пт"/>
    <x v="13"/>
    <n v="3996"/>
  </r>
  <r>
    <n v="1746937"/>
    <n v="1"/>
    <x v="0"/>
    <x v="78"/>
    <x v="2"/>
    <n v="32"/>
    <s v="Вт"/>
    <x v="21"/>
    <n v="3310"/>
  </r>
  <r>
    <n v="1746938"/>
    <n v="4"/>
    <x v="2"/>
    <x v="49"/>
    <x v="1"/>
    <n v="30"/>
    <s v="Вс"/>
    <x v="3"/>
    <n v="2863"/>
  </r>
  <r>
    <n v="1746939"/>
    <n v="4"/>
    <x v="2"/>
    <x v="54"/>
    <x v="0"/>
    <n v="26"/>
    <s v="Ср"/>
    <x v="22"/>
    <n v="4720"/>
  </r>
  <r>
    <n v="1746940"/>
    <n v="3"/>
    <x v="1"/>
    <x v="79"/>
    <x v="0"/>
    <n v="24"/>
    <s v="Пт"/>
    <x v="1"/>
    <n v="474"/>
  </r>
  <r>
    <n v="1746941"/>
    <n v="2"/>
    <x v="3"/>
    <x v="40"/>
    <x v="0"/>
    <n v="25"/>
    <s v="Вс"/>
    <x v="16"/>
    <n v="2344"/>
  </r>
  <r>
    <n v="1746942"/>
    <n v="4"/>
    <x v="2"/>
    <x v="25"/>
    <x v="1"/>
    <n v="31"/>
    <s v="Ср"/>
    <x v="19"/>
    <n v="1026"/>
  </r>
  <r>
    <n v="1746943"/>
    <n v="3"/>
    <x v="1"/>
    <x v="86"/>
    <x v="2"/>
    <n v="36"/>
    <s v="Вт"/>
    <x v="17"/>
    <n v="2668"/>
  </r>
  <r>
    <n v="1746944"/>
    <n v="1"/>
    <x v="0"/>
    <x v="26"/>
    <x v="0"/>
    <n v="27"/>
    <s v="Чт"/>
    <x v="17"/>
    <n v="2016"/>
  </r>
  <r>
    <n v="1746945"/>
    <n v="4"/>
    <x v="2"/>
    <x v="32"/>
    <x v="1"/>
    <n v="29"/>
    <s v="Сб"/>
    <x v="24"/>
    <n v="4803"/>
  </r>
  <r>
    <n v="1746946"/>
    <n v="4"/>
    <x v="2"/>
    <x v="78"/>
    <x v="2"/>
    <n v="32"/>
    <s v="Вт"/>
    <x v="21"/>
    <n v="1502"/>
  </r>
  <r>
    <n v="1746947"/>
    <n v="4"/>
    <x v="2"/>
    <x v="85"/>
    <x v="1"/>
    <n v="27"/>
    <s v="Пт"/>
    <x v="10"/>
    <n v="2021"/>
  </r>
  <r>
    <n v="1746948"/>
    <n v="3"/>
    <x v="1"/>
    <x v="17"/>
    <x v="0"/>
    <n v="26"/>
    <s v="Вс"/>
    <x v="13"/>
    <n v="1832"/>
  </r>
  <r>
    <n v="1746949"/>
    <n v="1"/>
    <x v="0"/>
    <x v="56"/>
    <x v="0"/>
    <n v="23"/>
    <s v="Ср"/>
    <x v="10"/>
    <n v="2350"/>
  </r>
  <r>
    <n v="1746950"/>
    <n v="3"/>
    <x v="1"/>
    <x v="81"/>
    <x v="1"/>
    <n v="29"/>
    <s v="Чт"/>
    <x v="27"/>
    <n v="1698"/>
  </r>
  <r>
    <n v="1746951"/>
    <n v="2"/>
    <x v="3"/>
    <x v="38"/>
    <x v="0"/>
    <n v="23"/>
    <s v="Сб"/>
    <x v="18"/>
    <n v="4214"/>
  </r>
  <r>
    <n v="1746952"/>
    <n v="4"/>
    <x v="2"/>
    <x v="45"/>
    <x v="2"/>
    <n v="36"/>
    <s v="Вс"/>
    <x v="20"/>
    <n v="3802"/>
  </r>
  <r>
    <n v="1746953"/>
    <n v="1"/>
    <x v="0"/>
    <x v="33"/>
    <x v="0"/>
    <n v="24"/>
    <s v="Ср"/>
    <x v="25"/>
    <n v="1858"/>
  </r>
  <r>
    <n v="1746954"/>
    <n v="2"/>
    <x v="3"/>
    <x v="72"/>
    <x v="2"/>
    <n v="32"/>
    <s v="Пт"/>
    <x v="26"/>
    <n v="1566"/>
  </r>
  <r>
    <n v="1746955"/>
    <n v="2"/>
    <x v="3"/>
    <x v="22"/>
    <x v="1"/>
    <n v="31"/>
    <s v="Сб"/>
    <x v="17"/>
    <n v="4859"/>
  </r>
  <r>
    <n v="1746956"/>
    <n v="1"/>
    <x v="0"/>
    <x v="4"/>
    <x v="1"/>
    <n v="31"/>
    <s v="Пн"/>
    <x v="4"/>
    <n v="1568"/>
  </r>
  <r>
    <n v="1746957"/>
    <n v="1"/>
    <x v="0"/>
    <x v="82"/>
    <x v="1"/>
    <n v="28"/>
    <s v="Вт"/>
    <x v="26"/>
    <n v="2348"/>
  </r>
  <r>
    <n v="1746958"/>
    <n v="1"/>
    <x v="0"/>
    <x v="26"/>
    <x v="0"/>
    <n v="27"/>
    <s v="Чт"/>
    <x v="17"/>
    <n v="3905"/>
  </r>
  <r>
    <n v="1746959"/>
    <n v="3"/>
    <x v="1"/>
    <x v="44"/>
    <x v="2"/>
    <n v="35"/>
    <s v="Пн"/>
    <x v="22"/>
    <n v="3195"/>
  </r>
  <r>
    <n v="1746960"/>
    <n v="1"/>
    <x v="0"/>
    <x v="28"/>
    <x v="1"/>
    <n v="27"/>
    <s v="Сб"/>
    <x v="21"/>
    <n v="821"/>
  </r>
  <r>
    <n v="1746961"/>
    <n v="1"/>
    <x v="0"/>
    <x v="14"/>
    <x v="2"/>
    <n v="35"/>
    <s v="Пт"/>
    <x v="11"/>
    <n v="4712"/>
  </r>
  <r>
    <n v="1746962"/>
    <n v="1"/>
    <x v="0"/>
    <x v="88"/>
    <x v="0"/>
    <n v="25"/>
    <s v="Ср"/>
    <x v="29"/>
    <n v="2960"/>
  </r>
  <r>
    <n v="1746963"/>
    <n v="4"/>
    <x v="2"/>
    <x v="88"/>
    <x v="0"/>
    <n v="25"/>
    <s v="Ср"/>
    <x v="29"/>
    <n v="128"/>
  </r>
  <r>
    <n v="1746964"/>
    <n v="2"/>
    <x v="3"/>
    <x v="41"/>
    <x v="2"/>
    <n v="33"/>
    <s v="Пт"/>
    <x v="16"/>
    <n v="1055"/>
  </r>
  <r>
    <n v="1746965"/>
    <n v="1"/>
    <x v="0"/>
    <x v="81"/>
    <x v="1"/>
    <n v="29"/>
    <s v="Чт"/>
    <x v="27"/>
    <n v="2722"/>
  </r>
  <r>
    <n v="1746966"/>
    <n v="1"/>
    <x v="0"/>
    <x v="50"/>
    <x v="2"/>
    <n v="34"/>
    <s v="Чт"/>
    <x v="2"/>
    <n v="4074"/>
  </r>
  <r>
    <n v="1746967"/>
    <n v="1"/>
    <x v="0"/>
    <x v="3"/>
    <x v="0"/>
    <n v="25"/>
    <s v="Пт"/>
    <x v="3"/>
    <n v="4663"/>
  </r>
  <r>
    <n v="1746968"/>
    <n v="1"/>
    <x v="0"/>
    <x v="48"/>
    <x v="0"/>
    <n v="24"/>
    <s v="Вс"/>
    <x v="26"/>
    <n v="1354"/>
  </r>
  <r>
    <n v="1746969"/>
    <n v="1"/>
    <x v="0"/>
    <x v="0"/>
    <x v="0"/>
    <n v="26"/>
    <s v="Чт"/>
    <x v="0"/>
    <n v="4235"/>
  </r>
  <r>
    <n v="1746970"/>
    <n v="1"/>
    <x v="0"/>
    <x v="41"/>
    <x v="2"/>
    <n v="33"/>
    <s v="Пт"/>
    <x v="16"/>
    <n v="3803"/>
  </r>
  <r>
    <n v="1746971"/>
    <n v="1"/>
    <x v="0"/>
    <x v="35"/>
    <x v="2"/>
    <n v="34"/>
    <s v="Сб"/>
    <x v="23"/>
    <n v="3477"/>
  </r>
  <r>
    <n v="1746972"/>
    <n v="3"/>
    <x v="1"/>
    <x v="52"/>
    <x v="0"/>
    <n v="25"/>
    <s v="Вт"/>
    <x v="27"/>
    <n v="4873"/>
  </r>
  <r>
    <n v="1746973"/>
    <n v="1"/>
    <x v="0"/>
    <x v="13"/>
    <x v="1"/>
    <n v="30"/>
    <s v="Сб"/>
    <x v="0"/>
    <n v="3632"/>
  </r>
  <r>
    <n v="1746974"/>
    <n v="1"/>
    <x v="0"/>
    <x v="34"/>
    <x v="2"/>
    <n v="34"/>
    <s v="Пт"/>
    <x v="13"/>
    <n v="303"/>
  </r>
  <r>
    <n v="1746975"/>
    <n v="4"/>
    <x v="2"/>
    <x v="73"/>
    <x v="1"/>
    <n v="30"/>
    <s v="Вт"/>
    <x v="13"/>
    <n v="3231"/>
  </r>
  <r>
    <n v="1746976"/>
    <n v="4"/>
    <x v="2"/>
    <x v="62"/>
    <x v="1"/>
    <n v="31"/>
    <s v="Чт"/>
    <x v="20"/>
    <n v="217"/>
  </r>
  <r>
    <n v="1746977"/>
    <n v="3"/>
    <x v="1"/>
    <x v="81"/>
    <x v="1"/>
    <n v="29"/>
    <s v="Чт"/>
    <x v="27"/>
    <n v="1639"/>
  </r>
  <r>
    <n v="1746978"/>
    <n v="2"/>
    <x v="3"/>
    <x v="62"/>
    <x v="1"/>
    <n v="31"/>
    <s v="Чт"/>
    <x v="20"/>
    <n v="2155"/>
  </r>
  <r>
    <n v="1746979"/>
    <n v="4"/>
    <x v="2"/>
    <x v="82"/>
    <x v="1"/>
    <n v="28"/>
    <s v="Вт"/>
    <x v="26"/>
    <n v="2786"/>
  </r>
  <r>
    <n v="1746980"/>
    <n v="1"/>
    <x v="0"/>
    <x v="25"/>
    <x v="1"/>
    <n v="31"/>
    <s v="Ср"/>
    <x v="19"/>
    <n v="1284"/>
  </r>
  <r>
    <n v="1746981"/>
    <n v="1"/>
    <x v="0"/>
    <x v="66"/>
    <x v="0"/>
    <n v="27"/>
    <s v="Пн"/>
    <x v="19"/>
    <n v="1267"/>
  </r>
  <r>
    <n v="1746982"/>
    <n v="2"/>
    <x v="3"/>
    <x v="48"/>
    <x v="0"/>
    <n v="24"/>
    <s v="Вс"/>
    <x v="26"/>
    <n v="4343"/>
  </r>
  <r>
    <n v="1746983"/>
    <n v="2"/>
    <x v="3"/>
    <x v="9"/>
    <x v="2"/>
    <n v="32"/>
    <s v="Сб"/>
    <x v="6"/>
    <n v="4800"/>
  </r>
  <r>
    <n v="1746984"/>
    <n v="1"/>
    <x v="0"/>
    <x v="44"/>
    <x v="2"/>
    <n v="35"/>
    <s v="Пн"/>
    <x v="22"/>
    <n v="1382"/>
  </r>
  <r>
    <n v="1746985"/>
    <n v="2"/>
    <x v="3"/>
    <x v="59"/>
    <x v="1"/>
    <n v="29"/>
    <s v="Пт"/>
    <x v="29"/>
    <n v="655"/>
  </r>
  <r>
    <n v="1746986"/>
    <n v="1"/>
    <x v="0"/>
    <x v="5"/>
    <x v="1"/>
    <n v="28"/>
    <s v="Чт"/>
    <x v="5"/>
    <n v="3048"/>
  </r>
  <r>
    <n v="1746987"/>
    <n v="1"/>
    <x v="0"/>
    <x v="88"/>
    <x v="0"/>
    <n v="25"/>
    <s v="Ср"/>
    <x v="29"/>
    <n v="3160"/>
  </r>
  <r>
    <n v="1746988"/>
    <n v="1"/>
    <x v="0"/>
    <x v="40"/>
    <x v="0"/>
    <n v="25"/>
    <s v="Вс"/>
    <x v="16"/>
    <n v="3904"/>
  </r>
  <r>
    <n v="1746989"/>
    <n v="4"/>
    <x v="2"/>
    <x v="31"/>
    <x v="1"/>
    <n v="29"/>
    <s v="Пн"/>
    <x v="15"/>
    <n v="3587"/>
  </r>
  <r>
    <n v="1746990"/>
    <n v="3"/>
    <x v="1"/>
    <x v="55"/>
    <x v="2"/>
    <n v="33"/>
    <s v="Ср"/>
    <x v="1"/>
    <n v="69"/>
  </r>
  <r>
    <n v="1746991"/>
    <n v="1"/>
    <x v="0"/>
    <x v="50"/>
    <x v="2"/>
    <n v="34"/>
    <s v="Чт"/>
    <x v="2"/>
    <n v="1804"/>
  </r>
  <r>
    <n v="1746992"/>
    <n v="4"/>
    <x v="2"/>
    <x v="67"/>
    <x v="0"/>
    <n v="25"/>
    <s v="Пн"/>
    <x v="12"/>
    <n v="2948"/>
  </r>
  <r>
    <n v="1746993"/>
    <n v="1"/>
    <x v="0"/>
    <x v="53"/>
    <x v="0"/>
    <n v="24"/>
    <s v="Чт"/>
    <x v="9"/>
    <n v="2722"/>
  </r>
  <r>
    <n v="1746994"/>
    <n v="4"/>
    <x v="2"/>
    <x v="14"/>
    <x v="2"/>
    <n v="35"/>
    <s v="Пт"/>
    <x v="11"/>
    <n v="3251"/>
  </r>
  <r>
    <n v="1746995"/>
    <n v="3"/>
    <x v="1"/>
    <x v="47"/>
    <x v="0"/>
    <n v="26"/>
    <s v="Пн"/>
    <x v="23"/>
    <n v="3221"/>
  </r>
  <r>
    <n v="1746996"/>
    <n v="1"/>
    <x v="0"/>
    <x v="13"/>
    <x v="1"/>
    <n v="30"/>
    <s v="Сб"/>
    <x v="0"/>
    <n v="2657"/>
  </r>
  <r>
    <n v="1746997"/>
    <n v="4"/>
    <x v="2"/>
    <x v="9"/>
    <x v="2"/>
    <n v="32"/>
    <s v="Сб"/>
    <x v="6"/>
    <n v="2462"/>
  </r>
  <r>
    <n v="1746998"/>
    <n v="4"/>
    <x v="2"/>
    <x v="38"/>
    <x v="0"/>
    <n v="23"/>
    <s v="Сб"/>
    <x v="18"/>
    <n v="4761"/>
  </r>
  <r>
    <n v="1746999"/>
    <n v="3"/>
    <x v="1"/>
    <x v="7"/>
    <x v="2"/>
    <n v="35"/>
    <s v="Ср"/>
    <x v="7"/>
    <n v="4475"/>
  </r>
  <r>
    <n v="1747000"/>
    <n v="1"/>
    <x v="0"/>
    <x v="24"/>
    <x v="1"/>
    <n v="28"/>
    <s v="Пн"/>
    <x v="18"/>
    <n v="3978"/>
  </r>
  <r>
    <n v="1747001"/>
    <n v="1"/>
    <x v="0"/>
    <x v="74"/>
    <x v="2"/>
    <n v="34"/>
    <s v="Вс"/>
    <x v="27"/>
    <n v="3310"/>
  </r>
  <r>
    <n v="1747002"/>
    <n v="3"/>
    <x v="1"/>
    <x v="62"/>
    <x v="1"/>
    <n v="31"/>
    <s v="Чт"/>
    <x v="20"/>
    <n v="1723"/>
  </r>
  <r>
    <n v="1747003"/>
    <n v="1"/>
    <x v="0"/>
    <x v="7"/>
    <x v="2"/>
    <n v="35"/>
    <s v="Ср"/>
    <x v="7"/>
    <n v="3775"/>
  </r>
  <r>
    <n v="1747004"/>
    <n v="4"/>
    <x v="2"/>
    <x v="41"/>
    <x v="2"/>
    <n v="33"/>
    <s v="Пт"/>
    <x v="16"/>
    <n v="4030"/>
  </r>
  <r>
    <n v="1747005"/>
    <n v="3"/>
    <x v="1"/>
    <x v="29"/>
    <x v="1"/>
    <n v="30"/>
    <s v="Пт"/>
    <x v="22"/>
    <n v="3257"/>
  </r>
  <r>
    <n v="1747006"/>
    <n v="2"/>
    <x v="3"/>
    <x v="41"/>
    <x v="2"/>
    <n v="33"/>
    <s v="Пт"/>
    <x v="16"/>
    <n v="3740"/>
  </r>
  <r>
    <n v="1747007"/>
    <n v="2"/>
    <x v="3"/>
    <x v="30"/>
    <x v="1"/>
    <n v="30"/>
    <s v="Ср"/>
    <x v="23"/>
    <n v="2705"/>
  </r>
  <r>
    <n v="1747008"/>
    <n v="2"/>
    <x v="3"/>
    <x v="8"/>
    <x v="2"/>
    <n v="35"/>
    <s v="Вс"/>
    <x v="8"/>
    <n v="470"/>
  </r>
  <r>
    <n v="1747009"/>
    <n v="1"/>
    <x v="0"/>
    <x v="66"/>
    <x v="0"/>
    <n v="27"/>
    <s v="Пн"/>
    <x v="19"/>
    <n v="4797"/>
  </r>
  <r>
    <n v="1747010"/>
    <n v="4"/>
    <x v="2"/>
    <x v="55"/>
    <x v="2"/>
    <n v="33"/>
    <s v="Ср"/>
    <x v="1"/>
    <n v="907"/>
  </r>
  <r>
    <n v="1747011"/>
    <n v="1"/>
    <x v="0"/>
    <x v="84"/>
    <x v="1"/>
    <n v="28"/>
    <s v="Вс"/>
    <x v="28"/>
    <n v="1034"/>
  </r>
  <r>
    <n v="1747012"/>
    <n v="1"/>
    <x v="0"/>
    <x v="27"/>
    <x v="0"/>
    <n v="27"/>
    <s v="Вт"/>
    <x v="20"/>
    <n v="1627"/>
  </r>
  <r>
    <n v="1747013"/>
    <n v="2"/>
    <x v="3"/>
    <x v="43"/>
    <x v="2"/>
    <n v="32"/>
    <s v="Чт"/>
    <x v="18"/>
    <n v="1680"/>
  </r>
  <r>
    <n v="1747014"/>
    <n v="1"/>
    <x v="0"/>
    <x v="11"/>
    <x v="2"/>
    <n v="32"/>
    <s v="Пн"/>
    <x v="10"/>
    <n v="4338"/>
  </r>
  <r>
    <n v="1747015"/>
    <n v="1"/>
    <x v="0"/>
    <x v="84"/>
    <x v="1"/>
    <n v="28"/>
    <s v="Вс"/>
    <x v="28"/>
    <n v="4948"/>
  </r>
  <r>
    <n v="1747016"/>
    <n v="1"/>
    <x v="0"/>
    <x v="77"/>
    <x v="0"/>
    <n v="27"/>
    <s v="Вс"/>
    <x v="11"/>
    <n v="313"/>
  </r>
  <r>
    <n v="1747017"/>
    <n v="1"/>
    <x v="0"/>
    <x v="70"/>
    <x v="2"/>
    <n v="35"/>
    <s v="Сб"/>
    <x v="19"/>
    <n v="1763"/>
  </r>
  <r>
    <n v="1747018"/>
    <n v="2"/>
    <x v="3"/>
    <x v="60"/>
    <x v="0"/>
    <n v="26"/>
    <s v="Вт"/>
    <x v="8"/>
    <n v="3361"/>
  </r>
  <r>
    <n v="1747019"/>
    <n v="2"/>
    <x v="3"/>
    <x v="14"/>
    <x v="2"/>
    <n v="35"/>
    <s v="Пт"/>
    <x v="11"/>
    <n v="2797"/>
  </r>
  <r>
    <n v="1747020"/>
    <n v="3"/>
    <x v="1"/>
    <x v="39"/>
    <x v="2"/>
    <n v="36"/>
    <s v="Пн"/>
    <x v="14"/>
    <n v="4216"/>
  </r>
  <r>
    <n v="1747021"/>
    <n v="4"/>
    <x v="2"/>
    <x v="24"/>
    <x v="1"/>
    <n v="28"/>
    <s v="Пн"/>
    <x v="18"/>
    <n v="2356"/>
  </r>
  <r>
    <n v="1747022"/>
    <n v="1"/>
    <x v="0"/>
    <x v="51"/>
    <x v="0"/>
    <n v="26"/>
    <s v="Сб"/>
    <x v="4"/>
    <n v="2751"/>
  </r>
  <r>
    <n v="1747023"/>
    <n v="3"/>
    <x v="1"/>
    <x v="71"/>
    <x v="2"/>
    <n v="34"/>
    <s v="Пн"/>
    <x v="29"/>
    <n v="3310"/>
  </r>
  <r>
    <n v="1747024"/>
    <n v="1"/>
    <x v="0"/>
    <x v="33"/>
    <x v="0"/>
    <n v="24"/>
    <s v="Ср"/>
    <x v="25"/>
    <n v="3200"/>
  </r>
  <r>
    <n v="1747025"/>
    <n v="1"/>
    <x v="0"/>
    <x v="52"/>
    <x v="0"/>
    <n v="25"/>
    <s v="Вт"/>
    <x v="27"/>
    <n v="690"/>
  </r>
  <r>
    <n v="1747026"/>
    <n v="1"/>
    <x v="0"/>
    <x v="10"/>
    <x v="2"/>
    <n v="33"/>
    <s v="Вт"/>
    <x v="9"/>
    <n v="810"/>
  </r>
  <r>
    <n v="1747027"/>
    <n v="1"/>
    <x v="0"/>
    <x v="54"/>
    <x v="0"/>
    <n v="26"/>
    <s v="Ср"/>
    <x v="22"/>
    <n v="4052"/>
  </r>
  <r>
    <n v="1747028"/>
    <n v="1"/>
    <x v="0"/>
    <x v="46"/>
    <x v="0"/>
    <n v="25"/>
    <s v="Чт"/>
    <x v="24"/>
    <n v="474"/>
  </r>
  <r>
    <n v="1747029"/>
    <n v="2"/>
    <x v="3"/>
    <x v="77"/>
    <x v="0"/>
    <n v="27"/>
    <s v="Вс"/>
    <x v="11"/>
    <n v="4433"/>
  </r>
  <r>
    <n v="1747030"/>
    <n v="1"/>
    <x v="0"/>
    <x v="33"/>
    <x v="0"/>
    <n v="24"/>
    <s v="Ср"/>
    <x v="25"/>
    <n v="3126"/>
  </r>
  <r>
    <n v="1747031"/>
    <n v="1"/>
    <x v="0"/>
    <x v="17"/>
    <x v="0"/>
    <n v="26"/>
    <s v="Вс"/>
    <x v="13"/>
    <n v="822"/>
  </r>
  <r>
    <n v="1747032"/>
    <n v="1"/>
    <x v="0"/>
    <x v="67"/>
    <x v="0"/>
    <n v="25"/>
    <s v="Пн"/>
    <x v="12"/>
    <n v="1580"/>
  </r>
  <r>
    <n v="1747033"/>
    <n v="4"/>
    <x v="2"/>
    <x v="8"/>
    <x v="2"/>
    <n v="35"/>
    <s v="Вс"/>
    <x v="8"/>
    <n v="3917"/>
  </r>
  <r>
    <n v="1747034"/>
    <n v="2"/>
    <x v="3"/>
    <x v="9"/>
    <x v="2"/>
    <n v="32"/>
    <s v="Сб"/>
    <x v="6"/>
    <n v="2782"/>
  </r>
  <r>
    <n v="1747035"/>
    <n v="3"/>
    <x v="1"/>
    <x v="68"/>
    <x v="1"/>
    <n v="31"/>
    <s v="Вт"/>
    <x v="11"/>
    <n v="1311"/>
  </r>
  <r>
    <n v="1747036"/>
    <n v="1"/>
    <x v="0"/>
    <x v="79"/>
    <x v="0"/>
    <n v="24"/>
    <s v="Пт"/>
    <x v="1"/>
    <n v="2741"/>
  </r>
  <r>
    <n v="1747037"/>
    <n v="1"/>
    <x v="0"/>
    <x v="81"/>
    <x v="1"/>
    <n v="29"/>
    <s v="Чт"/>
    <x v="27"/>
    <n v="1163"/>
  </r>
  <r>
    <n v="1747038"/>
    <n v="1"/>
    <x v="0"/>
    <x v="69"/>
    <x v="1"/>
    <n v="29"/>
    <s v="Ср"/>
    <x v="12"/>
    <n v="1975"/>
  </r>
  <r>
    <n v="1747039"/>
    <n v="3"/>
    <x v="1"/>
    <x v="22"/>
    <x v="1"/>
    <n v="31"/>
    <s v="Сб"/>
    <x v="17"/>
    <n v="836"/>
  </r>
  <r>
    <n v="1747040"/>
    <n v="1"/>
    <x v="0"/>
    <x v="77"/>
    <x v="0"/>
    <n v="27"/>
    <s v="Вс"/>
    <x v="11"/>
    <n v="594"/>
  </r>
  <r>
    <n v="1747041"/>
    <n v="1"/>
    <x v="0"/>
    <x v="71"/>
    <x v="2"/>
    <n v="34"/>
    <s v="Пн"/>
    <x v="29"/>
    <n v="2719"/>
  </r>
  <r>
    <n v="1747042"/>
    <n v="1"/>
    <x v="0"/>
    <x v="32"/>
    <x v="1"/>
    <n v="29"/>
    <s v="Сб"/>
    <x v="24"/>
    <n v="170"/>
  </r>
  <r>
    <n v="1747043"/>
    <n v="1"/>
    <x v="0"/>
    <x v="49"/>
    <x v="1"/>
    <n v="30"/>
    <s v="Вс"/>
    <x v="3"/>
    <n v="3236"/>
  </r>
  <r>
    <n v="1747044"/>
    <n v="3"/>
    <x v="1"/>
    <x v="73"/>
    <x v="1"/>
    <n v="30"/>
    <s v="Вт"/>
    <x v="13"/>
    <n v="4488"/>
  </r>
  <r>
    <n v="1747045"/>
    <n v="1"/>
    <x v="0"/>
    <x v="38"/>
    <x v="0"/>
    <n v="23"/>
    <s v="Сб"/>
    <x v="18"/>
    <n v="1664"/>
  </r>
  <r>
    <n v="1747046"/>
    <n v="1"/>
    <x v="0"/>
    <x v="51"/>
    <x v="0"/>
    <n v="26"/>
    <s v="Сб"/>
    <x v="4"/>
    <n v="2971"/>
  </r>
  <r>
    <n v="1747047"/>
    <n v="2"/>
    <x v="3"/>
    <x v="11"/>
    <x v="2"/>
    <n v="32"/>
    <s v="Пн"/>
    <x v="10"/>
    <n v="3952"/>
  </r>
  <r>
    <n v="1747048"/>
    <n v="1"/>
    <x v="0"/>
    <x v="90"/>
    <x v="1"/>
    <n v="28"/>
    <s v="Пт"/>
    <x v="25"/>
    <n v="3294"/>
  </r>
  <r>
    <n v="1747049"/>
    <n v="1"/>
    <x v="0"/>
    <x v="29"/>
    <x v="1"/>
    <n v="30"/>
    <s v="Пт"/>
    <x v="22"/>
    <n v="1593"/>
  </r>
  <r>
    <n v="1747050"/>
    <n v="1"/>
    <x v="0"/>
    <x v="88"/>
    <x v="0"/>
    <n v="25"/>
    <s v="Ср"/>
    <x v="29"/>
    <n v="4618"/>
  </r>
  <r>
    <n v="1747051"/>
    <n v="4"/>
    <x v="2"/>
    <x v="42"/>
    <x v="2"/>
    <n v="35"/>
    <s v="Вт"/>
    <x v="0"/>
    <n v="752"/>
  </r>
  <r>
    <n v="1747052"/>
    <n v="3"/>
    <x v="1"/>
    <x v="11"/>
    <x v="2"/>
    <n v="32"/>
    <s v="Пн"/>
    <x v="10"/>
    <n v="1203"/>
  </r>
  <r>
    <n v="1747053"/>
    <n v="1"/>
    <x v="0"/>
    <x v="70"/>
    <x v="2"/>
    <n v="35"/>
    <s v="Сб"/>
    <x v="19"/>
    <n v="165"/>
  </r>
  <r>
    <n v="1747054"/>
    <n v="2"/>
    <x v="3"/>
    <x v="1"/>
    <x v="1"/>
    <n v="29"/>
    <s v="Вс"/>
    <x v="1"/>
    <n v="126"/>
  </r>
  <r>
    <n v="1747055"/>
    <n v="2"/>
    <x v="3"/>
    <x v="35"/>
    <x v="2"/>
    <n v="34"/>
    <s v="Сб"/>
    <x v="23"/>
    <n v="1436"/>
  </r>
  <r>
    <n v="1747056"/>
    <n v="3"/>
    <x v="1"/>
    <x v="16"/>
    <x v="1"/>
    <n v="30"/>
    <s v="Чт"/>
    <x v="8"/>
    <n v="4077"/>
  </r>
  <r>
    <n v="1747057"/>
    <n v="4"/>
    <x v="2"/>
    <x v="16"/>
    <x v="1"/>
    <n v="30"/>
    <s v="Чт"/>
    <x v="8"/>
    <n v="2357"/>
  </r>
  <r>
    <n v="1747058"/>
    <n v="4"/>
    <x v="2"/>
    <x v="66"/>
    <x v="0"/>
    <n v="27"/>
    <s v="Пн"/>
    <x v="19"/>
    <n v="225"/>
  </r>
  <r>
    <n v="1747059"/>
    <n v="2"/>
    <x v="3"/>
    <x v="67"/>
    <x v="0"/>
    <n v="25"/>
    <s v="Пн"/>
    <x v="12"/>
    <n v="1837"/>
  </r>
  <r>
    <n v="1747060"/>
    <n v="2"/>
    <x v="3"/>
    <x v="73"/>
    <x v="1"/>
    <n v="30"/>
    <s v="Вт"/>
    <x v="13"/>
    <n v="4408"/>
  </r>
  <r>
    <n v="1747061"/>
    <n v="1"/>
    <x v="0"/>
    <x v="47"/>
    <x v="0"/>
    <n v="26"/>
    <s v="Пн"/>
    <x v="23"/>
    <n v="130"/>
  </r>
  <r>
    <n v="1747062"/>
    <n v="1"/>
    <x v="0"/>
    <x v="76"/>
    <x v="2"/>
    <n v="34"/>
    <s v="Ср"/>
    <x v="3"/>
    <n v="3776"/>
  </r>
  <r>
    <n v="1747063"/>
    <n v="3"/>
    <x v="1"/>
    <x v="43"/>
    <x v="2"/>
    <n v="32"/>
    <s v="Чт"/>
    <x v="18"/>
    <n v="3983"/>
  </r>
  <r>
    <n v="1747064"/>
    <n v="3"/>
    <x v="1"/>
    <x v="29"/>
    <x v="1"/>
    <n v="30"/>
    <s v="Пт"/>
    <x v="22"/>
    <n v="3772"/>
  </r>
  <r>
    <n v="1747065"/>
    <n v="1"/>
    <x v="0"/>
    <x v="64"/>
    <x v="1"/>
    <n v="32"/>
    <s v="Вс"/>
    <x v="30"/>
    <n v="3516"/>
  </r>
  <r>
    <n v="1747066"/>
    <n v="4"/>
    <x v="2"/>
    <x v="20"/>
    <x v="2"/>
    <n v="35"/>
    <s v="Чт"/>
    <x v="4"/>
    <n v="446"/>
  </r>
  <r>
    <n v="1747067"/>
    <n v="4"/>
    <x v="2"/>
    <x v="82"/>
    <x v="1"/>
    <n v="28"/>
    <s v="Вт"/>
    <x v="26"/>
    <n v="3531"/>
  </r>
  <r>
    <n v="1747068"/>
    <n v="1"/>
    <x v="0"/>
    <x v="66"/>
    <x v="0"/>
    <n v="27"/>
    <s v="Пн"/>
    <x v="19"/>
    <n v="1087"/>
  </r>
  <r>
    <n v="1747069"/>
    <n v="1"/>
    <x v="0"/>
    <x v="15"/>
    <x v="2"/>
    <n v="33"/>
    <s v="Сб"/>
    <x v="12"/>
    <n v="4243"/>
  </r>
  <r>
    <n v="1747070"/>
    <n v="1"/>
    <x v="0"/>
    <x v="87"/>
    <x v="0"/>
    <n v="24"/>
    <s v="Вт"/>
    <x v="5"/>
    <n v="3860"/>
  </r>
  <r>
    <n v="1747071"/>
    <n v="1"/>
    <x v="0"/>
    <x v="50"/>
    <x v="2"/>
    <n v="34"/>
    <s v="Чт"/>
    <x v="2"/>
    <n v="3191"/>
  </r>
  <r>
    <n v="1747072"/>
    <n v="2"/>
    <x v="3"/>
    <x v="27"/>
    <x v="0"/>
    <n v="27"/>
    <s v="Вт"/>
    <x v="20"/>
    <n v="3970"/>
  </r>
  <r>
    <n v="1747073"/>
    <n v="1"/>
    <x v="0"/>
    <x v="54"/>
    <x v="0"/>
    <n v="26"/>
    <s v="Ср"/>
    <x v="22"/>
    <n v="947"/>
  </r>
  <r>
    <n v="1747074"/>
    <n v="2"/>
    <x v="3"/>
    <x v="46"/>
    <x v="0"/>
    <n v="25"/>
    <s v="Чт"/>
    <x v="24"/>
    <n v="3291"/>
  </r>
  <r>
    <n v="1747075"/>
    <n v="1"/>
    <x v="0"/>
    <x v="27"/>
    <x v="0"/>
    <n v="27"/>
    <s v="Вт"/>
    <x v="20"/>
    <n v="3138"/>
  </r>
  <r>
    <n v="1747076"/>
    <n v="1"/>
    <x v="0"/>
    <x v="51"/>
    <x v="0"/>
    <n v="26"/>
    <s v="Сб"/>
    <x v="4"/>
    <n v="4518"/>
  </r>
  <r>
    <n v="1747077"/>
    <n v="4"/>
    <x v="2"/>
    <x v="74"/>
    <x v="2"/>
    <n v="34"/>
    <s v="Вс"/>
    <x v="27"/>
    <n v="4184"/>
  </r>
  <r>
    <n v="1747078"/>
    <n v="4"/>
    <x v="2"/>
    <x v="38"/>
    <x v="0"/>
    <n v="23"/>
    <s v="Сб"/>
    <x v="18"/>
    <n v="3116"/>
  </r>
  <r>
    <n v="1747079"/>
    <n v="2"/>
    <x v="3"/>
    <x v="86"/>
    <x v="2"/>
    <n v="36"/>
    <s v="Вт"/>
    <x v="17"/>
    <n v="357"/>
  </r>
  <r>
    <n v="1747080"/>
    <n v="2"/>
    <x v="3"/>
    <x v="75"/>
    <x v="1"/>
    <n v="31"/>
    <s v="Пт"/>
    <x v="14"/>
    <n v="654"/>
  </r>
  <r>
    <n v="1747081"/>
    <n v="1"/>
    <x v="0"/>
    <x v="9"/>
    <x v="2"/>
    <n v="32"/>
    <s v="Сб"/>
    <x v="6"/>
    <n v="1683"/>
  </r>
  <r>
    <n v="1747082"/>
    <n v="1"/>
    <x v="0"/>
    <x v="35"/>
    <x v="2"/>
    <n v="34"/>
    <s v="Сб"/>
    <x v="23"/>
    <n v="2366"/>
  </r>
  <r>
    <n v="1747083"/>
    <n v="3"/>
    <x v="1"/>
    <x v="24"/>
    <x v="1"/>
    <n v="28"/>
    <s v="Пн"/>
    <x v="18"/>
    <n v="832"/>
  </r>
  <r>
    <n v="1747084"/>
    <n v="1"/>
    <x v="0"/>
    <x v="15"/>
    <x v="2"/>
    <n v="33"/>
    <s v="Сб"/>
    <x v="12"/>
    <n v="4027"/>
  </r>
  <r>
    <n v="1747085"/>
    <n v="1"/>
    <x v="0"/>
    <x v="23"/>
    <x v="1"/>
    <n v="31"/>
    <s v="Вс"/>
    <x v="7"/>
    <n v="4489"/>
  </r>
  <r>
    <n v="1747086"/>
    <n v="1"/>
    <x v="0"/>
    <x v="46"/>
    <x v="0"/>
    <n v="25"/>
    <s v="Чт"/>
    <x v="24"/>
    <n v="2405"/>
  </r>
  <r>
    <n v="1747087"/>
    <n v="1"/>
    <x v="0"/>
    <x v="3"/>
    <x v="0"/>
    <n v="25"/>
    <s v="Пт"/>
    <x v="3"/>
    <n v="1657"/>
  </r>
  <r>
    <n v="1747088"/>
    <n v="4"/>
    <x v="2"/>
    <x v="63"/>
    <x v="1"/>
    <n v="28"/>
    <s v="Сб"/>
    <x v="9"/>
    <n v="2469"/>
  </r>
  <r>
    <n v="1747089"/>
    <n v="1"/>
    <x v="0"/>
    <x v="85"/>
    <x v="1"/>
    <n v="27"/>
    <s v="Пт"/>
    <x v="10"/>
    <n v="4234"/>
  </r>
  <r>
    <n v="1747090"/>
    <n v="1"/>
    <x v="0"/>
    <x v="25"/>
    <x v="1"/>
    <n v="31"/>
    <s v="Ср"/>
    <x v="19"/>
    <n v="1447"/>
  </r>
  <r>
    <n v="1747091"/>
    <n v="1"/>
    <x v="0"/>
    <x v="26"/>
    <x v="0"/>
    <n v="27"/>
    <s v="Чт"/>
    <x v="17"/>
    <n v="4354"/>
  </r>
  <r>
    <n v="1747092"/>
    <n v="2"/>
    <x v="3"/>
    <x v="61"/>
    <x v="1"/>
    <n v="30"/>
    <s v="Пн"/>
    <x v="2"/>
    <n v="4545"/>
  </r>
  <r>
    <n v="1747093"/>
    <n v="4"/>
    <x v="2"/>
    <x v="21"/>
    <x v="1"/>
    <n v="29"/>
    <s v="Вт"/>
    <x v="16"/>
    <n v="2812"/>
  </r>
  <r>
    <n v="1747094"/>
    <n v="2"/>
    <x v="3"/>
    <x v="76"/>
    <x v="2"/>
    <n v="34"/>
    <s v="Ср"/>
    <x v="3"/>
    <n v="4289"/>
  </r>
  <r>
    <n v="1747095"/>
    <n v="1"/>
    <x v="0"/>
    <x v="78"/>
    <x v="2"/>
    <n v="32"/>
    <s v="Вт"/>
    <x v="21"/>
    <n v="4391"/>
  </r>
  <r>
    <n v="1747096"/>
    <n v="1"/>
    <x v="0"/>
    <x v="48"/>
    <x v="0"/>
    <n v="24"/>
    <s v="Вс"/>
    <x v="26"/>
    <n v="2959"/>
  </r>
  <r>
    <n v="1747097"/>
    <n v="1"/>
    <x v="0"/>
    <x v="39"/>
    <x v="2"/>
    <n v="36"/>
    <s v="Пн"/>
    <x v="14"/>
    <n v="4203"/>
  </r>
  <r>
    <n v="1747098"/>
    <n v="1"/>
    <x v="0"/>
    <x v="61"/>
    <x v="1"/>
    <n v="30"/>
    <s v="Пн"/>
    <x v="2"/>
    <n v="4410"/>
  </r>
  <r>
    <n v="1747099"/>
    <n v="1"/>
    <x v="0"/>
    <x v="41"/>
    <x v="2"/>
    <n v="33"/>
    <s v="Пт"/>
    <x v="16"/>
    <n v="522"/>
  </r>
  <r>
    <n v="1747100"/>
    <n v="4"/>
    <x v="2"/>
    <x v="6"/>
    <x v="1"/>
    <n v="28"/>
    <s v="Ср"/>
    <x v="6"/>
    <n v="3122"/>
  </r>
  <r>
    <n v="1747101"/>
    <n v="1"/>
    <x v="0"/>
    <x v="54"/>
    <x v="0"/>
    <n v="26"/>
    <s v="Ср"/>
    <x v="22"/>
    <n v="2387"/>
  </r>
  <r>
    <n v="1747102"/>
    <n v="2"/>
    <x v="3"/>
    <x v="22"/>
    <x v="1"/>
    <n v="31"/>
    <s v="Сб"/>
    <x v="17"/>
    <n v="2919"/>
  </r>
  <r>
    <n v="1747103"/>
    <n v="4"/>
    <x v="2"/>
    <x v="4"/>
    <x v="1"/>
    <n v="31"/>
    <s v="Пн"/>
    <x v="4"/>
    <n v="82"/>
  </r>
  <r>
    <n v="1747104"/>
    <n v="1"/>
    <x v="0"/>
    <x v="52"/>
    <x v="0"/>
    <n v="25"/>
    <s v="Вт"/>
    <x v="27"/>
    <n v="4262"/>
  </r>
  <r>
    <n v="1747105"/>
    <n v="1"/>
    <x v="0"/>
    <x v="26"/>
    <x v="0"/>
    <n v="27"/>
    <s v="Чт"/>
    <x v="17"/>
    <n v="1209"/>
  </r>
  <r>
    <n v="1747106"/>
    <n v="3"/>
    <x v="1"/>
    <x v="44"/>
    <x v="2"/>
    <n v="35"/>
    <s v="Пн"/>
    <x v="22"/>
    <n v="2619"/>
  </r>
  <r>
    <n v="1747107"/>
    <n v="3"/>
    <x v="1"/>
    <x v="29"/>
    <x v="1"/>
    <n v="30"/>
    <s v="Пт"/>
    <x v="22"/>
    <n v="2508"/>
  </r>
  <r>
    <n v="1747108"/>
    <n v="1"/>
    <x v="0"/>
    <x v="3"/>
    <x v="0"/>
    <n v="25"/>
    <s v="Пт"/>
    <x v="3"/>
    <n v="780"/>
  </r>
  <r>
    <n v="1747109"/>
    <n v="2"/>
    <x v="3"/>
    <x v="58"/>
    <x v="2"/>
    <n v="32"/>
    <s v="Ср"/>
    <x v="28"/>
    <n v="1227"/>
  </r>
  <r>
    <n v="1747110"/>
    <n v="2"/>
    <x v="3"/>
    <x v="48"/>
    <x v="0"/>
    <n v="24"/>
    <s v="Вс"/>
    <x v="26"/>
    <n v="2239"/>
  </r>
  <r>
    <n v="1747111"/>
    <n v="2"/>
    <x v="3"/>
    <x v="68"/>
    <x v="1"/>
    <n v="31"/>
    <s v="Вт"/>
    <x v="11"/>
    <n v="3190"/>
  </r>
  <r>
    <n v="1747112"/>
    <n v="1"/>
    <x v="0"/>
    <x v="77"/>
    <x v="0"/>
    <n v="27"/>
    <s v="Вс"/>
    <x v="11"/>
    <n v="574"/>
  </r>
  <r>
    <n v="1747113"/>
    <n v="1"/>
    <x v="0"/>
    <x v="29"/>
    <x v="1"/>
    <n v="30"/>
    <s v="Пт"/>
    <x v="22"/>
    <n v="3305"/>
  </r>
  <r>
    <n v="1747114"/>
    <n v="4"/>
    <x v="2"/>
    <x v="34"/>
    <x v="2"/>
    <n v="34"/>
    <s v="Пт"/>
    <x v="13"/>
    <n v="1545"/>
  </r>
  <r>
    <n v="1747115"/>
    <n v="3"/>
    <x v="1"/>
    <x v="51"/>
    <x v="0"/>
    <n v="26"/>
    <s v="Сб"/>
    <x v="4"/>
    <n v="4718"/>
  </r>
  <r>
    <n v="1747116"/>
    <n v="4"/>
    <x v="2"/>
    <x v="16"/>
    <x v="1"/>
    <n v="30"/>
    <s v="Чт"/>
    <x v="8"/>
    <n v="3852"/>
  </r>
  <r>
    <n v="1747117"/>
    <n v="2"/>
    <x v="3"/>
    <x v="59"/>
    <x v="1"/>
    <n v="29"/>
    <s v="Пт"/>
    <x v="29"/>
    <n v="1487"/>
  </r>
  <r>
    <n v="1747118"/>
    <n v="1"/>
    <x v="0"/>
    <x v="48"/>
    <x v="0"/>
    <n v="24"/>
    <s v="Вс"/>
    <x v="26"/>
    <n v="3678"/>
  </r>
  <r>
    <n v="1747119"/>
    <n v="2"/>
    <x v="3"/>
    <x v="88"/>
    <x v="0"/>
    <n v="25"/>
    <s v="Ср"/>
    <x v="29"/>
    <n v="1463"/>
  </r>
  <r>
    <n v="1747120"/>
    <n v="2"/>
    <x v="3"/>
    <x v="28"/>
    <x v="1"/>
    <n v="27"/>
    <s v="Сб"/>
    <x v="21"/>
    <n v="1489"/>
  </r>
  <r>
    <n v="1747121"/>
    <n v="4"/>
    <x v="2"/>
    <x v="49"/>
    <x v="1"/>
    <n v="30"/>
    <s v="Вс"/>
    <x v="3"/>
    <n v="4603"/>
  </r>
  <r>
    <n v="1747122"/>
    <n v="1"/>
    <x v="0"/>
    <x v="61"/>
    <x v="1"/>
    <n v="30"/>
    <s v="Пн"/>
    <x v="2"/>
    <n v="731"/>
  </r>
  <r>
    <n v="1747123"/>
    <n v="1"/>
    <x v="0"/>
    <x v="79"/>
    <x v="0"/>
    <n v="24"/>
    <s v="Пт"/>
    <x v="1"/>
    <n v="2383"/>
  </r>
  <r>
    <n v="1747124"/>
    <n v="1"/>
    <x v="0"/>
    <x v="7"/>
    <x v="2"/>
    <n v="35"/>
    <s v="Ср"/>
    <x v="7"/>
    <n v="4259"/>
  </r>
  <r>
    <n v="1747125"/>
    <n v="1"/>
    <x v="0"/>
    <x v="20"/>
    <x v="2"/>
    <n v="35"/>
    <s v="Чт"/>
    <x v="4"/>
    <n v="3516"/>
  </r>
  <r>
    <n v="1747126"/>
    <n v="2"/>
    <x v="3"/>
    <x v="90"/>
    <x v="1"/>
    <n v="28"/>
    <s v="Пт"/>
    <x v="25"/>
    <n v="2148"/>
  </r>
  <r>
    <n v="1747127"/>
    <n v="1"/>
    <x v="0"/>
    <x v="34"/>
    <x v="2"/>
    <n v="34"/>
    <s v="Пт"/>
    <x v="13"/>
    <n v="4908"/>
  </r>
  <r>
    <n v="1747128"/>
    <n v="2"/>
    <x v="3"/>
    <x v="55"/>
    <x v="2"/>
    <n v="33"/>
    <s v="Ср"/>
    <x v="1"/>
    <n v="3463"/>
  </r>
  <r>
    <n v="1747129"/>
    <n v="4"/>
    <x v="2"/>
    <x v="39"/>
    <x v="2"/>
    <n v="36"/>
    <s v="Пн"/>
    <x v="14"/>
    <n v="4690"/>
  </r>
  <r>
    <n v="1747130"/>
    <n v="2"/>
    <x v="3"/>
    <x v="3"/>
    <x v="0"/>
    <n v="25"/>
    <s v="Пт"/>
    <x v="3"/>
    <n v="2266"/>
  </r>
  <r>
    <n v="1747131"/>
    <n v="1"/>
    <x v="0"/>
    <x v="40"/>
    <x v="0"/>
    <n v="25"/>
    <s v="Вс"/>
    <x v="16"/>
    <n v="3877"/>
  </r>
  <r>
    <n v="1747132"/>
    <n v="1"/>
    <x v="0"/>
    <x v="36"/>
    <x v="0"/>
    <n v="24"/>
    <s v="Пн"/>
    <x v="6"/>
    <n v="4046"/>
  </r>
  <r>
    <n v="1747133"/>
    <n v="2"/>
    <x v="3"/>
    <x v="44"/>
    <x v="2"/>
    <n v="35"/>
    <s v="Пн"/>
    <x v="22"/>
    <n v="4362"/>
  </r>
  <r>
    <n v="1747134"/>
    <n v="4"/>
    <x v="2"/>
    <x v="6"/>
    <x v="1"/>
    <n v="28"/>
    <s v="Ср"/>
    <x v="6"/>
    <n v="358"/>
  </r>
  <r>
    <n v="1747135"/>
    <n v="2"/>
    <x v="3"/>
    <x v="55"/>
    <x v="2"/>
    <n v="33"/>
    <s v="Ср"/>
    <x v="1"/>
    <n v="1830"/>
  </r>
  <r>
    <n v="1747136"/>
    <n v="1"/>
    <x v="0"/>
    <x v="43"/>
    <x v="2"/>
    <n v="32"/>
    <s v="Чт"/>
    <x v="18"/>
    <n v="3842"/>
  </r>
  <r>
    <n v="1747137"/>
    <n v="4"/>
    <x v="2"/>
    <x v="8"/>
    <x v="2"/>
    <n v="35"/>
    <s v="Вс"/>
    <x v="8"/>
    <n v="1486"/>
  </r>
  <r>
    <n v="1747138"/>
    <n v="1"/>
    <x v="0"/>
    <x v="62"/>
    <x v="1"/>
    <n v="31"/>
    <s v="Чт"/>
    <x v="20"/>
    <n v="2859"/>
  </r>
  <r>
    <n v="1747139"/>
    <n v="1"/>
    <x v="0"/>
    <x v="39"/>
    <x v="2"/>
    <n v="36"/>
    <s v="Пн"/>
    <x v="14"/>
    <n v="694"/>
  </r>
  <r>
    <n v="1747140"/>
    <n v="1"/>
    <x v="0"/>
    <x v="37"/>
    <x v="2"/>
    <n v="33"/>
    <s v="Пн"/>
    <x v="25"/>
    <n v="3092"/>
  </r>
  <r>
    <n v="1747141"/>
    <n v="2"/>
    <x v="3"/>
    <x v="60"/>
    <x v="0"/>
    <n v="26"/>
    <s v="Вт"/>
    <x v="8"/>
    <n v="832"/>
  </r>
  <r>
    <n v="1747142"/>
    <n v="1"/>
    <x v="0"/>
    <x v="10"/>
    <x v="2"/>
    <n v="33"/>
    <s v="Вт"/>
    <x v="9"/>
    <n v="844"/>
  </r>
  <r>
    <n v="1747143"/>
    <n v="1"/>
    <x v="0"/>
    <x v="88"/>
    <x v="0"/>
    <n v="25"/>
    <s v="Ср"/>
    <x v="29"/>
    <n v="2725"/>
  </r>
  <r>
    <n v="1747144"/>
    <n v="1"/>
    <x v="0"/>
    <x v="69"/>
    <x v="1"/>
    <n v="29"/>
    <s v="Ср"/>
    <x v="12"/>
    <n v="4615"/>
  </r>
  <r>
    <n v="1747145"/>
    <n v="1"/>
    <x v="0"/>
    <x v="90"/>
    <x v="1"/>
    <n v="28"/>
    <s v="Пт"/>
    <x v="25"/>
    <n v="459"/>
  </r>
  <r>
    <n v="1747146"/>
    <n v="2"/>
    <x v="3"/>
    <x v="70"/>
    <x v="2"/>
    <n v="35"/>
    <s v="Сб"/>
    <x v="19"/>
    <n v="3939"/>
  </r>
  <r>
    <n v="1747147"/>
    <n v="2"/>
    <x v="3"/>
    <x v="61"/>
    <x v="1"/>
    <n v="30"/>
    <s v="Пн"/>
    <x v="2"/>
    <n v="586"/>
  </r>
  <r>
    <n v="1747148"/>
    <n v="1"/>
    <x v="0"/>
    <x v="51"/>
    <x v="0"/>
    <n v="26"/>
    <s v="Сб"/>
    <x v="4"/>
    <n v="2916"/>
  </r>
  <r>
    <n v="1747149"/>
    <n v="4"/>
    <x v="2"/>
    <x v="82"/>
    <x v="1"/>
    <n v="28"/>
    <s v="Вт"/>
    <x v="26"/>
    <n v="78"/>
  </r>
  <r>
    <n v="1747150"/>
    <n v="4"/>
    <x v="2"/>
    <x v="14"/>
    <x v="2"/>
    <n v="35"/>
    <s v="Пт"/>
    <x v="11"/>
    <n v="4476"/>
  </r>
  <r>
    <n v="1747151"/>
    <n v="4"/>
    <x v="2"/>
    <x v="62"/>
    <x v="1"/>
    <n v="31"/>
    <s v="Чт"/>
    <x v="20"/>
    <n v="2217"/>
  </r>
  <r>
    <n v="1747152"/>
    <n v="1"/>
    <x v="0"/>
    <x v="51"/>
    <x v="0"/>
    <n v="26"/>
    <s v="Сб"/>
    <x v="4"/>
    <n v="4537"/>
  </r>
  <r>
    <n v="1747153"/>
    <n v="2"/>
    <x v="3"/>
    <x v="62"/>
    <x v="1"/>
    <n v="31"/>
    <s v="Чт"/>
    <x v="20"/>
    <n v="3764"/>
  </r>
  <r>
    <n v="1747154"/>
    <n v="2"/>
    <x v="3"/>
    <x v="2"/>
    <x v="0"/>
    <n v="25"/>
    <s v="Сб"/>
    <x v="2"/>
    <n v="3617"/>
  </r>
  <r>
    <n v="1747155"/>
    <n v="4"/>
    <x v="2"/>
    <x v="36"/>
    <x v="0"/>
    <n v="24"/>
    <s v="Пн"/>
    <x v="6"/>
    <n v="393"/>
  </r>
  <r>
    <n v="1747156"/>
    <n v="4"/>
    <x v="2"/>
    <x v="37"/>
    <x v="2"/>
    <n v="33"/>
    <s v="Пн"/>
    <x v="25"/>
    <n v="92"/>
  </r>
  <r>
    <n v="1747157"/>
    <n v="4"/>
    <x v="2"/>
    <x v="0"/>
    <x v="0"/>
    <n v="26"/>
    <s v="Чт"/>
    <x v="0"/>
    <n v="641"/>
  </r>
  <r>
    <n v="1747158"/>
    <n v="4"/>
    <x v="2"/>
    <x v="68"/>
    <x v="1"/>
    <n v="31"/>
    <s v="Вт"/>
    <x v="11"/>
    <n v="3163"/>
  </r>
  <r>
    <n v="1747159"/>
    <n v="4"/>
    <x v="2"/>
    <x v="27"/>
    <x v="0"/>
    <n v="27"/>
    <s v="Вт"/>
    <x v="20"/>
    <n v="2490"/>
  </r>
  <r>
    <n v="1747160"/>
    <n v="3"/>
    <x v="1"/>
    <x v="86"/>
    <x v="2"/>
    <n v="36"/>
    <s v="Вт"/>
    <x v="17"/>
    <n v="4359"/>
  </r>
  <r>
    <n v="1747161"/>
    <n v="4"/>
    <x v="2"/>
    <x v="87"/>
    <x v="0"/>
    <n v="24"/>
    <s v="Вт"/>
    <x v="5"/>
    <n v="99"/>
  </r>
  <r>
    <n v="1747162"/>
    <n v="3"/>
    <x v="1"/>
    <x v="84"/>
    <x v="1"/>
    <n v="28"/>
    <s v="Вс"/>
    <x v="28"/>
    <n v="1081"/>
  </r>
  <r>
    <n v="1747163"/>
    <n v="2"/>
    <x v="3"/>
    <x v="63"/>
    <x v="1"/>
    <n v="28"/>
    <s v="Сб"/>
    <x v="9"/>
    <n v="2334"/>
  </r>
  <r>
    <n v="1747164"/>
    <n v="1"/>
    <x v="0"/>
    <x v="86"/>
    <x v="2"/>
    <n v="36"/>
    <s v="Вт"/>
    <x v="17"/>
    <n v="4373"/>
  </r>
  <r>
    <n v="1747165"/>
    <n v="2"/>
    <x v="3"/>
    <x v="15"/>
    <x v="2"/>
    <n v="33"/>
    <s v="Сб"/>
    <x v="12"/>
    <n v="325"/>
  </r>
  <r>
    <n v="1747166"/>
    <n v="1"/>
    <x v="0"/>
    <x v="69"/>
    <x v="1"/>
    <n v="29"/>
    <s v="Ср"/>
    <x v="12"/>
    <n v="2025"/>
  </r>
  <r>
    <n v="1747167"/>
    <n v="3"/>
    <x v="1"/>
    <x v="58"/>
    <x v="2"/>
    <n v="32"/>
    <s v="Ср"/>
    <x v="28"/>
    <n v="599"/>
  </r>
  <r>
    <n v="1747168"/>
    <n v="1"/>
    <x v="0"/>
    <x v="82"/>
    <x v="1"/>
    <n v="28"/>
    <s v="Вт"/>
    <x v="26"/>
    <n v="625"/>
  </r>
  <r>
    <n v="1747169"/>
    <n v="1"/>
    <x v="0"/>
    <x v="30"/>
    <x v="1"/>
    <n v="30"/>
    <s v="Ср"/>
    <x v="23"/>
    <n v="4680"/>
  </r>
  <r>
    <n v="1747170"/>
    <n v="2"/>
    <x v="3"/>
    <x v="56"/>
    <x v="0"/>
    <n v="23"/>
    <s v="Ср"/>
    <x v="10"/>
    <n v="929"/>
  </r>
  <r>
    <n v="1747171"/>
    <n v="2"/>
    <x v="3"/>
    <x v="19"/>
    <x v="0"/>
    <n v="24"/>
    <s v="Сб"/>
    <x v="15"/>
    <n v="3848"/>
  </r>
  <r>
    <n v="1747172"/>
    <n v="1"/>
    <x v="0"/>
    <x v="8"/>
    <x v="2"/>
    <n v="35"/>
    <s v="Вс"/>
    <x v="8"/>
    <n v="240"/>
  </r>
  <r>
    <n v="1747173"/>
    <n v="1"/>
    <x v="0"/>
    <x v="88"/>
    <x v="0"/>
    <n v="25"/>
    <s v="Ср"/>
    <x v="29"/>
    <n v="725"/>
  </r>
  <r>
    <n v="1747174"/>
    <n v="1"/>
    <x v="0"/>
    <x v="67"/>
    <x v="0"/>
    <n v="25"/>
    <s v="Пн"/>
    <x v="12"/>
    <n v="2724"/>
  </r>
  <r>
    <n v="1747175"/>
    <n v="1"/>
    <x v="0"/>
    <x v="69"/>
    <x v="1"/>
    <n v="29"/>
    <s v="Ср"/>
    <x v="12"/>
    <n v="1372"/>
  </r>
  <r>
    <n v="1747176"/>
    <n v="4"/>
    <x v="2"/>
    <x v="84"/>
    <x v="1"/>
    <n v="28"/>
    <s v="Вс"/>
    <x v="28"/>
    <n v="3631"/>
  </r>
  <r>
    <n v="1747177"/>
    <n v="3"/>
    <x v="1"/>
    <x v="2"/>
    <x v="0"/>
    <n v="25"/>
    <s v="Сб"/>
    <x v="2"/>
    <n v="4131"/>
  </r>
  <r>
    <n v="1747178"/>
    <n v="1"/>
    <x v="0"/>
    <x v="7"/>
    <x v="2"/>
    <n v="35"/>
    <s v="Ср"/>
    <x v="7"/>
    <n v="3727"/>
  </r>
  <r>
    <n v="1747179"/>
    <n v="4"/>
    <x v="2"/>
    <x v="38"/>
    <x v="0"/>
    <n v="23"/>
    <s v="Сб"/>
    <x v="18"/>
    <n v="1569"/>
  </r>
  <r>
    <n v="1747180"/>
    <n v="1"/>
    <x v="0"/>
    <x v="90"/>
    <x v="1"/>
    <n v="28"/>
    <s v="Пт"/>
    <x v="25"/>
    <n v="4032"/>
  </r>
  <r>
    <n v="1747181"/>
    <n v="3"/>
    <x v="1"/>
    <x v="12"/>
    <x v="0"/>
    <n v="26"/>
    <s v="Пт"/>
    <x v="7"/>
    <n v="537"/>
  </r>
  <r>
    <n v="1747182"/>
    <n v="4"/>
    <x v="2"/>
    <x v="38"/>
    <x v="0"/>
    <n v="23"/>
    <s v="Сб"/>
    <x v="18"/>
    <n v="2416"/>
  </r>
  <r>
    <n v="1747183"/>
    <n v="1"/>
    <x v="0"/>
    <x v="36"/>
    <x v="0"/>
    <n v="24"/>
    <s v="Пн"/>
    <x v="6"/>
    <n v="2488"/>
  </r>
  <r>
    <n v="1747184"/>
    <n v="1"/>
    <x v="0"/>
    <x v="9"/>
    <x v="2"/>
    <n v="32"/>
    <s v="Сб"/>
    <x v="6"/>
    <n v="2840"/>
  </r>
  <r>
    <n v="1747185"/>
    <n v="2"/>
    <x v="3"/>
    <x v="79"/>
    <x v="0"/>
    <n v="24"/>
    <s v="Пт"/>
    <x v="1"/>
    <n v="2816"/>
  </r>
  <r>
    <n v="1747186"/>
    <n v="1"/>
    <x v="0"/>
    <x v="66"/>
    <x v="0"/>
    <n v="27"/>
    <s v="Пн"/>
    <x v="19"/>
    <n v="2010"/>
  </r>
  <r>
    <n v="1747187"/>
    <n v="2"/>
    <x v="3"/>
    <x v="21"/>
    <x v="1"/>
    <n v="29"/>
    <s v="Вт"/>
    <x v="16"/>
    <n v="1291"/>
  </r>
  <r>
    <n v="1747188"/>
    <n v="1"/>
    <x v="0"/>
    <x v="25"/>
    <x v="1"/>
    <n v="31"/>
    <s v="Ср"/>
    <x v="19"/>
    <n v="3899"/>
  </r>
  <r>
    <n v="1747189"/>
    <n v="1"/>
    <x v="0"/>
    <x v="44"/>
    <x v="2"/>
    <n v="35"/>
    <s v="Пн"/>
    <x v="22"/>
    <n v="3365"/>
  </r>
  <r>
    <n v="1747190"/>
    <n v="2"/>
    <x v="3"/>
    <x v="63"/>
    <x v="1"/>
    <n v="28"/>
    <s v="Сб"/>
    <x v="9"/>
    <n v="3237"/>
  </r>
  <r>
    <n v="1747191"/>
    <n v="1"/>
    <x v="0"/>
    <x v="61"/>
    <x v="1"/>
    <n v="30"/>
    <s v="Пн"/>
    <x v="2"/>
    <n v="792"/>
  </r>
  <r>
    <n v="1747192"/>
    <n v="4"/>
    <x v="2"/>
    <x v="78"/>
    <x v="2"/>
    <n v="32"/>
    <s v="Вт"/>
    <x v="21"/>
    <n v="3735"/>
  </r>
  <r>
    <n v="1747193"/>
    <n v="2"/>
    <x v="3"/>
    <x v="66"/>
    <x v="0"/>
    <n v="27"/>
    <s v="Пн"/>
    <x v="19"/>
    <n v="2935"/>
  </r>
  <r>
    <n v="1747194"/>
    <n v="1"/>
    <x v="0"/>
    <x v="21"/>
    <x v="1"/>
    <n v="29"/>
    <s v="Вт"/>
    <x v="16"/>
    <n v="4131"/>
  </r>
  <r>
    <n v="1747195"/>
    <n v="2"/>
    <x v="3"/>
    <x v="69"/>
    <x v="1"/>
    <n v="29"/>
    <s v="Ср"/>
    <x v="12"/>
    <n v="3019"/>
  </r>
  <r>
    <n v="1747196"/>
    <n v="2"/>
    <x v="3"/>
    <x v="53"/>
    <x v="0"/>
    <n v="24"/>
    <s v="Чт"/>
    <x v="9"/>
    <n v="3168"/>
  </r>
  <r>
    <n v="1747197"/>
    <n v="1"/>
    <x v="0"/>
    <x v="1"/>
    <x v="1"/>
    <n v="29"/>
    <s v="Вс"/>
    <x v="1"/>
    <n v="1928"/>
  </r>
  <r>
    <n v="1747198"/>
    <n v="4"/>
    <x v="2"/>
    <x v="19"/>
    <x v="0"/>
    <n v="24"/>
    <s v="Сб"/>
    <x v="15"/>
    <n v="3521"/>
  </r>
  <r>
    <n v="1747199"/>
    <n v="2"/>
    <x v="3"/>
    <x v="14"/>
    <x v="2"/>
    <n v="35"/>
    <s v="Пт"/>
    <x v="11"/>
    <n v="3228"/>
  </r>
  <r>
    <n v="1747200"/>
    <n v="2"/>
    <x v="3"/>
    <x v="62"/>
    <x v="1"/>
    <n v="31"/>
    <s v="Чт"/>
    <x v="20"/>
    <n v="1088"/>
  </r>
  <r>
    <n v="1747201"/>
    <n v="1"/>
    <x v="0"/>
    <x v="3"/>
    <x v="0"/>
    <n v="25"/>
    <s v="Пт"/>
    <x v="3"/>
    <n v="3673"/>
  </r>
  <r>
    <n v="1747202"/>
    <n v="3"/>
    <x v="1"/>
    <x v="46"/>
    <x v="0"/>
    <n v="25"/>
    <s v="Чт"/>
    <x v="24"/>
    <n v="1443"/>
  </r>
  <r>
    <n v="1747203"/>
    <n v="1"/>
    <x v="0"/>
    <x v="1"/>
    <x v="1"/>
    <n v="29"/>
    <s v="Вс"/>
    <x v="1"/>
    <n v="3261"/>
  </r>
  <r>
    <n v="1747204"/>
    <n v="4"/>
    <x v="2"/>
    <x v="82"/>
    <x v="1"/>
    <n v="28"/>
    <s v="Вт"/>
    <x v="26"/>
    <n v="562"/>
  </r>
  <r>
    <n v="1747205"/>
    <n v="2"/>
    <x v="3"/>
    <x v="26"/>
    <x v="0"/>
    <n v="27"/>
    <s v="Чт"/>
    <x v="17"/>
    <n v="2772"/>
  </r>
  <r>
    <n v="1747206"/>
    <n v="3"/>
    <x v="1"/>
    <x v="56"/>
    <x v="0"/>
    <n v="23"/>
    <s v="Ср"/>
    <x v="10"/>
    <n v="1894"/>
  </r>
  <r>
    <n v="1747207"/>
    <n v="1"/>
    <x v="0"/>
    <x v="3"/>
    <x v="0"/>
    <n v="25"/>
    <s v="Пт"/>
    <x v="3"/>
    <n v="122"/>
  </r>
  <r>
    <n v="1747208"/>
    <n v="1"/>
    <x v="0"/>
    <x v="0"/>
    <x v="0"/>
    <n v="26"/>
    <s v="Чт"/>
    <x v="0"/>
    <n v="4086"/>
  </r>
  <r>
    <n v="1747209"/>
    <n v="3"/>
    <x v="1"/>
    <x v="63"/>
    <x v="1"/>
    <n v="28"/>
    <s v="Сб"/>
    <x v="9"/>
    <n v="2921"/>
  </r>
  <r>
    <n v="1747210"/>
    <n v="4"/>
    <x v="2"/>
    <x v="50"/>
    <x v="2"/>
    <n v="34"/>
    <s v="Чт"/>
    <x v="2"/>
    <n v="3302"/>
  </r>
  <r>
    <n v="1747211"/>
    <n v="4"/>
    <x v="2"/>
    <x v="7"/>
    <x v="2"/>
    <n v="35"/>
    <s v="Ср"/>
    <x v="7"/>
    <n v="3604"/>
  </r>
  <r>
    <n v="1747212"/>
    <n v="1"/>
    <x v="0"/>
    <x v="69"/>
    <x v="1"/>
    <n v="29"/>
    <s v="Ср"/>
    <x v="12"/>
    <n v="3642"/>
  </r>
  <r>
    <n v="1747213"/>
    <n v="4"/>
    <x v="2"/>
    <x v="73"/>
    <x v="1"/>
    <n v="30"/>
    <s v="Вт"/>
    <x v="13"/>
    <n v="3608"/>
  </r>
  <r>
    <n v="1747214"/>
    <n v="4"/>
    <x v="2"/>
    <x v="84"/>
    <x v="1"/>
    <n v="28"/>
    <s v="Вс"/>
    <x v="28"/>
    <n v="4634"/>
  </r>
  <r>
    <n v="1747215"/>
    <n v="4"/>
    <x v="2"/>
    <x v="83"/>
    <x v="0"/>
    <n v="23"/>
    <s v="Чт"/>
    <x v="21"/>
    <n v="4464"/>
  </r>
  <r>
    <n v="1747216"/>
    <n v="1"/>
    <x v="0"/>
    <x v="26"/>
    <x v="0"/>
    <n v="27"/>
    <s v="Чт"/>
    <x v="17"/>
    <n v="1985"/>
  </r>
  <r>
    <n v="1747217"/>
    <n v="4"/>
    <x v="2"/>
    <x v="35"/>
    <x v="2"/>
    <n v="34"/>
    <s v="Сб"/>
    <x v="23"/>
    <n v="1810"/>
  </r>
  <r>
    <n v="1747218"/>
    <n v="4"/>
    <x v="2"/>
    <x v="72"/>
    <x v="2"/>
    <n v="32"/>
    <s v="Пт"/>
    <x v="26"/>
    <n v="2610"/>
  </r>
  <r>
    <n v="1747219"/>
    <n v="1"/>
    <x v="0"/>
    <x v="77"/>
    <x v="0"/>
    <n v="27"/>
    <s v="Вс"/>
    <x v="11"/>
    <n v="3600"/>
  </r>
  <r>
    <n v="1747220"/>
    <n v="1"/>
    <x v="0"/>
    <x v="55"/>
    <x v="2"/>
    <n v="33"/>
    <s v="Ср"/>
    <x v="1"/>
    <n v="1452"/>
  </r>
  <r>
    <n v="1747221"/>
    <n v="2"/>
    <x v="3"/>
    <x v="31"/>
    <x v="1"/>
    <n v="29"/>
    <s v="Пн"/>
    <x v="15"/>
    <n v="2623"/>
  </r>
  <r>
    <n v="1747222"/>
    <n v="2"/>
    <x v="3"/>
    <x v="25"/>
    <x v="1"/>
    <n v="31"/>
    <s v="Ср"/>
    <x v="19"/>
    <n v="1449"/>
  </r>
  <r>
    <n v="1747223"/>
    <n v="2"/>
    <x v="3"/>
    <x v="1"/>
    <x v="1"/>
    <n v="29"/>
    <s v="Вс"/>
    <x v="1"/>
    <n v="1391"/>
  </r>
  <r>
    <n v="1747224"/>
    <n v="4"/>
    <x v="2"/>
    <x v="87"/>
    <x v="0"/>
    <n v="24"/>
    <s v="Вт"/>
    <x v="5"/>
    <n v="1866"/>
  </r>
  <r>
    <n v="1747225"/>
    <n v="2"/>
    <x v="3"/>
    <x v="12"/>
    <x v="0"/>
    <n v="26"/>
    <s v="Пт"/>
    <x v="7"/>
    <n v="2430"/>
  </r>
  <r>
    <n v="1747226"/>
    <n v="2"/>
    <x v="3"/>
    <x v="11"/>
    <x v="2"/>
    <n v="32"/>
    <s v="Пн"/>
    <x v="10"/>
    <n v="285"/>
  </r>
  <r>
    <n v="1747227"/>
    <n v="2"/>
    <x v="3"/>
    <x v="48"/>
    <x v="0"/>
    <n v="24"/>
    <s v="Вс"/>
    <x v="26"/>
    <n v="4532"/>
  </r>
  <r>
    <n v="1747228"/>
    <n v="2"/>
    <x v="3"/>
    <x v="37"/>
    <x v="2"/>
    <n v="33"/>
    <s v="Пн"/>
    <x v="25"/>
    <n v="4532"/>
  </r>
  <r>
    <n v="1747229"/>
    <n v="4"/>
    <x v="2"/>
    <x v="68"/>
    <x v="1"/>
    <n v="31"/>
    <s v="Вт"/>
    <x v="11"/>
    <n v="1741"/>
  </r>
  <r>
    <n v="1747230"/>
    <n v="4"/>
    <x v="2"/>
    <x v="55"/>
    <x v="2"/>
    <n v="33"/>
    <s v="Ср"/>
    <x v="1"/>
    <n v="1988"/>
  </r>
  <r>
    <n v="1747231"/>
    <n v="3"/>
    <x v="1"/>
    <x v="44"/>
    <x v="2"/>
    <n v="35"/>
    <s v="Пн"/>
    <x v="22"/>
    <n v="3556"/>
  </r>
  <r>
    <n v="1747232"/>
    <n v="1"/>
    <x v="0"/>
    <x v="11"/>
    <x v="2"/>
    <n v="32"/>
    <s v="Пн"/>
    <x v="10"/>
    <n v="1250"/>
  </r>
  <r>
    <n v="1747233"/>
    <n v="3"/>
    <x v="1"/>
    <x v="4"/>
    <x v="1"/>
    <n v="31"/>
    <s v="Пн"/>
    <x v="4"/>
    <n v="4314"/>
  </r>
  <r>
    <n v="1747234"/>
    <n v="1"/>
    <x v="0"/>
    <x v="39"/>
    <x v="2"/>
    <n v="36"/>
    <s v="Пн"/>
    <x v="14"/>
    <n v="2558"/>
  </r>
  <r>
    <n v="1747235"/>
    <n v="2"/>
    <x v="3"/>
    <x v="39"/>
    <x v="2"/>
    <n v="36"/>
    <s v="Пн"/>
    <x v="14"/>
    <n v="3149"/>
  </r>
  <r>
    <n v="1747236"/>
    <n v="1"/>
    <x v="0"/>
    <x v="88"/>
    <x v="0"/>
    <n v="25"/>
    <s v="Ср"/>
    <x v="29"/>
    <n v="422"/>
  </r>
  <r>
    <n v="1747237"/>
    <n v="1"/>
    <x v="0"/>
    <x v="19"/>
    <x v="0"/>
    <n v="24"/>
    <s v="Сб"/>
    <x v="15"/>
    <n v="3138"/>
  </r>
  <r>
    <n v="1747238"/>
    <n v="4"/>
    <x v="2"/>
    <x v="43"/>
    <x v="2"/>
    <n v="32"/>
    <s v="Чт"/>
    <x v="18"/>
    <n v="1755"/>
  </r>
  <r>
    <n v="1747239"/>
    <n v="4"/>
    <x v="2"/>
    <x v="84"/>
    <x v="1"/>
    <n v="28"/>
    <s v="Вс"/>
    <x v="28"/>
    <n v="2994"/>
  </r>
  <r>
    <n v="1747240"/>
    <n v="2"/>
    <x v="3"/>
    <x v="0"/>
    <x v="0"/>
    <n v="26"/>
    <s v="Чт"/>
    <x v="0"/>
    <n v="2139"/>
  </r>
  <r>
    <n v="1747241"/>
    <n v="1"/>
    <x v="0"/>
    <x v="68"/>
    <x v="1"/>
    <n v="31"/>
    <s v="Вт"/>
    <x v="11"/>
    <n v="1534"/>
  </r>
  <r>
    <n v="1747242"/>
    <n v="2"/>
    <x v="3"/>
    <x v="3"/>
    <x v="0"/>
    <n v="25"/>
    <s v="Пт"/>
    <x v="3"/>
    <n v="283"/>
  </r>
  <r>
    <n v="1747243"/>
    <n v="4"/>
    <x v="2"/>
    <x v="32"/>
    <x v="1"/>
    <n v="29"/>
    <s v="Сб"/>
    <x v="24"/>
    <n v="4447"/>
  </r>
  <r>
    <n v="1747244"/>
    <n v="4"/>
    <x v="2"/>
    <x v="6"/>
    <x v="1"/>
    <n v="28"/>
    <s v="Ср"/>
    <x v="6"/>
    <n v="2250"/>
  </r>
  <r>
    <n v="1747245"/>
    <n v="4"/>
    <x v="2"/>
    <x v="13"/>
    <x v="1"/>
    <n v="30"/>
    <s v="Сб"/>
    <x v="0"/>
    <n v="1676"/>
  </r>
  <r>
    <n v="1747246"/>
    <n v="1"/>
    <x v="0"/>
    <x v="17"/>
    <x v="0"/>
    <n v="26"/>
    <s v="Вс"/>
    <x v="13"/>
    <n v="1059"/>
  </r>
  <r>
    <n v="1747247"/>
    <n v="2"/>
    <x v="3"/>
    <x v="35"/>
    <x v="2"/>
    <n v="34"/>
    <s v="Сб"/>
    <x v="23"/>
    <n v="2482"/>
  </r>
  <r>
    <n v="1747248"/>
    <n v="2"/>
    <x v="3"/>
    <x v="52"/>
    <x v="0"/>
    <n v="25"/>
    <s v="Вт"/>
    <x v="27"/>
    <n v="3041"/>
  </r>
  <r>
    <n v="1747249"/>
    <n v="1"/>
    <x v="0"/>
    <x v="79"/>
    <x v="0"/>
    <n v="24"/>
    <s v="Пт"/>
    <x v="1"/>
    <n v="4302"/>
  </r>
  <r>
    <n v="1747250"/>
    <n v="3"/>
    <x v="1"/>
    <x v="51"/>
    <x v="0"/>
    <n v="26"/>
    <s v="Сб"/>
    <x v="4"/>
    <n v="4814"/>
  </r>
  <r>
    <n v="1747251"/>
    <n v="2"/>
    <x v="3"/>
    <x v="40"/>
    <x v="0"/>
    <n v="25"/>
    <s v="Вс"/>
    <x v="16"/>
    <n v="4532"/>
  </r>
  <r>
    <n v="1747252"/>
    <n v="1"/>
    <x v="0"/>
    <x v="52"/>
    <x v="0"/>
    <n v="25"/>
    <s v="Вт"/>
    <x v="27"/>
    <n v="1021"/>
  </r>
  <r>
    <n v="1747253"/>
    <n v="1"/>
    <x v="0"/>
    <x v="62"/>
    <x v="1"/>
    <n v="31"/>
    <s v="Чт"/>
    <x v="20"/>
    <n v="851"/>
  </r>
  <r>
    <n v="1747254"/>
    <n v="4"/>
    <x v="2"/>
    <x v="33"/>
    <x v="0"/>
    <n v="24"/>
    <s v="Ср"/>
    <x v="25"/>
    <n v="3394"/>
  </r>
  <r>
    <n v="1747255"/>
    <n v="1"/>
    <x v="0"/>
    <x v="72"/>
    <x v="2"/>
    <n v="32"/>
    <s v="Пт"/>
    <x v="26"/>
    <n v="4350"/>
  </r>
  <r>
    <n v="1747256"/>
    <n v="4"/>
    <x v="2"/>
    <x v="35"/>
    <x v="2"/>
    <n v="34"/>
    <s v="Сб"/>
    <x v="23"/>
    <n v="1629"/>
  </r>
  <r>
    <n v="1747257"/>
    <n v="1"/>
    <x v="0"/>
    <x v="78"/>
    <x v="2"/>
    <n v="32"/>
    <s v="Вт"/>
    <x v="21"/>
    <n v="4547"/>
  </r>
  <r>
    <n v="1747258"/>
    <n v="1"/>
    <x v="0"/>
    <x v="65"/>
    <x v="2"/>
    <n v="33"/>
    <s v="Чт"/>
    <x v="15"/>
    <n v="3351"/>
  </r>
  <r>
    <n v="1747259"/>
    <n v="1"/>
    <x v="0"/>
    <x v="22"/>
    <x v="1"/>
    <n v="31"/>
    <s v="Сб"/>
    <x v="17"/>
    <n v="4502"/>
  </r>
  <r>
    <n v="1747260"/>
    <n v="3"/>
    <x v="1"/>
    <x v="1"/>
    <x v="1"/>
    <n v="29"/>
    <s v="Вс"/>
    <x v="1"/>
    <n v="329"/>
  </r>
  <r>
    <n v="1747261"/>
    <n v="1"/>
    <x v="0"/>
    <x v="68"/>
    <x v="1"/>
    <n v="31"/>
    <s v="Вт"/>
    <x v="11"/>
    <n v="4407"/>
  </r>
  <r>
    <n v="1747262"/>
    <n v="1"/>
    <x v="0"/>
    <x v="15"/>
    <x v="2"/>
    <n v="33"/>
    <s v="Сб"/>
    <x v="12"/>
    <n v="245"/>
  </r>
  <r>
    <n v="1747263"/>
    <n v="1"/>
    <x v="0"/>
    <x v="23"/>
    <x v="1"/>
    <n v="31"/>
    <s v="Вс"/>
    <x v="7"/>
    <n v="3165"/>
  </r>
  <r>
    <n v="1747264"/>
    <n v="2"/>
    <x v="3"/>
    <x v="33"/>
    <x v="0"/>
    <n v="24"/>
    <s v="Ср"/>
    <x v="25"/>
    <n v="1272"/>
  </r>
  <r>
    <n v="1747265"/>
    <n v="1"/>
    <x v="0"/>
    <x v="22"/>
    <x v="1"/>
    <n v="31"/>
    <s v="Сб"/>
    <x v="17"/>
    <n v="3869"/>
  </r>
  <r>
    <n v="1747266"/>
    <n v="3"/>
    <x v="1"/>
    <x v="46"/>
    <x v="0"/>
    <n v="25"/>
    <s v="Чт"/>
    <x v="24"/>
    <n v="1175"/>
  </r>
  <r>
    <n v="1747267"/>
    <n v="1"/>
    <x v="0"/>
    <x v="69"/>
    <x v="1"/>
    <n v="29"/>
    <s v="Ср"/>
    <x v="12"/>
    <n v="1250"/>
  </r>
  <r>
    <n v="1747268"/>
    <n v="2"/>
    <x v="3"/>
    <x v="53"/>
    <x v="0"/>
    <n v="24"/>
    <s v="Чт"/>
    <x v="9"/>
    <n v="3475"/>
  </r>
  <r>
    <n v="1747269"/>
    <n v="1"/>
    <x v="0"/>
    <x v="4"/>
    <x v="1"/>
    <n v="31"/>
    <s v="Пн"/>
    <x v="4"/>
    <n v="1601"/>
  </r>
  <r>
    <n v="1747270"/>
    <n v="3"/>
    <x v="1"/>
    <x v="27"/>
    <x v="0"/>
    <n v="27"/>
    <s v="Вт"/>
    <x v="20"/>
    <n v="1255"/>
  </r>
  <r>
    <n v="1747271"/>
    <n v="1"/>
    <x v="0"/>
    <x v="90"/>
    <x v="1"/>
    <n v="28"/>
    <s v="Пт"/>
    <x v="25"/>
    <n v="1062"/>
  </r>
  <r>
    <n v="1747272"/>
    <n v="2"/>
    <x v="3"/>
    <x v="19"/>
    <x v="0"/>
    <n v="24"/>
    <s v="Сб"/>
    <x v="15"/>
    <n v="2746"/>
  </r>
  <r>
    <n v="1747273"/>
    <n v="2"/>
    <x v="3"/>
    <x v="7"/>
    <x v="2"/>
    <n v="35"/>
    <s v="Ср"/>
    <x v="7"/>
    <n v="751"/>
  </r>
  <r>
    <n v="1747274"/>
    <n v="4"/>
    <x v="2"/>
    <x v="41"/>
    <x v="2"/>
    <n v="33"/>
    <s v="Пт"/>
    <x v="16"/>
    <n v="1871"/>
  </r>
  <r>
    <n v="1747275"/>
    <n v="1"/>
    <x v="0"/>
    <x v="27"/>
    <x v="0"/>
    <n v="27"/>
    <s v="Вт"/>
    <x v="20"/>
    <n v="3163"/>
  </r>
  <r>
    <n v="1747276"/>
    <n v="1"/>
    <x v="0"/>
    <x v="73"/>
    <x v="1"/>
    <n v="30"/>
    <s v="Вт"/>
    <x v="13"/>
    <n v="1389"/>
  </r>
  <r>
    <n v="1747277"/>
    <n v="1"/>
    <x v="0"/>
    <x v="8"/>
    <x v="2"/>
    <n v="35"/>
    <s v="Вс"/>
    <x v="8"/>
    <n v="759"/>
  </r>
  <r>
    <n v="1747278"/>
    <n v="3"/>
    <x v="1"/>
    <x v="72"/>
    <x v="2"/>
    <n v="32"/>
    <s v="Пт"/>
    <x v="26"/>
    <n v="4119"/>
  </r>
  <r>
    <n v="1747279"/>
    <n v="1"/>
    <x v="0"/>
    <x v="48"/>
    <x v="0"/>
    <n v="24"/>
    <s v="Вс"/>
    <x v="26"/>
    <n v="2384"/>
  </r>
  <r>
    <n v="1747280"/>
    <n v="1"/>
    <x v="0"/>
    <x v="37"/>
    <x v="2"/>
    <n v="33"/>
    <s v="Пн"/>
    <x v="25"/>
    <n v="1392"/>
  </r>
  <r>
    <n v="1747281"/>
    <n v="4"/>
    <x v="2"/>
    <x v="71"/>
    <x v="2"/>
    <n v="34"/>
    <s v="Пн"/>
    <x v="29"/>
    <n v="1784"/>
  </r>
  <r>
    <n v="1747282"/>
    <n v="1"/>
    <x v="0"/>
    <x v="9"/>
    <x v="2"/>
    <n v="32"/>
    <s v="Сб"/>
    <x v="6"/>
    <n v="2736"/>
  </r>
  <r>
    <n v="1747283"/>
    <n v="3"/>
    <x v="1"/>
    <x v="62"/>
    <x v="1"/>
    <n v="31"/>
    <s v="Чт"/>
    <x v="20"/>
    <n v="1370"/>
  </r>
  <r>
    <n v="1747284"/>
    <n v="2"/>
    <x v="3"/>
    <x v="37"/>
    <x v="2"/>
    <n v="33"/>
    <s v="Пн"/>
    <x v="25"/>
    <n v="3189"/>
  </r>
  <r>
    <n v="1747285"/>
    <n v="1"/>
    <x v="0"/>
    <x v="59"/>
    <x v="1"/>
    <n v="29"/>
    <s v="Пт"/>
    <x v="29"/>
    <n v="199"/>
  </r>
  <r>
    <n v="1747286"/>
    <n v="1"/>
    <x v="0"/>
    <x v="17"/>
    <x v="0"/>
    <n v="26"/>
    <s v="Вс"/>
    <x v="13"/>
    <n v="3708"/>
  </r>
  <r>
    <n v="1747287"/>
    <n v="1"/>
    <x v="0"/>
    <x v="73"/>
    <x v="1"/>
    <n v="30"/>
    <s v="Вт"/>
    <x v="13"/>
    <n v="2334"/>
  </r>
  <r>
    <n v="1747288"/>
    <n v="1"/>
    <x v="0"/>
    <x v="41"/>
    <x v="2"/>
    <n v="33"/>
    <s v="Пт"/>
    <x v="16"/>
    <n v="2815"/>
  </r>
  <r>
    <n v="1747289"/>
    <n v="2"/>
    <x v="3"/>
    <x v="63"/>
    <x v="1"/>
    <n v="28"/>
    <s v="Сб"/>
    <x v="9"/>
    <n v="800"/>
  </r>
  <r>
    <n v="1747290"/>
    <n v="4"/>
    <x v="2"/>
    <x v="10"/>
    <x v="2"/>
    <n v="33"/>
    <s v="Вт"/>
    <x v="9"/>
    <n v="4176"/>
  </r>
  <r>
    <n v="1747291"/>
    <n v="3"/>
    <x v="1"/>
    <x v="82"/>
    <x v="1"/>
    <n v="28"/>
    <s v="Вт"/>
    <x v="26"/>
    <n v="2385"/>
  </r>
  <r>
    <n v="1747292"/>
    <n v="2"/>
    <x v="3"/>
    <x v="38"/>
    <x v="0"/>
    <n v="23"/>
    <s v="Сб"/>
    <x v="18"/>
    <n v="4308"/>
  </r>
  <r>
    <n v="1747293"/>
    <n v="1"/>
    <x v="0"/>
    <x v="83"/>
    <x v="0"/>
    <n v="23"/>
    <s v="Чт"/>
    <x v="21"/>
    <n v="3426"/>
  </r>
  <r>
    <n v="1747294"/>
    <n v="1"/>
    <x v="0"/>
    <x v="13"/>
    <x v="1"/>
    <n v="30"/>
    <s v="Сб"/>
    <x v="0"/>
    <n v="1216"/>
  </r>
  <r>
    <n v="1747295"/>
    <n v="3"/>
    <x v="1"/>
    <x v="60"/>
    <x v="0"/>
    <n v="26"/>
    <s v="Вт"/>
    <x v="8"/>
    <n v="875"/>
  </r>
  <r>
    <n v="1747296"/>
    <n v="2"/>
    <x v="3"/>
    <x v="68"/>
    <x v="1"/>
    <n v="31"/>
    <s v="Вт"/>
    <x v="11"/>
    <n v="4012"/>
  </r>
  <r>
    <n v="1747297"/>
    <n v="4"/>
    <x v="2"/>
    <x v="47"/>
    <x v="0"/>
    <n v="26"/>
    <s v="Пн"/>
    <x v="23"/>
    <n v="200"/>
  </r>
  <r>
    <n v="1747298"/>
    <n v="3"/>
    <x v="1"/>
    <x v="83"/>
    <x v="0"/>
    <n v="23"/>
    <s v="Чт"/>
    <x v="21"/>
    <n v="3123"/>
  </r>
  <r>
    <n v="1747299"/>
    <n v="1"/>
    <x v="0"/>
    <x v="35"/>
    <x v="2"/>
    <n v="34"/>
    <s v="Сб"/>
    <x v="23"/>
    <n v="181"/>
  </r>
  <r>
    <n v="1747300"/>
    <n v="4"/>
    <x v="2"/>
    <x v="51"/>
    <x v="0"/>
    <n v="26"/>
    <s v="Сб"/>
    <x v="4"/>
    <n v="3599"/>
  </r>
  <r>
    <n v="1747301"/>
    <n v="1"/>
    <x v="0"/>
    <x v="78"/>
    <x v="2"/>
    <n v="32"/>
    <s v="Вт"/>
    <x v="21"/>
    <n v="1541"/>
  </r>
  <r>
    <n v="1747302"/>
    <n v="4"/>
    <x v="2"/>
    <x v="18"/>
    <x v="0"/>
    <n v="27"/>
    <s v="Ср"/>
    <x v="14"/>
    <n v="1947"/>
  </r>
  <r>
    <n v="1747303"/>
    <n v="1"/>
    <x v="0"/>
    <x v="47"/>
    <x v="0"/>
    <n v="26"/>
    <s v="Пн"/>
    <x v="23"/>
    <n v="2881"/>
  </r>
  <r>
    <n v="1747304"/>
    <n v="1"/>
    <x v="0"/>
    <x v="2"/>
    <x v="0"/>
    <n v="25"/>
    <s v="Сб"/>
    <x v="2"/>
    <n v="2758"/>
  </r>
  <r>
    <n v="1747305"/>
    <n v="3"/>
    <x v="1"/>
    <x v="89"/>
    <x v="2"/>
    <n v="34"/>
    <s v="Вт"/>
    <x v="24"/>
    <n v="1487"/>
  </r>
  <r>
    <n v="1747306"/>
    <n v="1"/>
    <x v="0"/>
    <x v="81"/>
    <x v="1"/>
    <n v="29"/>
    <s v="Чт"/>
    <x v="27"/>
    <n v="4609"/>
  </r>
  <r>
    <n v="1747307"/>
    <n v="4"/>
    <x v="2"/>
    <x v="20"/>
    <x v="2"/>
    <n v="35"/>
    <s v="Чт"/>
    <x v="4"/>
    <n v="4410"/>
  </r>
  <r>
    <n v="1747308"/>
    <n v="4"/>
    <x v="2"/>
    <x v="59"/>
    <x v="1"/>
    <n v="29"/>
    <s v="Пт"/>
    <x v="29"/>
    <n v="4487"/>
  </r>
  <r>
    <n v="1747309"/>
    <n v="1"/>
    <x v="0"/>
    <x v="84"/>
    <x v="1"/>
    <n v="28"/>
    <s v="Вс"/>
    <x v="28"/>
    <n v="59"/>
  </r>
  <r>
    <n v="1747310"/>
    <n v="1"/>
    <x v="0"/>
    <x v="48"/>
    <x v="0"/>
    <n v="24"/>
    <s v="Вс"/>
    <x v="26"/>
    <n v="301"/>
  </r>
  <r>
    <n v="1747311"/>
    <n v="1"/>
    <x v="0"/>
    <x v="48"/>
    <x v="0"/>
    <n v="24"/>
    <s v="Вс"/>
    <x v="26"/>
    <n v="4256"/>
  </r>
  <r>
    <n v="1747312"/>
    <n v="3"/>
    <x v="1"/>
    <x v="80"/>
    <x v="0"/>
    <n v="23"/>
    <s v="Пт"/>
    <x v="28"/>
    <n v="4805"/>
  </r>
  <r>
    <n v="1747313"/>
    <n v="2"/>
    <x v="3"/>
    <x v="47"/>
    <x v="0"/>
    <n v="26"/>
    <s v="Пн"/>
    <x v="23"/>
    <n v="76"/>
  </r>
  <r>
    <n v="1747314"/>
    <n v="2"/>
    <x v="3"/>
    <x v="85"/>
    <x v="1"/>
    <n v="27"/>
    <s v="Пт"/>
    <x v="10"/>
    <n v="3546"/>
  </r>
  <r>
    <n v="1747315"/>
    <n v="2"/>
    <x v="3"/>
    <x v="51"/>
    <x v="0"/>
    <n v="26"/>
    <s v="Сб"/>
    <x v="4"/>
    <n v="2040"/>
  </r>
  <r>
    <n v="1747316"/>
    <n v="1"/>
    <x v="0"/>
    <x v="35"/>
    <x v="2"/>
    <n v="34"/>
    <s v="Сб"/>
    <x v="23"/>
    <n v="2012"/>
  </r>
  <r>
    <n v="1747317"/>
    <n v="1"/>
    <x v="0"/>
    <x v="30"/>
    <x v="1"/>
    <n v="30"/>
    <s v="Ср"/>
    <x v="23"/>
    <n v="1491"/>
  </r>
  <r>
    <n v="1747318"/>
    <n v="2"/>
    <x v="3"/>
    <x v="43"/>
    <x v="2"/>
    <n v="32"/>
    <s v="Чт"/>
    <x v="18"/>
    <n v="4241"/>
  </r>
  <r>
    <n v="1747319"/>
    <n v="2"/>
    <x v="3"/>
    <x v="64"/>
    <x v="1"/>
    <n v="32"/>
    <s v="Вс"/>
    <x v="30"/>
    <n v="3191"/>
  </r>
  <r>
    <n v="1747320"/>
    <n v="1"/>
    <x v="0"/>
    <x v="69"/>
    <x v="1"/>
    <n v="29"/>
    <s v="Ср"/>
    <x v="12"/>
    <n v="2230"/>
  </r>
  <r>
    <n v="1747321"/>
    <n v="1"/>
    <x v="0"/>
    <x v="38"/>
    <x v="0"/>
    <n v="23"/>
    <s v="Сб"/>
    <x v="18"/>
    <n v="1291"/>
  </r>
  <r>
    <n v="1747322"/>
    <n v="1"/>
    <x v="0"/>
    <x v="23"/>
    <x v="1"/>
    <n v="31"/>
    <s v="Вс"/>
    <x v="7"/>
    <n v="588"/>
  </r>
  <r>
    <n v="1747323"/>
    <n v="1"/>
    <x v="0"/>
    <x v="68"/>
    <x v="1"/>
    <n v="31"/>
    <s v="Вт"/>
    <x v="11"/>
    <n v="3236"/>
  </r>
  <r>
    <n v="1747324"/>
    <n v="1"/>
    <x v="0"/>
    <x v="35"/>
    <x v="2"/>
    <n v="34"/>
    <s v="Сб"/>
    <x v="23"/>
    <n v="630"/>
  </r>
  <r>
    <n v="1747325"/>
    <n v="3"/>
    <x v="1"/>
    <x v="14"/>
    <x v="2"/>
    <n v="35"/>
    <s v="Пт"/>
    <x v="11"/>
    <n v="3859"/>
  </r>
  <r>
    <n v="1747326"/>
    <n v="1"/>
    <x v="0"/>
    <x v="77"/>
    <x v="0"/>
    <n v="27"/>
    <s v="Вс"/>
    <x v="11"/>
    <n v="4906"/>
  </r>
  <r>
    <n v="1747327"/>
    <n v="4"/>
    <x v="2"/>
    <x v="18"/>
    <x v="0"/>
    <n v="27"/>
    <s v="Ср"/>
    <x v="14"/>
    <n v="1181"/>
  </r>
  <r>
    <n v="1747328"/>
    <n v="1"/>
    <x v="0"/>
    <x v="72"/>
    <x v="2"/>
    <n v="32"/>
    <s v="Пт"/>
    <x v="26"/>
    <n v="1621"/>
  </r>
  <r>
    <n v="1747329"/>
    <n v="4"/>
    <x v="2"/>
    <x v="86"/>
    <x v="2"/>
    <n v="36"/>
    <s v="Вт"/>
    <x v="17"/>
    <n v="237"/>
  </r>
  <r>
    <n v="1747330"/>
    <n v="1"/>
    <x v="0"/>
    <x v="74"/>
    <x v="2"/>
    <n v="34"/>
    <s v="Вс"/>
    <x v="27"/>
    <n v="2785"/>
  </r>
  <r>
    <n v="1747331"/>
    <n v="1"/>
    <x v="0"/>
    <x v="4"/>
    <x v="1"/>
    <n v="31"/>
    <s v="Пн"/>
    <x v="4"/>
    <n v="715"/>
  </r>
  <r>
    <n v="1747332"/>
    <n v="1"/>
    <x v="0"/>
    <x v="40"/>
    <x v="0"/>
    <n v="25"/>
    <s v="Вс"/>
    <x v="16"/>
    <n v="3029"/>
  </r>
  <r>
    <n v="1747333"/>
    <n v="1"/>
    <x v="0"/>
    <x v="12"/>
    <x v="0"/>
    <n v="26"/>
    <s v="Пт"/>
    <x v="7"/>
    <n v="4847"/>
  </r>
  <r>
    <n v="1747334"/>
    <n v="4"/>
    <x v="2"/>
    <x v="27"/>
    <x v="0"/>
    <n v="27"/>
    <s v="Вт"/>
    <x v="20"/>
    <n v="3055"/>
  </r>
  <r>
    <n v="1747335"/>
    <n v="2"/>
    <x v="3"/>
    <x v="57"/>
    <x v="2"/>
    <n v="33"/>
    <s v="Вс"/>
    <x v="5"/>
    <n v="1567"/>
  </r>
  <r>
    <n v="1747336"/>
    <n v="4"/>
    <x v="2"/>
    <x v="42"/>
    <x v="2"/>
    <n v="35"/>
    <s v="Вт"/>
    <x v="0"/>
    <n v="4756"/>
  </r>
  <r>
    <n v="1747337"/>
    <n v="2"/>
    <x v="3"/>
    <x v="88"/>
    <x v="0"/>
    <n v="25"/>
    <s v="Ср"/>
    <x v="29"/>
    <n v="1236"/>
  </r>
  <r>
    <n v="1747338"/>
    <n v="2"/>
    <x v="3"/>
    <x v="31"/>
    <x v="1"/>
    <n v="29"/>
    <s v="Пн"/>
    <x v="15"/>
    <n v="1572"/>
  </r>
  <r>
    <n v="1747339"/>
    <n v="2"/>
    <x v="3"/>
    <x v="45"/>
    <x v="2"/>
    <n v="36"/>
    <s v="Вс"/>
    <x v="20"/>
    <n v="4981"/>
  </r>
  <r>
    <n v="1747340"/>
    <n v="1"/>
    <x v="0"/>
    <x v="12"/>
    <x v="0"/>
    <n v="26"/>
    <s v="Пт"/>
    <x v="7"/>
    <n v="1741"/>
  </r>
  <r>
    <n v="1747341"/>
    <n v="4"/>
    <x v="2"/>
    <x v="29"/>
    <x v="1"/>
    <n v="30"/>
    <s v="Пт"/>
    <x v="22"/>
    <n v="2488"/>
  </r>
  <r>
    <n v="1747342"/>
    <n v="1"/>
    <x v="0"/>
    <x v="30"/>
    <x v="1"/>
    <n v="30"/>
    <s v="Ср"/>
    <x v="23"/>
    <n v="2671"/>
  </r>
  <r>
    <n v="1747343"/>
    <n v="2"/>
    <x v="3"/>
    <x v="75"/>
    <x v="1"/>
    <n v="31"/>
    <s v="Пт"/>
    <x v="14"/>
    <n v="4984"/>
  </r>
  <r>
    <n v="1747344"/>
    <n v="3"/>
    <x v="1"/>
    <x v="69"/>
    <x v="1"/>
    <n v="29"/>
    <s v="Ср"/>
    <x v="12"/>
    <n v="2084"/>
  </r>
  <r>
    <n v="1747345"/>
    <n v="4"/>
    <x v="2"/>
    <x v="12"/>
    <x v="0"/>
    <n v="26"/>
    <s v="Пт"/>
    <x v="7"/>
    <n v="3057"/>
  </r>
  <r>
    <n v="1747346"/>
    <n v="4"/>
    <x v="2"/>
    <x v="88"/>
    <x v="0"/>
    <n v="25"/>
    <s v="Ср"/>
    <x v="29"/>
    <n v="3912"/>
  </r>
  <r>
    <n v="1747347"/>
    <n v="1"/>
    <x v="0"/>
    <x v="14"/>
    <x v="2"/>
    <n v="35"/>
    <s v="Пт"/>
    <x v="11"/>
    <n v="2784"/>
  </r>
  <r>
    <n v="1747348"/>
    <n v="3"/>
    <x v="1"/>
    <x v="41"/>
    <x v="2"/>
    <n v="33"/>
    <s v="Пт"/>
    <x v="16"/>
    <n v="4019"/>
  </r>
  <r>
    <n v="1747349"/>
    <n v="3"/>
    <x v="1"/>
    <x v="61"/>
    <x v="1"/>
    <n v="30"/>
    <s v="Пн"/>
    <x v="2"/>
    <n v="2574"/>
  </r>
  <r>
    <n v="1747350"/>
    <n v="1"/>
    <x v="0"/>
    <x v="56"/>
    <x v="0"/>
    <n v="23"/>
    <s v="Ср"/>
    <x v="10"/>
    <n v="4471"/>
  </r>
  <r>
    <n v="1747351"/>
    <n v="4"/>
    <x v="2"/>
    <x v="24"/>
    <x v="1"/>
    <n v="28"/>
    <s v="Пн"/>
    <x v="18"/>
    <n v="1978"/>
  </r>
  <r>
    <n v="1747352"/>
    <n v="3"/>
    <x v="1"/>
    <x v="16"/>
    <x v="1"/>
    <n v="30"/>
    <s v="Чт"/>
    <x v="8"/>
    <n v="2810"/>
  </r>
  <r>
    <n v="1747353"/>
    <n v="3"/>
    <x v="1"/>
    <x v="9"/>
    <x v="2"/>
    <n v="32"/>
    <s v="Сб"/>
    <x v="6"/>
    <n v="226"/>
  </r>
  <r>
    <n v="1747354"/>
    <n v="3"/>
    <x v="1"/>
    <x v="72"/>
    <x v="2"/>
    <n v="32"/>
    <s v="Пт"/>
    <x v="26"/>
    <n v="288"/>
  </r>
  <r>
    <n v="1747355"/>
    <n v="3"/>
    <x v="1"/>
    <x v="8"/>
    <x v="2"/>
    <n v="35"/>
    <s v="Вс"/>
    <x v="8"/>
    <n v="3021"/>
  </r>
  <r>
    <n v="1747356"/>
    <n v="1"/>
    <x v="0"/>
    <x v="18"/>
    <x v="0"/>
    <n v="27"/>
    <s v="Ср"/>
    <x v="14"/>
    <n v="3568"/>
  </r>
  <r>
    <n v="1747357"/>
    <n v="2"/>
    <x v="3"/>
    <x v="13"/>
    <x v="1"/>
    <n v="30"/>
    <s v="Сб"/>
    <x v="0"/>
    <n v="334"/>
  </r>
  <r>
    <n v="1747358"/>
    <n v="1"/>
    <x v="0"/>
    <x v="81"/>
    <x v="1"/>
    <n v="29"/>
    <s v="Чт"/>
    <x v="27"/>
    <n v="2339"/>
  </r>
  <r>
    <n v="1747359"/>
    <n v="1"/>
    <x v="0"/>
    <x v="19"/>
    <x v="0"/>
    <n v="24"/>
    <s v="Сб"/>
    <x v="15"/>
    <n v="2950"/>
  </r>
  <r>
    <n v="1747360"/>
    <n v="2"/>
    <x v="3"/>
    <x v="34"/>
    <x v="2"/>
    <n v="34"/>
    <s v="Пт"/>
    <x v="13"/>
    <n v="4875"/>
  </r>
  <r>
    <n v="1747361"/>
    <n v="1"/>
    <x v="0"/>
    <x v="33"/>
    <x v="0"/>
    <n v="24"/>
    <s v="Ср"/>
    <x v="25"/>
    <n v="3079"/>
  </r>
  <r>
    <n v="1747362"/>
    <n v="4"/>
    <x v="2"/>
    <x v="21"/>
    <x v="1"/>
    <n v="29"/>
    <s v="Вт"/>
    <x v="16"/>
    <n v="2270"/>
  </r>
  <r>
    <n v="1747363"/>
    <n v="1"/>
    <x v="0"/>
    <x v="85"/>
    <x v="1"/>
    <n v="27"/>
    <s v="Пт"/>
    <x v="10"/>
    <n v="207"/>
  </r>
  <r>
    <n v="1747364"/>
    <n v="3"/>
    <x v="1"/>
    <x v="17"/>
    <x v="0"/>
    <n v="26"/>
    <s v="Вс"/>
    <x v="13"/>
    <n v="323"/>
  </r>
  <r>
    <n v="1747365"/>
    <n v="1"/>
    <x v="0"/>
    <x v="20"/>
    <x v="2"/>
    <n v="35"/>
    <s v="Чт"/>
    <x v="4"/>
    <n v="3486"/>
  </r>
  <r>
    <n v="1747366"/>
    <n v="4"/>
    <x v="2"/>
    <x v="34"/>
    <x v="2"/>
    <n v="34"/>
    <s v="Пт"/>
    <x v="13"/>
    <n v="1462"/>
  </r>
  <r>
    <n v="1747367"/>
    <n v="3"/>
    <x v="1"/>
    <x v="22"/>
    <x v="1"/>
    <n v="31"/>
    <s v="Сб"/>
    <x v="17"/>
    <n v="1847"/>
  </r>
  <r>
    <n v="1747368"/>
    <n v="1"/>
    <x v="0"/>
    <x v="8"/>
    <x v="2"/>
    <n v="35"/>
    <s v="Вс"/>
    <x v="8"/>
    <n v="2693"/>
  </r>
  <r>
    <n v="1747369"/>
    <n v="1"/>
    <x v="0"/>
    <x v="9"/>
    <x v="2"/>
    <n v="32"/>
    <s v="Сб"/>
    <x v="6"/>
    <n v="3403"/>
  </r>
  <r>
    <n v="1747370"/>
    <n v="1"/>
    <x v="0"/>
    <x v="69"/>
    <x v="1"/>
    <n v="29"/>
    <s v="Ср"/>
    <x v="12"/>
    <n v="306"/>
  </r>
  <r>
    <n v="1747371"/>
    <n v="3"/>
    <x v="1"/>
    <x v="79"/>
    <x v="0"/>
    <n v="24"/>
    <s v="Пт"/>
    <x v="1"/>
    <n v="1718"/>
  </r>
  <r>
    <n v="1747372"/>
    <n v="2"/>
    <x v="3"/>
    <x v="53"/>
    <x v="0"/>
    <n v="24"/>
    <s v="Чт"/>
    <x v="9"/>
    <n v="543"/>
  </r>
  <r>
    <n v="1747373"/>
    <n v="4"/>
    <x v="2"/>
    <x v="34"/>
    <x v="2"/>
    <n v="34"/>
    <s v="Пт"/>
    <x v="13"/>
    <n v="2948"/>
  </r>
  <r>
    <n v="1747374"/>
    <n v="1"/>
    <x v="0"/>
    <x v="58"/>
    <x v="2"/>
    <n v="32"/>
    <s v="Ср"/>
    <x v="28"/>
    <n v="1093"/>
  </r>
  <r>
    <n v="1747375"/>
    <n v="4"/>
    <x v="2"/>
    <x v="45"/>
    <x v="2"/>
    <n v="36"/>
    <s v="Вс"/>
    <x v="20"/>
    <n v="2706"/>
  </r>
  <r>
    <n v="1747376"/>
    <n v="2"/>
    <x v="3"/>
    <x v="38"/>
    <x v="0"/>
    <n v="23"/>
    <s v="Сб"/>
    <x v="18"/>
    <n v="4810"/>
  </r>
  <r>
    <n v="1747377"/>
    <n v="1"/>
    <x v="0"/>
    <x v="70"/>
    <x v="2"/>
    <n v="35"/>
    <s v="Сб"/>
    <x v="19"/>
    <n v="3505"/>
  </r>
  <r>
    <n v="1747378"/>
    <n v="4"/>
    <x v="2"/>
    <x v="60"/>
    <x v="0"/>
    <n v="26"/>
    <s v="Вт"/>
    <x v="8"/>
    <n v="3389"/>
  </r>
  <r>
    <n v="1747379"/>
    <n v="4"/>
    <x v="2"/>
    <x v="84"/>
    <x v="1"/>
    <n v="28"/>
    <s v="Вс"/>
    <x v="28"/>
    <n v="490"/>
  </r>
  <r>
    <n v="1747380"/>
    <n v="1"/>
    <x v="0"/>
    <x v="57"/>
    <x v="2"/>
    <n v="33"/>
    <s v="Вс"/>
    <x v="5"/>
    <n v="4581"/>
  </r>
  <r>
    <n v="1747381"/>
    <n v="1"/>
    <x v="0"/>
    <x v="50"/>
    <x v="2"/>
    <n v="34"/>
    <s v="Чт"/>
    <x v="2"/>
    <n v="2923"/>
  </r>
  <r>
    <n v="1747382"/>
    <n v="1"/>
    <x v="0"/>
    <x v="26"/>
    <x v="0"/>
    <n v="27"/>
    <s v="Чт"/>
    <x v="17"/>
    <n v="3097"/>
  </r>
  <r>
    <n v="1747383"/>
    <n v="1"/>
    <x v="0"/>
    <x v="34"/>
    <x v="2"/>
    <n v="34"/>
    <s v="Пт"/>
    <x v="13"/>
    <n v="3353"/>
  </r>
  <r>
    <n v="1747384"/>
    <n v="3"/>
    <x v="1"/>
    <x v="75"/>
    <x v="1"/>
    <n v="31"/>
    <s v="Пт"/>
    <x v="14"/>
    <n v="2496"/>
  </r>
  <r>
    <n v="1747385"/>
    <n v="1"/>
    <x v="0"/>
    <x v="8"/>
    <x v="2"/>
    <n v="35"/>
    <s v="Вс"/>
    <x v="8"/>
    <n v="2448"/>
  </r>
  <r>
    <n v="1747386"/>
    <n v="3"/>
    <x v="1"/>
    <x v="32"/>
    <x v="1"/>
    <n v="29"/>
    <s v="Сб"/>
    <x v="24"/>
    <n v="2463"/>
  </r>
  <r>
    <n v="1747387"/>
    <n v="2"/>
    <x v="3"/>
    <x v="4"/>
    <x v="1"/>
    <n v="31"/>
    <s v="Пн"/>
    <x v="4"/>
    <n v="770"/>
  </r>
  <r>
    <n v="1747388"/>
    <n v="3"/>
    <x v="1"/>
    <x v="7"/>
    <x v="2"/>
    <n v="35"/>
    <s v="Ср"/>
    <x v="7"/>
    <n v="80"/>
  </r>
  <r>
    <n v="1747389"/>
    <n v="2"/>
    <x v="3"/>
    <x v="0"/>
    <x v="0"/>
    <n v="26"/>
    <s v="Чт"/>
    <x v="0"/>
    <n v="1906"/>
  </r>
  <r>
    <n v="1747390"/>
    <n v="4"/>
    <x v="2"/>
    <x v="30"/>
    <x v="1"/>
    <n v="30"/>
    <s v="Ср"/>
    <x v="23"/>
    <n v="2349"/>
  </r>
  <r>
    <n v="1747391"/>
    <n v="4"/>
    <x v="2"/>
    <x v="81"/>
    <x v="1"/>
    <n v="29"/>
    <s v="Чт"/>
    <x v="27"/>
    <n v="1726"/>
  </r>
  <r>
    <n v="1747392"/>
    <n v="1"/>
    <x v="0"/>
    <x v="55"/>
    <x v="2"/>
    <n v="33"/>
    <s v="Ср"/>
    <x v="1"/>
    <n v="4017"/>
  </r>
  <r>
    <n v="1747393"/>
    <n v="3"/>
    <x v="1"/>
    <x v="76"/>
    <x v="2"/>
    <n v="34"/>
    <s v="Ср"/>
    <x v="3"/>
    <n v="4328"/>
  </r>
  <r>
    <n v="1747394"/>
    <n v="1"/>
    <x v="0"/>
    <x v="85"/>
    <x v="1"/>
    <n v="27"/>
    <s v="Пт"/>
    <x v="10"/>
    <n v="3510"/>
  </r>
  <r>
    <n v="1747395"/>
    <n v="1"/>
    <x v="0"/>
    <x v="29"/>
    <x v="1"/>
    <n v="30"/>
    <s v="Пт"/>
    <x v="22"/>
    <n v="3643"/>
  </r>
  <r>
    <n v="1747396"/>
    <n v="3"/>
    <x v="1"/>
    <x v="53"/>
    <x v="0"/>
    <n v="24"/>
    <s v="Чт"/>
    <x v="9"/>
    <n v="1192"/>
  </r>
  <r>
    <n v="1747397"/>
    <n v="1"/>
    <x v="0"/>
    <x v="71"/>
    <x v="2"/>
    <n v="34"/>
    <s v="Пн"/>
    <x v="29"/>
    <n v="1245"/>
  </r>
  <r>
    <n v="1747398"/>
    <n v="1"/>
    <x v="0"/>
    <x v="43"/>
    <x v="2"/>
    <n v="32"/>
    <s v="Чт"/>
    <x v="18"/>
    <n v="3620"/>
  </r>
  <r>
    <n v="1747399"/>
    <n v="1"/>
    <x v="0"/>
    <x v="57"/>
    <x v="2"/>
    <n v="33"/>
    <s v="Вс"/>
    <x v="5"/>
    <n v="4399"/>
  </r>
  <r>
    <n v="1747400"/>
    <n v="1"/>
    <x v="0"/>
    <x v="48"/>
    <x v="0"/>
    <n v="24"/>
    <s v="Вс"/>
    <x v="26"/>
    <n v="4669"/>
  </r>
  <r>
    <n v="1747401"/>
    <n v="1"/>
    <x v="0"/>
    <x v="80"/>
    <x v="0"/>
    <n v="23"/>
    <s v="Пт"/>
    <x v="28"/>
    <n v="4186"/>
  </r>
  <r>
    <n v="1747402"/>
    <n v="3"/>
    <x v="1"/>
    <x v="16"/>
    <x v="1"/>
    <n v="30"/>
    <s v="Чт"/>
    <x v="8"/>
    <n v="4540"/>
  </r>
  <r>
    <n v="1747403"/>
    <n v="2"/>
    <x v="3"/>
    <x v="58"/>
    <x v="2"/>
    <n v="32"/>
    <s v="Ср"/>
    <x v="28"/>
    <n v="1605"/>
  </r>
  <r>
    <n v="1747404"/>
    <n v="3"/>
    <x v="1"/>
    <x v="23"/>
    <x v="1"/>
    <n v="31"/>
    <s v="Вс"/>
    <x v="7"/>
    <n v="2934"/>
  </r>
  <r>
    <n v="1747405"/>
    <n v="1"/>
    <x v="0"/>
    <x v="30"/>
    <x v="1"/>
    <n v="30"/>
    <s v="Ср"/>
    <x v="23"/>
    <n v="3572"/>
  </r>
  <r>
    <n v="1747406"/>
    <n v="4"/>
    <x v="2"/>
    <x v="69"/>
    <x v="1"/>
    <n v="29"/>
    <s v="Ср"/>
    <x v="12"/>
    <n v="2590"/>
  </r>
  <r>
    <n v="1747407"/>
    <n v="3"/>
    <x v="1"/>
    <x v="51"/>
    <x v="0"/>
    <n v="26"/>
    <s v="Сб"/>
    <x v="4"/>
    <n v="4799"/>
  </r>
  <r>
    <n v="1747408"/>
    <n v="1"/>
    <x v="0"/>
    <x v="31"/>
    <x v="1"/>
    <n v="29"/>
    <s v="Пн"/>
    <x v="15"/>
    <n v="3702"/>
  </r>
  <r>
    <n v="1747409"/>
    <n v="4"/>
    <x v="2"/>
    <x v="81"/>
    <x v="1"/>
    <n v="29"/>
    <s v="Чт"/>
    <x v="27"/>
    <n v="2541"/>
  </r>
  <r>
    <n v="1747410"/>
    <n v="2"/>
    <x v="3"/>
    <x v="18"/>
    <x v="0"/>
    <n v="27"/>
    <s v="Ср"/>
    <x v="14"/>
    <n v="2721"/>
  </r>
  <r>
    <n v="1747411"/>
    <n v="3"/>
    <x v="1"/>
    <x v="76"/>
    <x v="2"/>
    <n v="34"/>
    <s v="Ср"/>
    <x v="3"/>
    <n v="1683"/>
  </r>
  <r>
    <n v="1747412"/>
    <n v="4"/>
    <x v="2"/>
    <x v="44"/>
    <x v="2"/>
    <n v="35"/>
    <s v="Пн"/>
    <x v="22"/>
    <n v="839"/>
  </r>
  <r>
    <n v="1747413"/>
    <n v="2"/>
    <x v="3"/>
    <x v="4"/>
    <x v="1"/>
    <n v="31"/>
    <s v="Пн"/>
    <x v="4"/>
    <n v="4318"/>
  </r>
  <r>
    <n v="1747414"/>
    <n v="1"/>
    <x v="0"/>
    <x v="22"/>
    <x v="1"/>
    <n v="31"/>
    <s v="Сб"/>
    <x v="17"/>
    <n v="3475"/>
  </r>
  <r>
    <n v="1747415"/>
    <n v="1"/>
    <x v="0"/>
    <x v="74"/>
    <x v="2"/>
    <n v="34"/>
    <s v="Вс"/>
    <x v="27"/>
    <n v="180"/>
  </r>
  <r>
    <n v="1747416"/>
    <n v="1"/>
    <x v="0"/>
    <x v="58"/>
    <x v="2"/>
    <n v="32"/>
    <s v="Ср"/>
    <x v="28"/>
    <n v="1018"/>
  </r>
  <r>
    <n v="1747417"/>
    <n v="2"/>
    <x v="3"/>
    <x v="73"/>
    <x v="1"/>
    <n v="30"/>
    <s v="Вт"/>
    <x v="13"/>
    <n v="454"/>
  </r>
  <r>
    <n v="1747418"/>
    <n v="3"/>
    <x v="1"/>
    <x v="75"/>
    <x v="1"/>
    <n v="31"/>
    <s v="Пт"/>
    <x v="14"/>
    <n v="4728"/>
  </r>
  <r>
    <n v="1747419"/>
    <n v="4"/>
    <x v="2"/>
    <x v="74"/>
    <x v="2"/>
    <n v="34"/>
    <s v="Вс"/>
    <x v="27"/>
    <n v="1770"/>
  </r>
  <r>
    <n v="1747420"/>
    <n v="1"/>
    <x v="0"/>
    <x v="34"/>
    <x v="2"/>
    <n v="34"/>
    <s v="Пт"/>
    <x v="13"/>
    <n v="250"/>
  </r>
  <r>
    <n v="1747421"/>
    <n v="3"/>
    <x v="1"/>
    <x v="10"/>
    <x v="2"/>
    <n v="33"/>
    <s v="Вт"/>
    <x v="9"/>
    <n v="4424"/>
  </r>
  <r>
    <n v="1747422"/>
    <n v="1"/>
    <x v="0"/>
    <x v="78"/>
    <x v="2"/>
    <n v="32"/>
    <s v="Вт"/>
    <x v="21"/>
    <n v="2156"/>
  </r>
  <r>
    <n v="1747423"/>
    <n v="2"/>
    <x v="3"/>
    <x v="88"/>
    <x v="0"/>
    <n v="25"/>
    <s v="Ср"/>
    <x v="29"/>
    <n v="2676"/>
  </r>
  <r>
    <n v="1747424"/>
    <n v="4"/>
    <x v="2"/>
    <x v="39"/>
    <x v="2"/>
    <n v="36"/>
    <s v="Пн"/>
    <x v="14"/>
    <n v="203"/>
  </r>
  <r>
    <n v="1747425"/>
    <n v="3"/>
    <x v="1"/>
    <x v="87"/>
    <x v="0"/>
    <n v="24"/>
    <s v="Вт"/>
    <x v="5"/>
    <n v="311"/>
  </r>
  <r>
    <n v="1747426"/>
    <n v="1"/>
    <x v="0"/>
    <x v="41"/>
    <x v="2"/>
    <n v="33"/>
    <s v="Пт"/>
    <x v="16"/>
    <n v="274"/>
  </r>
  <r>
    <n v="1747427"/>
    <n v="1"/>
    <x v="0"/>
    <x v="57"/>
    <x v="2"/>
    <n v="33"/>
    <s v="Вс"/>
    <x v="5"/>
    <n v="4624"/>
  </r>
  <r>
    <n v="1747428"/>
    <n v="2"/>
    <x v="3"/>
    <x v="29"/>
    <x v="1"/>
    <n v="30"/>
    <s v="Пт"/>
    <x v="22"/>
    <n v="4070"/>
  </r>
  <r>
    <n v="1747429"/>
    <n v="2"/>
    <x v="3"/>
    <x v="34"/>
    <x v="2"/>
    <n v="34"/>
    <s v="Пт"/>
    <x v="13"/>
    <n v="4254"/>
  </r>
  <r>
    <n v="1747430"/>
    <n v="1"/>
    <x v="0"/>
    <x v="24"/>
    <x v="1"/>
    <n v="28"/>
    <s v="Пн"/>
    <x v="18"/>
    <n v="582"/>
  </r>
  <r>
    <n v="1747431"/>
    <n v="4"/>
    <x v="2"/>
    <x v="65"/>
    <x v="2"/>
    <n v="33"/>
    <s v="Чт"/>
    <x v="15"/>
    <n v="2985"/>
  </r>
  <r>
    <n v="1747432"/>
    <n v="2"/>
    <x v="3"/>
    <x v="53"/>
    <x v="0"/>
    <n v="24"/>
    <s v="Чт"/>
    <x v="9"/>
    <n v="3966"/>
  </r>
  <r>
    <n v="1747433"/>
    <n v="4"/>
    <x v="2"/>
    <x v="32"/>
    <x v="1"/>
    <n v="29"/>
    <s v="Сб"/>
    <x v="24"/>
    <n v="1754"/>
  </r>
  <r>
    <n v="1747434"/>
    <n v="3"/>
    <x v="1"/>
    <x v="45"/>
    <x v="2"/>
    <n v="36"/>
    <s v="Вс"/>
    <x v="20"/>
    <n v="786"/>
  </r>
  <r>
    <n v="1747435"/>
    <n v="2"/>
    <x v="3"/>
    <x v="42"/>
    <x v="2"/>
    <n v="35"/>
    <s v="Вт"/>
    <x v="0"/>
    <n v="3324"/>
  </r>
  <r>
    <n v="1747436"/>
    <n v="1"/>
    <x v="0"/>
    <x v="34"/>
    <x v="2"/>
    <n v="34"/>
    <s v="Пт"/>
    <x v="13"/>
    <n v="4878"/>
  </r>
  <r>
    <n v="1747437"/>
    <n v="2"/>
    <x v="3"/>
    <x v="35"/>
    <x v="2"/>
    <n v="34"/>
    <s v="Сб"/>
    <x v="23"/>
    <n v="2261"/>
  </r>
  <r>
    <n v="1747438"/>
    <n v="2"/>
    <x v="3"/>
    <x v="6"/>
    <x v="1"/>
    <n v="28"/>
    <s v="Ср"/>
    <x v="6"/>
    <n v="1600"/>
  </r>
  <r>
    <n v="1747439"/>
    <n v="3"/>
    <x v="1"/>
    <x v="54"/>
    <x v="0"/>
    <n v="26"/>
    <s v="Ср"/>
    <x v="22"/>
    <n v="4732"/>
  </r>
  <r>
    <n v="1747440"/>
    <n v="4"/>
    <x v="2"/>
    <x v="31"/>
    <x v="1"/>
    <n v="29"/>
    <s v="Пн"/>
    <x v="15"/>
    <n v="2685"/>
  </r>
  <r>
    <n v="1747441"/>
    <n v="1"/>
    <x v="0"/>
    <x v="9"/>
    <x v="2"/>
    <n v="32"/>
    <s v="Сб"/>
    <x v="6"/>
    <n v="2174"/>
  </r>
  <r>
    <n v="1747442"/>
    <n v="2"/>
    <x v="3"/>
    <x v="12"/>
    <x v="0"/>
    <n v="26"/>
    <s v="Пт"/>
    <x v="7"/>
    <n v="658"/>
  </r>
  <r>
    <n v="1747443"/>
    <n v="4"/>
    <x v="2"/>
    <x v="31"/>
    <x v="1"/>
    <n v="29"/>
    <s v="Пн"/>
    <x v="15"/>
    <n v="2009"/>
  </r>
  <r>
    <n v="1747444"/>
    <n v="1"/>
    <x v="0"/>
    <x v="64"/>
    <x v="1"/>
    <n v="32"/>
    <s v="Вс"/>
    <x v="30"/>
    <n v="3894"/>
  </r>
  <r>
    <n v="1747445"/>
    <n v="2"/>
    <x v="3"/>
    <x v="54"/>
    <x v="0"/>
    <n v="26"/>
    <s v="Ср"/>
    <x v="22"/>
    <n v="4982"/>
  </r>
  <r>
    <n v="1747446"/>
    <n v="1"/>
    <x v="0"/>
    <x v="80"/>
    <x v="0"/>
    <n v="23"/>
    <s v="Пт"/>
    <x v="28"/>
    <n v="1135"/>
  </r>
  <r>
    <n v="1747447"/>
    <n v="2"/>
    <x v="3"/>
    <x v="55"/>
    <x v="2"/>
    <n v="33"/>
    <s v="Ср"/>
    <x v="1"/>
    <n v="3339"/>
  </r>
  <r>
    <n v="1747448"/>
    <n v="1"/>
    <x v="0"/>
    <x v="37"/>
    <x v="2"/>
    <n v="33"/>
    <s v="Пн"/>
    <x v="25"/>
    <n v="500"/>
  </r>
  <r>
    <n v="1747449"/>
    <n v="1"/>
    <x v="0"/>
    <x v="58"/>
    <x v="2"/>
    <n v="32"/>
    <s v="Ср"/>
    <x v="28"/>
    <n v="3611"/>
  </r>
  <r>
    <n v="1747450"/>
    <n v="2"/>
    <x v="3"/>
    <x v="58"/>
    <x v="2"/>
    <n v="32"/>
    <s v="Ср"/>
    <x v="28"/>
    <n v="729"/>
  </r>
  <r>
    <n v="1747451"/>
    <n v="1"/>
    <x v="0"/>
    <x v="48"/>
    <x v="0"/>
    <n v="24"/>
    <s v="Вс"/>
    <x v="26"/>
    <n v="3138"/>
  </r>
  <r>
    <n v="1747452"/>
    <n v="4"/>
    <x v="2"/>
    <x v="53"/>
    <x v="0"/>
    <n v="24"/>
    <s v="Чт"/>
    <x v="9"/>
    <n v="3943"/>
  </r>
  <r>
    <n v="1747453"/>
    <n v="2"/>
    <x v="3"/>
    <x v="57"/>
    <x v="2"/>
    <n v="33"/>
    <s v="Вс"/>
    <x v="5"/>
    <n v="991"/>
  </r>
  <r>
    <n v="1747454"/>
    <n v="1"/>
    <x v="0"/>
    <x v="3"/>
    <x v="0"/>
    <n v="25"/>
    <s v="Пт"/>
    <x v="3"/>
    <n v="3750"/>
  </r>
  <r>
    <n v="1747455"/>
    <n v="3"/>
    <x v="1"/>
    <x v="80"/>
    <x v="0"/>
    <n v="23"/>
    <s v="Пт"/>
    <x v="28"/>
    <n v="1574"/>
  </r>
  <r>
    <n v="1747456"/>
    <n v="1"/>
    <x v="0"/>
    <x v="88"/>
    <x v="0"/>
    <n v="25"/>
    <s v="Ср"/>
    <x v="29"/>
    <n v="2056"/>
  </r>
  <r>
    <n v="1747457"/>
    <n v="2"/>
    <x v="3"/>
    <x v="66"/>
    <x v="0"/>
    <n v="27"/>
    <s v="Пн"/>
    <x v="19"/>
    <n v="4671"/>
  </r>
  <r>
    <n v="1747458"/>
    <n v="4"/>
    <x v="2"/>
    <x v="49"/>
    <x v="1"/>
    <n v="30"/>
    <s v="Вс"/>
    <x v="3"/>
    <n v="1043"/>
  </r>
  <r>
    <n v="1747459"/>
    <n v="3"/>
    <x v="1"/>
    <x v="28"/>
    <x v="1"/>
    <n v="27"/>
    <s v="Сб"/>
    <x v="21"/>
    <n v="3893"/>
  </r>
  <r>
    <n v="1747460"/>
    <n v="4"/>
    <x v="2"/>
    <x v="49"/>
    <x v="1"/>
    <n v="30"/>
    <s v="Вс"/>
    <x v="3"/>
    <n v="1353"/>
  </r>
  <r>
    <n v="1747461"/>
    <n v="4"/>
    <x v="2"/>
    <x v="19"/>
    <x v="0"/>
    <n v="24"/>
    <s v="Сб"/>
    <x v="15"/>
    <n v="3623"/>
  </r>
  <r>
    <n v="1747462"/>
    <n v="1"/>
    <x v="0"/>
    <x v="7"/>
    <x v="2"/>
    <n v="35"/>
    <s v="Ср"/>
    <x v="7"/>
    <n v="897"/>
  </r>
  <r>
    <n v="1747463"/>
    <n v="1"/>
    <x v="0"/>
    <x v="10"/>
    <x v="2"/>
    <n v="33"/>
    <s v="Вт"/>
    <x v="9"/>
    <n v="3467"/>
  </r>
  <r>
    <n v="1747464"/>
    <n v="3"/>
    <x v="1"/>
    <x v="21"/>
    <x v="1"/>
    <n v="29"/>
    <s v="Вт"/>
    <x v="16"/>
    <n v="4173"/>
  </r>
  <r>
    <n v="1747465"/>
    <n v="4"/>
    <x v="2"/>
    <x v="40"/>
    <x v="0"/>
    <n v="25"/>
    <s v="Вс"/>
    <x v="16"/>
    <n v="1803"/>
  </r>
  <r>
    <n v="1747466"/>
    <n v="3"/>
    <x v="1"/>
    <x v="28"/>
    <x v="1"/>
    <n v="27"/>
    <s v="Сб"/>
    <x v="21"/>
    <n v="536"/>
  </r>
  <r>
    <n v="1747467"/>
    <n v="3"/>
    <x v="1"/>
    <x v="25"/>
    <x v="1"/>
    <n v="31"/>
    <s v="Ср"/>
    <x v="19"/>
    <n v="2149"/>
  </r>
  <r>
    <n v="1747468"/>
    <n v="3"/>
    <x v="1"/>
    <x v="80"/>
    <x v="0"/>
    <n v="23"/>
    <s v="Пт"/>
    <x v="28"/>
    <n v="1049"/>
  </r>
  <r>
    <n v="1747469"/>
    <n v="1"/>
    <x v="0"/>
    <x v="60"/>
    <x v="0"/>
    <n v="26"/>
    <s v="Вт"/>
    <x v="8"/>
    <n v="881"/>
  </r>
  <r>
    <n v="1747470"/>
    <n v="1"/>
    <x v="0"/>
    <x v="28"/>
    <x v="1"/>
    <n v="27"/>
    <s v="Сб"/>
    <x v="21"/>
    <n v="954"/>
  </r>
  <r>
    <n v="1747471"/>
    <n v="1"/>
    <x v="0"/>
    <x v="35"/>
    <x v="2"/>
    <n v="34"/>
    <s v="Сб"/>
    <x v="23"/>
    <n v="3057"/>
  </r>
  <r>
    <n v="1747472"/>
    <n v="3"/>
    <x v="1"/>
    <x v="45"/>
    <x v="2"/>
    <n v="36"/>
    <s v="Вс"/>
    <x v="20"/>
    <n v="4851"/>
  </r>
  <r>
    <n v="1747473"/>
    <n v="3"/>
    <x v="1"/>
    <x v="45"/>
    <x v="2"/>
    <n v="36"/>
    <s v="Вс"/>
    <x v="20"/>
    <n v="134"/>
  </r>
  <r>
    <n v="1747474"/>
    <n v="2"/>
    <x v="3"/>
    <x v="53"/>
    <x v="0"/>
    <n v="24"/>
    <s v="Чт"/>
    <x v="9"/>
    <n v="4765"/>
  </r>
  <r>
    <n v="1747475"/>
    <n v="1"/>
    <x v="0"/>
    <x v="72"/>
    <x v="2"/>
    <n v="32"/>
    <s v="Пт"/>
    <x v="26"/>
    <n v="4049"/>
  </r>
  <r>
    <n v="1747476"/>
    <n v="1"/>
    <x v="0"/>
    <x v="71"/>
    <x v="2"/>
    <n v="34"/>
    <s v="Пн"/>
    <x v="29"/>
    <n v="73"/>
  </r>
  <r>
    <n v="1747477"/>
    <n v="2"/>
    <x v="3"/>
    <x v="32"/>
    <x v="1"/>
    <n v="29"/>
    <s v="Сб"/>
    <x v="24"/>
    <n v="2119"/>
  </r>
  <r>
    <n v="1747478"/>
    <n v="2"/>
    <x v="3"/>
    <x v="19"/>
    <x v="0"/>
    <n v="24"/>
    <s v="Сб"/>
    <x v="15"/>
    <n v="3822"/>
  </r>
  <r>
    <n v="1747479"/>
    <n v="1"/>
    <x v="0"/>
    <x v="67"/>
    <x v="0"/>
    <n v="25"/>
    <s v="Пн"/>
    <x v="12"/>
    <n v="3330"/>
  </r>
  <r>
    <n v="1747480"/>
    <n v="4"/>
    <x v="2"/>
    <x v="87"/>
    <x v="0"/>
    <n v="24"/>
    <s v="Вт"/>
    <x v="5"/>
    <n v="256"/>
  </r>
  <r>
    <n v="1747481"/>
    <n v="1"/>
    <x v="0"/>
    <x v="7"/>
    <x v="2"/>
    <n v="35"/>
    <s v="Ср"/>
    <x v="7"/>
    <n v="1272"/>
  </r>
  <r>
    <n v="1747482"/>
    <n v="2"/>
    <x v="3"/>
    <x v="4"/>
    <x v="1"/>
    <n v="31"/>
    <s v="Пн"/>
    <x v="4"/>
    <n v="4621"/>
  </r>
  <r>
    <n v="1747483"/>
    <n v="2"/>
    <x v="3"/>
    <x v="75"/>
    <x v="1"/>
    <n v="31"/>
    <s v="Пт"/>
    <x v="14"/>
    <n v="1957"/>
  </r>
  <r>
    <n v="1747484"/>
    <n v="2"/>
    <x v="3"/>
    <x v="63"/>
    <x v="1"/>
    <n v="28"/>
    <s v="Сб"/>
    <x v="9"/>
    <n v="3010"/>
  </r>
  <r>
    <n v="1747485"/>
    <n v="4"/>
    <x v="2"/>
    <x v="68"/>
    <x v="1"/>
    <n v="31"/>
    <s v="Вт"/>
    <x v="11"/>
    <n v="3882"/>
  </r>
  <r>
    <n v="1747486"/>
    <n v="1"/>
    <x v="0"/>
    <x v="27"/>
    <x v="0"/>
    <n v="27"/>
    <s v="Вт"/>
    <x v="20"/>
    <n v="3168"/>
  </r>
  <r>
    <n v="1747487"/>
    <n v="4"/>
    <x v="2"/>
    <x v="39"/>
    <x v="2"/>
    <n v="36"/>
    <s v="Пн"/>
    <x v="14"/>
    <n v="4866"/>
  </r>
  <r>
    <n v="1747488"/>
    <n v="2"/>
    <x v="3"/>
    <x v="60"/>
    <x v="0"/>
    <n v="26"/>
    <s v="Вт"/>
    <x v="8"/>
    <n v="2262"/>
  </r>
  <r>
    <n v="1747489"/>
    <n v="4"/>
    <x v="2"/>
    <x v="15"/>
    <x v="2"/>
    <n v="33"/>
    <s v="Сб"/>
    <x v="12"/>
    <n v="4800"/>
  </r>
  <r>
    <n v="1747490"/>
    <n v="1"/>
    <x v="0"/>
    <x v="64"/>
    <x v="1"/>
    <n v="32"/>
    <s v="Вс"/>
    <x v="30"/>
    <n v="1736"/>
  </r>
  <r>
    <n v="1747491"/>
    <n v="2"/>
    <x v="3"/>
    <x v="71"/>
    <x v="2"/>
    <n v="34"/>
    <s v="Пн"/>
    <x v="29"/>
    <n v="857"/>
  </r>
  <r>
    <n v="1747492"/>
    <n v="4"/>
    <x v="2"/>
    <x v="59"/>
    <x v="1"/>
    <n v="29"/>
    <s v="Пт"/>
    <x v="29"/>
    <n v="3103"/>
  </r>
  <r>
    <n v="1747493"/>
    <n v="1"/>
    <x v="0"/>
    <x v="78"/>
    <x v="2"/>
    <n v="32"/>
    <s v="Вт"/>
    <x v="21"/>
    <n v="734"/>
  </r>
  <r>
    <n v="1747494"/>
    <n v="3"/>
    <x v="1"/>
    <x v="18"/>
    <x v="0"/>
    <n v="27"/>
    <s v="Ср"/>
    <x v="14"/>
    <n v="2544"/>
  </r>
  <r>
    <n v="1747495"/>
    <n v="1"/>
    <x v="0"/>
    <x v="25"/>
    <x v="1"/>
    <n v="31"/>
    <s v="Ср"/>
    <x v="19"/>
    <n v="209"/>
  </r>
  <r>
    <n v="1747496"/>
    <n v="2"/>
    <x v="3"/>
    <x v="75"/>
    <x v="1"/>
    <n v="31"/>
    <s v="Пт"/>
    <x v="14"/>
    <n v="1134"/>
  </r>
  <r>
    <n v="1747497"/>
    <n v="4"/>
    <x v="2"/>
    <x v="75"/>
    <x v="1"/>
    <n v="31"/>
    <s v="Пт"/>
    <x v="14"/>
    <n v="4966"/>
  </r>
  <r>
    <n v="1747498"/>
    <n v="1"/>
    <x v="0"/>
    <x v="27"/>
    <x v="0"/>
    <n v="27"/>
    <s v="Вт"/>
    <x v="20"/>
    <n v="3053"/>
  </r>
  <r>
    <n v="1747499"/>
    <n v="2"/>
    <x v="3"/>
    <x v="37"/>
    <x v="2"/>
    <n v="33"/>
    <s v="Пн"/>
    <x v="25"/>
    <n v="1123"/>
  </r>
  <r>
    <n v="1747500"/>
    <n v="1"/>
    <x v="0"/>
    <x v="73"/>
    <x v="1"/>
    <n v="30"/>
    <s v="Вт"/>
    <x v="13"/>
    <n v="1851"/>
  </r>
  <r>
    <n v="1747501"/>
    <n v="4"/>
    <x v="2"/>
    <x v="84"/>
    <x v="1"/>
    <n v="28"/>
    <s v="Вс"/>
    <x v="28"/>
    <n v="4281"/>
  </r>
  <r>
    <n v="1747502"/>
    <n v="3"/>
    <x v="1"/>
    <x v="85"/>
    <x v="1"/>
    <n v="27"/>
    <s v="Пт"/>
    <x v="10"/>
    <n v="3646"/>
  </r>
  <r>
    <n v="1747503"/>
    <n v="4"/>
    <x v="2"/>
    <x v="8"/>
    <x v="2"/>
    <n v="35"/>
    <s v="Вс"/>
    <x v="8"/>
    <n v="1933"/>
  </r>
  <r>
    <n v="1747504"/>
    <n v="3"/>
    <x v="1"/>
    <x v="20"/>
    <x v="2"/>
    <n v="35"/>
    <s v="Чт"/>
    <x v="4"/>
    <n v="10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FB3581-004E-455E-94E4-861E1F11F868}" name="Сводная таблица1" cacheId="80" applyNumberFormats="0" applyBorderFormats="0" applyFontFormats="0" applyPatternFormats="0" applyAlignmentFormats="0" applyWidthHeightFormats="1" dataCaption="Значения" updatedVersion="8" minRefreshableVersion="3" useAutoFormatting="1" colGrandTotals="0" itemPrintTitles="1" createdVersion="8" indent="0" outline="1" outlineData="1" multipleFieldFilters="0" chartFormat="1">
  <location ref="A4:E97" firstHeaderRow="1" firstDataRow="2" firstDataCol="1"/>
  <pivotFields count="11">
    <pivotField showAll="0"/>
    <pivotField showAll="0"/>
    <pivotField axis="axisCol" showAll="0">
      <items count="5">
        <item x="2"/>
        <item x="1"/>
        <item x="0"/>
        <item x="3"/>
        <item t="default"/>
      </items>
    </pivotField>
    <pivotField numFmtId="14" showAll="0">
      <items count="92">
        <item x="56"/>
        <item x="83"/>
        <item x="80"/>
        <item x="38"/>
        <item x="48"/>
        <item x="36"/>
        <item x="87"/>
        <item x="33"/>
        <item x="53"/>
        <item x="79"/>
        <item x="19"/>
        <item x="40"/>
        <item x="67"/>
        <item x="52"/>
        <item x="88"/>
        <item x="46"/>
        <item x="3"/>
        <item x="2"/>
        <item x="17"/>
        <item x="47"/>
        <item x="60"/>
        <item x="54"/>
        <item x="0"/>
        <item x="12"/>
        <item x="51"/>
        <item x="77"/>
        <item x="66"/>
        <item x="27"/>
        <item x="18"/>
        <item x="26"/>
        <item x="85"/>
        <item x="28"/>
        <item x="84"/>
        <item x="24"/>
        <item x="82"/>
        <item x="6"/>
        <item x="5"/>
        <item x="90"/>
        <item x="63"/>
        <item x="1"/>
        <item x="31"/>
        <item x="21"/>
        <item x="69"/>
        <item x="81"/>
        <item x="59"/>
        <item x="32"/>
        <item x="49"/>
        <item x="61"/>
        <item x="73"/>
        <item x="30"/>
        <item x="16"/>
        <item x="29"/>
        <item x="13"/>
        <item x="23"/>
        <item x="4"/>
        <item x="68"/>
        <item x="25"/>
        <item x="62"/>
        <item x="75"/>
        <item x="22"/>
        <item x="64"/>
        <item x="11"/>
        <item x="78"/>
        <item x="58"/>
        <item x="43"/>
        <item x="72"/>
        <item x="9"/>
        <item x="57"/>
        <item x="37"/>
        <item x="10"/>
        <item x="55"/>
        <item x="65"/>
        <item x="41"/>
        <item x="15"/>
        <item x="74"/>
        <item x="71"/>
        <item x="89"/>
        <item x="76"/>
        <item x="50"/>
        <item x="34"/>
        <item x="35"/>
        <item x="8"/>
        <item x="44"/>
        <item x="42"/>
        <item x="7"/>
        <item x="20"/>
        <item x="14"/>
        <item x="70"/>
        <item x="45"/>
        <item x="39"/>
        <item x="86"/>
        <item t="default"/>
      </items>
    </pivotField>
    <pivotField showAll="0">
      <items count="4">
        <item x="0"/>
        <item x="1"/>
        <item x="2"/>
        <item t="default"/>
      </items>
    </pivotField>
    <pivotField numFmtId="1" showAll="0"/>
    <pivotField showAll="0"/>
    <pivotField numFmtId="1" showAll="0">
      <items count="32">
        <item x="10"/>
        <item x="21"/>
        <item x="28"/>
        <item x="18"/>
        <item x="26"/>
        <item x="6"/>
        <item x="5"/>
        <item x="25"/>
        <item x="9"/>
        <item x="1"/>
        <item x="15"/>
        <item x="16"/>
        <item x="12"/>
        <item x="27"/>
        <item x="29"/>
        <item x="24"/>
        <item x="3"/>
        <item x="2"/>
        <item x="13"/>
        <item x="23"/>
        <item x="8"/>
        <item x="22"/>
        <item x="0"/>
        <item x="7"/>
        <item x="4"/>
        <item x="11"/>
        <item x="19"/>
        <item x="20"/>
        <item x="14"/>
        <item x="17"/>
        <item x="30"/>
        <item t="default"/>
      </items>
    </pivotField>
    <pivotField dataField="1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9"/>
  </rowFields>
  <rowItems count="92"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 t="grand">
      <x/>
    </i>
  </rowItems>
  <colFields count="1">
    <field x="2"/>
  </colFields>
  <colItems count="4">
    <i>
      <x/>
    </i>
    <i>
      <x v="1"/>
    </i>
    <i>
      <x v="2"/>
    </i>
    <i>
      <x v="3"/>
    </i>
  </colItems>
  <dataFields count="1">
    <dataField name="Количество по полю amt_payment" fld="8" subtotal="count" baseField="1" baseItem="0"/>
  </dataFields>
  <chartFormats count="5">
    <chartFormat chart="0" format="2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2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25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F7A067-915E-46E0-8649-740B6B994D25}" name="Сводная таблица3" cacheId="79" dataPosition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31">
  <location ref="A3:D8" firstHeaderRow="0" firstDataRow="1" firstDataCol="1"/>
  <pivotFields count="16">
    <pivotField showAll="0"/>
    <pivotField showAll="0"/>
    <pivotField axis="axisRow" showAll="0">
      <items count="5">
        <item x="2"/>
        <item x="1"/>
        <item x="0"/>
        <item x="3"/>
        <item t="default"/>
      </items>
    </pivotField>
    <pivotField numFmtId="14" showAll="0">
      <items count="92">
        <item x="56"/>
        <item x="83"/>
        <item x="80"/>
        <item x="38"/>
        <item x="48"/>
        <item x="36"/>
        <item x="87"/>
        <item x="33"/>
        <item x="53"/>
        <item x="79"/>
        <item x="19"/>
        <item x="40"/>
        <item x="67"/>
        <item x="52"/>
        <item x="88"/>
        <item x="46"/>
        <item x="3"/>
        <item x="2"/>
        <item x="17"/>
        <item x="47"/>
        <item x="60"/>
        <item x="54"/>
        <item x="0"/>
        <item x="12"/>
        <item x="51"/>
        <item x="77"/>
        <item x="66"/>
        <item x="27"/>
        <item x="18"/>
        <item x="26"/>
        <item x="85"/>
        <item x="28"/>
        <item x="84"/>
        <item x="24"/>
        <item x="82"/>
        <item x="6"/>
        <item x="5"/>
        <item x="90"/>
        <item x="63"/>
        <item x="1"/>
        <item x="31"/>
        <item x="21"/>
        <item x="69"/>
        <item x="81"/>
        <item x="59"/>
        <item x="32"/>
        <item x="49"/>
        <item x="61"/>
        <item x="73"/>
        <item x="30"/>
        <item x="16"/>
        <item x="29"/>
        <item x="13"/>
        <item x="23"/>
        <item x="4"/>
        <item x="68"/>
        <item x="25"/>
        <item x="62"/>
        <item x="75"/>
        <item x="22"/>
        <item x="64"/>
        <item x="11"/>
        <item x="78"/>
        <item x="58"/>
        <item x="43"/>
        <item x="72"/>
        <item x="9"/>
        <item x="57"/>
        <item x="37"/>
        <item x="10"/>
        <item x="55"/>
        <item x="65"/>
        <item x="41"/>
        <item x="15"/>
        <item x="74"/>
        <item x="71"/>
        <item x="89"/>
        <item x="76"/>
        <item x="50"/>
        <item x="34"/>
        <item x="35"/>
        <item x="8"/>
        <item x="44"/>
        <item x="42"/>
        <item x="7"/>
        <item x="20"/>
        <item x="14"/>
        <item x="70"/>
        <item x="45"/>
        <item x="39"/>
        <item x="86"/>
        <item t="default"/>
      </items>
    </pivotField>
    <pivotField multipleItemSelectionAllowed="1" showAll="0">
      <items count="4">
        <item x="0"/>
        <item x="1"/>
        <item x="2"/>
        <item t="default"/>
      </items>
    </pivotField>
    <pivotField numFmtId="1" showAll="0"/>
    <pivotField showAll="0"/>
    <pivotField numFmtId="1" showAll="0"/>
    <pivotField showAll="0"/>
    <pivotField showAll="0"/>
    <pivotField showAll="0"/>
    <pivotField dataField="1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dragToRow="0" dragToCol="0" dragToPage="0" showAll="0" defaultSubtotal="0"/>
    <pivotField dataField="1" dragToRow="0" dragToCol="0" dragToPage="0" showAll="0" defaultSubtota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Сумма по полю Покупки выше 3000" fld="11" baseField="2" baseItem="0"/>
    <dataField name="Сумма по полю Покупки ниже 3000" fld="15" baseField="0" baseItem="0"/>
    <dataField name="Среднее по полю Доля покупок выше 3000" fld="14" subtotal="average" baseField="2" baseItem="0" numFmtId="164"/>
  </dataFields>
  <formats count="2">
    <format dxfId="1">
      <pivotArea field="2" type="button" dataOnly="0" labelOnly="1" outline="0" axis="axisRow" fieldPosition="0"/>
    </format>
    <format dxfId="0">
      <pivotArea outline="0" fieldPosition="0">
        <references count="1">
          <reference field="4294967294" count="1">
            <x v="2"/>
          </reference>
        </references>
      </pivotArea>
    </format>
  </formats>
  <chartFormats count="3">
    <chartFormat chart="23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3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5B2353-802C-4FA1-90CF-B52AF8689F2A}" name="Сводная таблица4" cacheId="79" dataPosition="0" applyNumberFormats="0" applyBorderFormats="0" applyFontFormats="0" applyPatternFormats="0" applyAlignmentFormats="0" applyWidthHeightFormats="1" dataCaption="Значения" updatedVersion="8" minRefreshableVersion="3" useAutoFormatting="1" colGrandTotals="0" itemPrintTitles="1" createdVersion="8" indent="0" outline="1" outlineData="1" chartFormat="3">
  <location ref="A1:E6" firstHeaderRow="1" firstDataRow="2" firstDataCol="1"/>
  <pivotFields count="16">
    <pivotField showAll="0"/>
    <pivotField showAll="0"/>
    <pivotField axis="axisCol" showAll="0">
      <items count="5">
        <item x="2"/>
        <item x="1"/>
        <item x="0"/>
        <item x="3"/>
        <item t="default"/>
      </items>
    </pivotField>
    <pivotField numFmtId="14" showAll="0">
      <items count="92">
        <item x="56"/>
        <item x="83"/>
        <item x="80"/>
        <item x="38"/>
        <item x="48"/>
        <item x="36"/>
        <item x="87"/>
        <item x="33"/>
        <item x="53"/>
        <item x="79"/>
        <item x="19"/>
        <item x="40"/>
        <item x="67"/>
        <item x="52"/>
        <item x="88"/>
        <item x="46"/>
        <item x="3"/>
        <item x="2"/>
        <item x="17"/>
        <item x="47"/>
        <item x="60"/>
        <item x="54"/>
        <item x="0"/>
        <item x="12"/>
        <item x="51"/>
        <item x="77"/>
        <item x="66"/>
        <item x="27"/>
        <item x="18"/>
        <item x="26"/>
        <item x="85"/>
        <item x="28"/>
        <item x="84"/>
        <item x="24"/>
        <item x="82"/>
        <item x="6"/>
        <item x="5"/>
        <item x="90"/>
        <item x="63"/>
        <item x="1"/>
        <item x="31"/>
        <item x="21"/>
        <item x="69"/>
        <item x="81"/>
        <item x="59"/>
        <item x="32"/>
        <item x="49"/>
        <item x="61"/>
        <item x="73"/>
        <item x="30"/>
        <item x="16"/>
        <item x="29"/>
        <item x="13"/>
        <item x="23"/>
        <item x="4"/>
        <item x="68"/>
        <item x="25"/>
        <item x="62"/>
        <item x="75"/>
        <item x="22"/>
        <item x="64"/>
        <item x="11"/>
        <item x="78"/>
        <item x="58"/>
        <item x="43"/>
        <item x="72"/>
        <item x="9"/>
        <item x="57"/>
        <item x="37"/>
        <item x="10"/>
        <item x="55"/>
        <item x="65"/>
        <item x="41"/>
        <item x="15"/>
        <item x="74"/>
        <item x="71"/>
        <item x="89"/>
        <item x="76"/>
        <item x="50"/>
        <item x="34"/>
        <item x="35"/>
        <item x="8"/>
        <item x="44"/>
        <item x="42"/>
        <item x="7"/>
        <item x="20"/>
        <item x="14"/>
        <item x="70"/>
        <item x="45"/>
        <item x="39"/>
        <item x="86"/>
        <item t="default"/>
      </items>
    </pivotField>
    <pivotField showAll="0"/>
    <pivotField numFmtId="1" showAll="0"/>
    <pivotField showAll="0"/>
    <pivotField numFmtId="1" showAll="0"/>
    <pivotField dataField="1" showAll="0"/>
    <pivotField showAll="0"/>
    <pivotField showAll="0"/>
    <pivotField showAll="0"/>
    <pivotField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ragToRow="0" dragToCol="0" dragToPage="0" showAll="0" defaultSubtotal="0"/>
    <pivotField dragToRow="0" dragToCol="0" dragToPage="0" showAll="0" defaultSubtotal="0"/>
  </pivotFields>
  <rowFields count="1">
    <field x="13"/>
  </rowFields>
  <rowItems count="4">
    <i>
      <x v="6"/>
    </i>
    <i>
      <x v="7"/>
    </i>
    <i>
      <x v="8"/>
    </i>
    <i t="grand">
      <x/>
    </i>
  </rowItems>
  <colFields count="1">
    <field x="2"/>
  </colFields>
  <colItems count="4">
    <i>
      <x/>
    </i>
    <i>
      <x v="1"/>
    </i>
    <i>
      <x v="2"/>
    </i>
    <i>
      <x v="3"/>
    </i>
  </colItems>
  <dataFields count="1">
    <dataField name="Сумма по полю amt_payment2" fld="8" showDataAs="percentOfRow" baseField="2" baseItem="0" numFmtId="10"/>
  </dataFields>
  <chartFormats count="8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6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7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8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7CFF9D-6A2D-4358-B569-2C3028DEF29E}" name="Сводная таблица7" cacheId="79" dataPosition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chartFormat="3">
  <location ref="G1:L6" firstHeaderRow="1" firstDataRow="2" firstDataCol="1"/>
  <pivotFields count="16">
    <pivotField showAll="0"/>
    <pivotField showAll="0"/>
    <pivotField axis="axisCol" showAll="0">
      <items count="5">
        <item x="2"/>
        <item x="1"/>
        <item x="0"/>
        <item x="3"/>
        <item t="default"/>
      </items>
    </pivotField>
    <pivotField numFmtId="14" showAll="0">
      <items count="92">
        <item x="56"/>
        <item x="83"/>
        <item x="80"/>
        <item x="38"/>
        <item x="48"/>
        <item x="36"/>
        <item x="87"/>
        <item x="33"/>
        <item x="53"/>
        <item x="79"/>
        <item x="19"/>
        <item x="40"/>
        <item x="67"/>
        <item x="52"/>
        <item x="88"/>
        <item x="46"/>
        <item x="3"/>
        <item x="2"/>
        <item x="17"/>
        <item x="47"/>
        <item x="60"/>
        <item x="54"/>
        <item x="0"/>
        <item x="12"/>
        <item x="51"/>
        <item x="77"/>
        <item x="66"/>
        <item x="27"/>
        <item x="18"/>
        <item x="26"/>
        <item x="85"/>
        <item x="28"/>
        <item x="84"/>
        <item x="24"/>
        <item x="82"/>
        <item x="6"/>
        <item x="5"/>
        <item x="90"/>
        <item x="63"/>
        <item x="1"/>
        <item x="31"/>
        <item x="21"/>
        <item x="69"/>
        <item x="81"/>
        <item x="59"/>
        <item x="32"/>
        <item x="49"/>
        <item x="61"/>
        <item x="73"/>
        <item x="30"/>
        <item x="16"/>
        <item x="29"/>
        <item x="13"/>
        <item x="23"/>
        <item x="4"/>
        <item x="68"/>
        <item x="25"/>
        <item x="62"/>
        <item x="75"/>
        <item x="22"/>
        <item x="64"/>
        <item x="11"/>
        <item x="78"/>
        <item x="58"/>
        <item x="43"/>
        <item x="72"/>
        <item x="9"/>
        <item x="57"/>
        <item x="37"/>
        <item x="10"/>
        <item x="55"/>
        <item x="65"/>
        <item x="41"/>
        <item x="15"/>
        <item x="74"/>
        <item x="71"/>
        <item x="89"/>
        <item x="76"/>
        <item x="50"/>
        <item x="34"/>
        <item x="35"/>
        <item x="8"/>
        <item x="44"/>
        <item x="42"/>
        <item x="7"/>
        <item x="20"/>
        <item x="14"/>
        <item x="70"/>
        <item x="45"/>
        <item x="39"/>
        <item x="86"/>
        <item t="default"/>
      </items>
    </pivotField>
    <pivotField showAll="0"/>
    <pivotField numFmtId="1" showAll="0"/>
    <pivotField showAll="0"/>
    <pivotField numFmtId="1" showAll="0"/>
    <pivotField dataField="1" showAll="0"/>
    <pivotField showAll="0"/>
    <pivotField showAll="0"/>
    <pivotField showAll="0"/>
    <pivotField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13"/>
  </rowFields>
  <rowItems count="4">
    <i>
      <x v="6"/>
    </i>
    <i>
      <x v="7"/>
    </i>
    <i>
      <x v="8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Сумма по полю amt_payment" fld="8" baseField="2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19D0D4-6C6F-4940-BCD8-7ADEB284286B}" name="Сводная таблица6" cacheId="79" dataPosition="0" applyNumberFormats="0" applyBorderFormats="0" applyFontFormats="0" applyPatternFormats="0" applyAlignmentFormats="0" applyWidthHeightFormats="1" dataCaption="Значения" updatedVersion="8" minRefreshableVersion="3" colGrandTotals="0" itemPrintTitles="1" createdVersion="8" indent="0" outline="1" outlineData="1" chartFormat="12">
  <location ref="C40:O49" firstHeaderRow="1" firstDataRow="2" firstDataCol="1" rowPageCount="1" colPageCount="1"/>
  <pivotFields count="16">
    <pivotField showAll="0"/>
    <pivotField showAll="0"/>
    <pivotField axis="axisPage" showAll="0">
      <items count="5">
        <item x="2"/>
        <item x="1"/>
        <item x="0"/>
        <item x="3"/>
        <item t="default"/>
      </items>
    </pivotField>
    <pivotField numFmtId="14" showAll="0">
      <items count="92">
        <item x="56"/>
        <item x="83"/>
        <item x="80"/>
        <item x="38"/>
        <item x="48"/>
        <item x="36"/>
        <item x="87"/>
        <item x="33"/>
        <item x="53"/>
        <item x="79"/>
        <item x="19"/>
        <item x="40"/>
        <item x="67"/>
        <item x="52"/>
        <item x="88"/>
        <item x="46"/>
        <item x="3"/>
        <item x="2"/>
        <item x="17"/>
        <item x="47"/>
        <item x="60"/>
        <item x="54"/>
        <item x="0"/>
        <item x="12"/>
        <item x="51"/>
        <item x="77"/>
        <item x="66"/>
        <item x="27"/>
        <item x="18"/>
        <item x="26"/>
        <item x="85"/>
        <item x="28"/>
        <item x="84"/>
        <item x="24"/>
        <item x="82"/>
        <item x="6"/>
        <item x="5"/>
        <item x="90"/>
        <item x="63"/>
        <item x="1"/>
        <item x="31"/>
        <item x="21"/>
        <item x="69"/>
        <item x="81"/>
        <item x="59"/>
        <item x="32"/>
        <item x="49"/>
        <item x="61"/>
        <item x="73"/>
        <item x="30"/>
        <item x="16"/>
        <item x="29"/>
        <item x="13"/>
        <item x="23"/>
        <item x="4"/>
        <item x="68"/>
        <item x="25"/>
        <item x="62"/>
        <item x="75"/>
        <item x="22"/>
        <item x="64"/>
        <item x="11"/>
        <item x="78"/>
        <item x="58"/>
        <item x="43"/>
        <item x="72"/>
        <item x="9"/>
        <item x="57"/>
        <item x="37"/>
        <item x="10"/>
        <item x="55"/>
        <item x="65"/>
        <item x="41"/>
        <item x="15"/>
        <item x="74"/>
        <item x="71"/>
        <item x="89"/>
        <item x="76"/>
        <item x="50"/>
        <item x="34"/>
        <item x="35"/>
        <item x="8"/>
        <item x="44"/>
        <item x="42"/>
        <item x="7"/>
        <item x="20"/>
        <item x="14"/>
        <item x="70"/>
        <item x="45"/>
        <item x="39"/>
        <item x="86"/>
        <item t="default"/>
      </items>
    </pivotField>
    <pivotField showAll="0">
      <items count="4">
        <item x="0"/>
        <item x="1"/>
        <item x="2"/>
        <item t="default"/>
      </items>
    </pivotField>
    <pivotField axis="axisCol" numFmtId="1" showAll="0">
      <items count="15">
        <item h="1" x="12"/>
        <item x="10"/>
        <item x="2"/>
        <item x="0"/>
        <item x="9"/>
        <item x="4"/>
        <item x="1"/>
        <item x="8"/>
        <item x="3"/>
        <item x="6"/>
        <item x="7"/>
        <item x="11"/>
        <item x="5"/>
        <item h="1" x="13"/>
        <item t="default"/>
      </items>
    </pivotField>
    <pivotField axis="axisRow" showAll="0">
      <items count="8">
        <item x="4"/>
        <item x="6"/>
        <item x="5"/>
        <item x="0"/>
        <item x="3"/>
        <item x="2"/>
        <item x="1"/>
        <item t="default"/>
      </items>
    </pivotField>
    <pivotField numFmtId="1" showAll="0">
      <items count="32">
        <item x="10"/>
        <item x="21"/>
        <item x="28"/>
        <item x="18"/>
        <item x="26"/>
        <item x="6"/>
        <item x="5"/>
        <item x="25"/>
        <item x="9"/>
        <item x="1"/>
        <item x="15"/>
        <item x="16"/>
        <item x="12"/>
        <item x="27"/>
        <item x="29"/>
        <item x="24"/>
        <item x="3"/>
        <item x="2"/>
        <item x="13"/>
        <item x="23"/>
        <item x="8"/>
        <item x="22"/>
        <item x="0"/>
        <item x="7"/>
        <item x="4"/>
        <item x="11"/>
        <item x="19"/>
        <item x="20"/>
        <item x="14"/>
        <item x="17"/>
        <item x="30"/>
        <item t="default"/>
      </items>
    </pivotField>
    <pivotField dataField="1" showAll="0"/>
    <pivotField showAll="0"/>
    <pivotField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showAll="0">
      <items count="15">
        <item sd="0" x="0"/>
        <item sd="0" x="1"/>
        <item sd="0" x="2"/>
        <item sd="0" x="3"/>
        <item sd="0" x="4"/>
        <item sd="0" x="5"/>
        <item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5"/>
  </colFields>
  <col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pageFields count="1">
    <pageField fld="2" item="0" hier="-1"/>
  </pageFields>
  <dataFields count="1">
    <dataField name="Сумма по полю amt_payment" fld="8" baseField="2" baseItem="0" numFmtId="165"/>
  </dataFields>
  <chartFormats count="16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11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11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11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11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11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11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1DE33D-2D43-474A-A3FE-7C8ED1ED1F80}" name="Сводная таблица5" cacheId="79" dataPosition="0" applyNumberFormats="0" applyBorderFormats="0" applyFontFormats="0" applyPatternFormats="0" applyAlignmentFormats="0" applyWidthHeightFormats="1" dataCaption="Значения" updatedVersion="8" minRefreshableVersion="3" rowGrandTotals="0" colGrandTotals="0" itemPrintTitles="1" createdVersion="8" indent="0" outline="1" outlineData="1" chartFormat="10">
  <location ref="C77:G82" firstHeaderRow="1" firstDataRow="2" firstDataCol="1"/>
  <pivotFields count="16">
    <pivotField showAll="0"/>
    <pivotField showAll="0"/>
    <pivotField axis="axisCol" showAll="0">
      <items count="5">
        <item x="2"/>
        <item x="1"/>
        <item x="0"/>
        <item x="3"/>
        <item t="default"/>
      </items>
    </pivotField>
    <pivotField numFmtId="14" showAll="0">
      <items count="92">
        <item x="56"/>
        <item x="83"/>
        <item x="80"/>
        <item x="38"/>
        <item x="48"/>
        <item x="36"/>
        <item x="87"/>
        <item x="33"/>
        <item x="53"/>
        <item x="79"/>
        <item x="19"/>
        <item x="40"/>
        <item x="67"/>
        <item x="52"/>
        <item x="88"/>
        <item x="46"/>
        <item x="3"/>
        <item x="2"/>
        <item x="17"/>
        <item x="47"/>
        <item x="60"/>
        <item x="54"/>
        <item x="0"/>
        <item x="12"/>
        <item x="51"/>
        <item x="77"/>
        <item x="66"/>
        <item x="27"/>
        <item x="18"/>
        <item x="26"/>
        <item x="85"/>
        <item x="28"/>
        <item x="84"/>
        <item x="24"/>
        <item x="82"/>
        <item x="6"/>
        <item x="5"/>
        <item x="90"/>
        <item x="63"/>
        <item x="1"/>
        <item x="31"/>
        <item x="21"/>
        <item x="69"/>
        <item x="81"/>
        <item x="59"/>
        <item x="32"/>
        <item x="49"/>
        <item x="61"/>
        <item x="73"/>
        <item x="30"/>
        <item x="16"/>
        <item x="29"/>
        <item x="13"/>
        <item x="23"/>
        <item x="4"/>
        <item x="68"/>
        <item x="25"/>
        <item x="62"/>
        <item x="75"/>
        <item x="22"/>
        <item x="64"/>
        <item x="11"/>
        <item x="78"/>
        <item x="58"/>
        <item x="43"/>
        <item x="72"/>
        <item x="9"/>
        <item x="57"/>
        <item x="37"/>
        <item x="10"/>
        <item x="55"/>
        <item x="65"/>
        <item x="41"/>
        <item x="15"/>
        <item x="74"/>
        <item x="71"/>
        <item x="89"/>
        <item x="76"/>
        <item x="50"/>
        <item x="34"/>
        <item x="35"/>
        <item x="8"/>
        <item x="44"/>
        <item x="42"/>
        <item x="7"/>
        <item x="20"/>
        <item x="14"/>
        <item x="70"/>
        <item x="45"/>
        <item x="39"/>
        <item x="86"/>
        <item t="default"/>
      </items>
    </pivotField>
    <pivotField showAll="0">
      <items count="4">
        <item x="0"/>
        <item x="1"/>
        <item x="2"/>
        <item t="default"/>
      </items>
    </pivotField>
    <pivotField axis="axisRow" numFmtId="1" showAll="0">
      <items count="15">
        <item h="1" x="12"/>
        <item h="1" x="10"/>
        <item h="1" x="2"/>
        <item h="1" x="0"/>
        <item h="1" x="9"/>
        <item h="1" x="4"/>
        <item h="1" x="1"/>
        <item h="1" x="8"/>
        <item h="1" x="3"/>
        <item h="1" x="6"/>
        <item h="1" x="7"/>
        <item h="1" x="11"/>
        <item h="1" x="5"/>
        <item x="13"/>
        <item t="default"/>
      </items>
    </pivotField>
    <pivotField showAll="0"/>
    <pivotField axis="axisRow" numFmtId="1" showAll="0">
      <items count="32">
        <item x="10"/>
        <item x="21"/>
        <item x="28"/>
        <item x="18"/>
        <item x="26"/>
        <item x="6"/>
        <item x="5"/>
        <item x="25"/>
        <item x="9"/>
        <item x="1"/>
        <item x="15"/>
        <item x="16"/>
        <item x="12"/>
        <item x="27"/>
        <item x="29"/>
        <item x="24"/>
        <item x="3"/>
        <item x="2"/>
        <item x="13"/>
        <item x="23"/>
        <item x="8"/>
        <item x="22"/>
        <item x="0"/>
        <item x="7"/>
        <item x="4"/>
        <item x="11"/>
        <item x="19"/>
        <item x="20"/>
        <item x="14"/>
        <item x="17"/>
        <item x="30"/>
        <item t="default"/>
      </items>
    </pivotField>
    <pivotField dataField="1" showAll="0"/>
    <pivotField showAll="0"/>
    <pivotField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showAll="0">
      <items count="15">
        <item sd="0" x="0"/>
        <item sd="0" x="1"/>
        <item sd="0" x="2"/>
        <item sd="0" x="3"/>
        <item sd="0" x="4"/>
        <item sd="0" x="5"/>
        <item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2">
    <field x="5"/>
    <field x="7"/>
  </rowFields>
  <rowItems count="4">
    <i>
      <x v="13"/>
    </i>
    <i r="1">
      <x v="27"/>
    </i>
    <i r="1">
      <x v="28"/>
    </i>
    <i r="1">
      <x v="29"/>
    </i>
  </rowItems>
  <colFields count="1">
    <field x="2"/>
  </colFields>
  <colItems count="4">
    <i>
      <x/>
    </i>
    <i>
      <x v="1"/>
    </i>
    <i>
      <x v="2"/>
    </i>
    <i>
      <x v="3"/>
    </i>
  </colItems>
  <dataFields count="1">
    <dataField name="Сумма по полю amt_payment" fld="8" baseField="2" baseItem="0" numFmtId="165"/>
  </dataFields>
  <chartFormats count="4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500EDB-86F0-4F9A-A788-D4EFD5A866F0}" name="Сводная таблица4" cacheId="79" dataPosition="0" applyNumberFormats="0" applyBorderFormats="0" applyFontFormats="0" applyPatternFormats="0" applyAlignmentFormats="0" applyWidthHeightFormats="1" dataCaption="Значения" updatedVersion="8" minRefreshableVersion="3" colGrandTotals="0" itemPrintTitles="1" createdVersion="8" indent="0" outline="1" outlineData="1" chartFormat="10">
  <location ref="C56:G70" firstHeaderRow="1" firstDataRow="2" firstDataCol="1"/>
  <pivotFields count="16">
    <pivotField showAll="0"/>
    <pivotField showAll="0"/>
    <pivotField axis="axisCol" showAll="0">
      <items count="5">
        <item x="2"/>
        <item x="1"/>
        <item x="0"/>
        <item x="3"/>
        <item t="default"/>
      </items>
    </pivotField>
    <pivotField numFmtId="14" showAll="0">
      <items count="92">
        <item x="56"/>
        <item x="83"/>
        <item x="80"/>
        <item x="38"/>
        <item x="48"/>
        <item x="36"/>
        <item x="87"/>
        <item x="33"/>
        <item x="53"/>
        <item x="79"/>
        <item x="19"/>
        <item x="40"/>
        <item x="67"/>
        <item x="52"/>
        <item x="88"/>
        <item x="46"/>
        <item x="3"/>
        <item x="2"/>
        <item x="17"/>
        <item x="47"/>
        <item x="60"/>
        <item x="54"/>
        <item x="0"/>
        <item x="12"/>
        <item x="51"/>
        <item x="77"/>
        <item x="66"/>
        <item x="27"/>
        <item x="18"/>
        <item x="26"/>
        <item x="85"/>
        <item x="28"/>
        <item x="84"/>
        <item x="24"/>
        <item x="82"/>
        <item x="6"/>
        <item x="5"/>
        <item x="90"/>
        <item x="63"/>
        <item x="1"/>
        <item x="31"/>
        <item x="21"/>
        <item x="69"/>
        <item x="81"/>
        <item x="59"/>
        <item x="32"/>
        <item x="49"/>
        <item x="61"/>
        <item x="73"/>
        <item x="30"/>
        <item x="16"/>
        <item x="29"/>
        <item x="13"/>
        <item x="23"/>
        <item x="4"/>
        <item x="68"/>
        <item x="25"/>
        <item x="62"/>
        <item x="75"/>
        <item x="22"/>
        <item x="64"/>
        <item x="11"/>
        <item x="78"/>
        <item x="58"/>
        <item x="43"/>
        <item x="72"/>
        <item x="9"/>
        <item x="57"/>
        <item x="37"/>
        <item x="10"/>
        <item x="55"/>
        <item x="65"/>
        <item x="41"/>
        <item x="15"/>
        <item x="74"/>
        <item x="71"/>
        <item x="89"/>
        <item x="76"/>
        <item x="50"/>
        <item x="34"/>
        <item x="35"/>
        <item x="8"/>
        <item x="44"/>
        <item x="42"/>
        <item x="7"/>
        <item x="20"/>
        <item x="14"/>
        <item x="70"/>
        <item x="45"/>
        <item x="39"/>
        <item x="86"/>
        <item t="default"/>
      </items>
    </pivotField>
    <pivotField showAll="0">
      <items count="4">
        <item x="0"/>
        <item x="1"/>
        <item x="2"/>
        <item t="default"/>
      </items>
    </pivotField>
    <pivotField axis="axisRow" numFmtId="1" showAll="0">
      <items count="15">
        <item h="1" x="12"/>
        <item x="10"/>
        <item x="2"/>
        <item x="0"/>
        <item x="9"/>
        <item x="4"/>
        <item x="1"/>
        <item x="8"/>
        <item x="3"/>
        <item x="6"/>
        <item x="7"/>
        <item x="11"/>
        <item x="5"/>
        <item h="1" x="13"/>
        <item t="default"/>
      </items>
    </pivotField>
    <pivotField showAll="0"/>
    <pivotField numFmtId="1" showAll="0">
      <items count="32">
        <item x="10"/>
        <item x="21"/>
        <item x="28"/>
        <item x="18"/>
        <item x="26"/>
        <item x="6"/>
        <item x="5"/>
        <item x="25"/>
        <item x="9"/>
        <item x="1"/>
        <item x="15"/>
        <item x="16"/>
        <item x="12"/>
        <item x="27"/>
        <item x="29"/>
        <item x="24"/>
        <item x="3"/>
        <item x="2"/>
        <item x="13"/>
        <item x="23"/>
        <item x="8"/>
        <item x="22"/>
        <item x="0"/>
        <item x="7"/>
        <item x="4"/>
        <item x="11"/>
        <item x="19"/>
        <item x="20"/>
        <item x="14"/>
        <item x="17"/>
        <item x="30"/>
        <item t="default"/>
      </items>
    </pivotField>
    <pivotField dataField="1" showAll="0"/>
    <pivotField showAll="0"/>
    <pivotField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showAll="0">
      <items count="15">
        <item sd="0" x="0"/>
        <item sd="0" x="1"/>
        <item sd="0" x="2"/>
        <item sd="0" x="3"/>
        <item sd="0" x="4"/>
        <item sd="0" x="5"/>
        <item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5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4">
    <i>
      <x/>
    </i>
    <i>
      <x v="1"/>
    </i>
    <i>
      <x v="2"/>
    </i>
    <i>
      <x v="3"/>
    </i>
  </colItems>
  <dataFields count="1">
    <dataField name="Сумма по полю amt_payment" fld="8" baseField="2" baseItem="0" numFmtId="165"/>
  </dataFields>
  <chartFormats count="4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D6FC3C-A51C-4132-8072-EF7227138F06}" name="Сводная таблица9" cacheId="79" dataPosition="0" applyNumberFormats="0" applyBorderFormats="0" applyFontFormats="0" applyPatternFormats="0" applyAlignmentFormats="0" applyWidthHeightFormats="1" dataCaption="Значения" updatedVersion="8" minRefreshableVersion="3" colGrandTotals="0" itemPrintTitles="1" createdVersion="8" indent="0" outline="1" outlineData="1" chartFormat="8">
  <location ref="C3:F36" firstHeaderRow="1" firstDataRow="2" firstDataCol="1" rowPageCount="1" colPageCount="1"/>
  <pivotFields count="16">
    <pivotField showAll="0"/>
    <pivotField showAll="0"/>
    <pivotField axis="axisPage" showAll="0">
      <items count="5">
        <item x="2"/>
        <item x="1"/>
        <item x="0"/>
        <item x="3"/>
        <item t="default"/>
      </items>
    </pivotField>
    <pivotField numFmtId="14" showAll="0">
      <items count="92">
        <item x="56"/>
        <item x="83"/>
        <item x="80"/>
        <item x="38"/>
        <item x="48"/>
        <item x="36"/>
        <item x="87"/>
        <item x="33"/>
        <item x="53"/>
        <item x="79"/>
        <item x="19"/>
        <item x="40"/>
        <item x="67"/>
        <item x="52"/>
        <item x="88"/>
        <item x="46"/>
        <item x="3"/>
        <item x="2"/>
        <item x="17"/>
        <item x="47"/>
        <item x="60"/>
        <item x="54"/>
        <item x="0"/>
        <item x="12"/>
        <item x="51"/>
        <item x="77"/>
        <item x="66"/>
        <item x="27"/>
        <item x="18"/>
        <item x="26"/>
        <item x="85"/>
        <item x="28"/>
        <item x="84"/>
        <item x="24"/>
        <item x="82"/>
        <item x="6"/>
        <item x="5"/>
        <item x="90"/>
        <item x="63"/>
        <item x="1"/>
        <item x="31"/>
        <item x="21"/>
        <item x="69"/>
        <item x="81"/>
        <item x="59"/>
        <item x="32"/>
        <item x="49"/>
        <item x="61"/>
        <item x="73"/>
        <item x="30"/>
        <item x="16"/>
        <item x="29"/>
        <item x="13"/>
        <item x="23"/>
        <item x="4"/>
        <item x="68"/>
        <item x="25"/>
        <item x="62"/>
        <item x="75"/>
        <item x="22"/>
        <item x="64"/>
        <item x="11"/>
        <item x="78"/>
        <item x="58"/>
        <item x="43"/>
        <item x="72"/>
        <item x="9"/>
        <item x="57"/>
        <item x="37"/>
        <item x="10"/>
        <item x="55"/>
        <item x="65"/>
        <item x="41"/>
        <item x="15"/>
        <item x="74"/>
        <item x="71"/>
        <item x="89"/>
        <item x="76"/>
        <item x="50"/>
        <item x="34"/>
        <item x="35"/>
        <item x="8"/>
        <item x="44"/>
        <item x="42"/>
        <item x="7"/>
        <item x="20"/>
        <item x="14"/>
        <item x="70"/>
        <item x="45"/>
        <item x="39"/>
        <item x="86"/>
        <item t="default"/>
      </items>
    </pivotField>
    <pivotField axis="axisCol" showAll="0">
      <items count="4">
        <item x="0"/>
        <item x="1"/>
        <item x="2"/>
        <item t="default"/>
      </items>
    </pivotField>
    <pivotField numFmtId="1" showAll="0"/>
    <pivotField showAll="0"/>
    <pivotField axis="axisRow" numFmtId="1" showAll="0">
      <items count="32">
        <item x="10"/>
        <item x="21"/>
        <item x="28"/>
        <item x="18"/>
        <item x="26"/>
        <item x="6"/>
        <item x="5"/>
        <item x="25"/>
        <item x="9"/>
        <item x="1"/>
        <item x="15"/>
        <item x="16"/>
        <item x="12"/>
        <item x="27"/>
        <item x="29"/>
        <item x="24"/>
        <item x="3"/>
        <item x="2"/>
        <item x="13"/>
        <item x="23"/>
        <item x="8"/>
        <item x="22"/>
        <item x="0"/>
        <item x="7"/>
        <item x="4"/>
        <item x="11"/>
        <item x="19"/>
        <item x="20"/>
        <item x="14"/>
        <item x="17"/>
        <item x="30"/>
        <item t="default"/>
      </items>
    </pivotField>
    <pivotField dataField="1" showAll="0"/>
    <pivotField showAll="0"/>
    <pivotField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showAll="0">
      <items count="15">
        <item sd="0" x="0"/>
        <item sd="0" x="1"/>
        <item sd="0" x="2"/>
        <item sd="0" x="3"/>
        <item sd="0" x="4"/>
        <item sd="0" x="5"/>
        <item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7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4"/>
  </colFields>
  <colItems count="3">
    <i>
      <x/>
    </i>
    <i>
      <x v="1"/>
    </i>
    <i>
      <x v="2"/>
    </i>
  </colItems>
  <pageFields count="1">
    <pageField fld="2" item="0" hier="-1"/>
  </pageFields>
  <dataFields count="1">
    <dataField name="Сумма по полю amt_payment" fld="8" baseField="2" baseItem="0" numFmtId="165"/>
  </dataFields>
  <chartFormats count="3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месяц" xr10:uid="{8916789A-7F37-40CE-93B8-A3756DB90899}" sourceName="месяц">
  <pivotTables>
    <pivotTable tabId="3" name="Сводная таблица1"/>
  </pivotTables>
  <data>
    <tabular pivotCacheId="1685060922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месяц" xr10:uid="{74BC9A20-6857-4BF4-BB48-D38BA468CC5E}" cache="Срез_месяц" caption="месяц" rowHeight="234950"/>
</slicer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5" Type="http://schemas.openxmlformats.org/officeDocument/2006/relationships/drawing" Target="../drawings/drawing4.xml"/><Relationship Id="rId4" Type="http://schemas.openxmlformats.org/officeDocument/2006/relationships/pivotTable" Target="../pivotTables/pivot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63500-56C8-466B-BEA3-09B394F3AF85}">
  <sheetPr>
    <tabColor theme="9" tint="0.59999389629810485"/>
  </sheetPr>
  <dimension ref="A1:A18"/>
  <sheetViews>
    <sheetView topLeftCell="A4" workbookViewId="0">
      <selection activeCell="A14" sqref="A14"/>
    </sheetView>
  </sheetViews>
  <sheetFormatPr defaultRowHeight="14.4"/>
  <cols>
    <col min="1" max="1" width="75.109375" customWidth="1"/>
  </cols>
  <sheetData>
    <row r="1" spans="1:1">
      <c r="A1" s="36" t="s">
        <v>172</v>
      </c>
    </row>
    <row r="2" spans="1:1">
      <c r="A2" s="36"/>
    </row>
    <row r="3" spans="1:1">
      <c r="A3" s="37" t="s">
        <v>175</v>
      </c>
    </row>
    <row r="4" spans="1:1" ht="27.6">
      <c r="A4" s="38" t="s">
        <v>176</v>
      </c>
    </row>
    <row r="5" spans="1:1">
      <c r="A5" s="38"/>
    </row>
    <row r="6" spans="1:1">
      <c r="A6" s="36" t="s">
        <v>173</v>
      </c>
    </row>
    <row r="7" spans="1:1" ht="27.6">
      <c r="A7" s="38" t="s">
        <v>177</v>
      </c>
    </row>
    <row r="8" spans="1:1">
      <c r="A8" s="38"/>
    </row>
    <row r="9" spans="1:1">
      <c r="A9" s="36" t="s">
        <v>174</v>
      </c>
    </row>
    <row r="10" spans="1:1" ht="41.4">
      <c r="A10" s="38" t="s">
        <v>178</v>
      </c>
    </row>
    <row r="11" spans="1:1">
      <c r="A11" s="38"/>
    </row>
    <row r="12" spans="1:1">
      <c r="A12" s="36" t="s">
        <v>179</v>
      </c>
    </row>
    <row r="13" spans="1:1" ht="41.4">
      <c r="A13" s="40" t="s">
        <v>182</v>
      </c>
    </row>
    <row r="14" spans="1:1" ht="27.6">
      <c r="A14" s="38" t="s">
        <v>170</v>
      </c>
    </row>
    <row r="15" spans="1:1" ht="28.8">
      <c r="A15" s="39" t="s">
        <v>171</v>
      </c>
    </row>
    <row r="16" spans="1:1">
      <c r="A16" s="39"/>
    </row>
    <row r="17" spans="1:1">
      <c r="A17" s="36" t="s">
        <v>180</v>
      </c>
    </row>
    <row r="18" spans="1:1" ht="27.6">
      <c r="A18" s="38" t="s">
        <v>181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3D29E-8557-427D-9EF7-4A691EC83CA9}">
  <sheetPr>
    <tabColor theme="5" tint="0.79998168889431442"/>
  </sheetPr>
  <dimension ref="A1:H97"/>
  <sheetViews>
    <sheetView topLeftCell="C1" workbookViewId="0">
      <selection activeCell="G1" sqref="G1"/>
    </sheetView>
  </sheetViews>
  <sheetFormatPr defaultRowHeight="14.4"/>
  <cols>
    <col min="1" max="1" width="31.88671875" customWidth="1"/>
    <col min="2" max="2" width="20.33203125" customWidth="1"/>
    <col min="3" max="3" width="24.21875" customWidth="1"/>
    <col min="4" max="4" width="15.109375" customWidth="1"/>
    <col min="5" max="5" width="15.77734375" bestFit="1" customWidth="1"/>
    <col min="6" max="6" width="11.33203125" bestFit="1" customWidth="1"/>
    <col min="7" max="92" width="10.109375" bestFit="1" customWidth="1"/>
    <col min="93" max="93" width="24.6640625" bestFit="1" customWidth="1"/>
    <col min="94" max="94" width="26.21875" bestFit="1" customWidth="1"/>
    <col min="95" max="183" width="10.109375" bestFit="1" customWidth="1"/>
    <col min="184" max="184" width="28.6640625" bestFit="1" customWidth="1"/>
    <col min="185" max="185" width="17.109375" bestFit="1" customWidth="1"/>
    <col min="186" max="275" width="10.109375" bestFit="1" customWidth="1"/>
    <col min="276" max="276" width="19.5546875" bestFit="1" customWidth="1"/>
    <col min="277" max="277" width="17.77734375" bestFit="1" customWidth="1"/>
    <col min="278" max="366" width="10.109375" bestFit="1" customWidth="1"/>
    <col min="367" max="367" width="20.21875" bestFit="1" customWidth="1"/>
    <col min="368" max="368" width="11.33203125" bestFit="1" customWidth="1"/>
  </cols>
  <sheetData>
    <row r="1" spans="1:7" ht="21">
      <c r="G1" s="9"/>
    </row>
    <row r="4" spans="1:7">
      <c r="A4" s="4" t="s">
        <v>107</v>
      </c>
      <c r="B4" s="4" t="s">
        <v>9</v>
      </c>
    </row>
    <row r="5" spans="1:7">
      <c r="A5" s="4" t="s">
        <v>106</v>
      </c>
      <c r="B5" t="s">
        <v>7</v>
      </c>
      <c r="C5" t="s">
        <v>6</v>
      </c>
      <c r="D5" t="s">
        <v>4</v>
      </c>
      <c r="E5" t="s">
        <v>5</v>
      </c>
    </row>
    <row r="6" spans="1:7">
      <c r="A6" s="7" t="s">
        <v>14</v>
      </c>
      <c r="B6" s="42">
        <v>6</v>
      </c>
      <c r="C6" s="42">
        <v>4</v>
      </c>
      <c r="D6" s="42">
        <v>16</v>
      </c>
      <c r="E6" s="42">
        <v>9</v>
      </c>
    </row>
    <row r="7" spans="1:7">
      <c r="A7" s="7" t="s">
        <v>15</v>
      </c>
      <c r="B7" s="42">
        <v>1</v>
      </c>
      <c r="C7" s="42">
        <v>4</v>
      </c>
      <c r="D7" s="42">
        <v>8</v>
      </c>
      <c r="E7" s="42">
        <v>3</v>
      </c>
    </row>
    <row r="8" spans="1:7">
      <c r="A8" s="7" t="s">
        <v>16</v>
      </c>
      <c r="B8" s="42">
        <v>4</v>
      </c>
      <c r="C8" s="42">
        <v>8</v>
      </c>
      <c r="D8" s="42">
        <v>11</v>
      </c>
      <c r="E8" s="42">
        <v>2</v>
      </c>
    </row>
    <row r="9" spans="1:7">
      <c r="A9" s="7" t="s">
        <v>17</v>
      </c>
      <c r="B9" s="42">
        <v>10</v>
      </c>
      <c r="C9" s="42"/>
      <c r="D9" s="42">
        <v>10</v>
      </c>
      <c r="E9" s="42">
        <v>3</v>
      </c>
    </row>
    <row r="10" spans="1:7">
      <c r="A10" s="7" t="s">
        <v>18</v>
      </c>
      <c r="B10" s="42">
        <v>5</v>
      </c>
      <c r="C10" s="42">
        <v>2</v>
      </c>
      <c r="D10" s="42">
        <v>14</v>
      </c>
      <c r="E10" s="42">
        <v>11</v>
      </c>
    </row>
    <row r="11" spans="1:7">
      <c r="A11" s="7" t="s">
        <v>19</v>
      </c>
      <c r="B11" s="42">
        <v>7</v>
      </c>
      <c r="C11" s="42">
        <v>1</v>
      </c>
      <c r="D11" s="42">
        <v>14</v>
      </c>
      <c r="E11" s="42">
        <v>6</v>
      </c>
    </row>
    <row r="12" spans="1:7">
      <c r="A12" s="7" t="s">
        <v>20</v>
      </c>
      <c r="B12" s="42">
        <v>8</v>
      </c>
      <c r="C12" s="42">
        <v>5</v>
      </c>
      <c r="D12" s="42">
        <v>5</v>
      </c>
      <c r="E12" s="42">
        <v>4</v>
      </c>
    </row>
    <row r="13" spans="1:7">
      <c r="A13" s="7" t="s">
        <v>21</v>
      </c>
      <c r="B13" s="42">
        <v>9</v>
      </c>
      <c r="C13" s="42">
        <v>1</v>
      </c>
      <c r="D13" s="42">
        <v>10</v>
      </c>
      <c r="E13" s="42">
        <v>10</v>
      </c>
    </row>
    <row r="14" spans="1:7">
      <c r="A14" s="7" t="s">
        <v>22</v>
      </c>
      <c r="B14" s="42">
        <v>9</v>
      </c>
      <c r="C14" s="42">
        <v>4</v>
      </c>
      <c r="D14" s="42">
        <v>10</v>
      </c>
      <c r="E14" s="42">
        <v>12</v>
      </c>
    </row>
    <row r="15" spans="1:7">
      <c r="A15" s="7" t="s">
        <v>23</v>
      </c>
      <c r="B15" s="42">
        <v>5</v>
      </c>
      <c r="C15" s="42">
        <v>2</v>
      </c>
      <c r="D15" s="42">
        <v>13</v>
      </c>
      <c r="E15" s="42">
        <v>4</v>
      </c>
    </row>
    <row r="16" spans="1:7">
      <c r="A16" s="7" t="s">
        <v>24</v>
      </c>
      <c r="B16" s="42">
        <v>7</v>
      </c>
      <c r="C16" s="42">
        <v>2</v>
      </c>
      <c r="D16" s="42">
        <v>12</v>
      </c>
      <c r="E16" s="42">
        <v>9</v>
      </c>
    </row>
    <row r="17" spans="1:8">
      <c r="A17" s="7" t="s">
        <v>25</v>
      </c>
      <c r="B17" s="42">
        <v>8</v>
      </c>
      <c r="C17" s="42">
        <v>5</v>
      </c>
      <c r="D17" s="42">
        <v>12</v>
      </c>
      <c r="E17" s="42">
        <v>9</v>
      </c>
    </row>
    <row r="18" spans="1:8">
      <c r="A18" s="7" t="s">
        <v>26</v>
      </c>
      <c r="B18" s="42">
        <v>4</v>
      </c>
      <c r="C18" s="42">
        <v>4</v>
      </c>
      <c r="D18" s="42">
        <v>16</v>
      </c>
      <c r="E18" s="42">
        <v>4</v>
      </c>
    </row>
    <row r="19" spans="1:8">
      <c r="A19" s="7" t="s">
        <v>27</v>
      </c>
      <c r="B19" s="42">
        <v>1</v>
      </c>
      <c r="C19" s="42">
        <v>3</v>
      </c>
      <c r="D19" s="42">
        <v>16</v>
      </c>
      <c r="E19" s="42">
        <v>4</v>
      </c>
    </row>
    <row r="20" spans="1:8">
      <c r="A20" s="7" t="s">
        <v>28</v>
      </c>
      <c r="B20" s="42">
        <v>4</v>
      </c>
      <c r="C20" s="42">
        <v>2</v>
      </c>
      <c r="D20" s="42">
        <v>15</v>
      </c>
      <c r="E20" s="42">
        <v>9</v>
      </c>
    </row>
    <row r="21" spans="1:8">
      <c r="A21" s="7" t="s">
        <v>29</v>
      </c>
      <c r="B21" s="42">
        <v>3</v>
      </c>
      <c r="C21" s="42">
        <v>5</v>
      </c>
      <c r="D21" s="42">
        <v>12</v>
      </c>
      <c r="E21" s="42">
        <v>7</v>
      </c>
    </row>
    <row r="22" spans="1:8">
      <c r="A22" s="7" t="s">
        <v>30</v>
      </c>
      <c r="B22" s="42">
        <v>5</v>
      </c>
      <c r="C22" s="42">
        <v>2</v>
      </c>
      <c r="D22" s="42">
        <v>14</v>
      </c>
      <c r="E22" s="42">
        <v>7</v>
      </c>
    </row>
    <row r="23" spans="1:8">
      <c r="A23" s="7" t="s">
        <v>31</v>
      </c>
      <c r="B23" s="42">
        <v>6</v>
      </c>
      <c r="C23" s="42">
        <v>3</v>
      </c>
      <c r="D23" s="42">
        <v>13</v>
      </c>
      <c r="E23" s="42">
        <v>6</v>
      </c>
    </row>
    <row r="24" spans="1:8">
      <c r="A24" s="7" t="s">
        <v>32</v>
      </c>
      <c r="B24" s="42">
        <v>6</v>
      </c>
      <c r="C24" s="42">
        <v>4</v>
      </c>
      <c r="D24" s="42">
        <v>12</v>
      </c>
      <c r="E24" s="42">
        <v>3</v>
      </c>
      <c r="G24" t="s">
        <v>163</v>
      </c>
    </row>
    <row r="25" spans="1:8">
      <c r="A25" s="7" t="s">
        <v>33</v>
      </c>
      <c r="B25" s="42">
        <v>4</v>
      </c>
      <c r="C25" s="42">
        <v>5</v>
      </c>
      <c r="D25" s="42">
        <v>8</v>
      </c>
      <c r="E25" s="42">
        <v>7</v>
      </c>
      <c r="G25">
        <v>1</v>
      </c>
      <c r="H25" t="s">
        <v>164</v>
      </c>
    </row>
    <row r="26" spans="1:8">
      <c r="A26" s="7" t="s">
        <v>34</v>
      </c>
      <c r="B26" s="42">
        <v>6</v>
      </c>
      <c r="C26" s="42">
        <v>1</v>
      </c>
      <c r="D26" s="42">
        <v>9</v>
      </c>
      <c r="E26" s="42">
        <v>6</v>
      </c>
      <c r="G26">
        <v>2</v>
      </c>
      <c r="H26" t="s">
        <v>165</v>
      </c>
    </row>
    <row r="27" spans="1:8">
      <c r="A27" s="7" t="s">
        <v>35</v>
      </c>
      <c r="B27" s="42">
        <v>9</v>
      </c>
      <c r="C27" s="42">
        <v>1</v>
      </c>
      <c r="D27" s="42">
        <v>13</v>
      </c>
      <c r="E27" s="42">
        <v>6</v>
      </c>
    </row>
    <row r="28" spans="1:8">
      <c r="A28" s="7" t="s">
        <v>36</v>
      </c>
      <c r="B28" s="42">
        <v>6</v>
      </c>
      <c r="C28" s="42">
        <v>2</v>
      </c>
      <c r="D28" s="42">
        <v>13</v>
      </c>
      <c r="E28" s="42">
        <v>8</v>
      </c>
    </row>
    <row r="29" spans="1:8">
      <c r="A29" s="7" t="s">
        <v>37</v>
      </c>
      <c r="B29" s="42">
        <v>5</v>
      </c>
      <c r="C29" s="42">
        <v>3</v>
      </c>
      <c r="D29" s="42">
        <v>14</v>
      </c>
      <c r="E29" s="42">
        <v>9</v>
      </c>
    </row>
    <row r="30" spans="1:8">
      <c r="A30" s="7" t="s">
        <v>38</v>
      </c>
      <c r="B30" s="42">
        <v>2</v>
      </c>
      <c r="C30" s="42">
        <v>3</v>
      </c>
      <c r="D30" s="42">
        <v>11</v>
      </c>
      <c r="E30" s="42">
        <v>4</v>
      </c>
    </row>
    <row r="31" spans="1:8">
      <c r="A31" s="7" t="s">
        <v>39</v>
      </c>
      <c r="B31" s="42">
        <v>5</v>
      </c>
      <c r="C31" s="42">
        <v>4</v>
      </c>
      <c r="D31" s="42">
        <v>19</v>
      </c>
      <c r="E31" s="42">
        <v>8</v>
      </c>
    </row>
    <row r="32" spans="1:8">
      <c r="A32" s="7" t="s">
        <v>40</v>
      </c>
      <c r="B32" s="42">
        <v>5</v>
      </c>
      <c r="C32" s="42">
        <v>4</v>
      </c>
      <c r="D32" s="42">
        <v>10</v>
      </c>
      <c r="E32" s="42">
        <v>7</v>
      </c>
    </row>
    <row r="33" spans="1:5">
      <c r="A33" s="7" t="s">
        <v>41</v>
      </c>
      <c r="B33" s="42">
        <v>5</v>
      </c>
      <c r="C33" s="42">
        <v>3</v>
      </c>
      <c r="D33" s="42">
        <v>13</v>
      </c>
      <c r="E33" s="42">
        <v>7</v>
      </c>
    </row>
    <row r="34" spans="1:5">
      <c r="A34" s="7" t="s">
        <v>42</v>
      </c>
      <c r="B34" s="42">
        <v>7</v>
      </c>
      <c r="C34" s="42">
        <v>3</v>
      </c>
      <c r="D34" s="42">
        <v>10</v>
      </c>
      <c r="E34" s="42">
        <v>5</v>
      </c>
    </row>
    <row r="35" spans="1:5">
      <c r="A35" s="7" t="s">
        <v>43</v>
      </c>
      <c r="B35" s="42">
        <v>4</v>
      </c>
      <c r="C35" s="42">
        <v>5</v>
      </c>
      <c r="D35" s="42">
        <v>15</v>
      </c>
      <c r="E35" s="42">
        <v>6</v>
      </c>
    </row>
    <row r="36" spans="1:5">
      <c r="A36" s="7" t="s">
        <v>44</v>
      </c>
      <c r="B36" s="42">
        <v>4</v>
      </c>
      <c r="C36" s="42">
        <v>3</v>
      </c>
      <c r="D36" s="42">
        <v>6</v>
      </c>
      <c r="E36" s="42">
        <v>3</v>
      </c>
    </row>
    <row r="37" spans="1:5">
      <c r="A37" s="7" t="s">
        <v>45</v>
      </c>
      <c r="B37" s="42">
        <v>3</v>
      </c>
      <c r="C37" s="42">
        <v>5</v>
      </c>
      <c r="D37" s="42">
        <v>8</v>
      </c>
      <c r="E37" s="42">
        <v>7</v>
      </c>
    </row>
    <row r="38" spans="1:5">
      <c r="A38" s="7" t="s">
        <v>46</v>
      </c>
      <c r="B38" s="42">
        <v>7</v>
      </c>
      <c r="C38" s="42">
        <v>3</v>
      </c>
      <c r="D38" s="42">
        <v>9</v>
      </c>
      <c r="E38" s="42">
        <v>6</v>
      </c>
    </row>
    <row r="39" spans="1:5">
      <c r="A39" s="7" t="s">
        <v>47</v>
      </c>
      <c r="B39" s="42">
        <v>6</v>
      </c>
      <c r="C39" s="42">
        <v>2</v>
      </c>
      <c r="D39" s="42">
        <v>14</v>
      </c>
      <c r="E39" s="42">
        <v>3</v>
      </c>
    </row>
    <row r="40" spans="1:5">
      <c r="A40" s="7" t="s">
        <v>48</v>
      </c>
      <c r="B40" s="42">
        <v>7</v>
      </c>
      <c r="C40" s="42">
        <v>3</v>
      </c>
      <c r="D40" s="42">
        <v>7</v>
      </c>
      <c r="E40" s="42">
        <v>7</v>
      </c>
    </row>
    <row r="41" spans="1:5">
      <c r="A41" s="7" t="s">
        <v>49</v>
      </c>
      <c r="B41" s="42">
        <v>8</v>
      </c>
      <c r="C41" s="42">
        <v>1</v>
      </c>
      <c r="D41" s="42">
        <v>10</v>
      </c>
      <c r="E41" s="42">
        <v>6</v>
      </c>
    </row>
    <row r="42" spans="1:5">
      <c r="A42" s="7" t="s">
        <v>50</v>
      </c>
      <c r="B42" s="42">
        <v>1</v>
      </c>
      <c r="C42" s="42">
        <v>2</v>
      </c>
      <c r="D42" s="42">
        <v>10</v>
      </c>
      <c r="E42" s="42">
        <v>7</v>
      </c>
    </row>
    <row r="43" spans="1:5">
      <c r="A43" s="7" t="s">
        <v>51</v>
      </c>
      <c r="B43" s="42">
        <v>1</v>
      </c>
      <c r="C43" s="42">
        <v>3</v>
      </c>
      <c r="D43" s="42">
        <v>10</v>
      </c>
      <c r="E43" s="42">
        <v>4</v>
      </c>
    </row>
    <row r="44" spans="1:5">
      <c r="A44" s="7" t="s">
        <v>52</v>
      </c>
      <c r="B44" s="42">
        <v>1</v>
      </c>
      <c r="C44" s="42">
        <v>7</v>
      </c>
      <c r="D44" s="42">
        <v>10</v>
      </c>
      <c r="E44" s="42">
        <v>6</v>
      </c>
    </row>
    <row r="45" spans="1:5">
      <c r="A45" s="7" t="s">
        <v>53</v>
      </c>
      <c r="B45" s="42">
        <v>3</v>
      </c>
      <c r="C45" s="42">
        <v>3</v>
      </c>
      <c r="D45" s="42">
        <v>9</v>
      </c>
      <c r="E45" s="42">
        <v>7</v>
      </c>
    </row>
    <row r="46" spans="1:5">
      <c r="A46" s="7" t="s">
        <v>54</v>
      </c>
      <c r="B46" s="42">
        <v>8</v>
      </c>
      <c r="C46" s="42">
        <v>5</v>
      </c>
      <c r="D46" s="42">
        <v>10</v>
      </c>
      <c r="E46" s="42">
        <v>6</v>
      </c>
    </row>
    <row r="47" spans="1:5">
      <c r="A47" s="7" t="s">
        <v>55</v>
      </c>
      <c r="B47" s="42">
        <v>5</v>
      </c>
      <c r="C47" s="42">
        <v>6</v>
      </c>
      <c r="D47" s="42">
        <v>14</v>
      </c>
      <c r="E47" s="42">
        <v>5</v>
      </c>
    </row>
    <row r="48" spans="1:5">
      <c r="A48" s="7" t="s">
        <v>56</v>
      </c>
      <c r="B48" s="42">
        <v>3</v>
      </c>
      <c r="C48" s="42">
        <v>3</v>
      </c>
      <c r="D48" s="42">
        <v>18</v>
      </c>
      <c r="E48" s="42">
        <v>6</v>
      </c>
    </row>
    <row r="49" spans="1:5">
      <c r="A49" s="7" t="s">
        <v>57</v>
      </c>
      <c r="B49" s="42">
        <v>6</v>
      </c>
      <c r="C49" s="42">
        <v>6</v>
      </c>
      <c r="D49" s="42">
        <v>9</v>
      </c>
      <c r="E49" s="42">
        <v>3</v>
      </c>
    </row>
    <row r="50" spans="1:5">
      <c r="A50" s="7" t="s">
        <v>58</v>
      </c>
      <c r="B50" s="42">
        <v>5</v>
      </c>
      <c r="C50" s="42">
        <v>5</v>
      </c>
      <c r="D50" s="42">
        <v>6</v>
      </c>
      <c r="E50" s="42">
        <v>5</v>
      </c>
    </row>
    <row r="51" spans="1:5">
      <c r="A51" s="7" t="s">
        <v>59</v>
      </c>
      <c r="B51" s="42">
        <v>7</v>
      </c>
      <c r="C51" s="42">
        <v>4</v>
      </c>
      <c r="D51" s="42">
        <v>9</v>
      </c>
      <c r="E51" s="42">
        <v>3</v>
      </c>
    </row>
    <row r="52" spans="1:5">
      <c r="A52" s="7" t="s">
        <v>60</v>
      </c>
      <c r="B52" s="42">
        <v>13</v>
      </c>
      <c r="C52" s="42">
        <v>3</v>
      </c>
      <c r="D52" s="42">
        <v>6</v>
      </c>
      <c r="E52" s="42">
        <v>4</v>
      </c>
    </row>
    <row r="53" spans="1:5">
      <c r="A53" s="7" t="s">
        <v>61</v>
      </c>
      <c r="B53" s="42">
        <v>5</v>
      </c>
      <c r="C53" s="42">
        <v>3</v>
      </c>
      <c r="D53" s="42">
        <v>4</v>
      </c>
      <c r="E53" s="42">
        <v>9</v>
      </c>
    </row>
    <row r="54" spans="1:5">
      <c r="A54" s="7" t="s">
        <v>62</v>
      </c>
      <c r="B54" s="42">
        <v>7</v>
      </c>
      <c r="C54" s="42">
        <v>3</v>
      </c>
      <c r="D54" s="42">
        <v>11</v>
      </c>
      <c r="E54" s="42">
        <v>4</v>
      </c>
    </row>
    <row r="55" spans="1:5">
      <c r="A55" s="7" t="s">
        <v>63</v>
      </c>
      <c r="B55" s="42">
        <v>8</v>
      </c>
      <c r="C55" s="42">
        <v>3</v>
      </c>
      <c r="D55" s="42">
        <v>14</v>
      </c>
      <c r="E55" s="42">
        <v>4</v>
      </c>
    </row>
    <row r="56" spans="1:5">
      <c r="A56" s="7" t="s">
        <v>64</v>
      </c>
      <c r="B56" s="42">
        <v>9</v>
      </c>
      <c r="C56" s="42">
        <v>10</v>
      </c>
      <c r="D56" s="42">
        <v>8</v>
      </c>
      <c r="E56" s="42"/>
    </row>
    <row r="57" spans="1:5">
      <c r="A57" s="7" t="s">
        <v>65</v>
      </c>
      <c r="B57" s="42">
        <v>4</v>
      </c>
      <c r="C57" s="42">
        <v>5</v>
      </c>
      <c r="D57" s="42">
        <v>9</v>
      </c>
      <c r="E57" s="42">
        <v>4</v>
      </c>
    </row>
    <row r="58" spans="1:5">
      <c r="A58" s="7" t="s">
        <v>66</v>
      </c>
      <c r="B58" s="42">
        <v>5</v>
      </c>
      <c r="C58" s="42">
        <v>5</v>
      </c>
      <c r="D58" s="42">
        <v>13</v>
      </c>
      <c r="E58" s="42">
        <v>3</v>
      </c>
    </row>
    <row r="59" spans="1:5">
      <c r="A59" s="7" t="s">
        <v>67</v>
      </c>
      <c r="B59" s="42">
        <v>5</v>
      </c>
      <c r="C59" s="42">
        <v>3</v>
      </c>
      <c r="D59" s="42">
        <v>16</v>
      </c>
      <c r="E59" s="42">
        <v>4</v>
      </c>
    </row>
    <row r="60" spans="1:5">
      <c r="A60" s="7" t="s">
        <v>68</v>
      </c>
      <c r="B60" s="42">
        <v>7</v>
      </c>
      <c r="C60" s="42">
        <v>6</v>
      </c>
      <c r="D60" s="42">
        <v>8</v>
      </c>
      <c r="E60" s="42">
        <v>9</v>
      </c>
    </row>
    <row r="61" spans="1:5">
      <c r="A61" s="7" t="s">
        <v>69</v>
      </c>
      <c r="B61" s="42">
        <v>6</v>
      </c>
      <c r="C61" s="42">
        <v>3</v>
      </c>
      <c r="D61" s="42">
        <v>14</v>
      </c>
      <c r="E61" s="42">
        <v>5</v>
      </c>
    </row>
    <row r="62" spans="1:5">
      <c r="A62" s="7" t="s">
        <v>70</v>
      </c>
      <c r="B62" s="42">
        <v>4</v>
      </c>
      <c r="C62" s="42">
        <v>3</v>
      </c>
      <c r="D62" s="42">
        <v>14</v>
      </c>
      <c r="E62" s="42">
        <v>5</v>
      </c>
    </row>
    <row r="63" spans="1:5">
      <c r="A63" s="7" t="s">
        <v>71</v>
      </c>
      <c r="B63" s="42">
        <v>4</v>
      </c>
      <c r="C63" s="42">
        <v>4</v>
      </c>
      <c r="D63" s="42">
        <v>14</v>
      </c>
      <c r="E63" s="42">
        <v>7</v>
      </c>
    </row>
    <row r="64" spans="1:5">
      <c r="A64" s="7" t="s">
        <v>72</v>
      </c>
      <c r="B64" s="42">
        <v>3</v>
      </c>
      <c r="C64" s="42">
        <v>5</v>
      </c>
      <c r="D64" s="42">
        <v>5</v>
      </c>
      <c r="E64" s="42">
        <v>11</v>
      </c>
    </row>
    <row r="65" spans="1:5">
      <c r="A65" s="7" t="s">
        <v>73</v>
      </c>
      <c r="B65" s="42">
        <v>4</v>
      </c>
      <c r="C65" s="42">
        <v>6</v>
      </c>
      <c r="D65" s="42">
        <v>10</v>
      </c>
      <c r="E65" s="42">
        <v>10</v>
      </c>
    </row>
    <row r="66" spans="1:5">
      <c r="A66" s="7" t="s">
        <v>74</v>
      </c>
      <c r="B66" s="42">
        <v>4</v>
      </c>
      <c r="C66" s="42">
        <v>2</v>
      </c>
      <c r="D66" s="42">
        <v>20</v>
      </c>
      <c r="E66" s="42">
        <v>4</v>
      </c>
    </row>
    <row r="67" spans="1:5">
      <c r="A67" s="7" t="s">
        <v>75</v>
      </c>
      <c r="B67" s="42">
        <v>6</v>
      </c>
      <c r="C67" s="42">
        <v>3</v>
      </c>
      <c r="D67" s="42">
        <v>14</v>
      </c>
      <c r="E67" s="42">
        <v>8</v>
      </c>
    </row>
    <row r="68" spans="1:5">
      <c r="A68" s="7" t="s">
        <v>76</v>
      </c>
      <c r="B68" s="42">
        <v>3</v>
      </c>
      <c r="C68" s="42">
        <v>1</v>
      </c>
      <c r="D68" s="42">
        <v>15</v>
      </c>
      <c r="E68" s="42">
        <v>6</v>
      </c>
    </row>
    <row r="69" spans="1:5">
      <c r="A69" s="7" t="s">
        <v>77</v>
      </c>
      <c r="B69" s="42">
        <v>4</v>
      </c>
      <c r="C69" s="42">
        <v>3</v>
      </c>
      <c r="D69" s="42">
        <v>6</v>
      </c>
      <c r="E69" s="42">
        <v>8</v>
      </c>
    </row>
    <row r="70" spans="1:5">
      <c r="A70" s="7" t="s">
        <v>78</v>
      </c>
      <c r="B70" s="42">
        <v>6</v>
      </c>
      <c r="C70" s="42">
        <v>2</v>
      </c>
      <c r="D70" s="42">
        <v>12</v>
      </c>
      <c r="E70" s="42">
        <v>6</v>
      </c>
    </row>
    <row r="71" spans="1:5">
      <c r="A71" s="7" t="s">
        <v>79</v>
      </c>
      <c r="B71" s="42">
        <v>10</v>
      </c>
      <c r="C71" s="42">
        <v>6</v>
      </c>
      <c r="D71" s="42">
        <v>8</v>
      </c>
      <c r="E71" s="42">
        <v>6</v>
      </c>
    </row>
    <row r="72" spans="1:5">
      <c r="A72" s="7" t="s">
        <v>80</v>
      </c>
      <c r="B72" s="42">
        <v>3</v>
      </c>
      <c r="C72" s="42">
        <v>3</v>
      </c>
      <c r="D72" s="42">
        <v>12</v>
      </c>
      <c r="E72" s="42">
        <v>5</v>
      </c>
    </row>
    <row r="73" spans="1:5">
      <c r="A73" s="7" t="s">
        <v>81</v>
      </c>
      <c r="B73" s="42">
        <v>3</v>
      </c>
      <c r="C73" s="42">
        <v>4</v>
      </c>
      <c r="D73" s="42">
        <v>10</v>
      </c>
      <c r="E73" s="42">
        <v>4</v>
      </c>
    </row>
    <row r="74" spans="1:5">
      <c r="A74" s="7" t="s">
        <v>82</v>
      </c>
      <c r="B74" s="42">
        <v>1</v>
      </c>
      <c r="C74" s="42">
        <v>3</v>
      </c>
      <c r="D74" s="42">
        <v>14</v>
      </c>
      <c r="E74" s="42">
        <v>8</v>
      </c>
    </row>
    <row r="75" spans="1:5">
      <c r="A75" s="7" t="s">
        <v>83</v>
      </c>
      <c r="B75" s="42">
        <v>9</v>
      </c>
      <c r="C75" s="42">
        <v>3</v>
      </c>
      <c r="D75" s="42">
        <v>12</v>
      </c>
      <c r="E75" s="42">
        <v>8</v>
      </c>
    </row>
    <row r="76" spans="1:5">
      <c r="A76" s="7" t="s">
        <v>84</v>
      </c>
      <c r="B76" s="42">
        <v>6</v>
      </c>
      <c r="C76" s="42">
        <v>4</v>
      </c>
      <c r="D76" s="42">
        <v>7</v>
      </c>
      <c r="E76" s="42">
        <v>10</v>
      </c>
    </row>
    <row r="77" spans="1:5">
      <c r="A77" s="7" t="s">
        <v>85</v>
      </c>
      <c r="B77" s="42">
        <v>4</v>
      </c>
      <c r="C77" s="42">
        <v>1</v>
      </c>
      <c r="D77" s="42">
        <v>7</v>
      </c>
      <c r="E77" s="42">
        <v>7</v>
      </c>
    </row>
    <row r="78" spans="1:5">
      <c r="A78" s="7" t="s">
        <v>86</v>
      </c>
      <c r="B78" s="42">
        <v>7</v>
      </c>
      <c r="C78" s="42">
        <v>5</v>
      </c>
      <c r="D78" s="42">
        <v>8</v>
      </c>
      <c r="E78" s="42">
        <v>9</v>
      </c>
    </row>
    <row r="79" spans="1:5">
      <c r="A79" s="7" t="s">
        <v>87</v>
      </c>
      <c r="B79" s="42">
        <v>2</v>
      </c>
      <c r="C79" s="42">
        <v>3</v>
      </c>
      <c r="D79" s="42">
        <v>12</v>
      </c>
      <c r="E79" s="42">
        <v>6</v>
      </c>
    </row>
    <row r="80" spans="1:5">
      <c r="A80" s="7" t="s">
        <v>88</v>
      </c>
      <c r="B80" s="42">
        <v>7</v>
      </c>
      <c r="C80" s="42">
        <v>1</v>
      </c>
      <c r="D80" s="42">
        <v>19</v>
      </c>
      <c r="E80" s="42">
        <v>2</v>
      </c>
    </row>
    <row r="81" spans="1:5">
      <c r="A81" s="7" t="s">
        <v>89</v>
      </c>
      <c r="B81" s="42">
        <v>4</v>
      </c>
      <c r="C81" s="42">
        <v>5</v>
      </c>
      <c r="D81" s="42">
        <v>7</v>
      </c>
      <c r="E81" s="42">
        <v>4</v>
      </c>
    </row>
    <row r="82" spans="1:5">
      <c r="A82" s="7" t="s">
        <v>90</v>
      </c>
      <c r="B82" s="42">
        <v>2</v>
      </c>
      <c r="C82" s="42">
        <v>3</v>
      </c>
      <c r="D82" s="42">
        <v>7</v>
      </c>
      <c r="E82" s="42">
        <v>5</v>
      </c>
    </row>
    <row r="83" spans="1:5">
      <c r="A83" s="7" t="s">
        <v>91</v>
      </c>
      <c r="B83" s="42">
        <v>5</v>
      </c>
      <c r="C83" s="42">
        <v>4</v>
      </c>
      <c r="D83" s="42">
        <v>10</v>
      </c>
      <c r="E83" s="42">
        <v>4</v>
      </c>
    </row>
    <row r="84" spans="1:5">
      <c r="A84" s="7" t="s">
        <v>92</v>
      </c>
      <c r="B84" s="42">
        <v>4</v>
      </c>
      <c r="C84" s="42">
        <v>2</v>
      </c>
      <c r="D84" s="42">
        <v>16</v>
      </c>
      <c r="E84" s="42">
        <v>5</v>
      </c>
    </row>
    <row r="85" spans="1:5">
      <c r="A85" s="7" t="s">
        <v>93</v>
      </c>
      <c r="B85" s="42">
        <v>3</v>
      </c>
      <c r="C85" s="42">
        <v>3</v>
      </c>
      <c r="D85" s="42">
        <v>12</v>
      </c>
      <c r="E85" s="42">
        <v>7</v>
      </c>
    </row>
    <row r="86" spans="1:5">
      <c r="A86" s="7" t="s">
        <v>94</v>
      </c>
      <c r="B86" s="42">
        <v>6</v>
      </c>
      <c r="C86" s="42">
        <v>6</v>
      </c>
      <c r="D86" s="42">
        <v>11</v>
      </c>
      <c r="E86" s="42">
        <v>10</v>
      </c>
    </row>
    <row r="87" spans="1:5">
      <c r="A87" s="7" t="s">
        <v>95</v>
      </c>
      <c r="B87" s="42">
        <v>7</v>
      </c>
      <c r="C87" s="42">
        <v>6</v>
      </c>
      <c r="D87" s="42">
        <v>15</v>
      </c>
      <c r="E87" s="42">
        <v>6</v>
      </c>
    </row>
    <row r="88" spans="1:5">
      <c r="A88" s="7" t="s">
        <v>96</v>
      </c>
      <c r="B88" s="42">
        <v>4</v>
      </c>
      <c r="C88" s="42">
        <v>8</v>
      </c>
      <c r="D88" s="42">
        <v>8</v>
      </c>
      <c r="E88" s="42">
        <v>7</v>
      </c>
    </row>
    <row r="89" spans="1:5">
      <c r="A89" s="7" t="s">
        <v>97</v>
      </c>
      <c r="B89" s="42">
        <v>8</v>
      </c>
      <c r="C89" s="42">
        <v>3</v>
      </c>
      <c r="D89" s="42">
        <v>10</v>
      </c>
      <c r="E89" s="42">
        <v>2</v>
      </c>
    </row>
    <row r="90" spans="1:5">
      <c r="A90" s="7" t="s">
        <v>98</v>
      </c>
      <c r="B90" s="42">
        <v>5</v>
      </c>
      <c r="C90" s="42">
        <v>3</v>
      </c>
      <c r="D90" s="42">
        <v>13</v>
      </c>
      <c r="E90" s="42">
        <v>5</v>
      </c>
    </row>
    <row r="91" spans="1:5">
      <c r="A91" s="7" t="s">
        <v>99</v>
      </c>
      <c r="B91" s="42">
        <v>11</v>
      </c>
      <c r="C91" s="42">
        <v>2</v>
      </c>
      <c r="D91" s="42">
        <v>7</v>
      </c>
      <c r="E91" s="42">
        <v>9</v>
      </c>
    </row>
    <row r="92" spans="1:5">
      <c r="A92" s="7" t="s">
        <v>100</v>
      </c>
      <c r="B92" s="42">
        <v>5</v>
      </c>
      <c r="C92" s="42">
        <v>5</v>
      </c>
      <c r="D92" s="42">
        <v>9</v>
      </c>
      <c r="E92" s="42">
        <v>9</v>
      </c>
    </row>
    <row r="93" spans="1:5">
      <c r="A93" s="7" t="s">
        <v>101</v>
      </c>
      <c r="B93" s="42">
        <v>4</v>
      </c>
      <c r="C93" s="42">
        <v>1</v>
      </c>
      <c r="D93" s="42">
        <v>13</v>
      </c>
      <c r="E93" s="42">
        <v>6</v>
      </c>
    </row>
    <row r="94" spans="1:5">
      <c r="A94" s="7" t="s">
        <v>102</v>
      </c>
      <c r="B94" s="42">
        <v>7</v>
      </c>
      <c r="C94" s="42">
        <v>5</v>
      </c>
      <c r="D94" s="42">
        <v>11</v>
      </c>
      <c r="E94" s="42">
        <v>5</v>
      </c>
    </row>
    <row r="95" spans="1:5">
      <c r="A95" s="7" t="s">
        <v>103</v>
      </c>
      <c r="B95" s="42">
        <v>6</v>
      </c>
      <c r="C95" s="42">
        <v>2</v>
      </c>
      <c r="D95" s="42">
        <v>10</v>
      </c>
      <c r="E95" s="42">
        <v>5</v>
      </c>
    </row>
    <row r="96" spans="1:5">
      <c r="A96" s="7" t="s">
        <v>104</v>
      </c>
      <c r="B96" s="42">
        <v>3</v>
      </c>
      <c r="C96" s="42">
        <v>5</v>
      </c>
      <c r="D96" s="42">
        <v>6</v>
      </c>
      <c r="E96" s="42">
        <v>7</v>
      </c>
    </row>
    <row r="97" spans="1:5">
      <c r="A97" s="7" t="s">
        <v>10</v>
      </c>
      <c r="B97" s="42">
        <v>484</v>
      </c>
      <c r="C97" s="42">
        <v>325</v>
      </c>
      <c r="D97" s="42">
        <v>1014</v>
      </c>
      <c r="E97" s="42">
        <v>551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D4895-E722-4D53-9E00-D3DC4A88A069}">
  <sheetPr>
    <tabColor theme="5" tint="0.79998168889431442"/>
  </sheetPr>
  <dimension ref="A3:D8"/>
  <sheetViews>
    <sheetView topLeftCell="A7" workbookViewId="0">
      <selection activeCell="A6" sqref="A6"/>
    </sheetView>
  </sheetViews>
  <sheetFormatPr defaultRowHeight="14.4"/>
  <cols>
    <col min="1" max="1" width="23.5546875" bestFit="1" customWidth="1"/>
    <col min="2" max="2" width="33.33203125" bestFit="1" customWidth="1"/>
    <col min="3" max="3" width="33" bestFit="1" customWidth="1"/>
    <col min="4" max="4" width="39.77734375" bestFit="1" customWidth="1"/>
    <col min="5" max="5" width="15.77734375" bestFit="1" customWidth="1"/>
    <col min="6" max="6" width="11.33203125" bestFit="1" customWidth="1"/>
  </cols>
  <sheetData>
    <row r="3" spans="1:4">
      <c r="A3" s="12" t="s">
        <v>106</v>
      </c>
      <c r="B3" t="s">
        <v>114</v>
      </c>
      <c r="C3" t="s">
        <v>111</v>
      </c>
      <c r="D3" t="s">
        <v>110</v>
      </c>
    </row>
    <row r="4" spans="1:4">
      <c r="A4" s="7" t="s">
        <v>7</v>
      </c>
      <c r="B4">
        <v>191</v>
      </c>
      <c r="C4">
        <v>293</v>
      </c>
      <c r="D4" s="11">
        <v>0.39462809917355374</v>
      </c>
    </row>
    <row r="5" spans="1:4">
      <c r="A5" s="7" t="s">
        <v>6</v>
      </c>
      <c r="B5">
        <v>141</v>
      </c>
      <c r="C5">
        <v>184</v>
      </c>
      <c r="D5" s="11">
        <v>0.43384615384615383</v>
      </c>
    </row>
    <row r="6" spans="1:4">
      <c r="A6" s="7" t="s">
        <v>4</v>
      </c>
      <c r="B6">
        <v>407</v>
      </c>
      <c r="C6">
        <v>607</v>
      </c>
      <c r="D6" s="11">
        <v>0.40138067061143984</v>
      </c>
    </row>
    <row r="7" spans="1:4">
      <c r="A7" s="7" t="s">
        <v>5</v>
      </c>
      <c r="B7">
        <v>230</v>
      </c>
      <c r="C7">
        <v>321</v>
      </c>
      <c r="D7" s="11">
        <v>0.41742286751361163</v>
      </c>
    </row>
    <row r="8" spans="1:4">
      <c r="A8" s="7" t="s">
        <v>10</v>
      </c>
      <c r="B8">
        <v>969</v>
      </c>
      <c r="C8">
        <v>1405</v>
      </c>
      <c r="D8" s="11">
        <v>0.40817186183656279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C85DD-827C-4B60-A17B-356CA18100C0}">
  <sheetPr>
    <tabColor theme="5" tint="0.79998168889431442"/>
  </sheetPr>
  <dimension ref="A1:L6"/>
  <sheetViews>
    <sheetView workbookViewId="0">
      <selection activeCell="B3" sqref="B3:E3"/>
    </sheetView>
  </sheetViews>
  <sheetFormatPr defaultRowHeight="14.4"/>
  <cols>
    <col min="1" max="1" width="28.6640625" bestFit="1" customWidth="1"/>
    <col min="2" max="2" width="20.33203125" bestFit="1" customWidth="1"/>
    <col min="3" max="3" width="24.21875" bestFit="1" customWidth="1"/>
    <col min="4" max="4" width="15.109375" bestFit="1" customWidth="1"/>
    <col min="5" max="5" width="15.77734375" bestFit="1" customWidth="1"/>
    <col min="6" max="6" width="4.21875" customWidth="1"/>
    <col min="7" max="7" width="27.33203125" customWidth="1"/>
    <col min="8" max="8" width="20.33203125" bestFit="1" customWidth="1"/>
    <col min="9" max="9" width="24.21875" bestFit="1" customWidth="1"/>
    <col min="10" max="10" width="15.109375" bestFit="1" customWidth="1"/>
    <col min="11" max="11" width="15.77734375" bestFit="1" customWidth="1"/>
    <col min="12" max="12" width="11.33203125" bestFit="1" customWidth="1"/>
    <col min="13" max="83" width="10.109375" bestFit="1" customWidth="1"/>
    <col min="84" max="84" width="11.33203125" bestFit="1" customWidth="1"/>
    <col min="85" max="85" width="27.6640625" bestFit="1" customWidth="1"/>
    <col min="86" max="86" width="28.6640625" bestFit="1" customWidth="1"/>
    <col min="87" max="87" width="27.6640625" bestFit="1" customWidth="1"/>
    <col min="88" max="88" width="28.6640625" bestFit="1" customWidth="1"/>
    <col min="89" max="89" width="27.6640625" bestFit="1" customWidth="1"/>
    <col min="90" max="90" width="28.6640625" bestFit="1" customWidth="1"/>
    <col min="91" max="91" width="27.6640625" bestFit="1" customWidth="1"/>
    <col min="92" max="92" width="28.6640625" bestFit="1" customWidth="1"/>
    <col min="93" max="93" width="27.6640625" bestFit="1" customWidth="1"/>
    <col min="94" max="94" width="28.6640625" bestFit="1" customWidth="1"/>
    <col min="95" max="95" width="27.6640625" bestFit="1" customWidth="1"/>
    <col min="96" max="96" width="28.6640625" bestFit="1" customWidth="1"/>
    <col min="97" max="97" width="27.6640625" bestFit="1" customWidth="1"/>
    <col min="98" max="98" width="28.6640625" bestFit="1" customWidth="1"/>
    <col min="99" max="99" width="27.6640625" bestFit="1" customWidth="1"/>
    <col min="100" max="100" width="28.6640625" bestFit="1" customWidth="1"/>
    <col min="101" max="101" width="27.6640625" bestFit="1" customWidth="1"/>
    <col min="102" max="102" width="28.6640625" bestFit="1" customWidth="1"/>
    <col min="103" max="103" width="27.6640625" bestFit="1" customWidth="1"/>
    <col min="104" max="104" width="28.6640625" bestFit="1" customWidth="1"/>
    <col min="105" max="105" width="27.6640625" bestFit="1" customWidth="1"/>
    <col min="106" max="106" width="28.6640625" bestFit="1" customWidth="1"/>
    <col min="107" max="107" width="27.6640625" bestFit="1" customWidth="1"/>
    <col min="108" max="108" width="28.6640625" bestFit="1" customWidth="1"/>
    <col min="109" max="109" width="27.6640625" bestFit="1" customWidth="1"/>
    <col min="110" max="110" width="28.6640625" bestFit="1" customWidth="1"/>
    <col min="111" max="111" width="27.6640625" bestFit="1" customWidth="1"/>
    <col min="112" max="112" width="28.6640625" bestFit="1" customWidth="1"/>
    <col min="113" max="113" width="27.6640625" bestFit="1" customWidth="1"/>
    <col min="114" max="114" width="28.6640625" bestFit="1" customWidth="1"/>
    <col min="115" max="115" width="27.6640625" bestFit="1" customWidth="1"/>
    <col min="116" max="116" width="28.6640625" bestFit="1" customWidth="1"/>
    <col min="117" max="117" width="27.6640625" bestFit="1" customWidth="1"/>
    <col min="118" max="118" width="28.6640625" bestFit="1" customWidth="1"/>
    <col min="119" max="119" width="27.6640625" bestFit="1" customWidth="1"/>
    <col min="120" max="120" width="28.6640625" bestFit="1" customWidth="1"/>
    <col min="121" max="121" width="27.6640625" bestFit="1" customWidth="1"/>
    <col min="122" max="122" width="28.6640625" bestFit="1" customWidth="1"/>
    <col min="123" max="123" width="27.6640625" bestFit="1" customWidth="1"/>
    <col min="124" max="124" width="28.6640625" bestFit="1" customWidth="1"/>
    <col min="125" max="125" width="27.6640625" bestFit="1" customWidth="1"/>
    <col min="126" max="126" width="28.6640625" bestFit="1" customWidth="1"/>
    <col min="127" max="127" width="27.6640625" bestFit="1" customWidth="1"/>
    <col min="128" max="128" width="28.6640625" bestFit="1" customWidth="1"/>
    <col min="129" max="129" width="27.6640625" bestFit="1" customWidth="1"/>
    <col min="130" max="130" width="28.6640625" bestFit="1" customWidth="1"/>
    <col min="131" max="131" width="27.6640625" bestFit="1" customWidth="1"/>
    <col min="132" max="132" width="28.6640625" bestFit="1" customWidth="1"/>
    <col min="133" max="133" width="27.6640625" bestFit="1" customWidth="1"/>
    <col min="134" max="134" width="28.6640625" bestFit="1" customWidth="1"/>
    <col min="135" max="135" width="27.6640625" bestFit="1" customWidth="1"/>
    <col min="136" max="136" width="28.6640625" bestFit="1" customWidth="1"/>
    <col min="137" max="137" width="27.6640625" bestFit="1" customWidth="1"/>
    <col min="138" max="138" width="28.6640625" bestFit="1" customWidth="1"/>
    <col min="139" max="139" width="27.6640625" bestFit="1" customWidth="1"/>
    <col min="140" max="140" width="28.6640625" bestFit="1" customWidth="1"/>
    <col min="141" max="141" width="27.6640625" bestFit="1" customWidth="1"/>
    <col min="142" max="142" width="28.6640625" bestFit="1" customWidth="1"/>
    <col min="143" max="143" width="27.6640625" bestFit="1" customWidth="1"/>
    <col min="144" max="144" width="28.6640625" bestFit="1" customWidth="1"/>
    <col min="145" max="145" width="27.6640625" bestFit="1" customWidth="1"/>
    <col min="146" max="146" width="28.6640625" bestFit="1" customWidth="1"/>
    <col min="147" max="147" width="27.6640625" bestFit="1" customWidth="1"/>
    <col min="148" max="148" width="28.6640625" bestFit="1" customWidth="1"/>
    <col min="149" max="149" width="27.6640625" bestFit="1" customWidth="1"/>
    <col min="150" max="150" width="28.6640625" bestFit="1" customWidth="1"/>
    <col min="151" max="151" width="27.6640625" bestFit="1" customWidth="1"/>
    <col min="152" max="152" width="28.6640625" bestFit="1" customWidth="1"/>
    <col min="153" max="153" width="27.6640625" bestFit="1" customWidth="1"/>
    <col min="154" max="154" width="28.6640625" bestFit="1" customWidth="1"/>
    <col min="155" max="155" width="27.6640625" bestFit="1" customWidth="1"/>
    <col min="156" max="156" width="28.6640625" bestFit="1" customWidth="1"/>
    <col min="157" max="157" width="27.6640625" bestFit="1" customWidth="1"/>
    <col min="158" max="158" width="28.6640625" bestFit="1" customWidth="1"/>
    <col min="159" max="159" width="27.6640625" bestFit="1" customWidth="1"/>
    <col min="160" max="160" width="28.6640625" bestFit="1" customWidth="1"/>
    <col min="161" max="161" width="27.6640625" bestFit="1" customWidth="1"/>
    <col min="162" max="162" width="28.6640625" bestFit="1" customWidth="1"/>
    <col min="163" max="163" width="27.6640625" bestFit="1" customWidth="1"/>
    <col min="164" max="164" width="28.6640625" bestFit="1" customWidth="1"/>
    <col min="165" max="165" width="27.6640625" bestFit="1" customWidth="1"/>
    <col min="166" max="166" width="28.6640625" bestFit="1" customWidth="1"/>
    <col min="167" max="167" width="27.6640625" bestFit="1" customWidth="1"/>
    <col min="168" max="168" width="28.6640625" bestFit="1" customWidth="1"/>
    <col min="169" max="169" width="27.6640625" bestFit="1" customWidth="1"/>
    <col min="170" max="170" width="28.6640625" bestFit="1" customWidth="1"/>
    <col min="171" max="171" width="27.6640625" bestFit="1" customWidth="1"/>
    <col min="172" max="172" width="28.6640625" bestFit="1" customWidth="1"/>
    <col min="173" max="173" width="27.6640625" bestFit="1" customWidth="1"/>
    <col min="174" max="174" width="28.6640625" bestFit="1" customWidth="1"/>
    <col min="175" max="175" width="32.109375" bestFit="1" customWidth="1"/>
    <col min="176" max="176" width="33.109375" bestFit="1" customWidth="1"/>
  </cols>
  <sheetData>
    <row r="1" spans="1:12">
      <c r="A1" s="4" t="s">
        <v>115</v>
      </c>
      <c r="B1" s="4" t="s">
        <v>9</v>
      </c>
      <c r="G1" s="4" t="s">
        <v>105</v>
      </c>
      <c r="H1" s="4" t="s">
        <v>9</v>
      </c>
    </row>
    <row r="2" spans="1:12">
      <c r="A2" s="4" t="s">
        <v>106</v>
      </c>
      <c r="B2" t="s">
        <v>7</v>
      </c>
      <c r="C2" t="s">
        <v>6</v>
      </c>
      <c r="D2" t="s">
        <v>4</v>
      </c>
      <c r="E2" t="s">
        <v>5</v>
      </c>
      <c r="G2" s="4" t="s">
        <v>106</v>
      </c>
      <c r="H2" t="s">
        <v>7</v>
      </c>
      <c r="I2" t="s">
        <v>6</v>
      </c>
      <c r="J2" t="s">
        <v>4</v>
      </c>
      <c r="K2" t="s">
        <v>5</v>
      </c>
      <c r="L2" t="s">
        <v>10</v>
      </c>
    </row>
    <row r="3" spans="1:12">
      <c r="A3" s="7" t="s">
        <v>11</v>
      </c>
      <c r="B3" s="10">
        <v>0.19665206199813975</v>
      </c>
      <c r="C3" s="10">
        <v>0.11492824645438224</v>
      </c>
      <c r="D3" s="10">
        <v>0.45147893298596176</v>
      </c>
      <c r="E3" s="10">
        <v>0.23694075856151625</v>
      </c>
      <c r="G3" s="7" t="s">
        <v>11</v>
      </c>
      <c r="H3" s="18">
        <v>409112</v>
      </c>
      <c r="I3" s="18">
        <v>239095</v>
      </c>
      <c r="J3" s="18">
        <v>939250</v>
      </c>
      <c r="K3" s="18">
        <v>492928</v>
      </c>
      <c r="L3" s="18">
        <v>2080385</v>
      </c>
    </row>
    <row r="4" spans="1:12">
      <c r="A4" s="7" t="s">
        <v>12</v>
      </c>
      <c r="B4" s="10">
        <v>0.20060247587922864</v>
      </c>
      <c r="C4" s="10">
        <v>0.16608541553191</v>
      </c>
      <c r="D4" s="10">
        <v>0.41372908531580116</v>
      </c>
      <c r="E4" s="10">
        <v>0.21958302327306017</v>
      </c>
      <c r="G4" s="7" t="s">
        <v>12</v>
      </c>
      <c r="H4" s="18">
        <v>392231</v>
      </c>
      <c r="I4" s="18">
        <v>324741</v>
      </c>
      <c r="J4" s="18">
        <v>808950</v>
      </c>
      <c r="K4" s="18">
        <v>429343</v>
      </c>
      <c r="L4" s="18">
        <v>1955265</v>
      </c>
    </row>
    <row r="5" spans="1:12">
      <c r="A5" s="7" t="s">
        <v>13</v>
      </c>
      <c r="B5" s="10">
        <v>0.19754223562914008</v>
      </c>
      <c r="C5" s="10">
        <v>0.14348830604616175</v>
      </c>
      <c r="D5" s="10">
        <v>0.40112986544469265</v>
      </c>
      <c r="E5" s="10">
        <v>0.25783959288000552</v>
      </c>
      <c r="G5" s="7" t="s">
        <v>13</v>
      </c>
      <c r="H5" s="18">
        <v>386040</v>
      </c>
      <c r="I5" s="18">
        <v>280407</v>
      </c>
      <c r="J5" s="18">
        <v>783894</v>
      </c>
      <c r="K5" s="18">
        <v>503874</v>
      </c>
      <c r="L5" s="18">
        <v>1954215</v>
      </c>
    </row>
    <row r="6" spans="1:12">
      <c r="A6" s="7" t="s">
        <v>10</v>
      </c>
      <c r="B6" s="10">
        <v>0.19823201357626591</v>
      </c>
      <c r="C6" s="10">
        <v>0.14094524667918226</v>
      </c>
      <c r="D6" s="10">
        <v>0.42272972763159106</v>
      </c>
      <c r="E6" s="10">
        <v>0.2380930121129608</v>
      </c>
      <c r="G6" s="7" t="s">
        <v>10</v>
      </c>
      <c r="H6" s="18">
        <v>1187383</v>
      </c>
      <c r="I6" s="18">
        <v>844243</v>
      </c>
      <c r="J6" s="18">
        <v>2532094</v>
      </c>
      <c r="K6" s="18">
        <v>1426145</v>
      </c>
      <c r="L6" s="18">
        <v>5989865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0EB77-62B8-4D07-AF7E-22890400CA46}">
  <sheetPr>
    <tabColor theme="5" tint="0.79998168889431442"/>
  </sheetPr>
  <dimension ref="A2:D12"/>
  <sheetViews>
    <sheetView workbookViewId="0">
      <selection activeCell="B12" sqref="B12"/>
    </sheetView>
  </sheetViews>
  <sheetFormatPr defaultRowHeight="14.4"/>
  <cols>
    <col min="1" max="1" width="30.88671875" customWidth="1"/>
    <col min="2" max="2" width="26.21875" customWidth="1"/>
    <col min="4" max="4" width="10.109375" bestFit="1" customWidth="1"/>
  </cols>
  <sheetData>
    <row r="2" spans="1:4">
      <c r="A2" t="s">
        <v>116</v>
      </c>
      <c r="B2" s="13" t="s">
        <v>6</v>
      </c>
    </row>
    <row r="3" spans="1:4" ht="7.2" customHeight="1"/>
    <row r="4" spans="1:4">
      <c r="A4" t="s">
        <v>117</v>
      </c>
      <c r="B4" s="14">
        <v>44757</v>
      </c>
      <c r="D4" s="5"/>
    </row>
    <row r="6" spans="1:4">
      <c r="A6" s="41" t="s">
        <v>166</v>
      </c>
      <c r="B6" s="41"/>
    </row>
    <row r="7" spans="1:4">
      <c r="A7" s="17"/>
      <c r="B7" s="17"/>
    </row>
    <row r="8" spans="1:4">
      <c r="A8" t="s">
        <v>118</v>
      </c>
      <c r="B8" s="15">
        <f>SUMIF(Data!C$2:C$2375,$B$2,Data!M$2:M$2375)</f>
        <v>396003</v>
      </c>
    </row>
    <row r="9" spans="1:4" ht="7.2" customHeight="1"/>
    <row r="10" spans="1:4">
      <c r="A10" t="s">
        <v>119</v>
      </c>
      <c r="B10" s="16">
        <f>COUNTIFS(Data!C$2:C$2375,$B$2,Data!M$2:M$2375,"&gt;0")</f>
        <v>152</v>
      </c>
    </row>
    <row r="11" spans="1:4" ht="6.6" customHeight="1"/>
    <row r="12" spans="1:4">
      <c r="A12" t="s">
        <v>120</v>
      </c>
      <c r="B12" s="15">
        <f>B8/B10</f>
        <v>2605.2828947368421</v>
      </c>
    </row>
  </sheetData>
  <mergeCells count="1">
    <mergeCell ref="A6:B6"/>
  </mergeCells>
  <dataValidations count="1">
    <dataValidation type="list" allowBlank="1" showInputMessage="1" showErrorMessage="1" promptTitle="Выбрать из списка" sqref="B2" xr:uid="{B021E855-E4C6-41DD-9C14-48A6BBF4C516}">
      <formula1>список_ТТ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date" errorStyle="information" allowBlank="1" showInputMessage="1" showErrorMessage="1" error="Даты доступны в диапазоне от 1.06.22 до 30.08.22" prompt="Даты доступны в диапазоне от 1.06.22 до 30.08.22" xr:uid="{9FEA7ECF-6334-4C5A-9310-79DF8097FC89}">
          <x14:formula1>
            <xm:f>Data!$P$1</xm:f>
          </x14:formula1>
          <x14:formula2>
            <xm:f>Data!$S$1</xm:f>
          </x14:formula2>
          <xm:sqref>B4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62B5D-11FE-4B93-AED9-EF68AF733384}">
  <sheetPr>
    <tabColor theme="5" tint="0.79998168889431442"/>
  </sheetPr>
  <dimension ref="A1:AD232"/>
  <sheetViews>
    <sheetView tabSelected="1" workbookViewId="0">
      <pane xSplit="1" ySplit="1" topLeftCell="B77" activePane="bottomRight" state="frozen"/>
      <selection pane="topRight" activeCell="B1" sqref="B1"/>
      <selection pane="bottomLeft" activeCell="A2" sqref="A2"/>
      <selection pane="bottomRight" activeCell="D103" sqref="D103"/>
    </sheetView>
  </sheetViews>
  <sheetFormatPr defaultRowHeight="14.4"/>
  <cols>
    <col min="1" max="1" width="5.109375" customWidth="1"/>
    <col min="2" max="2" width="81.5546875" customWidth="1"/>
    <col min="3" max="3" width="27.6640625" bestFit="1" customWidth="1"/>
    <col min="4" max="15" width="13.109375" customWidth="1"/>
    <col min="17" max="17" width="15.109375" customWidth="1"/>
    <col min="30" max="30" width="9.33203125" customWidth="1"/>
    <col min="31" max="31" width="8.88671875" customWidth="1"/>
    <col min="32" max="42" width="7.77734375" bestFit="1" customWidth="1"/>
    <col min="43" max="43" width="11.33203125" bestFit="1" customWidth="1"/>
    <col min="44" max="44" width="7.77734375" bestFit="1" customWidth="1"/>
    <col min="45" max="45" width="11.33203125" bestFit="1" customWidth="1"/>
    <col min="46" max="60" width="7.88671875" customWidth="1"/>
  </cols>
  <sheetData>
    <row r="1" spans="1:30">
      <c r="A1" s="26" t="s">
        <v>139</v>
      </c>
      <c r="C1" s="4" t="s">
        <v>108</v>
      </c>
      <c r="D1" t="s">
        <v>7</v>
      </c>
      <c r="AD1" s="22"/>
    </row>
    <row r="2" spans="1:30">
      <c r="A2" t="s">
        <v>140</v>
      </c>
      <c r="B2" t="s">
        <v>151</v>
      </c>
    </row>
    <row r="3" spans="1:30">
      <c r="A3" t="s">
        <v>141</v>
      </c>
      <c r="B3" t="s">
        <v>146</v>
      </c>
      <c r="C3" s="4" t="s">
        <v>105</v>
      </c>
      <c r="D3" s="4" t="s">
        <v>9</v>
      </c>
      <c r="Q3" s="18"/>
    </row>
    <row r="4" spans="1:30">
      <c r="B4" t="s">
        <v>147</v>
      </c>
      <c r="C4" s="4" t="s">
        <v>106</v>
      </c>
      <c r="D4" t="s">
        <v>129</v>
      </c>
      <c r="E4" t="s">
        <v>130</v>
      </c>
      <c r="F4" t="s">
        <v>131</v>
      </c>
      <c r="Q4" s="18"/>
    </row>
    <row r="5" spans="1:30">
      <c r="C5" s="21">
        <v>1</v>
      </c>
      <c r="D5" s="18">
        <v>15891</v>
      </c>
      <c r="E5" s="18">
        <v>11159</v>
      </c>
      <c r="F5" s="18">
        <v>17458</v>
      </c>
      <c r="Q5" s="18"/>
    </row>
    <row r="6" spans="1:30">
      <c r="C6" s="21">
        <v>2</v>
      </c>
      <c r="D6" s="18">
        <v>4464</v>
      </c>
      <c r="E6" s="18">
        <v>7785</v>
      </c>
      <c r="F6" s="18">
        <v>7269</v>
      </c>
      <c r="Q6" s="18"/>
    </row>
    <row r="7" spans="1:30">
      <c r="C7" s="21">
        <v>3</v>
      </c>
      <c r="D7" s="18">
        <v>13840</v>
      </c>
      <c r="E7" s="18">
        <v>21142</v>
      </c>
      <c r="F7" s="18">
        <v>13076</v>
      </c>
      <c r="Q7" s="18"/>
    </row>
    <row r="8" spans="1:30">
      <c r="C8" s="21">
        <v>4</v>
      </c>
      <c r="D8" s="18">
        <v>22686</v>
      </c>
      <c r="E8" s="18">
        <v>16329</v>
      </c>
      <c r="F8" s="18">
        <v>9512</v>
      </c>
      <c r="Q8" s="18"/>
    </row>
    <row r="9" spans="1:30">
      <c r="C9" s="21">
        <v>5</v>
      </c>
      <c r="D9" s="18">
        <v>10691</v>
      </c>
      <c r="E9" s="18">
        <v>18371</v>
      </c>
      <c r="F9" s="18">
        <v>26941</v>
      </c>
      <c r="Q9" s="18"/>
    </row>
    <row r="10" spans="1:30">
      <c r="C10" s="21">
        <v>6</v>
      </c>
      <c r="D10" s="18">
        <v>15000</v>
      </c>
      <c r="E10" s="18">
        <v>21368</v>
      </c>
      <c r="F10" s="18">
        <v>11009</v>
      </c>
      <c r="Q10" s="18"/>
    </row>
    <row r="11" spans="1:30">
      <c r="C11" s="21">
        <v>7</v>
      </c>
      <c r="D11" s="18">
        <v>18689</v>
      </c>
      <c r="E11" s="18">
        <v>3919</v>
      </c>
      <c r="F11" s="18">
        <v>6089</v>
      </c>
      <c r="Q11" s="18"/>
    </row>
    <row r="12" spans="1:30">
      <c r="C12" s="21">
        <v>8</v>
      </c>
      <c r="D12" s="18">
        <v>14910</v>
      </c>
      <c r="E12" s="18">
        <v>3384</v>
      </c>
      <c r="F12" s="18">
        <v>92</v>
      </c>
      <c r="Q12" s="18"/>
    </row>
    <row r="13" spans="1:30">
      <c r="C13" s="21">
        <v>9</v>
      </c>
      <c r="D13" s="18">
        <v>16327</v>
      </c>
      <c r="E13" s="18">
        <v>2469</v>
      </c>
      <c r="F13" s="18">
        <v>16664</v>
      </c>
      <c r="Q13" s="18"/>
    </row>
    <row r="14" spans="1:30">
      <c r="C14" s="21">
        <v>10</v>
      </c>
      <c r="D14" s="18">
        <v>16950</v>
      </c>
      <c r="E14" s="18">
        <v>3288</v>
      </c>
      <c r="F14" s="18">
        <v>9938</v>
      </c>
      <c r="Q14" s="18"/>
    </row>
    <row r="15" spans="1:30">
      <c r="C15" s="21">
        <v>11</v>
      </c>
      <c r="D15" s="18">
        <v>22805</v>
      </c>
      <c r="E15" s="18">
        <v>23799</v>
      </c>
      <c r="F15" s="18">
        <v>12004</v>
      </c>
      <c r="Q15" s="18"/>
    </row>
    <row r="16" spans="1:30">
      <c r="C16" s="21">
        <v>12</v>
      </c>
      <c r="D16" s="18">
        <v>22240</v>
      </c>
      <c r="E16" s="18">
        <v>10833</v>
      </c>
      <c r="F16" s="18">
        <v>21228</v>
      </c>
      <c r="Q16" s="18"/>
    </row>
    <row r="17" spans="3:17">
      <c r="C17" s="21">
        <v>13</v>
      </c>
      <c r="D17" s="18">
        <v>9979</v>
      </c>
      <c r="E17" s="18">
        <v>7067</v>
      </c>
      <c r="F17" s="18">
        <v>9456</v>
      </c>
      <c r="Q17" s="18"/>
    </row>
    <row r="18" spans="3:17">
      <c r="C18" s="21">
        <v>14</v>
      </c>
      <c r="D18" s="18">
        <v>646</v>
      </c>
      <c r="E18" s="18">
        <v>14459</v>
      </c>
      <c r="F18" s="18">
        <v>14721</v>
      </c>
      <c r="Q18" s="18"/>
    </row>
    <row r="19" spans="3:17">
      <c r="C19" s="21">
        <v>15</v>
      </c>
      <c r="D19" s="18">
        <v>11062</v>
      </c>
      <c r="E19" s="18">
        <v>13344</v>
      </c>
      <c r="F19" s="18">
        <v>10165</v>
      </c>
      <c r="Q19" s="18"/>
    </row>
    <row r="20" spans="3:17">
      <c r="C20" s="21">
        <v>16</v>
      </c>
      <c r="D20" s="18">
        <v>6466</v>
      </c>
      <c r="E20" s="18">
        <v>16594</v>
      </c>
      <c r="F20" s="18">
        <v>3623</v>
      </c>
      <c r="Q20" s="18"/>
    </row>
    <row r="21" spans="3:17">
      <c r="C21" s="21">
        <v>17</v>
      </c>
      <c r="D21" s="18">
        <v>14441</v>
      </c>
      <c r="E21" s="18">
        <v>23365</v>
      </c>
      <c r="F21" s="18">
        <v>14505</v>
      </c>
      <c r="Q21" s="18"/>
    </row>
    <row r="22" spans="3:17">
      <c r="C22" s="21">
        <v>18</v>
      </c>
      <c r="D22" s="18">
        <v>20550</v>
      </c>
      <c r="E22" s="18">
        <v>12546</v>
      </c>
      <c r="F22" s="18">
        <v>8491</v>
      </c>
      <c r="Q22" s="18"/>
    </row>
    <row r="23" spans="3:17">
      <c r="C23" s="21">
        <v>19</v>
      </c>
      <c r="D23" s="18">
        <v>7661</v>
      </c>
      <c r="E23" s="18">
        <v>15963</v>
      </c>
      <c r="F23" s="18">
        <v>5955</v>
      </c>
      <c r="Q23" s="18"/>
    </row>
    <row r="24" spans="3:17">
      <c r="C24" s="21">
        <v>20</v>
      </c>
      <c r="D24" s="18">
        <v>3892</v>
      </c>
      <c r="E24" s="18">
        <v>18819</v>
      </c>
      <c r="F24" s="18">
        <v>13199</v>
      </c>
      <c r="Q24" s="18"/>
    </row>
    <row r="25" spans="3:17">
      <c r="C25" s="21">
        <v>21</v>
      </c>
      <c r="D25" s="18">
        <v>14601</v>
      </c>
      <c r="E25" s="18">
        <v>22682</v>
      </c>
      <c r="F25" s="18">
        <v>17350</v>
      </c>
      <c r="Q25" s="18"/>
    </row>
    <row r="26" spans="3:17">
      <c r="C26" s="21">
        <v>22</v>
      </c>
      <c r="D26" s="18">
        <v>27724</v>
      </c>
      <c r="E26" s="18">
        <v>6296</v>
      </c>
      <c r="F26" s="18">
        <v>12490</v>
      </c>
      <c r="Q26" s="18"/>
    </row>
    <row r="27" spans="3:17">
      <c r="C27" s="21">
        <v>23</v>
      </c>
      <c r="D27" s="18">
        <v>13102</v>
      </c>
      <c r="E27" s="18">
        <v>12593</v>
      </c>
      <c r="F27" s="18">
        <v>21430</v>
      </c>
      <c r="Q27" s="18"/>
    </row>
    <row r="28" spans="3:17">
      <c r="C28" s="21">
        <v>24</v>
      </c>
      <c r="D28" s="18">
        <v>13984</v>
      </c>
      <c r="E28" s="18">
        <v>8332</v>
      </c>
      <c r="F28" s="18">
        <v>15313</v>
      </c>
      <c r="Q28" s="18"/>
    </row>
    <row r="29" spans="3:17">
      <c r="C29" s="21">
        <v>25</v>
      </c>
      <c r="D29" s="18">
        <v>6549</v>
      </c>
      <c r="E29" s="18">
        <v>18558</v>
      </c>
      <c r="F29" s="18">
        <v>22051</v>
      </c>
      <c r="Q29" s="18"/>
    </row>
    <row r="30" spans="3:17">
      <c r="C30" s="21">
        <v>26</v>
      </c>
      <c r="D30" s="18">
        <v>13211</v>
      </c>
      <c r="E30" s="18">
        <v>12589</v>
      </c>
      <c r="F30" s="18">
        <v>16338</v>
      </c>
      <c r="Q30" s="18"/>
    </row>
    <row r="31" spans="3:17">
      <c r="C31" s="21">
        <v>27</v>
      </c>
      <c r="D31" s="18">
        <v>8241</v>
      </c>
      <c r="E31" s="18">
        <v>10618</v>
      </c>
      <c r="F31" s="18">
        <v>6226</v>
      </c>
      <c r="Q31" s="18"/>
    </row>
    <row r="32" spans="3:17">
      <c r="C32" s="21">
        <v>28</v>
      </c>
      <c r="D32" s="18">
        <v>9960</v>
      </c>
      <c r="E32" s="18">
        <v>4442</v>
      </c>
      <c r="F32" s="18">
        <v>20060</v>
      </c>
      <c r="Q32" s="18"/>
    </row>
    <row r="33" spans="1:17">
      <c r="C33" s="21">
        <v>29</v>
      </c>
      <c r="D33" s="18">
        <v>17922</v>
      </c>
      <c r="E33" s="18">
        <v>11240</v>
      </c>
      <c r="F33" s="18">
        <v>16713</v>
      </c>
      <c r="Q33" s="18"/>
    </row>
    <row r="34" spans="1:17">
      <c r="C34" s="21">
        <v>30</v>
      </c>
      <c r="D34" s="18">
        <v>14628</v>
      </c>
      <c r="E34" s="18">
        <v>10048</v>
      </c>
      <c r="F34" s="18">
        <v>6674</v>
      </c>
      <c r="Q34" s="18"/>
    </row>
    <row r="35" spans="1:17">
      <c r="C35" s="21">
        <v>31</v>
      </c>
      <c r="D35" s="18"/>
      <c r="E35" s="18">
        <v>8830</v>
      </c>
      <c r="F35" s="18"/>
      <c r="Q35" s="18"/>
    </row>
    <row r="36" spans="1:17">
      <c r="C36" s="21" t="s">
        <v>10</v>
      </c>
      <c r="D36" s="18">
        <v>409112</v>
      </c>
      <c r="E36" s="18">
        <v>392231</v>
      </c>
      <c r="F36" s="18">
        <v>386040</v>
      </c>
      <c r="Q36" s="18"/>
    </row>
    <row r="37" spans="1:17">
      <c r="Q37" s="18"/>
    </row>
    <row r="38" spans="1:17">
      <c r="A38" t="s">
        <v>142</v>
      </c>
      <c r="B38" t="s">
        <v>156</v>
      </c>
      <c r="C38" s="4" t="s">
        <v>108</v>
      </c>
      <c r="D38" t="s">
        <v>7</v>
      </c>
      <c r="Q38" s="18"/>
    </row>
    <row r="39" spans="1:17">
      <c r="Q39" s="18"/>
    </row>
    <row r="40" spans="1:17">
      <c r="C40" s="4" t="s">
        <v>105</v>
      </c>
      <c r="D40" s="4" t="s">
        <v>9</v>
      </c>
      <c r="Q40" s="18"/>
    </row>
    <row r="41" spans="1:17">
      <c r="C41" s="4" t="s">
        <v>106</v>
      </c>
      <c r="D41" s="20">
        <v>24</v>
      </c>
      <c r="E41" s="20">
        <v>25</v>
      </c>
      <c r="F41" s="20">
        <v>26</v>
      </c>
      <c r="G41" s="20">
        <v>27</v>
      </c>
      <c r="H41" s="20">
        <v>28</v>
      </c>
      <c r="I41" s="20">
        <v>29</v>
      </c>
      <c r="J41" s="20">
        <v>30</v>
      </c>
      <c r="K41" s="20">
        <v>31</v>
      </c>
      <c r="L41" s="20">
        <v>32</v>
      </c>
      <c r="M41" s="20">
        <v>33</v>
      </c>
      <c r="N41" s="20">
        <v>34</v>
      </c>
      <c r="O41" s="20">
        <v>35</v>
      </c>
      <c r="Q41" s="18"/>
    </row>
    <row r="42" spans="1:17">
      <c r="C42" s="7" t="s">
        <v>137</v>
      </c>
      <c r="D42" s="18">
        <v>15000</v>
      </c>
      <c r="E42" s="18">
        <v>9979</v>
      </c>
      <c r="F42" s="18">
        <v>3892</v>
      </c>
      <c r="G42" s="18">
        <v>8241</v>
      </c>
      <c r="H42" s="18">
        <v>16329</v>
      </c>
      <c r="I42" s="18">
        <v>23799</v>
      </c>
      <c r="J42" s="18">
        <v>12546</v>
      </c>
      <c r="K42" s="18">
        <v>18558</v>
      </c>
      <c r="L42" s="18">
        <v>17458</v>
      </c>
      <c r="M42" s="18">
        <v>92</v>
      </c>
      <c r="N42" s="18">
        <v>10165</v>
      </c>
      <c r="O42" s="18">
        <v>12490</v>
      </c>
      <c r="Q42" s="18"/>
    </row>
    <row r="43" spans="1:17">
      <c r="C43" s="7" t="s">
        <v>138</v>
      </c>
      <c r="D43" s="18">
        <v>18689</v>
      </c>
      <c r="E43" s="18">
        <v>646</v>
      </c>
      <c r="F43" s="18">
        <v>14601</v>
      </c>
      <c r="G43" s="18">
        <v>9960</v>
      </c>
      <c r="H43" s="18">
        <v>18371</v>
      </c>
      <c r="I43" s="18">
        <v>10833</v>
      </c>
      <c r="J43" s="18">
        <v>15963</v>
      </c>
      <c r="K43" s="18">
        <v>12589</v>
      </c>
      <c r="L43" s="18">
        <v>7269</v>
      </c>
      <c r="M43" s="18">
        <v>16664</v>
      </c>
      <c r="N43" s="18">
        <v>3623</v>
      </c>
      <c r="O43" s="18">
        <v>21430</v>
      </c>
      <c r="Q43" s="18"/>
    </row>
    <row r="44" spans="1:17">
      <c r="C44" s="7" t="s">
        <v>132</v>
      </c>
      <c r="D44" s="18">
        <v>14910</v>
      </c>
      <c r="E44" s="18">
        <v>11062</v>
      </c>
      <c r="F44" s="18">
        <v>27724</v>
      </c>
      <c r="G44" s="18">
        <v>17922</v>
      </c>
      <c r="H44" s="18">
        <v>21368</v>
      </c>
      <c r="I44" s="18">
        <v>7067</v>
      </c>
      <c r="J44" s="18">
        <v>18819</v>
      </c>
      <c r="K44" s="18">
        <v>10618</v>
      </c>
      <c r="L44" s="18">
        <v>13076</v>
      </c>
      <c r="M44" s="18">
        <v>9938</v>
      </c>
      <c r="N44" s="18">
        <v>14505</v>
      </c>
      <c r="O44" s="18">
        <v>15313</v>
      </c>
      <c r="Q44" s="18"/>
    </row>
    <row r="45" spans="1:17">
      <c r="C45" s="7" t="s">
        <v>133</v>
      </c>
      <c r="D45" s="18">
        <v>16327</v>
      </c>
      <c r="E45" s="18">
        <v>6466</v>
      </c>
      <c r="F45" s="18">
        <v>13102</v>
      </c>
      <c r="G45" s="18">
        <v>14628</v>
      </c>
      <c r="H45" s="18">
        <v>3919</v>
      </c>
      <c r="I45" s="18">
        <v>14459</v>
      </c>
      <c r="J45" s="18">
        <v>22682</v>
      </c>
      <c r="K45" s="18">
        <v>4442</v>
      </c>
      <c r="L45" s="18">
        <v>9512</v>
      </c>
      <c r="M45" s="18">
        <v>12004</v>
      </c>
      <c r="N45" s="18">
        <v>8491</v>
      </c>
      <c r="O45" s="18">
        <v>22051</v>
      </c>
    </row>
    <row r="46" spans="1:17">
      <c r="C46" s="7" t="s">
        <v>134</v>
      </c>
      <c r="D46" s="18">
        <v>16950</v>
      </c>
      <c r="E46" s="18">
        <v>14441</v>
      </c>
      <c r="F46" s="18">
        <v>13984</v>
      </c>
      <c r="G46" s="18">
        <v>11159</v>
      </c>
      <c r="H46" s="18">
        <v>3384</v>
      </c>
      <c r="I46" s="18">
        <v>13344</v>
      </c>
      <c r="J46" s="18">
        <v>6296</v>
      </c>
      <c r="K46" s="18">
        <v>11240</v>
      </c>
      <c r="L46" s="18">
        <v>26941</v>
      </c>
      <c r="M46" s="18">
        <v>21228</v>
      </c>
      <c r="N46" s="18">
        <v>5955</v>
      </c>
      <c r="O46" s="18">
        <v>16338</v>
      </c>
    </row>
    <row r="47" spans="1:17">
      <c r="C47" s="7" t="s">
        <v>135</v>
      </c>
      <c r="D47" s="18">
        <v>22805</v>
      </c>
      <c r="E47" s="18">
        <v>20550</v>
      </c>
      <c r="F47" s="18">
        <v>6549</v>
      </c>
      <c r="G47" s="18">
        <v>7785</v>
      </c>
      <c r="H47" s="18">
        <v>2469</v>
      </c>
      <c r="I47" s="18">
        <v>16594</v>
      </c>
      <c r="J47" s="18">
        <v>12593</v>
      </c>
      <c r="K47" s="18">
        <v>10048</v>
      </c>
      <c r="L47" s="18">
        <v>11009</v>
      </c>
      <c r="M47" s="18">
        <v>9456</v>
      </c>
      <c r="N47" s="18">
        <v>13199</v>
      </c>
      <c r="O47" s="18">
        <v>6226</v>
      </c>
    </row>
    <row r="48" spans="1:17">
      <c r="C48" s="7" t="s">
        <v>136</v>
      </c>
      <c r="D48" s="18">
        <v>10691</v>
      </c>
      <c r="E48" s="18">
        <v>22240</v>
      </c>
      <c r="F48" s="18">
        <v>7661</v>
      </c>
      <c r="G48" s="18">
        <v>13211</v>
      </c>
      <c r="H48" s="18">
        <v>21142</v>
      </c>
      <c r="I48" s="18">
        <v>3288</v>
      </c>
      <c r="J48" s="18">
        <v>23365</v>
      </c>
      <c r="K48" s="18">
        <v>8332</v>
      </c>
      <c r="L48" s="18">
        <v>8830</v>
      </c>
      <c r="M48" s="18">
        <v>6089</v>
      </c>
      <c r="N48" s="18">
        <v>14721</v>
      </c>
      <c r="O48" s="18">
        <v>17350</v>
      </c>
    </row>
    <row r="49" spans="1:17">
      <c r="C49" s="7" t="s">
        <v>10</v>
      </c>
      <c r="D49" s="18">
        <v>115372</v>
      </c>
      <c r="E49" s="18">
        <v>85384</v>
      </c>
      <c r="F49" s="18">
        <v>87513</v>
      </c>
      <c r="G49" s="18">
        <v>82906</v>
      </c>
      <c r="H49" s="18">
        <v>86982</v>
      </c>
      <c r="I49" s="18">
        <v>89384</v>
      </c>
      <c r="J49" s="18">
        <v>112264</v>
      </c>
      <c r="K49" s="18">
        <v>75827</v>
      </c>
      <c r="L49" s="18">
        <v>94095</v>
      </c>
      <c r="M49" s="18">
        <v>75471</v>
      </c>
      <c r="N49" s="18">
        <v>70659</v>
      </c>
      <c r="O49" s="18">
        <v>111198</v>
      </c>
      <c r="Q49" s="18"/>
    </row>
    <row r="50" spans="1:17">
      <c r="Q50" s="18"/>
    </row>
    <row r="51" spans="1:17">
      <c r="Q51" s="18"/>
    </row>
    <row r="52" spans="1:17">
      <c r="Q52" s="18"/>
    </row>
    <row r="56" spans="1:17">
      <c r="A56" t="s">
        <v>148</v>
      </c>
      <c r="B56" t="s">
        <v>144</v>
      </c>
      <c r="C56" s="4" t="s">
        <v>105</v>
      </c>
      <c r="D56" s="4" t="s">
        <v>9</v>
      </c>
      <c r="Q56" s="18"/>
    </row>
    <row r="57" spans="1:17">
      <c r="B57" t="s">
        <v>143</v>
      </c>
      <c r="C57" s="4" t="s">
        <v>106</v>
      </c>
      <c r="D57" t="s">
        <v>7</v>
      </c>
      <c r="E57" t="s">
        <v>6</v>
      </c>
      <c r="F57" t="s">
        <v>4</v>
      </c>
      <c r="G57" t="s">
        <v>5</v>
      </c>
      <c r="Q57" s="18"/>
    </row>
    <row r="58" spans="1:17">
      <c r="B58" t="s">
        <v>145</v>
      </c>
      <c r="C58" s="21">
        <v>24</v>
      </c>
      <c r="D58" s="18">
        <v>115372</v>
      </c>
      <c r="E58" s="18">
        <v>38014</v>
      </c>
      <c r="F58" s="18">
        <v>196033</v>
      </c>
      <c r="G58" s="18">
        <v>157065</v>
      </c>
      <c r="Q58" s="18"/>
    </row>
    <row r="59" spans="1:17">
      <c r="C59" s="21">
        <v>25</v>
      </c>
      <c r="D59" s="18">
        <v>85384</v>
      </c>
      <c r="E59" s="18">
        <v>53273</v>
      </c>
      <c r="F59" s="18">
        <v>264958</v>
      </c>
      <c r="G59" s="18">
        <v>103743</v>
      </c>
      <c r="Q59" s="18"/>
    </row>
    <row r="60" spans="1:17">
      <c r="C60" s="21">
        <v>26</v>
      </c>
      <c r="D60" s="18">
        <v>87513</v>
      </c>
      <c r="E60" s="18">
        <v>45765</v>
      </c>
      <c r="F60" s="18">
        <v>195751</v>
      </c>
      <c r="G60" s="18">
        <v>100540</v>
      </c>
      <c r="Q60" s="18"/>
    </row>
    <row r="61" spans="1:17">
      <c r="C61" s="21">
        <v>27</v>
      </c>
      <c r="D61" s="18">
        <v>82906</v>
      </c>
      <c r="E61" s="18">
        <v>81718</v>
      </c>
      <c r="F61" s="18">
        <v>219808</v>
      </c>
      <c r="G61" s="18">
        <v>110573</v>
      </c>
      <c r="Q61" s="18"/>
    </row>
    <row r="62" spans="1:17">
      <c r="C62" s="21">
        <v>28</v>
      </c>
      <c r="D62" s="18">
        <v>86982</v>
      </c>
      <c r="E62" s="18">
        <v>53434</v>
      </c>
      <c r="F62" s="18">
        <v>175429</v>
      </c>
      <c r="G62" s="18">
        <v>92665</v>
      </c>
      <c r="Q62" s="18"/>
    </row>
    <row r="63" spans="1:17">
      <c r="C63" s="21">
        <v>29</v>
      </c>
      <c r="D63" s="18">
        <v>89384</v>
      </c>
      <c r="E63" s="18">
        <v>89202</v>
      </c>
      <c r="F63" s="18">
        <v>184331</v>
      </c>
      <c r="G63" s="18">
        <v>96702</v>
      </c>
      <c r="Q63" s="18"/>
    </row>
    <row r="64" spans="1:17">
      <c r="C64" s="21">
        <v>30</v>
      </c>
      <c r="D64" s="18">
        <v>112264</v>
      </c>
      <c r="E64" s="18">
        <v>89608</v>
      </c>
      <c r="F64" s="18">
        <v>153731</v>
      </c>
      <c r="G64" s="18">
        <v>74039</v>
      </c>
      <c r="Q64" s="18"/>
    </row>
    <row r="65" spans="1:17">
      <c r="C65" s="21">
        <v>31</v>
      </c>
      <c r="D65" s="18">
        <v>75827</v>
      </c>
      <c r="E65" s="18">
        <v>66482</v>
      </c>
      <c r="F65" s="18">
        <v>201725</v>
      </c>
      <c r="G65" s="18">
        <v>127737</v>
      </c>
      <c r="Q65" s="18"/>
    </row>
    <row r="66" spans="1:17">
      <c r="C66" s="21">
        <v>32</v>
      </c>
      <c r="D66" s="18">
        <v>94095</v>
      </c>
      <c r="E66" s="18">
        <v>45437</v>
      </c>
      <c r="F66" s="18">
        <v>215341</v>
      </c>
      <c r="G66" s="18">
        <v>118875</v>
      </c>
      <c r="Q66" s="18"/>
    </row>
    <row r="67" spans="1:17">
      <c r="C67" s="21">
        <v>33</v>
      </c>
      <c r="D67" s="18">
        <v>75471</v>
      </c>
      <c r="E67" s="18">
        <v>56981</v>
      </c>
      <c r="F67" s="18">
        <v>164792</v>
      </c>
      <c r="G67" s="18">
        <v>136398</v>
      </c>
      <c r="Q67" s="18"/>
    </row>
    <row r="68" spans="1:17">
      <c r="C68" s="21">
        <v>34</v>
      </c>
      <c r="D68" s="18">
        <v>70659</v>
      </c>
      <c r="E68" s="18">
        <v>68557</v>
      </c>
      <c r="F68" s="18">
        <v>187787</v>
      </c>
      <c r="G68" s="18">
        <v>106007</v>
      </c>
      <c r="Q68" s="18"/>
    </row>
    <row r="69" spans="1:17">
      <c r="C69" s="21">
        <v>35</v>
      </c>
      <c r="D69" s="18">
        <v>111198</v>
      </c>
      <c r="E69" s="18">
        <v>74639</v>
      </c>
      <c r="F69" s="18">
        <v>197316</v>
      </c>
      <c r="G69" s="18">
        <v>111345</v>
      </c>
      <c r="Q69" s="18"/>
    </row>
    <row r="70" spans="1:17">
      <c r="C70" s="21" t="s">
        <v>10</v>
      </c>
      <c r="D70" s="18">
        <v>1087055</v>
      </c>
      <c r="E70" s="18">
        <v>763110</v>
      </c>
      <c r="F70" s="18">
        <v>2357002</v>
      </c>
      <c r="G70" s="18">
        <v>1335689</v>
      </c>
      <c r="Q70" s="18"/>
    </row>
    <row r="71" spans="1:17">
      <c r="Q71" s="18"/>
    </row>
    <row r="72" spans="1:17">
      <c r="Q72" s="18"/>
    </row>
    <row r="73" spans="1:17">
      <c r="Q73" s="18"/>
    </row>
    <row r="74" spans="1:17">
      <c r="Q74" s="18"/>
    </row>
    <row r="75" spans="1:17">
      <c r="Q75" s="18"/>
    </row>
    <row r="76" spans="1:17">
      <c r="A76" t="s">
        <v>148</v>
      </c>
      <c r="B76" t="s">
        <v>167</v>
      </c>
      <c r="C76" t="s">
        <v>149</v>
      </c>
      <c r="Q76" s="18"/>
    </row>
    <row r="77" spans="1:17">
      <c r="B77" t="s">
        <v>150</v>
      </c>
      <c r="C77" s="4" t="s">
        <v>105</v>
      </c>
      <c r="D77" s="4" t="s">
        <v>9</v>
      </c>
      <c r="Q77" s="18"/>
    </row>
    <row r="78" spans="1:17">
      <c r="B78" t="s">
        <v>157</v>
      </c>
      <c r="C78" s="4" t="s">
        <v>106</v>
      </c>
      <c r="D78" t="s">
        <v>7</v>
      </c>
      <c r="E78" t="s">
        <v>6</v>
      </c>
      <c r="F78" t="s">
        <v>4</v>
      </c>
      <c r="G78" t="s">
        <v>5</v>
      </c>
      <c r="Q78" s="18"/>
    </row>
    <row r="79" spans="1:17">
      <c r="B79" s="31" t="s">
        <v>152</v>
      </c>
      <c r="C79" s="21">
        <v>36</v>
      </c>
      <c r="D79" s="18">
        <v>43447</v>
      </c>
      <c r="E79" s="18">
        <v>37806</v>
      </c>
      <c r="F79" s="18">
        <v>66577</v>
      </c>
      <c r="G79" s="18">
        <v>43373</v>
      </c>
      <c r="Q79" s="18"/>
    </row>
    <row r="80" spans="1:17">
      <c r="B80" s="31" t="s">
        <v>153</v>
      </c>
      <c r="C80" s="23">
        <v>28</v>
      </c>
      <c r="D80" s="18">
        <v>20060</v>
      </c>
      <c r="E80" s="18">
        <v>12387</v>
      </c>
      <c r="F80" s="18">
        <v>23014</v>
      </c>
      <c r="G80" s="18">
        <v>14613</v>
      </c>
      <c r="Q80" s="18"/>
    </row>
    <row r="81" spans="2:17">
      <c r="B81" s="31" t="s">
        <v>154</v>
      </c>
      <c r="C81" s="23">
        <v>29</v>
      </c>
      <c r="D81" s="18">
        <v>16713</v>
      </c>
      <c r="E81" s="18">
        <v>7562</v>
      </c>
      <c r="F81" s="18">
        <v>27435</v>
      </c>
      <c r="G81" s="18">
        <v>11356</v>
      </c>
      <c r="Q81" s="18"/>
    </row>
    <row r="82" spans="2:17">
      <c r="C82" s="23">
        <v>30</v>
      </c>
      <c r="D82" s="18">
        <v>6674</v>
      </c>
      <c r="E82" s="18">
        <v>17857</v>
      </c>
      <c r="F82" s="18">
        <v>16128</v>
      </c>
      <c r="G82" s="18">
        <v>17404</v>
      </c>
      <c r="Q82" s="18"/>
    </row>
    <row r="83" spans="2:17">
      <c r="Q83" s="18"/>
    </row>
    <row r="84" spans="2:17">
      <c r="B84" s="35" t="s">
        <v>159</v>
      </c>
      <c r="C84" s="6" t="s">
        <v>106</v>
      </c>
      <c r="D84" s="6" t="s">
        <v>7</v>
      </c>
      <c r="E84" s="6" t="s">
        <v>6</v>
      </c>
      <c r="F84" s="6" t="s">
        <v>4</v>
      </c>
      <c r="G84" s="6" t="s">
        <v>5</v>
      </c>
      <c r="Q84" s="18"/>
    </row>
    <row r="85" spans="2:17">
      <c r="B85" s="34">
        <f>H103</f>
        <v>1885533.9337329341</v>
      </c>
      <c r="C85" s="21">
        <v>24</v>
      </c>
      <c r="D85" s="18">
        <v>115372</v>
      </c>
      <c r="E85" s="18">
        <v>38014</v>
      </c>
      <c r="F85" s="18">
        <v>196033</v>
      </c>
      <c r="G85" s="18">
        <v>157065</v>
      </c>
      <c r="Q85" s="18"/>
    </row>
    <row r="86" spans="2:17">
      <c r="C86" s="21">
        <v>25</v>
      </c>
      <c r="D86" s="18">
        <v>85384</v>
      </c>
      <c r="E86" s="18">
        <v>53273</v>
      </c>
      <c r="F86" s="18">
        <v>264958</v>
      </c>
      <c r="G86" s="18">
        <v>103743</v>
      </c>
      <c r="Q86" s="18"/>
    </row>
    <row r="87" spans="2:17">
      <c r="B87" t="s">
        <v>168</v>
      </c>
      <c r="C87" s="21">
        <v>26</v>
      </c>
      <c r="D87" s="18">
        <v>87513</v>
      </c>
      <c r="E87" s="18">
        <v>45765</v>
      </c>
      <c r="F87" s="18">
        <v>195751</v>
      </c>
      <c r="G87" s="18">
        <v>100540</v>
      </c>
      <c r="Q87" s="18"/>
    </row>
    <row r="88" spans="2:17">
      <c r="C88" s="21">
        <v>27</v>
      </c>
      <c r="D88" s="18">
        <v>82906</v>
      </c>
      <c r="E88" s="18">
        <v>81718</v>
      </c>
      <c r="F88" s="18">
        <v>219808</v>
      </c>
      <c r="G88" s="18">
        <v>110573</v>
      </c>
      <c r="Q88" s="18"/>
    </row>
    <row r="89" spans="2:17">
      <c r="C89" s="21">
        <v>28</v>
      </c>
      <c r="D89" s="18">
        <v>86982</v>
      </c>
      <c r="E89" s="18">
        <v>53434</v>
      </c>
      <c r="F89" s="18">
        <v>175429</v>
      </c>
      <c r="G89" s="18">
        <v>92665</v>
      </c>
      <c r="Q89" s="18"/>
    </row>
    <row r="90" spans="2:17">
      <c r="C90" s="21">
        <v>29</v>
      </c>
      <c r="D90" s="18">
        <v>89384</v>
      </c>
      <c r="E90" s="18">
        <v>89202</v>
      </c>
      <c r="F90" s="18">
        <v>184331</v>
      </c>
      <c r="G90" s="18">
        <v>96702</v>
      </c>
      <c r="Q90" s="18"/>
    </row>
    <row r="91" spans="2:17">
      <c r="C91" s="21">
        <v>30</v>
      </c>
      <c r="D91" s="18">
        <v>112264</v>
      </c>
      <c r="E91" s="18">
        <v>89608</v>
      </c>
      <c r="F91" s="18">
        <v>153731</v>
      </c>
      <c r="G91" s="18">
        <v>74039</v>
      </c>
      <c r="Q91" s="18"/>
    </row>
    <row r="92" spans="2:17">
      <c r="C92" s="21">
        <v>31</v>
      </c>
      <c r="D92" s="18">
        <v>75827</v>
      </c>
      <c r="E92" s="18">
        <v>66482</v>
      </c>
      <c r="F92" s="18">
        <v>201725</v>
      </c>
      <c r="G92" s="18">
        <v>127737</v>
      </c>
      <c r="Q92" s="18"/>
    </row>
    <row r="93" spans="2:17">
      <c r="C93" s="21">
        <v>32</v>
      </c>
      <c r="D93" s="18">
        <v>94095</v>
      </c>
      <c r="E93" s="18">
        <v>45437</v>
      </c>
      <c r="F93" s="18">
        <v>215341</v>
      </c>
      <c r="G93" s="18">
        <v>118875</v>
      </c>
      <c r="Q93" s="18"/>
    </row>
    <row r="94" spans="2:17">
      <c r="C94" s="21">
        <v>33</v>
      </c>
      <c r="D94" s="18">
        <v>75471</v>
      </c>
      <c r="E94" s="18">
        <v>56981</v>
      </c>
      <c r="F94" s="18">
        <v>164792</v>
      </c>
      <c r="G94" s="18">
        <v>136398</v>
      </c>
      <c r="Q94" s="18"/>
    </row>
    <row r="95" spans="2:17">
      <c r="C95" s="21">
        <v>34</v>
      </c>
      <c r="D95" s="18">
        <v>70659</v>
      </c>
      <c r="E95" s="18">
        <v>68557</v>
      </c>
      <c r="F95" s="18">
        <v>187787</v>
      </c>
      <c r="G95" s="18">
        <v>106007</v>
      </c>
      <c r="Q95" s="18"/>
    </row>
    <row r="96" spans="2:17">
      <c r="C96" s="21">
        <v>35</v>
      </c>
      <c r="D96" s="18">
        <v>111198</v>
      </c>
      <c r="E96" s="18">
        <v>74639</v>
      </c>
      <c r="F96" s="18">
        <v>197316</v>
      </c>
      <c r="G96" s="18">
        <v>111345</v>
      </c>
      <c r="Q96" s="18"/>
    </row>
    <row r="97" spans="1:17">
      <c r="C97" s="29">
        <v>36</v>
      </c>
      <c r="D97" s="30">
        <f t="shared" ref="D97:G101" si="0">_xlfn.FORECAST.LINEAR($C97,D$85:D$96,$C$85:$C$96)</f>
        <v>85647.621212121216</v>
      </c>
      <c r="E97" s="30">
        <f t="shared" si="0"/>
        <v>74435.409090909088</v>
      </c>
      <c r="F97" s="30">
        <f t="shared" si="0"/>
        <v>176617.15151515155</v>
      </c>
      <c r="G97" s="30">
        <f t="shared" si="0"/>
        <v>108864.80303030304</v>
      </c>
      <c r="Q97" s="18"/>
    </row>
    <row r="98" spans="1:17">
      <c r="C98" s="29">
        <v>37</v>
      </c>
      <c r="D98" s="30">
        <f t="shared" si="0"/>
        <v>84887.575757575774</v>
      </c>
      <c r="E98" s="30">
        <f t="shared" si="0"/>
        <v>76103.548951048957</v>
      </c>
      <c r="F98" s="30">
        <f t="shared" si="0"/>
        <v>173571.04662004666</v>
      </c>
      <c r="G98" s="30">
        <f t="shared" si="0"/>
        <v>108489.01631701633</v>
      </c>
      <c r="Q98" s="18"/>
    </row>
    <row r="99" spans="1:17">
      <c r="C99" s="29">
        <v>38</v>
      </c>
      <c r="D99" s="30">
        <f t="shared" si="0"/>
        <v>84127.530303030304</v>
      </c>
      <c r="E99" s="30">
        <f t="shared" si="0"/>
        <v>77771.688811188811</v>
      </c>
      <c r="F99" s="30">
        <f t="shared" si="0"/>
        <v>170524.94172494177</v>
      </c>
      <c r="G99" s="30">
        <f t="shared" si="0"/>
        <v>108113.22960372962</v>
      </c>
      <c r="Q99" s="18"/>
    </row>
    <row r="100" spans="1:17">
      <c r="C100" s="29">
        <v>39</v>
      </c>
      <c r="D100" s="30">
        <f t="shared" si="0"/>
        <v>83367.484848484863</v>
      </c>
      <c r="E100" s="30">
        <f t="shared" si="0"/>
        <v>79439.828671328665</v>
      </c>
      <c r="F100" s="30">
        <f t="shared" si="0"/>
        <v>167478.83682983686</v>
      </c>
      <c r="G100" s="30">
        <f t="shared" si="0"/>
        <v>107737.44289044289</v>
      </c>
      <c r="Q100" s="18"/>
    </row>
    <row r="101" spans="1:17">
      <c r="C101" s="29">
        <v>40</v>
      </c>
      <c r="D101" s="30">
        <f t="shared" si="0"/>
        <v>82607.439393939407</v>
      </c>
      <c r="E101" s="30">
        <f t="shared" si="0"/>
        <v>81107.968531468534</v>
      </c>
      <c r="F101" s="30">
        <f t="shared" si="0"/>
        <v>164432.73193473197</v>
      </c>
      <c r="G101" s="30">
        <f t="shared" si="0"/>
        <v>107361.65617715618</v>
      </c>
      <c r="Q101" s="18"/>
    </row>
    <row r="102" spans="1:17">
      <c r="Q102" s="18"/>
    </row>
    <row r="103" spans="1:17">
      <c r="B103" s="27" t="s">
        <v>169</v>
      </c>
      <c r="C103" s="27" t="s">
        <v>127</v>
      </c>
      <c r="D103" s="28">
        <f>SUM(D97:D101)-D79-D101/7-AVERAGE(D80:D82)</f>
        <v>350907.25541125546</v>
      </c>
      <c r="E103" s="28">
        <f>SUM(E97:E101)-E79-E101/7-AVERAGE(E80:E82)</f>
        <v>326863.59140859137</v>
      </c>
      <c r="F103" s="28">
        <f>SUM(F97:F101)-F79-F101/7-AVERAGE(F80:F82)</f>
        <v>740364.9850149852</v>
      </c>
      <c r="G103" s="28">
        <f>SUM(G97:G101)-G79-G101/7-AVERAGE(G80:G82)</f>
        <v>467398.10189810192</v>
      </c>
      <c r="H103" s="28">
        <f>SUM(D103:G103)</f>
        <v>1885533.9337329341</v>
      </c>
      <c r="Q103" s="18"/>
    </row>
    <row r="104" spans="1:17">
      <c r="Q104" s="18"/>
    </row>
    <row r="105" spans="1:17">
      <c r="A105" t="s">
        <v>155</v>
      </c>
      <c r="B105" t="s">
        <v>158</v>
      </c>
      <c r="C105" t="s">
        <v>161</v>
      </c>
      <c r="D105" s="19">
        <f>SUM(D201:D230)</f>
        <v>380793.86136482941</v>
      </c>
      <c r="E105" s="19">
        <f>SUM(E201:E230)</f>
        <v>326256.60297641507</v>
      </c>
      <c r="F105" s="19">
        <f>SUM(F201:F230)</f>
        <v>718726.34332147473</v>
      </c>
      <c r="G105" s="19">
        <f>SUM(G201:G230)</f>
        <v>506906.22447146568</v>
      </c>
      <c r="H105" s="19">
        <f>SUM(D105:G105)</f>
        <v>1932683.0321341848</v>
      </c>
    </row>
    <row r="106" spans="1:17">
      <c r="B106" t="s">
        <v>160</v>
      </c>
      <c r="C106" t="s">
        <v>162</v>
      </c>
      <c r="D106" s="33">
        <f>D105/D103-1</f>
        <v>8.5169529819346446E-2</v>
      </c>
      <c r="E106" s="33">
        <f>E105/E103-1</f>
        <v>-1.8570083916673585E-3</v>
      </c>
      <c r="F106" s="33">
        <f>F105/F103-1</f>
        <v>-2.9226992269323127E-2</v>
      </c>
      <c r="G106" s="33">
        <f>G105/G103-1</f>
        <v>8.4527777098198476E-2</v>
      </c>
    </row>
    <row r="108" spans="1:17">
      <c r="C108" s="6" t="s">
        <v>106</v>
      </c>
      <c r="D108" s="6" t="s">
        <v>7</v>
      </c>
      <c r="E108" s="6" t="s">
        <v>6</v>
      </c>
      <c r="F108" s="6" t="s">
        <v>4</v>
      </c>
      <c r="G108" s="6" t="s">
        <v>5</v>
      </c>
    </row>
    <row r="109" spans="1:17">
      <c r="C109" s="8">
        <v>44713</v>
      </c>
      <c r="D109" s="18">
        <v>15891</v>
      </c>
      <c r="E109" s="18">
        <v>9744</v>
      </c>
      <c r="F109" s="18">
        <v>40407</v>
      </c>
      <c r="G109" s="18">
        <v>21821</v>
      </c>
    </row>
    <row r="110" spans="1:17">
      <c r="C110" s="8">
        <v>44714</v>
      </c>
      <c r="D110" s="18">
        <v>4464</v>
      </c>
      <c r="E110" s="18">
        <v>10022</v>
      </c>
      <c r="F110" s="18">
        <v>23070</v>
      </c>
      <c r="G110" s="18">
        <v>6517</v>
      </c>
    </row>
    <row r="111" spans="1:17">
      <c r="C111" s="8">
        <v>44715</v>
      </c>
      <c r="D111" s="18">
        <v>13840</v>
      </c>
      <c r="E111" s="18">
        <v>23561</v>
      </c>
      <c r="F111" s="18">
        <v>29176</v>
      </c>
      <c r="G111" s="18">
        <v>5413</v>
      </c>
    </row>
    <row r="112" spans="1:17">
      <c r="C112" s="8">
        <v>44716</v>
      </c>
      <c r="D112" s="18">
        <v>22686</v>
      </c>
      <c r="E112" s="18"/>
      <c r="F112" s="18">
        <v>15862</v>
      </c>
      <c r="G112" s="18">
        <v>13332</v>
      </c>
    </row>
    <row r="113" spans="3:7">
      <c r="C113" s="8">
        <v>44717</v>
      </c>
      <c r="D113" s="18">
        <v>10691</v>
      </c>
      <c r="E113" s="18">
        <v>5881</v>
      </c>
      <c r="F113" s="18">
        <v>34837</v>
      </c>
      <c r="G113" s="18">
        <v>33313</v>
      </c>
    </row>
    <row r="114" spans="3:7">
      <c r="C114" s="8">
        <v>44718</v>
      </c>
      <c r="D114" s="18">
        <v>15000</v>
      </c>
      <c r="E114" s="18">
        <v>3116</v>
      </c>
      <c r="F114" s="18">
        <v>31455</v>
      </c>
      <c r="G114" s="18">
        <v>9517</v>
      </c>
    </row>
    <row r="115" spans="3:7">
      <c r="C115" s="8">
        <v>44719</v>
      </c>
      <c r="D115" s="18">
        <v>18689</v>
      </c>
      <c r="E115" s="18">
        <v>14109</v>
      </c>
      <c r="F115" s="18">
        <v>12427</v>
      </c>
      <c r="G115" s="18">
        <v>10108</v>
      </c>
    </row>
    <row r="116" spans="3:7">
      <c r="C116" s="8">
        <v>44720</v>
      </c>
      <c r="D116" s="18">
        <v>14910</v>
      </c>
      <c r="E116" s="18">
        <v>1464</v>
      </c>
      <c r="F116" s="18">
        <v>31274</v>
      </c>
      <c r="G116" s="18">
        <v>27606</v>
      </c>
    </row>
    <row r="117" spans="3:7">
      <c r="C117" s="8">
        <v>44721</v>
      </c>
      <c r="D117" s="18">
        <v>16327</v>
      </c>
      <c r="E117" s="18">
        <v>9240</v>
      </c>
      <c r="F117" s="18">
        <v>26198</v>
      </c>
      <c r="G117" s="18">
        <v>35500</v>
      </c>
    </row>
    <row r="118" spans="3:7">
      <c r="C118" s="8">
        <v>44722</v>
      </c>
      <c r="D118" s="18">
        <v>16950</v>
      </c>
      <c r="E118" s="18">
        <v>2192</v>
      </c>
      <c r="F118" s="18">
        <v>30942</v>
      </c>
      <c r="G118" s="18">
        <v>12179</v>
      </c>
    </row>
    <row r="119" spans="3:7">
      <c r="C119" s="8">
        <v>44723</v>
      </c>
      <c r="D119" s="18">
        <v>22805</v>
      </c>
      <c r="E119" s="18">
        <v>2012</v>
      </c>
      <c r="F119" s="18">
        <v>28900</v>
      </c>
      <c r="G119" s="18">
        <v>28842</v>
      </c>
    </row>
    <row r="120" spans="3:7">
      <c r="C120" s="8">
        <v>44724</v>
      </c>
      <c r="D120" s="18">
        <v>22240</v>
      </c>
      <c r="E120" s="18">
        <v>9379</v>
      </c>
      <c r="F120" s="18">
        <v>33039</v>
      </c>
      <c r="G120" s="18">
        <v>20946</v>
      </c>
    </row>
    <row r="121" spans="3:7">
      <c r="C121" s="8">
        <v>44725</v>
      </c>
      <c r="D121" s="18">
        <v>9979</v>
      </c>
      <c r="E121" s="18">
        <v>7352</v>
      </c>
      <c r="F121" s="18">
        <v>45259</v>
      </c>
      <c r="G121" s="18">
        <v>12998</v>
      </c>
    </row>
    <row r="122" spans="3:7">
      <c r="C122" s="8">
        <v>44726</v>
      </c>
      <c r="D122" s="18">
        <v>646</v>
      </c>
      <c r="E122" s="18">
        <v>12371</v>
      </c>
      <c r="F122" s="18">
        <v>40079</v>
      </c>
      <c r="G122" s="18">
        <v>11894</v>
      </c>
    </row>
    <row r="123" spans="3:7">
      <c r="C123" s="8">
        <v>44727</v>
      </c>
      <c r="D123" s="18">
        <v>11062</v>
      </c>
      <c r="E123" s="18">
        <v>3722</v>
      </c>
      <c r="F123" s="18">
        <v>39849</v>
      </c>
      <c r="G123" s="18">
        <v>17714</v>
      </c>
    </row>
    <row r="124" spans="3:7">
      <c r="C124" s="8">
        <v>44728</v>
      </c>
      <c r="D124" s="18">
        <v>6466</v>
      </c>
      <c r="E124" s="18">
        <v>5147</v>
      </c>
      <c r="F124" s="18">
        <v>33246</v>
      </c>
      <c r="G124" s="18">
        <v>17224</v>
      </c>
    </row>
    <row r="125" spans="3:7">
      <c r="C125" s="8">
        <v>44729</v>
      </c>
      <c r="D125" s="18">
        <v>14441</v>
      </c>
      <c r="E125" s="18">
        <v>6222</v>
      </c>
      <c r="F125" s="18">
        <v>41882</v>
      </c>
      <c r="G125" s="18">
        <v>12097</v>
      </c>
    </row>
    <row r="126" spans="3:7">
      <c r="C126" s="8">
        <v>44730</v>
      </c>
      <c r="D126" s="18">
        <v>20550</v>
      </c>
      <c r="E126" s="18">
        <v>9080</v>
      </c>
      <c r="F126" s="18">
        <v>31604</v>
      </c>
      <c r="G126" s="18">
        <v>10870</v>
      </c>
    </row>
    <row r="127" spans="3:7">
      <c r="C127" s="8">
        <v>44731</v>
      </c>
      <c r="D127" s="18">
        <v>7661</v>
      </c>
      <c r="E127" s="18">
        <v>4358</v>
      </c>
      <c r="F127" s="18">
        <v>28608</v>
      </c>
      <c r="G127" s="18">
        <v>5195</v>
      </c>
    </row>
    <row r="128" spans="3:7">
      <c r="C128" s="8">
        <v>44732</v>
      </c>
      <c r="D128" s="18">
        <v>3892</v>
      </c>
      <c r="E128" s="18">
        <v>14310</v>
      </c>
      <c r="F128" s="18">
        <v>13585</v>
      </c>
      <c r="G128" s="18">
        <v>14052</v>
      </c>
    </row>
    <row r="129" spans="3:7">
      <c r="C129" s="8">
        <v>44733</v>
      </c>
      <c r="D129" s="18">
        <v>14601</v>
      </c>
      <c r="E129" s="18">
        <v>875</v>
      </c>
      <c r="F129" s="18">
        <v>16107</v>
      </c>
      <c r="G129" s="18">
        <v>13438</v>
      </c>
    </row>
    <row r="130" spans="3:7">
      <c r="C130" s="8">
        <v>44734</v>
      </c>
      <c r="D130" s="18">
        <v>27724</v>
      </c>
      <c r="E130" s="18">
        <v>4732</v>
      </c>
      <c r="F130" s="18">
        <v>31717</v>
      </c>
      <c r="G130" s="18">
        <v>16740</v>
      </c>
    </row>
    <row r="131" spans="3:7">
      <c r="C131" s="8">
        <v>44735</v>
      </c>
      <c r="D131" s="18">
        <v>13102</v>
      </c>
      <c r="E131" s="18">
        <v>2124</v>
      </c>
      <c r="F131" s="18">
        <v>34048</v>
      </c>
      <c r="G131" s="18">
        <v>18055</v>
      </c>
    </row>
    <row r="132" spans="3:7">
      <c r="C132" s="8">
        <v>44736</v>
      </c>
      <c r="D132" s="18">
        <v>13984</v>
      </c>
      <c r="E132" s="18">
        <v>5035</v>
      </c>
      <c r="F132" s="18">
        <v>42110</v>
      </c>
      <c r="G132" s="18">
        <v>24775</v>
      </c>
    </row>
    <row r="133" spans="3:7">
      <c r="C133" s="8">
        <v>44737</v>
      </c>
      <c r="D133" s="18">
        <v>6549</v>
      </c>
      <c r="E133" s="18">
        <v>14331</v>
      </c>
      <c r="F133" s="18">
        <v>29576</v>
      </c>
      <c r="G133" s="18">
        <v>8285</v>
      </c>
    </row>
    <row r="134" spans="3:7">
      <c r="C134" s="8">
        <v>44738</v>
      </c>
      <c r="D134" s="18">
        <v>13211</v>
      </c>
      <c r="E134" s="18">
        <v>12651</v>
      </c>
      <c r="F134" s="18">
        <v>51208</v>
      </c>
      <c r="G134" s="18">
        <v>20048</v>
      </c>
    </row>
    <row r="135" spans="3:7">
      <c r="C135" s="8">
        <v>44739</v>
      </c>
      <c r="D135" s="18">
        <v>8241</v>
      </c>
      <c r="E135" s="18">
        <v>10810</v>
      </c>
      <c r="F135" s="18">
        <v>29077</v>
      </c>
      <c r="G135" s="18">
        <v>24691</v>
      </c>
    </row>
    <row r="136" spans="3:7">
      <c r="C136" s="8">
        <v>44740</v>
      </c>
      <c r="D136" s="18">
        <v>9960</v>
      </c>
      <c r="E136" s="18">
        <v>8045</v>
      </c>
      <c r="F136" s="18">
        <v>33171</v>
      </c>
      <c r="G136" s="18">
        <v>17019</v>
      </c>
    </row>
    <row r="137" spans="3:7">
      <c r="C137" s="8">
        <v>44741</v>
      </c>
      <c r="D137" s="18">
        <v>17922</v>
      </c>
      <c r="E137" s="18">
        <v>9708</v>
      </c>
      <c r="F137" s="18">
        <v>20931</v>
      </c>
      <c r="G137" s="18">
        <v>8255</v>
      </c>
    </row>
    <row r="138" spans="3:7">
      <c r="C138" s="8">
        <v>44742</v>
      </c>
      <c r="D138" s="18">
        <v>14628</v>
      </c>
      <c r="E138" s="18">
        <v>17502</v>
      </c>
      <c r="F138" s="18">
        <v>39606</v>
      </c>
      <c r="G138" s="18">
        <v>14484</v>
      </c>
    </row>
    <row r="139" spans="3:7">
      <c r="C139" s="8">
        <v>44743</v>
      </c>
      <c r="D139" s="18">
        <v>11159</v>
      </c>
      <c r="E139" s="18">
        <v>10928</v>
      </c>
      <c r="F139" s="18">
        <v>19723</v>
      </c>
      <c r="G139" s="18">
        <v>8061</v>
      </c>
    </row>
    <row r="140" spans="3:7">
      <c r="C140" s="8">
        <v>44744</v>
      </c>
      <c r="D140" s="18">
        <v>7785</v>
      </c>
      <c r="E140" s="18">
        <v>12074</v>
      </c>
      <c r="F140" s="18">
        <v>26092</v>
      </c>
      <c r="G140" s="18">
        <v>18015</v>
      </c>
    </row>
    <row r="141" spans="3:7">
      <c r="C141" s="8">
        <v>44745</v>
      </c>
      <c r="D141" s="18">
        <v>21142</v>
      </c>
      <c r="E141" s="18">
        <v>7678</v>
      </c>
      <c r="F141" s="18">
        <v>25570</v>
      </c>
      <c r="G141" s="18">
        <v>10755</v>
      </c>
    </row>
    <row r="142" spans="3:7">
      <c r="C142" s="8">
        <v>44746</v>
      </c>
      <c r="D142" s="18">
        <v>16329</v>
      </c>
      <c r="E142" s="18">
        <v>4200</v>
      </c>
      <c r="F142" s="18">
        <v>38479</v>
      </c>
      <c r="G142" s="18">
        <v>12086</v>
      </c>
    </row>
    <row r="143" spans="3:7">
      <c r="C143" s="8">
        <v>44747</v>
      </c>
      <c r="D143" s="18">
        <v>18371</v>
      </c>
      <c r="E143" s="18">
        <v>7740</v>
      </c>
      <c r="F143" s="18">
        <v>17001</v>
      </c>
      <c r="G143" s="18">
        <v>19128</v>
      </c>
    </row>
    <row r="144" spans="3:7">
      <c r="C144" s="8">
        <v>44748</v>
      </c>
      <c r="D144" s="18">
        <v>21368</v>
      </c>
      <c r="E144" s="18">
        <v>4478</v>
      </c>
      <c r="F144" s="18">
        <v>22549</v>
      </c>
      <c r="G144" s="18">
        <v>15763</v>
      </c>
    </row>
    <row r="145" spans="3:7">
      <c r="C145" s="8">
        <v>44749</v>
      </c>
      <c r="D145" s="18">
        <v>3919</v>
      </c>
      <c r="E145" s="18">
        <v>4515</v>
      </c>
      <c r="F145" s="18">
        <v>22847</v>
      </c>
      <c r="G145" s="18">
        <v>15049</v>
      </c>
    </row>
    <row r="146" spans="3:7">
      <c r="C146" s="8">
        <v>44750</v>
      </c>
      <c r="D146" s="18">
        <v>3384</v>
      </c>
      <c r="E146" s="18">
        <v>7137</v>
      </c>
      <c r="F146" s="18">
        <v>24411</v>
      </c>
      <c r="G146" s="18">
        <v>7868</v>
      </c>
    </row>
    <row r="147" spans="3:7">
      <c r="C147" s="8">
        <v>44751</v>
      </c>
      <c r="D147" s="18">
        <v>2469</v>
      </c>
      <c r="E147" s="18">
        <v>17686</v>
      </c>
      <c r="F147" s="18">
        <v>24572</v>
      </c>
      <c r="G147" s="18">
        <v>12016</v>
      </c>
    </row>
    <row r="148" spans="3:7">
      <c r="C148" s="8">
        <v>44752</v>
      </c>
      <c r="D148" s="18">
        <v>3288</v>
      </c>
      <c r="E148" s="18">
        <v>3233</v>
      </c>
      <c r="F148" s="18">
        <v>22580</v>
      </c>
      <c r="G148" s="18">
        <v>14072</v>
      </c>
    </row>
    <row r="149" spans="3:7">
      <c r="C149" s="8">
        <v>44753</v>
      </c>
      <c r="D149" s="18">
        <v>23799</v>
      </c>
      <c r="E149" s="18">
        <v>18307</v>
      </c>
      <c r="F149" s="18">
        <v>26301</v>
      </c>
      <c r="G149" s="18">
        <v>14867</v>
      </c>
    </row>
    <row r="150" spans="3:7">
      <c r="C150" s="8">
        <v>44754</v>
      </c>
      <c r="D150" s="18">
        <v>10833</v>
      </c>
      <c r="E150" s="18">
        <v>19296</v>
      </c>
      <c r="F150" s="18">
        <v>33949</v>
      </c>
      <c r="G150" s="18">
        <v>15539</v>
      </c>
    </row>
    <row r="151" spans="3:7">
      <c r="C151" s="8">
        <v>44755</v>
      </c>
      <c r="D151" s="18">
        <v>7067</v>
      </c>
      <c r="E151" s="18">
        <v>5966</v>
      </c>
      <c r="F151" s="18">
        <v>48793</v>
      </c>
      <c r="G151" s="18">
        <v>19746</v>
      </c>
    </row>
    <row r="152" spans="3:7">
      <c r="C152" s="8">
        <v>44756</v>
      </c>
      <c r="D152" s="18">
        <v>14459</v>
      </c>
      <c r="E152" s="18">
        <v>15638</v>
      </c>
      <c r="F152" s="18">
        <v>21081</v>
      </c>
      <c r="G152" s="18">
        <v>10191</v>
      </c>
    </row>
    <row r="153" spans="3:7">
      <c r="C153" s="8">
        <v>44757</v>
      </c>
      <c r="D153" s="18">
        <v>13344</v>
      </c>
      <c r="E153" s="18">
        <v>18032</v>
      </c>
      <c r="F153" s="18">
        <v>10249</v>
      </c>
      <c r="G153" s="18">
        <v>15073</v>
      </c>
    </row>
    <row r="154" spans="3:7">
      <c r="C154" s="8">
        <v>44758</v>
      </c>
      <c r="D154" s="18">
        <v>16594</v>
      </c>
      <c r="E154" s="18">
        <v>8730</v>
      </c>
      <c r="F154" s="18">
        <v>21378</v>
      </c>
      <c r="G154" s="18">
        <v>7214</v>
      </c>
    </row>
    <row r="155" spans="3:7">
      <c r="C155" s="8">
        <v>44759</v>
      </c>
      <c r="D155" s="18">
        <v>23365</v>
      </c>
      <c r="E155" s="18">
        <v>9798</v>
      </c>
      <c r="F155" s="18">
        <v>10643</v>
      </c>
      <c r="G155" s="18">
        <v>17959</v>
      </c>
    </row>
    <row r="156" spans="3:7">
      <c r="C156" s="8">
        <v>44760</v>
      </c>
      <c r="D156" s="18">
        <v>12546</v>
      </c>
      <c r="E156" s="18">
        <v>6359</v>
      </c>
      <c r="F156" s="18">
        <v>8499</v>
      </c>
      <c r="G156" s="18">
        <v>20434</v>
      </c>
    </row>
    <row r="157" spans="3:7">
      <c r="C157" s="8">
        <v>44761</v>
      </c>
      <c r="D157" s="18">
        <v>15963</v>
      </c>
      <c r="E157" s="18">
        <v>10793</v>
      </c>
      <c r="F157" s="18">
        <v>27636</v>
      </c>
      <c r="G157" s="18">
        <v>9287</v>
      </c>
    </row>
    <row r="158" spans="3:7">
      <c r="C158" s="8">
        <v>44762</v>
      </c>
      <c r="D158" s="18">
        <v>18819</v>
      </c>
      <c r="E158" s="18">
        <v>6649</v>
      </c>
      <c r="F158" s="18">
        <v>42011</v>
      </c>
      <c r="G158" s="18">
        <v>12216</v>
      </c>
    </row>
    <row r="159" spans="3:7">
      <c r="C159" s="8">
        <v>44763</v>
      </c>
      <c r="D159" s="18">
        <v>22682</v>
      </c>
      <c r="E159" s="18">
        <v>34944</v>
      </c>
      <c r="F159" s="18">
        <v>21592</v>
      </c>
      <c r="G159" s="18"/>
    </row>
    <row r="160" spans="3:7">
      <c r="C160" s="8">
        <v>44764</v>
      </c>
      <c r="D160" s="18">
        <v>6296</v>
      </c>
      <c r="E160" s="18">
        <v>14962</v>
      </c>
      <c r="F160" s="18">
        <v>18106</v>
      </c>
      <c r="G160" s="18">
        <v>9569</v>
      </c>
    </row>
    <row r="161" spans="3:7">
      <c r="C161" s="8">
        <v>44765</v>
      </c>
      <c r="D161" s="18">
        <v>12593</v>
      </c>
      <c r="E161" s="18">
        <v>6103</v>
      </c>
      <c r="F161" s="18">
        <v>25244</v>
      </c>
      <c r="G161" s="18">
        <v>4574</v>
      </c>
    </row>
    <row r="162" spans="3:7">
      <c r="C162" s="8">
        <v>44766</v>
      </c>
      <c r="D162" s="18">
        <v>8332</v>
      </c>
      <c r="E162" s="18">
        <v>11041</v>
      </c>
      <c r="F162" s="18">
        <v>40819</v>
      </c>
      <c r="G162" s="18">
        <v>8543</v>
      </c>
    </row>
    <row r="163" spans="3:7">
      <c r="C163" s="8">
        <v>44767</v>
      </c>
      <c r="D163" s="18">
        <v>18558</v>
      </c>
      <c r="E163" s="18">
        <v>11703</v>
      </c>
      <c r="F163" s="18">
        <v>11234</v>
      </c>
      <c r="G163" s="18">
        <v>24609</v>
      </c>
    </row>
    <row r="164" spans="3:7">
      <c r="C164" s="8">
        <v>44768</v>
      </c>
      <c r="D164" s="18">
        <v>12589</v>
      </c>
      <c r="E164" s="18">
        <v>8747</v>
      </c>
      <c r="F164" s="18">
        <v>39332</v>
      </c>
      <c r="G164" s="18">
        <v>17157</v>
      </c>
    </row>
    <row r="165" spans="3:7">
      <c r="C165" s="8">
        <v>44769</v>
      </c>
      <c r="D165" s="18">
        <v>10618</v>
      </c>
      <c r="E165" s="18">
        <v>3863</v>
      </c>
      <c r="F165" s="18">
        <v>35934</v>
      </c>
      <c r="G165" s="18">
        <v>11340</v>
      </c>
    </row>
    <row r="166" spans="3:7">
      <c r="C166" s="8">
        <v>44770</v>
      </c>
      <c r="D166" s="18">
        <v>4442</v>
      </c>
      <c r="E166" s="18">
        <v>9136</v>
      </c>
      <c r="F166" s="18">
        <v>34207</v>
      </c>
      <c r="G166" s="18">
        <v>16840</v>
      </c>
    </row>
    <row r="167" spans="3:7">
      <c r="C167" s="8">
        <v>44771</v>
      </c>
      <c r="D167" s="18">
        <v>11240</v>
      </c>
      <c r="E167" s="18">
        <v>14081</v>
      </c>
      <c r="F167" s="18">
        <v>7212</v>
      </c>
      <c r="G167" s="18">
        <v>20739</v>
      </c>
    </row>
    <row r="168" spans="3:7">
      <c r="C168" s="8">
        <v>44772</v>
      </c>
      <c r="D168" s="18">
        <v>10048</v>
      </c>
      <c r="E168" s="18">
        <v>7911</v>
      </c>
      <c r="F168" s="18">
        <v>32987</v>
      </c>
      <c r="G168" s="18">
        <v>28509</v>
      </c>
    </row>
    <row r="169" spans="3:7">
      <c r="C169" s="8">
        <v>44773</v>
      </c>
      <c r="D169" s="18">
        <v>8830</v>
      </c>
      <c r="E169" s="18">
        <v>3013</v>
      </c>
      <c r="F169" s="18">
        <v>47919</v>
      </c>
      <c r="G169" s="18">
        <v>12124</v>
      </c>
    </row>
    <row r="170" spans="3:7">
      <c r="C170" s="8">
        <v>44774</v>
      </c>
      <c r="D170" s="18">
        <v>17458</v>
      </c>
      <c r="E170" s="18">
        <v>9530</v>
      </c>
      <c r="F170" s="18">
        <v>30469</v>
      </c>
      <c r="G170" s="18">
        <v>16886</v>
      </c>
    </row>
    <row r="171" spans="3:7">
      <c r="C171" s="8">
        <v>44775</v>
      </c>
      <c r="D171" s="18">
        <v>7269</v>
      </c>
      <c r="E171" s="18">
        <v>1725</v>
      </c>
      <c r="F171" s="18">
        <v>40069</v>
      </c>
      <c r="G171" s="18">
        <v>18585</v>
      </c>
    </row>
    <row r="172" spans="3:7">
      <c r="C172" s="8">
        <v>44776</v>
      </c>
      <c r="D172" s="18">
        <v>13076</v>
      </c>
      <c r="E172" s="18">
        <v>5299</v>
      </c>
      <c r="F172" s="18">
        <v>10628</v>
      </c>
      <c r="G172" s="18">
        <v>20678</v>
      </c>
    </row>
    <row r="173" spans="3:7">
      <c r="C173" s="8">
        <v>44777</v>
      </c>
      <c r="D173" s="18">
        <v>9512</v>
      </c>
      <c r="E173" s="18">
        <v>5310</v>
      </c>
      <c r="F173" s="18">
        <v>33015</v>
      </c>
      <c r="G173" s="18">
        <v>19757</v>
      </c>
    </row>
    <row r="174" spans="3:7">
      <c r="C174" s="8">
        <v>44778</v>
      </c>
      <c r="D174" s="18">
        <v>26941</v>
      </c>
      <c r="E174" s="18">
        <v>14657</v>
      </c>
      <c r="F174" s="18">
        <v>22513</v>
      </c>
      <c r="G174" s="18">
        <v>16163</v>
      </c>
    </row>
    <row r="175" spans="3:7">
      <c r="C175" s="8">
        <v>44779</v>
      </c>
      <c r="D175" s="18">
        <v>11009</v>
      </c>
      <c r="E175" s="18">
        <v>5903</v>
      </c>
      <c r="F175" s="18">
        <v>30728</v>
      </c>
      <c r="G175" s="18">
        <v>14682</v>
      </c>
    </row>
    <row r="176" spans="3:7">
      <c r="C176" s="8">
        <v>44780</v>
      </c>
      <c r="D176" s="18">
        <v>6089</v>
      </c>
      <c r="E176" s="18">
        <v>9753</v>
      </c>
      <c r="F176" s="18">
        <v>27266</v>
      </c>
      <c r="G176" s="18">
        <v>7296</v>
      </c>
    </row>
    <row r="177" spans="3:7">
      <c r="C177" s="8">
        <v>44781</v>
      </c>
      <c r="D177" s="18">
        <v>92</v>
      </c>
      <c r="E177" s="18">
        <v>8439</v>
      </c>
      <c r="F177" s="18">
        <v>31827</v>
      </c>
      <c r="G177" s="18">
        <v>20738</v>
      </c>
    </row>
    <row r="178" spans="3:7">
      <c r="C178" s="8">
        <v>44782</v>
      </c>
      <c r="D178" s="18">
        <v>16664</v>
      </c>
      <c r="E178" s="18">
        <v>9761</v>
      </c>
      <c r="F178" s="18">
        <v>24275</v>
      </c>
      <c r="G178" s="18">
        <v>22511</v>
      </c>
    </row>
    <row r="179" spans="3:7">
      <c r="C179" s="8">
        <v>44783</v>
      </c>
      <c r="D179" s="18">
        <v>9938</v>
      </c>
      <c r="E179" s="18">
        <v>1923</v>
      </c>
      <c r="F179" s="18">
        <v>17145</v>
      </c>
      <c r="G179" s="18">
        <v>30526</v>
      </c>
    </row>
    <row r="180" spans="3:7">
      <c r="C180" s="8">
        <v>44784</v>
      </c>
      <c r="D180" s="18">
        <v>12004</v>
      </c>
      <c r="E180" s="18">
        <v>3894</v>
      </c>
      <c r="F180" s="18">
        <v>17808</v>
      </c>
      <c r="G180" s="18">
        <v>14885</v>
      </c>
    </row>
    <row r="181" spans="3:7">
      <c r="C181" s="8">
        <v>44785</v>
      </c>
      <c r="D181" s="18">
        <v>21228</v>
      </c>
      <c r="E181" s="18">
        <v>16834</v>
      </c>
      <c r="F181" s="18">
        <v>14466</v>
      </c>
      <c r="G181" s="18">
        <v>24034</v>
      </c>
    </row>
    <row r="182" spans="3:7">
      <c r="C182" s="8">
        <v>44786</v>
      </c>
      <c r="D182" s="18">
        <v>9456</v>
      </c>
      <c r="E182" s="18">
        <v>6377</v>
      </c>
      <c r="F182" s="18">
        <v>32005</v>
      </c>
      <c r="G182" s="18">
        <v>16408</v>
      </c>
    </row>
    <row r="183" spans="3:7">
      <c r="C183" s="8">
        <v>44787</v>
      </c>
      <c r="D183" s="18">
        <v>14721</v>
      </c>
      <c r="E183" s="18">
        <v>2217</v>
      </c>
      <c r="F183" s="18">
        <v>45532</v>
      </c>
      <c r="G183" s="18">
        <v>3715</v>
      </c>
    </row>
    <row r="184" spans="3:7">
      <c r="C184" s="8">
        <v>44788</v>
      </c>
      <c r="D184" s="18">
        <v>10165</v>
      </c>
      <c r="E184" s="18">
        <v>10280</v>
      </c>
      <c r="F184" s="18">
        <v>14016</v>
      </c>
      <c r="G184" s="18">
        <v>10329</v>
      </c>
    </row>
    <row r="185" spans="3:7">
      <c r="C185" s="8">
        <v>44789</v>
      </c>
      <c r="D185" s="18">
        <v>3623</v>
      </c>
      <c r="E185" s="18">
        <v>5739</v>
      </c>
      <c r="F185" s="18">
        <v>14979</v>
      </c>
      <c r="G185" s="18">
        <v>10560</v>
      </c>
    </row>
    <row r="186" spans="3:7">
      <c r="C186" s="8">
        <v>44790</v>
      </c>
      <c r="D186" s="18">
        <v>14505</v>
      </c>
      <c r="E186" s="18">
        <v>12867</v>
      </c>
      <c r="F186" s="18">
        <v>20378</v>
      </c>
      <c r="G186" s="18">
        <v>14027</v>
      </c>
    </row>
    <row r="187" spans="3:7">
      <c r="C187" s="8">
        <v>44791</v>
      </c>
      <c r="D187" s="18">
        <v>8491</v>
      </c>
      <c r="E187" s="18">
        <v>5424</v>
      </c>
      <c r="F187" s="18">
        <v>36638</v>
      </c>
      <c r="G187" s="18">
        <v>16690</v>
      </c>
    </row>
    <row r="188" spans="3:7">
      <c r="C188" s="8">
        <v>44792</v>
      </c>
      <c r="D188" s="18">
        <v>5955</v>
      </c>
      <c r="E188" s="18">
        <v>8121</v>
      </c>
      <c r="F188" s="18">
        <v>33609</v>
      </c>
      <c r="G188" s="18">
        <v>20235</v>
      </c>
    </row>
    <row r="189" spans="3:7">
      <c r="C189" s="8">
        <v>44793</v>
      </c>
      <c r="D189" s="18">
        <v>13199</v>
      </c>
      <c r="E189" s="18">
        <v>23909</v>
      </c>
      <c r="F189" s="18">
        <v>22635</v>
      </c>
      <c r="G189" s="18">
        <v>30451</v>
      </c>
    </row>
    <row r="190" spans="3:7">
      <c r="C190" s="8">
        <v>44794</v>
      </c>
      <c r="D190" s="18">
        <v>17350</v>
      </c>
      <c r="E190" s="18">
        <v>17293</v>
      </c>
      <c r="F190" s="18">
        <v>35875</v>
      </c>
      <c r="G190" s="18">
        <v>12949</v>
      </c>
    </row>
    <row r="191" spans="3:7">
      <c r="C191" s="8">
        <v>44795</v>
      </c>
      <c r="D191" s="18">
        <v>12490</v>
      </c>
      <c r="E191" s="18">
        <v>24156</v>
      </c>
      <c r="F191" s="18">
        <v>19805</v>
      </c>
      <c r="G191" s="18">
        <v>22591</v>
      </c>
    </row>
    <row r="192" spans="3:7">
      <c r="C192" s="8">
        <v>44796</v>
      </c>
      <c r="D192" s="18">
        <v>21430</v>
      </c>
      <c r="E192" s="18">
        <v>8372</v>
      </c>
      <c r="F192" s="18">
        <v>25652</v>
      </c>
      <c r="G192" s="18">
        <v>5147</v>
      </c>
    </row>
    <row r="193" spans="3:7">
      <c r="C193" s="8">
        <v>44797</v>
      </c>
      <c r="D193" s="18">
        <v>15313</v>
      </c>
      <c r="E193" s="18">
        <v>5822</v>
      </c>
      <c r="F193" s="18">
        <v>36224</v>
      </c>
      <c r="G193" s="18">
        <v>7879</v>
      </c>
    </row>
    <row r="194" spans="3:7">
      <c r="C194" s="8">
        <v>44798</v>
      </c>
      <c r="D194" s="18">
        <v>22051</v>
      </c>
      <c r="E194" s="18">
        <v>5109</v>
      </c>
      <c r="F194" s="18">
        <v>24353</v>
      </c>
      <c r="G194" s="18">
        <v>30130</v>
      </c>
    </row>
    <row r="195" spans="3:7">
      <c r="C195" s="8">
        <v>44799</v>
      </c>
      <c r="D195" s="18">
        <v>16338</v>
      </c>
      <c r="E195" s="18">
        <v>13656</v>
      </c>
      <c r="F195" s="18">
        <v>25135</v>
      </c>
      <c r="G195" s="18">
        <v>16506</v>
      </c>
    </row>
    <row r="196" spans="3:7">
      <c r="C196" s="8">
        <v>44800</v>
      </c>
      <c r="D196" s="18">
        <v>6226</v>
      </c>
      <c r="E196" s="18">
        <v>231</v>
      </c>
      <c r="F196" s="18">
        <v>30272</v>
      </c>
      <c r="G196" s="18">
        <v>16143</v>
      </c>
    </row>
    <row r="197" spans="3:7">
      <c r="C197" s="8">
        <v>44801</v>
      </c>
      <c r="D197" s="18">
        <v>20060</v>
      </c>
      <c r="E197" s="18">
        <v>12387</v>
      </c>
      <c r="F197" s="18">
        <v>23014</v>
      </c>
      <c r="G197" s="18">
        <v>14613</v>
      </c>
    </row>
    <row r="198" spans="3:7">
      <c r="C198" s="8">
        <v>44802</v>
      </c>
      <c r="D198" s="18">
        <v>16713</v>
      </c>
      <c r="E198" s="18">
        <v>7562</v>
      </c>
      <c r="F198" s="18">
        <v>27435</v>
      </c>
      <c r="G198" s="18">
        <v>11356</v>
      </c>
    </row>
    <row r="199" spans="3:7">
      <c r="C199" s="8">
        <v>44803</v>
      </c>
      <c r="D199" s="18">
        <v>6674</v>
      </c>
      <c r="E199" s="18">
        <v>17857</v>
      </c>
      <c r="F199" s="18">
        <v>16128</v>
      </c>
      <c r="G199" s="18">
        <v>17404</v>
      </c>
    </row>
    <row r="200" spans="3:7">
      <c r="C200" s="8">
        <v>44804</v>
      </c>
      <c r="D200" s="32">
        <f>_xlfn.FORECAST.LINEAR(C200,D109:D199,C109:C199)</f>
        <v>12455.86959706957</v>
      </c>
      <c r="E200" s="32">
        <f>_xlfn.FORECAST.LINEAR(C200,E109:E199,C109:C199)</f>
        <v>10503.691102354089</v>
      </c>
      <c r="F200" s="32">
        <f>_xlfn.FORECAST.LINEAR(C200,F109:F199,C109:C199)</f>
        <v>24964.140659340657</v>
      </c>
      <c r="G200" s="32">
        <f>_xlfn.FORECAST.LINEAR(C200,G109:G199,C109:C199)</f>
        <v>16076.048381743109</v>
      </c>
    </row>
    <row r="201" spans="3:7">
      <c r="C201" s="8">
        <v>44805</v>
      </c>
      <c r="D201" s="32">
        <f t="shared" ref="D201:D230" si="1">_xlfn.FORECAST.LINEAR(C201,D110:D200,C110:C200)</f>
        <v>12494.39719840599</v>
      </c>
      <c r="E201" s="32">
        <f t="shared" ref="E201:E230" si="2">_xlfn.FORECAST.LINEAR(C201,E110:E200,C110:C200)</f>
        <v>10563.435342471814</v>
      </c>
      <c r="F201" s="32">
        <f t="shared" ref="F201:F230" si="3">_xlfn.FORECAST.LINEAR(C201,F110:F200,C110:C200)</f>
        <v>25124.119735941757</v>
      </c>
      <c r="G201" s="32">
        <f t="shared" ref="G201:G230" si="4">_xlfn.FORECAST.LINEAR(C201,G110:G200,C110:C200)</f>
        <v>16221.130869882239</v>
      </c>
    </row>
    <row r="202" spans="3:7">
      <c r="C202" s="8">
        <v>44806</v>
      </c>
      <c r="D202" s="32">
        <f t="shared" si="1"/>
        <v>12277.62061401573</v>
      </c>
      <c r="E202" s="32">
        <f t="shared" si="2"/>
        <v>10631.993189732544</v>
      </c>
      <c r="F202" s="32">
        <f t="shared" si="3"/>
        <v>24908.710243998561</v>
      </c>
      <c r="G202" s="32">
        <f t="shared" si="4"/>
        <v>16031.012264994293</v>
      </c>
    </row>
    <row r="203" spans="3:7">
      <c r="C203" s="8">
        <v>44807</v>
      </c>
      <c r="D203" s="32">
        <f t="shared" si="1"/>
        <v>12258.367112217587</v>
      </c>
      <c r="E203" s="32">
        <f t="shared" si="2"/>
        <v>11024.527800826589</v>
      </c>
      <c r="F203" s="32">
        <f t="shared" si="3"/>
        <v>24820.998415605631</v>
      </c>
      <c r="G203" s="32">
        <f t="shared" si="4"/>
        <v>15800.501583529549</v>
      </c>
    </row>
    <row r="204" spans="3:7">
      <c r="C204" s="8">
        <v>44808</v>
      </c>
      <c r="D204" s="32">
        <f t="shared" si="1"/>
        <v>12440.310071428888</v>
      </c>
      <c r="E204" s="32">
        <f t="shared" si="2"/>
        <v>11063.50029959064</v>
      </c>
      <c r="F204" s="32">
        <f t="shared" si="3"/>
        <v>24430.188111061696</v>
      </c>
      <c r="G204" s="32">
        <f t="shared" si="4"/>
        <v>15730.962154368346</v>
      </c>
    </row>
    <row r="205" spans="3:7">
      <c r="C205" s="8">
        <v>44809</v>
      </c>
      <c r="D205" s="32">
        <f t="shared" si="1"/>
        <v>12365.47589543194</v>
      </c>
      <c r="E205" s="32">
        <f t="shared" si="2"/>
        <v>11065.318153466098</v>
      </c>
      <c r="F205" s="32">
        <f t="shared" si="3"/>
        <v>24446.570028724149</v>
      </c>
      <c r="G205" s="32">
        <f t="shared" si="4"/>
        <v>16107.893513233226</v>
      </c>
    </row>
    <row r="206" spans="3:7">
      <c r="C206" s="8">
        <v>44810</v>
      </c>
      <c r="D206" s="32">
        <f t="shared" si="1"/>
        <v>12383.930832525482</v>
      </c>
      <c r="E206" s="32">
        <f t="shared" si="2"/>
        <v>11000.624337695539</v>
      </c>
      <c r="F206" s="32">
        <f t="shared" si="3"/>
        <v>24394.488742685411</v>
      </c>
      <c r="G206" s="32">
        <f t="shared" si="4"/>
        <v>15976.80015982467</v>
      </c>
    </row>
    <row r="207" spans="3:7">
      <c r="C207" s="8">
        <v>44811</v>
      </c>
      <c r="D207" s="32">
        <f t="shared" si="1"/>
        <v>12488.906517113734</v>
      </c>
      <c r="E207" s="32">
        <f t="shared" si="2"/>
        <v>11176.921036869986</v>
      </c>
      <c r="F207" s="32">
        <f t="shared" si="3"/>
        <v>23913.114821342286</v>
      </c>
      <c r="G207" s="32">
        <f t="shared" si="4"/>
        <v>15848.437355900896</v>
      </c>
    </row>
    <row r="208" spans="3:7">
      <c r="C208" s="8">
        <v>44812</v>
      </c>
      <c r="D208" s="32">
        <f t="shared" si="1"/>
        <v>12517.292172575835</v>
      </c>
      <c r="E208" s="32">
        <f t="shared" si="2"/>
        <v>11076.068415614543</v>
      </c>
      <c r="F208" s="32">
        <f t="shared" si="3"/>
        <v>23829.841321960092</v>
      </c>
      <c r="G208" s="32">
        <f t="shared" si="4"/>
        <v>16105.43322087641</v>
      </c>
    </row>
    <row r="209" spans="3:7">
      <c r="C209" s="8">
        <v>44813</v>
      </c>
      <c r="D209" s="32">
        <f t="shared" si="1"/>
        <v>12580.88019639728</v>
      </c>
      <c r="E209" s="32">
        <f t="shared" si="2"/>
        <v>11140.264821236255</v>
      </c>
      <c r="F209" s="32">
        <f t="shared" si="3"/>
        <v>23633.020917973481</v>
      </c>
      <c r="G209" s="32">
        <f t="shared" si="4"/>
        <v>16560.819310666644</v>
      </c>
    </row>
    <row r="210" spans="3:7">
      <c r="C210" s="8">
        <v>44814</v>
      </c>
      <c r="D210" s="32">
        <f t="shared" si="1"/>
        <v>12664.203010883051</v>
      </c>
      <c r="E210" s="32">
        <f t="shared" si="2"/>
        <v>11045.873472954845</v>
      </c>
      <c r="F210" s="32">
        <f t="shared" si="3"/>
        <v>23537.023176580202</v>
      </c>
      <c r="G210" s="32">
        <f t="shared" si="4"/>
        <v>16523.535937166889</v>
      </c>
    </row>
    <row r="211" spans="3:7">
      <c r="C211" s="8">
        <v>44815</v>
      </c>
      <c r="D211" s="32">
        <f t="shared" si="1"/>
        <v>12887.359883004538</v>
      </c>
      <c r="E211" s="32">
        <f t="shared" si="2"/>
        <v>10936.689636967378</v>
      </c>
      <c r="F211" s="32">
        <f t="shared" si="3"/>
        <v>23395.785226101056</v>
      </c>
      <c r="G211" s="32">
        <f t="shared" si="4"/>
        <v>16858.091544317082</v>
      </c>
    </row>
    <row r="212" spans="3:7">
      <c r="C212" s="8">
        <v>44816</v>
      </c>
      <c r="D212" s="32">
        <f t="shared" si="1"/>
        <v>13114.923501877929</v>
      </c>
      <c r="E212" s="32">
        <f t="shared" si="2"/>
        <v>10983.397446671035</v>
      </c>
      <c r="F212" s="32">
        <f t="shared" si="3"/>
        <v>23346.26720221201</v>
      </c>
      <c r="G212" s="32">
        <f t="shared" si="4"/>
        <v>17038.009677195922</v>
      </c>
    </row>
    <row r="213" spans="3:7">
      <c r="C213" s="8">
        <v>44817</v>
      </c>
      <c r="D213" s="32">
        <f t="shared" si="1"/>
        <v>13080.886723131931</v>
      </c>
      <c r="E213" s="32">
        <f t="shared" si="2"/>
        <v>10984.982750107301</v>
      </c>
      <c r="F213" s="32">
        <f t="shared" si="3"/>
        <v>23579.160997619852</v>
      </c>
      <c r="G213" s="32">
        <f t="shared" si="4"/>
        <v>17049.13313857466</v>
      </c>
    </row>
    <row r="214" spans="3:7">
      <c r="C214" s="8">
        <v>44818</v>
      </c>
      <c r="D214" s="32">
        <f t="shared" si="1"/>
        <v>12831.098200630004</v>
      </c>
      <c r="E214" s="32">
        <f t="shared" si="2"/>
        <v>11097.961988165975</v>
      </c>
      <c r="F214" s="32">
        <f t="shared" si="3"/>
        <v>23720.704141395167</v>
      </c>
      <c r="G214" s="32">
        <f t="shared" si="4"/>
        <v>17032.784246755997</v>
      </c>
    </row>
    <row r="215" spans="3:7">
      <c r="C215" s="8">
        <v>44819</v>
      </c>
      <c r="D215" s="32">
        <f t="shared" si="1"/>
        <v>12797.774001884012</v>
      </c>
      <c r="E215" s="32">
        <f t="shared" si="2"/>
        <v>11020.498568007257</v>
      </c>
      <c r="F215" s="32">
        <f t="shared" si="3"/>
        <v>23875.333312737755</v>
      </c>
      <c r="G215" s="32">
        <f t="shared" si="4"/>
        <v>17143.678537767846</v>
      </c>
    </row>
    <row r="216" spans="3:7">
      <c r="C216" s="8">
        <v>44820</v>
      </c>
      <c r="D216" s="32">
        <f t="shared" si="1"/>
        <v>12657.310938577284</v>
      </c>
      <c r="E216" s="32">
        <f t="shared" si="2"/>
        <v>10966.589164553443</v>
      </c>
      <c r="F216" s="32">
        <f t="shared" si="3"/>
        <v>23898.6167303361</v>
      </c>
      <c r="G216" s="32">
        <f t="shared" si="4"/>
        <v>17248.926753769396</v>
      </c>
    </row>
    <row r="217" spans="3:7">
      <c r="C217" s="8">
        <v>44821</v>
      </c>
      <c r="D217" s="32">
        <f t="shared" si="1"/>
        <v>12687.152228530438</v>
      </c>
      <c r="E217" s="32">
        <f t="shared" si="2"/>
        <v>10930.421107051894</v>
      </c>
      <c r="F217" s="32">
        <f t="shared" si="3"/>
        <v>24125.917489870451</v>
      </c>
      <c r="G217" s="32">
        <f t="shared" si="4"/>
        <v>17242.727956354152</v>
      </c>
    </row>
    <row r="218" spans="3:7">
      <c r="C218" s="8">
        <v>44822</v>
      </c>
      <c r="D218" s="32">
        <f t="shared" si="1"/>
        <v>12858.351149588794</v>
      </c>
      <c r="E218" s="32">
        <f t="shared" si="2"/>
        <v>10954.094315034221</v>
      </c>
      <c r="F218" s="32">
        <f t="shared" si="3"/>
        <v>24142.964351120405</v>
      </c>
      <c r="G218" s="32">
        <f t="shared" si="4"/>
        <v>17204.60469119926</v>
      </c>
    </row>
    <row r="219" spans="3:7">
      <c r="C219" s="8">
        <v>44823</v>
      </c>
      <c r="D219" s="32">
        <f t="shared" si="1"/>
        <v>12750.118409866915</v>
      </c>
      <c r="E219" s="32">
        <f t="shared" si="2"/>
        <v>10870.212923288927</v>
      </c>
      <c r="F219" s="32">
        <f t="shared" si="3"/>
        <v>24098.197948038112</v>
      </c>
      <c r="G219" s="32">
        <f t="shared" si="4"/>
        <v>17031.250506013166</v>
      </c>
    </row>
    <row r="220" spans="3:7">
      <c r="C220" s="8">
        <v>44824</v>
      </c>
      <c r="D220" s="32">
        <f t="shared" si="1"/>
        <v>12547.724266824196</v>
      </c>
      <c r="E220" s="32">
        <f t="shared" si="2"/>
        <v>11003.828251089668</v>
      </c>
      <c r="F220" s="32">
        <f t="shared" si="3"/>
        <v>23713.553194378968</v>
      </c>
      <c r="G220" s="32">
        <f t="shared" si="4"/>
        <v>17042.339890475618</v>
      </c>
    </row>
    <row r="221" spans="3:7">
      <c r="C221" s="8">
        <v>44825</v>
      </c>
      <c r="D221" s="32">
        <f t="shared" si="1"/>
        <v>12573.152272505045</v>
      </c>
      <c r="E221" s="32">
        <f t="shared" si="2"/>
        <v>10840.719554527546</v>
      </c>
      <c r="F221" s="32">
        <f t="shared" si="3"/>
        <v>23361.57519297814</v>
      </c>
      <c r="G221" s="32">
        <f t="shared" si="4"/>
        <v>17037.75716010225</v>
      </c>
    </row>
    <row r="222" spans="3:7">
      <c r="C222" s="8">
        <v>44826</v>
      </c>
      <c r="D222" s="32">
        <f t="shared" si="1"/>
        <v>12899.233725859085</v>
      </c>
      <c r="E222" s="32">
        <f t="shared" si="2"/>
        <v>10750.615729727549</v>
      </c>
      <c r="F222" s="32">
        <f t="shared" si="3"/>
        <v>23343.065885146614</v>
      </c>
      <c r="G222" s="32">
        <f t="shared" si="4"/>
        <v>17105.389495809563</v>
      </c>
    </row>
    <row r="223" spans="3:7">
      <c r="C223" s="8">
        <v>44827</v>
      </c>
      <c r="D223" s="32">
        <f t="shared" si="1"/>
        <v>12918.673226779996</v>
      </c>
      <c r="E223" s="32">
        <f t="shared" si="2"/>
        <v>10592.846740793728</v>
      </c>
      <c r="F223" s="32">
        <f t="shared" si="3"/>
        <v>23382.802633239422</v>
      </c>
      <c r="G223" s="32">
        <f t="shared" si="4"/>
        <v>17205.785057219444</v>
      </c>
    </row>
    <row r="224" spans="3:7">
      <c r="C224" s="8">
        <v>44828</v>
      </c>
      <c r="D224" s="32">
        <f t="shared" si="1"/>
        <v>12959.146527209668</v>
      </c>
      <c r="E224" s="32">
        <f t="shared" si="2"/>
        <v>10487.933608954598</v>
      </c>
      <c r="F224" s="32">
        <f t="shared" si="3"/>
        <v>23615.221534446348</v>
      </c>
      <c r="G224" s="32">
        <f t="shared" si="4"/>
        <v>17464.538018496009</v>
      </c>
    </row>
    <row r="225" spans="3:7">
      <c r="C225" s="8">
        <v>44829</v>
      </c>
      <c r="D225" s="32">
        <f t="shared" si="1"/>
        <v>12833.325853133079</v>
      </c>
      <c r="E225" s="32">
        <f t="shared" si="2"/>
        <v>10585.45517700474</v>
      </c>
      <c r="F225" s="32">
        <f t="shared" si="3"/>
        <v>23586.921264546458</v>
      </c>
      <c r="G225" s="32">
        <f t="shared" si="4"/>
        <v>17364.580102325883</v>
      </c>
    </row>
    <row r="226" spans="3:7">
      <c r="C226" s="8">
        <v>44830</v>
      </c>
      <c r="D226" s="32">
        <f t="shared" si="1"/>
        <v>12848.576690432456</v>
      </c>
      <c r="E226" s="32">
        <f t="shared" si="2"/>
        <v>10651.924994486501</v>
      </c>
      <c r="F226" s="32">
        <f t="shared" si="3"/>
        <v>24053.020087885205</v>
      </c>
      <c r="G226" s="32">
        <f t="shared" si="4"/>
        <v>17521.754580131732</v>
      </c>
    </row>
    <row r="227" spans="3:7">
      <c r="C227" s="8">
        <v>44831</v>
      </c>
      <c r="D227" s="32">
        <f t="shared" si="1"/>
        <v>12751.90278369141</v>
      </c>
      <c r="E227" s="32">
        <f t="shared" si="2"/>
        <v>10681.019525427429</v>
      </c>
      <c r="F227" s="32">
        <f t="shared" si="3"/>
        <v>24057.233202898875</v>
      </c>
      <c r="G227" s="32">
        <f t="shared" si="4"/>
        <v>17794.176196834771</v>
      </c>
    </row>
    <row r="228" spans="3:7">
      <c r="C228" s="8">
        <v>44832</v>
      </c>
      <c r="D228" s="32">
        <f t="shared" si="1"/>
        <v>12686.643520836893</v>
      </c>
      <c r="E228" s="32">
        <f t="shared" si="2"/>
        <v>10648.71387091931</v>
      </c>
      <c r="F228" s="32">
        <f t="shared" si="3"/>
        <v>24158.289370522834</v>
      </c>
      <c r="G228" s="32">
        <f t="shared" si="4"/>
        <v>17908.850163955009</v>
      </c>
    </row>
    <row r="229" spans="3:7">
      <c r="C229" s="8">
        <v>44833</v>
      </c>
      <c r="D229" s="32">
        <f t="shared" si="1"/>
        <v>12797.292346953102</v>
      </c>
      <c r="E229" s="32">
        <f t="shared" si="2"/>
        <v>10650.824803373893</v>
      </c>
      <c r="F229" s="32">
        <f t="shared" si="3"/>
        <v>23992.486297747353</v>
      </c>
      <c r="G229" s="32">
        <f t="shared" si="4"/>
        <v>17827.440980758052</v>
      </c>
    </row>
    <row r="230" spans="3:7">
      <c r="C230" s="8">
        <v>44834</v>
      </c>
      <c r="D230" s="32">
        <f t="shared" si="1"/>
        <v>12841.831492517027</v>
      </c>
      <c r="E230" s="32">
        <f t="shared" si="2"/>
        <v>10829.345949803828</v>
      </c>
      <c r="F230" s="32">
        <f t="shared" si="3"/>
        <v>24241.151742380345</v>
      </c>
      <c r="G230" s="32">
        <f t="shared" si="4"/>
        <v>17877.879402966704</v>
      </c>
    </row>
    <row r="232" spans="3:7">
      <c r="C232" t="s">
        <v>127</v>
      </c>
      <c r="D232" s="20">
        <f>SUM(D201:D230)</f>
        <v>380793.86136482941</v>
      </c>
      <c r="E232" s="20">
        <f>SUM(E201:E230)</f>
        <v>326256.60297641507</v>
      </c>
      <c r="F232" s="20">
        <f>SUM(F201:F230)</f>
        <v>718726.34332147473</v>
      </c>
      <c r="G232" s="20">
        <f>SUM(G201:G230)</f>
        <v>506906.22447146568</v>
      </c>
    </row>
  </sheetData>
  <phoneticPr fontId="3" type="noConversion"/>
  <pageMargins left="0.7" right="0.7" top="0.75" bottom="0.75" header="0.3" footer="0.3"/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99462-B38A-49C1-BFA7-E875B73765DD}">
  <sheetPr>
    <tabColor theme="9" tint="0.59999389629810485"/>
  </sheetPr>
  <dimension ref="A1:S2375"/>
  <sheetViews>
    <sheetView workbookViewId="0">
      <selection activeCell="M2" sqref="M2"/>
    </sheetView>
  </sheetViews>
  <sheetFormatPr defaultRowHeight="14.4"/>
  <cols>
    <col min="1" max="1" width="15.21875" style="2" bestFit="1" customWidth="1"/>
    <col min="2" max="2" width="11.77734375" style="2" bestFit="1" customWidth="1"/>
    <col min="3" max="3" width="23.5546875" style="2" bestFit="1" customWidth="1"/>
    <col min="4" max="4" width="17.21875" style="2" bestFit="1" customWidth="1"/>
    <col min="5" max="5" width="10.77734375" style="2" bestFit="1" customWidth="1"/>
    <col min="6" max="6" width="11.6640625" style="2" bestFit="1" customWidth="1"/>
    <col min="7" max="7" width="16.33203125" style="2" bestFit="1" customWidth="1"/>
    <col min="8" max="8" width="9.5546875" style="2" bestFit="1" customWidth="1"/>
    <col min="9" max="9" width="16.77734375" style="2" bestFit="1" customWidth="1"/>
    <col min="10" max="10" width="8.109375" style="2" bestFit="1" customWidth="1"/>
    <col min="11" max="11" width="14.6640625" style="2" bestFit="1" customWidth="1"/>
    <col min="12" max="12" width="18" style="2" bestFit="1" customWidth="1"/>
    <col min="13" max="13" width="25" bestFit="1" customWidth="1"/>
    <col min="15" max="15" width="17" customWidth="1"/>
    <col min="16" max="16" width="11.44140625" customWidth="1"/>
    <col min="18" max="18" width="18.33203125" customWidth="1"/>
    <col min="19" max="19" width="11.33203125" customWidth="1"/>
  </cols>
  <sheetData>
    <row r="1" spans="1:19">
      <c r="A1" s="2" t="s">
        <v>3</v>
      </c>
      <c r="B1" s="2" t="s">
        <v>0</v>
      </c>
      <c r="C1" s="2" t="s">
        <v>108</v>
      </c>
      <c r="D1" s="2" t="s">
        <v>1</v>
      </c>
      <c r="E1" s="24" t="s">
        <v>125</v>
      </c>
      <c r="F1" s="24" t="s">
        <v>128</v>
      </c>
      <c r="G1" s="24" t="s">
        <v>124</v>
      </c>
      <c r="H1" s="24" t="s">
        <v>126</v>
      </c>
      <c r="I1" s="2" t="s">
        <v>2</v>
      </c>
      <c r="J1" s="2" t="s">
        <v>112</v>
      </c>
      <c r="K1" s="2" t="s">
        <v>109</v>
      </c>
      <c r="L1" s="24" t="s">
        <v>113</v>
      </c>
      <c r="M1" s="24" t="s">
        <v>121</v>
      </c>
      <c r="O1" s="24" t="s">
        <v>122</v>
      </c>
      <c r="P1" s="5">
        <f>MIN(D2:D2375)</f>
        <v>44713</v>
      </c>
      <c r="R1" s="24" t="s">
        <v>123</v>
      </c>
      <c r="S1" s="5">
        <f>MAX(D2:D2375)</f>
        <v>44803</v>
      </c>
    </row>
    <row r="2" spans="1:19">
      <c r="A2" s="2">
        <v>1745131</v>
      </c>
      <c r="B2" s="2">
        <v>1</v>
      </c>
      <c r="C2" s="2" t="str">
        <f>VLOOKUP(B2,Address!$A$1:$B$5,2,FALSE)</f>
        <v>ул.Ленина, 13/2</v>
      </c>
      <c r="D2" s="3">
        <v>44735</v>
      </c>
      <c r="E2" s="3" t="str">
        <f>TEXT(MONTH(D2)*30,"ММММ")</f>
        <v>Июнь</v>
      </c>
      <c r="F2" s="25">
        <f>WEEKNUM(D2)</f>
        <v>26</v>
      </c>
      <c r="G2" s="3" t="str">
        <f>TEXT(WEEKDAY(D2,1),"ДДД")</f>
        <v>Чт</v>
      </c>
      <c r="H2" s="25">
        <f>DAY(D2)</f>
        <v>23</v>
      </c>
      <c r="I2" s="2">
        <v>897</v>
      </c>
      <c r="J2" s="2">
        <f>IF(I2&gt;0,1,"")</f>
        <v>1</v>
      </c>
      <c r="K2" s="2" t="str">
        <f>IF(I2&gt;3000,I2,"")</f>
        <v/>
      </c>
      <c r="L2" s="2" t="str">
        <f>IF(I2&gt;3000,1,"")</f>
        <v/>
      </c>
      <c r="M2">
        <f>IF(D2&lt;='Задача 4'!$B$4,I2,"")</f>
        <v>897</v>
      </c>
    </row>
    <row r="3" spans="1:19">
      <c r="A3" s="2">
        <v>1745132</v>
      </c>
      <c r="B3" s="2">
        <v>3</v>
      </c>
      <c r="C3" s="2" t="str">
        <f>VLOOKUP(B3,Address!$A$1:$B$5,2,FALSE)</f>
        <v>Проспект Вернадского, 89</v>
      </c>
      <c r="D3" s="3">
        <v>44752</v>
      </c>
      <c r="E3" s="3" t="str">
        <f t="shared" ref="E3:E66" si="0">TEXT(MONTH(D3)*30,"ММММ")</f>
        <v>Июль</v>
      </c>
      <c r="F3" s="25">
        <f t="shared" ref="F3:F16" si="1">WEEKNUM(D3)</f>
        <v>29</v>
      </c>
      <c r="G3" s="3" t="str">
        <f t="shared" ref="G3:G16" si="2">TEXT(WEEKDAY(D3,1),"ДДД")</f>
        <v>Вс</v>
      </c>
      <c r="H3" s="25">
        <f t="shared" ref="H3:H16" si="3">DAY(D3)</f>
        <v>10</v>
      </c>
      <c r="I3" s="2">
        <v>2392</v>
      </c>
      <c r="J3" s="2">
        <f t="shared" ref="J3:J66" si="4">IF(I3&gt;0,1,"")</f>
        <v>1</v>
      </c>
      <c r="K3" s="2" t="str">
        <f t="shared" ref="K3:K66" si="5">IF(I3&gt;3000,I3,"")</f>
        <v/>
      </c>
      <c r="L3" s="2" t="str">
        <f t="shared" ref="L3:L66" si="6">IF(I3&gt;3000,1,"")</f>
        <v/>
      </c>
      <c r="M3">
        <f>IF(D3&lt;='Задача 4'!$B$4,I3,"")</f>
        <v>2392</v>
      </c>
    </row>
    <row r="4" spans="1:19">
      <c r="A4" s="2">
        <v>1745133</v>
      </c>
      <c r="B4" s="2">
        <v>4</v>
      </c>
      <c r="C4" s="2" t="str">
        <f>VLOOKUP(B4,Address!$A$1:$B$5,2,FALSE)</f>
        <v>Бульвар Сеченова, 17</v>
      </c>
      <c r="D4" s="3">
        <v>44730</v>
      </c>
      <c r="E4" s="3" t="str">
        <f t="shared" si="0"/>
        <v>Июнь</v>
      </c>
      <c r="F4" s="25">
        <f t="shared" si="1"/>
        <v>25</v>
      </c>
      <c r="G4" s="3" t="str">
        <f t="shared" si="2"/>
        <v>Сб</v>
      </c>
      <c r="H4" s="25">
        <f t="shared" si="3"/>
        <v>18</v>
      </c>
      <c r="I4" s="2">
        <v>3465</v>
      </c>
      <c r="J4" s="2">
        <f t="shared" si="4"/>
        <v>1</v>
      </c>
      <c r="K4" s="2">
        <f t="shared" si="5"/>
        <v>3465</v>
      </c>
      <c r="L4" s="2">
        <f t="shared" si="6"/>
        <v>1</v>
      </c>
      <c r="M4">
        <f>IF(D4&lt;='Задача 4'!$B$4,I4,"")</f>
        <v>3465</v>
      </c>
    </row>
    <row r="5" spans="1:19">
      <c r="A5" s="2">
        <v>1745134</v>
      </c>
      <c r="B5" s="2">
        <v>1</v>
      </c>
      <c r="C5" s="2" t="str">
        <f>VLOOKUP(B5,Address!$A$1:$B$5,2,FALSE)</f>
        <v>ул.Ленина, 13/2</v>
      </c>
      <c r="D5" s="3">
        <v>44729</v>
      </c>
      <c r="E5" s="3" t="str">
        <f t="shared" si="0"/>
        <v>Июнь</v>
      </c>
      <c r="F5" s="25">
        <f t="shared" si="1"/>
        <v>25</v>
      </c>
      <c r="G5" s="3" t="str">
        <f t="shared" si="2"/>
        <v>Пт</v>
      </c>
      <c r="H5" s="25">
        <f t="shared" si="3"/>
        <v>17</v>
      </c>
      <c r="I5" s="2">
        <v>4727</v>
      </c>
      <c r="J5" s="2">
        <f t="shared" si="4"/>
        <v>1</v>
      </c>
      <c r="K5" s="2">
        <f t="shared" si="5"/>
        <v>4727</v>
      </c>
      <c r="L5" s="2">
        <f t="shared" si="6"/>
        <v>1</v>
      </c>
      <c r="M5">
        <f>IF(D5&lt;='Задача 4'!$B$4,I5,"")</f>
        <v>4727</v>
      </c>
    </row>
    <row r="6" spans="1:19">
      <c r="A6" s="2">
        <v>1745135</v>
      </c>
      <c r="B6" s="2">
        <v>1</v>
      </c>
      <c r="C6" s="2" t="str">
        <f>VLOOKUP(B6,Address!$A$1:$B$5,2,FALSE)</f>
        <v>ул.Ленина, 13/2</v>
      </c>
      <c r="D6" s="3">
        <v>44752</v>
      </c>
      <c r="E6" s="3" t="str">
        <f t="shared" si="0"/>
        <v>Июль</v>
      </c>
      <c r="F6" s="25">
        <f t="shared" si="1"/>
        <v>29</v>
      </c>
      <c r="G6" s="3" t="str">
        <f t="shared" si="2"/>
        <v>Вс</v>
      </c>
      <c r="H6" s="25">
        <f t="shared" si="3"/>
        <v>10</v>
      </c>
      <c r="I6" s="2">
        <v>3445</v>
      </c>
      <c r="J6" s="2">
        <f t="shared" si="4"/>
        <v>1</v>
      </c>
      <c r="K6" s="2">
        <f t="shared" si="5"/>
        <v>3445</v>
      </c>
      <c r="L6" s="2">
        <f t="shared" si="6"/>
        <v>1</v>
      </c>
      <c r="M6">
        <f>IF(D6&lt;='Задача 4'!$B$4,I6,"")</f>
        <v>3445</v>
      </c>
    </row>
    <row r="7" spans="1:19">
      <c r="A7" s="2">
        <v>1745136</v>
      </c>
      <c r="B7" s="2">
        <v>4</v>
      </c>
      <c r="C7" s="2" t="str">
        <f>VLOOKUP(B7,Address!$A$1:$B$5,2,FALSE)</f>
        <v>Бульвар Сеченова, 17</v>
      </c>
      <c r="D7" s="3">
        <v>44767</v>
      </c>
      <c r="E7" s="3" t="str">
        <f t="shared" si="0"/>
        <v>Июль</v>
      </c>
      <c r="F7" s="25">
        <f t="shared" si="1"/>
        <v>31</v>
      </c>
      <c r="G7" s="3" t="str">
        <f t="shared" si="2"/>
        <v>Пн</v>
      </c>
      <c r="H7" s="25">
        <f t="shared" si="3"/>
        <v>25</v>
      </c>
      <c r="I7" s="2">
        <v>2550</v>
      </c>
      <c r="J7" s="2">
        <f t="shared" si="4"/>
        <v>1</v>
      </c>
      <c r="K7" s="2" t="str">
        <f t="shared" si="5"/>
        <v/>
      </c>
      <c r="L7" s="2" t="str">
        <f t="shared" si="6"/>
        <v/>
      </c>
      <c r="M7" t="str">
        <f>IF(D7&lt;='Задача 4'!$B$4,I7,"")</f>
        <v/>
      </c>
    </row>
    <row r="8" spans="1:19">
      <c r="A8" s="2">
        <v>1745137</v>
      </c>
      <c r="B8" s="2">
        <v>2</v>
      </c>
      <c r="C8" s="2" t="str">
        <f>VLOOKUP(B8,Address!$A$1:$B$5,2,FALSE)</f>
        <v>ул.Строителей, 6</v>
      </c>
      <c r="D8" s="3">
        <v>44749</v>
      </c>
      <c r="E8" s="3" t="str">
        <f t="shared" si="0"/>
        <v>Июль</v>
      </c>
      <c r="F8" s="25">
        <f t="shared" si="1"/>
        <v>28</v>
      </c>
      <c r="G8" s="3" t="str">
        <f t="shared" si="2"/>
        <v>Чт</v>
      </c>
      <c r="H8" s="25">
        <f t="shared" si="3"/>
        <v>7</v>
      </c>
      <c r="I8" s="2">
        <v>2016</v>
      </c>
      <c r="J8" s="2">
        <f t="shared" si="4"/>
        <v>1</v>
      </c>
      <c r="K8" s="2" t="str">
        <f t="shared" si="5"/>
        <v/>
      </c>
      <c r="L8" s="2" t="str">
        <f t="shared" si="6"/>
        <v/>
      </c>
      <c r="M8">
        <f>IF(D8&lt;='Задача 4'!$B$4,I8,"")</f>
        <v>2016</v>
      </c>
    </row>
    <row r="9" spans="1:19">
      <c r="A9" s="2">
        <v>1745138</v>
      </c>
      <c r="B9" s="2">
        <v>1</v>
      </c>
      <c r="C9" s="2" t="str">
        <f>VLOOKUP(B9,Address!$A$1:$B$5,2,FALSE)</f>
        <v>ул.Ленина, 13/2</v>
      </c>
      <c r="D9" s="3">
        <v>44729</v>
      </c>
      <c r="E9" s="3" t="str">
        <f t="shared" si="0"/>
        <v>Июнь</v>
      </c>
      <c r="F9" s="25">
        <f t="shared" si="1"/>
        <v>25</v>
      </c>
      <c r="G9" s="3" t="str">
        <f t="shared" si="2"/>
        <v>Пт</v>
      </c>
      <c r="H9" s="25">
        <f t="shared" si="3"/>
        <v>17</v>
      </c>
      <c r="I9" s="2">
        <v>4803</v>
      </c>
      <c r="J9" s="2">
        <f t="shared" si="4"/>
        <v>1</v>
      </c>
      <c r="K9" s="2">
        <f t="shared" si="5"/>
        <v>4803</v>
      </c>
      <c r="L9" s="2">
        <f t="shared" si="6"/>
        <v>1</v>
      </c>
      <c r="M9">
        <f>IF(D9&lt;='Задача 4'!$B$4,I9,"")</f>
        <v>4803</v>
      </c>
    </row>
    <row r="10" spans="1:19">
      <c r="A10" s="2">
        <v>1745139</v>
      </c>
      <c r="B10" s="2">
        <v>3</v>
      </c>
      <c r="C10" s="2" t="str">
        <f>VLOOKUP(B10,Address!$A$1:$B$5,2,FALSE)</f>
        <v>Проспект Вернадского, 89</v>
      </c>
      <c r="D10" s="3">
        <v>44767</v>
      </c>
      <c r="E10" s="3" t="str">
        <f t="shared" si="0"/>
        <v>Июль</v>
      </c>
      <c r="F10" s="25">
        <f t="shared" si="1"/>
        <v>31</v>
      </c>
      <c r="G10" s="3" t="str">
        <f t="shared" si="2"/>
        <v>Пн</v>
      </c>
      <c r="H10" s="25">
        <f t="shared" si="3"/>
        <v>25</v>
      </c>
      <c r="I10" s="2">
        <v>2967</v>
      </c>
      <c r="J10" s="2">
        <f t="shared" si="4"/>
        <v>1</v>
      </c>
      <c r="K10" s="2" t="str">
        <f t="shared" si="5"/>
        <v/>
      </c>
      <c r="L10" s="2" t="str">
        <f t="shared" si="6"/>
        <v/>
      </c>
      <c r="M10" t="str">
        <f>IF(D10&lt;='Задача 4'!$B$4,I10,"")</f>
        <v/>
      </c>
    </row>
    <row r="11" spans="1:19">
      <c r="A11" s="2">
        <v>1745140</v>
      </c>
      <c r="B11" s="2">
        <v>4</v>
      </c>
      <c r="C11" s="2" t="str">
        <f>VLOOKUP(B11,Address!$A$1:$B$5,2,FALSE)</f>
        <v>Бульвар Сеченова, 17</v>
      </c>
      <c r="D11" s="3">
        <v>44748</v>
      </c>
      <c r="E11" s="3" t="str">
        <f t="shared" si="0"/>
        <v>Июль</v>
      </c>
      <c r="F11" s="25">
        <f t="shared" si="1"/>
        <v>28</v>
      </c>
      <c r="G11" s="3" t="str">
        <f t="shared" si="2"/>
        <v>Ср</v>
      </c>
      <c r="H11" s="25">
        <f t="shared" si="3"/>
        <v>6</v>
      </c>
      <c r="I11" s="2">
        <v>3164</v>
      </c>
      <c r="J11" s="2">
        <f t="shared" si="4"/>
        <v>1</v>
      </c>
      <c r="K11" s="2">
        <f t="shared" si="5"/>
        <v>3164</v>
      </c>
      <c r="L11" s="2">
        <f t="shared" si="6"/>
        <v>1</v>
      </c>
      <c r="M11">
        <f>IF(D11&lt;='Задача 4'!$B$4,I11,"")</f>
        <v>3164</v>
      </c>
    </row>
    <row r="12" spans="1:19">
      <c r="A12" s="2">
        <v>1745141</v>
      </c>
      <c r="B12" s="2">
        <v>4</v>
      </c>
      <c r="C12" s="2" t="str">
        <f>VLOOKUP(B12,Address!$A$1:$B$5,2,FALSE)</f>
        <v>Бульвар Сеченова, 17</v>
      </c>
      <c r="D12" s="3">
        <v>44797</v>
      </c>
      <c r="E12" s="3" t="str">
        <f t="shared" si="0"/>
        <v>Август</v>
      </c>
      <c r="F12" s="25">
        <f t="shared" si="1"/>
        <v>35</v>
      </c>
      <c r="G12" s="3" t="str">
        <f t="shared" si="2"/>
        <v>Ср</v>
      </c>
      <c r="H12" s="25">
        <f t="shared" si="3"/>
        <v>24</v>
      </c>
      <c r="I12" s="2">
        <v>3857</v>
      </c>
      <c r="J12" s="2">
        <f t="shared" si="4"/>
        <v>1</v>
      </c>
      <c r="K12" s="2">
        <f t="shared" si="5"/>
        <v>3857</v>
      </c>
      <c r="L12" s="2">
        <f t="shared" si="6"/>
        <v>1</v>
      </c>
      <c r="M12" t="str">
        <f>IF(D12&lt;='Задача 4'!$B$4,I12,"")</f>
        <v/>
      </c>
    </row>
    <row r="13" spans="1:19">
      <c r="A13" s="2">
        <v>1745142</v>
      </c>
      <c r="B13" s="2">
        <v>3</v>
      </c>
      <c r="C13" s="2" t="str">
        <f>VLOOKUP(B13,Address!$A$1:$B$5,2,FALSE)</f>
        <v>Проспект Вернадского, 89</v>
      </c>
      <c r="D13" s="3">
        <v>44794</v>
      </c>
      <c r="E13" s="3" t="str">
        <f t="shared" si="0"/>
        <v>Август</v>
      </c>
      <c r="F13" s="25">
        <f t="shared" si="1"/>
        <v>35</v>
      </c>
      <c r="G13" s="3" t="str">
        <f t="shared" si="2"/>
        <v>Вс</v>
      </c>
      <c r="H13" s="25">
        <f t="shared" si="3"/>
        <v>21</v>
      </c>
      <c r="I13" s="2">
        <v>203</v>
      </c>
      <c r="J13" s="2">
        <f t="shared" si="4"/>
        <v>1</v>
      </c>
      <c r="K13" s="2" t="str">
        <f t="shared" si="5"/>
        <v/>
      </c>
      <c r="L13" s="2" t="str">
        <f t="shared" si="6"/>
        <v/>
      </c>
      <c r="M13" t="str">
        <f>IF(D13&lt;='Задача 4'!$B$4,I13,"")</f>
        <v/>
      </c>
    </row>
    <row r="14" spans="1:19">
      <c r="A14" s="2">
        <v>1745143</v>
      </c>
      <c r="B14" s="2">
        <v>1</v>
      </c>
      <c r="C14" s="2" t="str">
        <f>VLOOKUP(B14,Address!$A$1:$B$5,2,FALSE)</f>
        <v>ул.Ленина, 13/2</v>
      </c>
      <c r="D14" s="3">
        <v>44779</v>
      </c>
      <c r="E14" s="3" t="str">
        <f t="shared" si="0"/>
        <v>Август</v>
      </c>
      <c r="F14" s="25">
        <f t="shared" si="1"/>
        <v>32</v>
      </c>
      <c r="G14" s="3" t="str">
        <f t="shared" si="2"/>
        <v>Сб</v>
      </c>
      <c r="H14" s="25">
        <f t="shared" si="3"/>
        <v>6</v>
      </c>
      <c r="I14" s="2">
        <v>4436</v>
      </c>
      <c r="J14" s="2">
        <f t="shared" si="4"/>
        <v>1</v>
      </c>
      <c r="K14" s="2">
        <f t="shared" si="5"/>
        <v>4436</v>
      </c>
      <c r="L14" s="2">
        <f t="shared" si="6"/>
        <v>1</v>
      </c>
      <c r="M14" t="str">
        <f>IF(D14&lt;='Задача 4'!$B$4,I14,"")</f>
        <v/>
      </c>
    </row>
    <row r="15" spans="1:19">
      <c r="A15" s="2">
        <v>1745144</v>
      </c>
      <c r="B15" s="2">
        <v>4</v>
      </c>
      <c r="C15" s="2" t="str">
        <f>VLOOKUP(B15,Address!$A$1:$B$5,2,FALSE)</f>
        <v>Бульвар Сеченова, 17</v>
      </c>
      <c r="D15" s="3">
        <v>44782</v>
      </c>
      <c r="E15" s="3" t="str">
        <f t="shared" si="0"/>
        <v>Август</v>
      </c>
      <c r="F15" s="25">
        <f t="shared" si="1"/>
        <v>33</v>
      </c>
      <c r="G15" s="3" t="str">
        <f t="shared" si="2"/>
        <v>Вт</v>
      </c>
      <c r="H15" s="25">
        <f t="shared" si="3"/>
        <v>9</v>
      </c>
      <c r="I15" s="2">
        <v>1782</v>
      </c>
      <c r="J15" s="2">
        <f t="shared" si="4"/>
        <v>1</v>
      </c>
      <c r="K15" s="2" t="str">
        <f t="shared" si="5"/>
        <v/>
      </c>
      <c r="L15" s="2" t="str">
        <f t="shared" si="6"/>
        <v/>
      </c>
      <c r="M15" t="str">
        <f>IF(D15&lt;='Задача 4'!$B$4,I15,"")</f>
        <v/>
      </c>
    </row>
    <row r="16" spans="1:19">
      <c r="A16" s="2">
        <v>1745145</v>
      </c>
      <c r="B16" s="2">
        <v>4</v>
      </c>
      <c r="C16" s="2" t="str">
        <f>VLOOKUP(B16,Address!$A$1:$B$5,2,FALSE)</f>
        <v>Бульвар Сеченова, 17</v>
      </c>
      <c r="D16" s="3">
        <v>44774</v>
      </c>
      <c r="E16" s="3" t="str">
        <f t="shared" si="0"/>
        <v>Август</v>
      </c>
      <c r="F16" s="25">
        <f t="shared" si="1"/>
        <v>32</v>
      </c>
      <c r="G16" s="3" t="str">
        <f t="shared" si="2"/>
        <v>Пн</v>
      </c>
      <c r="H16" s="25">
        <f t="shared" si="3"/>
        <v>1</v>
      </c>
      <c r="I16" s="2">
        <v>3761</v>
      </c>
      <c r="J16" s="2">
        <f t="shared" si="4"/>
        <v>1</v>
      </c>
      <c r="K16" s="2">
        <f t="shared" si="5"/>
        <v>3761</v>
      </c>
      <c r="L16" s="2">
        <f t="shared" si="6"/>
        <v>1</v>
      </c>
      <c r="M16" t="str">
        <f>IF(D16&lt;='Задача 4'!$B$4,I16,"")</f>
        <v/>
      </c>
    </row>
    <row r="17" spans="1:13">
      <c r="A17" s="2">
        <v>1745146</v>
      </c>
      <c r="B17" s="2">
        <v>1</v>
      </c>
      <c r="C17" s="2" t="str">
        <f>VLOOKUP(B17,Address!$A$1:$B$5,2,FALSE)</f>
        <v>ул.Ленина, 13/2</v>
      </c>
      <c r="D17" s="3">
        <v>44797</v>
      </c>
      <c r="E17" s="3" t="str">
        <f t="shared" si="0"/>
        <v>Август</v>
      </c>
      <c r="F17" s="25">
        <f t="shared" ref="F17:F80" si="7">WEEKNUM(D17)</f>
        <v>35</v>
      </c>
      <c r="G17" s="3" t="str">
        <f t="shared" ref="G17:G80" si="8">TEXT(WEEKDAY(D17,1),"ДДД")</f>
        <v>Ср</v>
      </c>
      <c r="H17" s="25">
        <f t="shared" ref="H17:H80" si="9">DAY(D17)</f>
        <v>24</v>
      </c>
      <c r="I17" s="2">
        <v>3954</v>
      </c>
      <c r="J17" s="2">
        <f t="shared" si="4"/>
        <v>1</v>
      </c>
      <c r="K17" s="2">
        <f t="shared" si="5"/>
        <v>3954</v>
      </c>
      <c r="L17" s="2">
        <f t="shared" si="6"/>
        <v>1</v>
      </c>
      <c r="M17" t="str">
        <f>IF(D17&lt;='Задача 4'!$B$4,I17,"")</f>
        <v/>
      </c>
    </row>
    <row r="18" spans="1:13">
      <c r="A18" s="2">
        <v>1745147</v>
      </c>
      <c r="B18" s="2">
        <v>2</v>
      </c>
      <c r="C18" s="2" t="str">
        <f>VLOOKUP(B18,Address!$A$1:$B$5,2,FALSE)</f>
        <v>ул.Строителей, 6</v>
      </c>
      <c r="D18" s="3">
        <v>44749</v>
      </c>
      <c r="E18" s="3" t="str">
        <f t="shared" si="0"/>
        <v>Июль</v>
      </c>
      <c r="F18" s="25">
        <f t="shared" si="7"/>
        <v>28</v>
      </c>
      <c r="G18" s="3" t="str">
        <f t="shared" si="8"/>
        <v>Чт</v>
      </c>
      <c r="H18" s="25">
        <f t="shared" si="9"/>
        <v>7</v>
      </c>
      <c r="I18" s="2">
        <v>1852</v>
      </c>
      <c r="J18" s="2">
        <f t="shared" si="4"/>
        <v>1</v>
      </c>
      <c r="K18" s="2" t="str">
        <f t="shared" si="5"/>
        <v/>
      </c>
      <c r="L18" s="2" t="str">
        <f t="shared" si="6"/>
        <v/>
      </c>
      <c r="M18">
        <f>IF(D18&lt;='Задача 4'!$B$4,I18,"")</f>
        <v>1852</v>
      </c>
    </row>
    <row r="19" spans="1:13">
      <c r="A19" s="2">
        <v>1745148</v>
      </c>
      <c r="B19" s="2">
        <v>2</v>
      </c>
      <c r="C19" s="2" t="str">
        <f>VLOOKUP(B19,Address!$A$1:$B$5,2,FALSE)</f>
        <v>ул.Строителей, 6</v>
      </c>
      <c r="D19" s="3">
        <v>44797</v>
      </c>
      <c r="E19" s="3" t="str">
        <f t="shared" si="0"/>
        <v>Август</v>
      </c>
      <c r="F19" s="25">
        <f t="shared" si="7"/>
        <v>35</v>
      </c>
      <c r="G19" s="3" t="str">
        <f t="shared" si="8"/>
        <v>Ср</v>
      </c>
      <c r="H19" s="25">
        <f t="shared" si="9"/>
        <v>24</v>
      </c>
      <c r="I19" s="2">
        <v>1157</v>
      </c>
      <c r="J19" s="2">
        <f t="shared" si="4"/>
        <v>1</v>
      </c>
      <c r="K19" s="2" t="str">
        <f t="shared" si="5"/>
        <v/>
      </c>
      <c r="L19" s="2" t="str">
        <f t="shared" si="6"/>
        <v/>
      </c>
      <c r="M19" t="str">
        <f>IF(D19&lt;='Задача 4'!$B$4,I19,"")</f>
        <v/>
      </c>
    </row>
    <row r="20" spans="1:13">
      <c r="A20" s="2">
        <v>1745149</v>
      </c>
      <c r="B20" s="2">
        <v>1</v>
      </c>
      <c r="C20" s="2" t="str">
        <f>VLOOKUP(B20,Address!$A$1:$B$5,2,FALSE)</f>
        <v>ул.Ленина, 13/2</v>
      </c>
      <c r="D20" s="3">
        <v>44729</v>
      </c>
      <c r="E20" s="3" t="str">
        <f t="shared" si="0"/>
        <v>Июнь</v>
      </c>
      <c r="F20" s="25">
        <f t="shared" si="7"/>
        <v>25</v>
      </c>
      <c r="G20" s="3" t="str">
        <f t="shared" si="8"/>
        <v>Пт</v>
      </c>
      <c r="H20" s="25">
        <f t="shared" si="9"/>
        <v>17</v>
      </c>
      <c r="I20" s="2">
        <v>4157</v>
      </c>
      <c r="J20" s="2">
        <f t="shared" si="4"/>
        <v>1</v>
      </c>
      <c r="K20" s="2">
        <f t="shared" si="5"/>
        <v>4157</v>
      </c>
      <c r="L20" s="2">
        <f t="shared" si="6"/>
        <v>1</v>
      </c>
      <c r="M20">
        <f>IF(D20&lt;='Задача 4'!$B$4,I20,"")</f>
        <v>4157</v>
      </c>
    </row>
    <row r="21" spans="1:13">
      <c r="A21" s="2">
        <v>1745150</v>
      </c>
      <c r="B21" s="2">
        <v>3</v>
      </c>
      <c r="C21" s="2" t="str">
        <f>VLOOKUP(B21,Address!$A$1:$B$5,2,FALSE)</f>
        <v>Проспект Вернадского, 89</v>
      </c>
      <c r="D21" s="3">
        <v>44736</v>
      </c>
      <c r="E21" s="3" t="str">
        <f t="shared" si="0"/>
        <v>Июнь</v>
      </c>
      <c r="F21" s="25">
        <f t="shared" si="7"/>
        <v>26</v>
      </c>
      <c r="G21" s="3" t="str">
        <f t="shared" si="8"/>
        <v>Пт</v>
      </c>
      <c r="H21" s="25">
        <f t="shared" si="9"/>
        <v>24</v>
      </c>
      <c r="I21" s="2">
        <v>1326</v>
      </c>
      <c r="J21" s="2">
        <f t="shared" si="4"/>
        <v>1</v>
      </c>
      <c r="K21" s="2" t="str">
        <f t="shared" si="5"/>
        <v/>
      </c>
      <c r="L21" s="2" t="str">
        <f t="shared" si="6"/>
        <v/>
      </c>
      <c r="M21">
        <f>IF(D21&lt;='Задача 4'!$B$4,I21,"")</f>
        <v>1326</v>
      </c>
    </row>
    <row r="22" spans="1:13">
      <c r="A22" s="2">
        <v>1745151</v>
      </c>
      <c r="B22" s="2">
        <v>4</v>
      </c>
      <c r="C22" s="2" t="str">
        <f>VLOOKUP(B22,Address!$A$1:$B$5,2,FALSE)</f>
        <v>Бульвар Сеченова, 17</v>
      </c>
      <c r="D22" s="3">
        <v>44765</v>
      </c>
      <c r="E22" s="3" t="str">
        <f t="shared" si="0"/>
        <v>Июль</v>
      </c>
      <c r="F22" s="25">
        <f t="shared" si="7"/>
        <v>30</v>
      </c>
      <c r="G22" s="3" t="str">
        <f t="shared" si="8"/>
        <v>Сб</v>
      </c>
      <c r="H22" s="25">
        <f t="shared" si="9"/>
        <v>23</v>
      </c>
      <c r="I22" s="2">
        <v>557</v>
      </c>
      <c r="J22" s="2">
        <f t="shared" si="4"/>
        <v>1</v>
      </c>
      <c r="K22" s="2" t="str">
        <f t="shared" si="5"/>
        <v/>
      </c>
      <c r="L22" s="2" t="str">
        <f t="shared" si="6"/>
        <v/>
      </c>
      <c r="M22" t="str">
        <f>IF(D22&lt;='Задача 4'!$B$4,I22,"")</f>
        <v/>
      </c>
    </row>
    <row r="23" spans="1:13">
      <c r="A23" s="2">
        <v>1745152</v>
      </c>
      <c r="B23" s="2">
        <v>4</v>
      </c>
      <c r="C23" s="2" t="str">
        <f>VLOOKUP(B23,Address!$A$1:$B$5,2,FALSE)</f>
        <v>Бульвар Сеченова, 17</v>
      </c>
      <c r="D23" s="3">
        <v>44799</v>
      </c>
      <c r="E23" s="3" t="str">
        <f t="shared" si="0"/>
        <v>Август</v>
      </c>
      <c r="F23" s="25">
        <f t="shared" si="7"/>
        <v>35</v>
      </c>
      <c r="G23" s="3" t="str">
        <f t="shared" si="8"/>
        <v>Пт</v>
      </c>
      <c r="H23" s="25">
        <f t="shared" si="9"/>
        <v>26</v>
      </c>
      <c r="I23" s="2">
        <v>4334</v>
      </c>
      <c r="J23" s="2">
        <f t="shared" si="4"/>
        <v>1</v>
      </c>
      <c r="K23" s="2">
        <f t="shared" si="5"/>
        <v>4334</v>
      </c>
      <c r="L23" s="2">
        <f t="shared" si="6"/>
        <v>1</v>
      </c>
      <c r="M23" t="str">
        <f>IF(D23&lt;='Задача 4'!$B$4,I23,"")</f>
        <v/>
      </c>
    </row>
    <row r="24" spans="1:13">
      <c r="A24" s="2">
        <v>1745153</v>
      </c>
      <c r="B24" s="2">
        <v>2</v>
      </c>
      <c r="C24" s="2" t="str">
        <f>VLOOKUP(B24,Address!$A$1:$B$5,2,FALSE)</f>
        <v>ул.Строителей, 6</v>
      </c>
      <c r="D24" s="3">
        <v>44786</v>
      </c>
      <c r="E24" s="3" t="str">
        <f t="shared" si="0"/>
        <v>Август</v>
      </c>
      <c r="F24" s="25">
        <f t="shared" si="7"/>
        <v>33</v>
      </c>
      <c r="G24" s="3" t="str">
        <f t="shared" si="8"/>
        <v>Сб</v>
      </c>
      <c r="H24" s="25">
        <f t="shared" si="9"/>
        <v>13</v>
      </c>
      <c r="I24" s="2">
        <v>692</v>
      </c>
      <c r="J24" s="2">
        <f t="shared" si="4"/>
        <v>1</v>
      </c>
      <c r="K24" s="2" t="str">
        <f t="shared" si="5"/>
        <v/>
      </c>
      <c r="L24" s="2" t="str">
        <f t="shared" si="6"/>
        <v/>
      </c>
      <c r="M24" t="str">
        <f>IF(D24&lt;='Задача 4'!$B$4,I24,"")</f>
        <v/>
      </c>
    </row>
    <row r="25" spans="1:13">
      <c r="A25" s="2">
        <v>1745154</v>
      </c>
      <c r="B25" s="2">
        <v>4</v>
      </c>
      <c r="C25" s="2" t="str">
        <f>VLOOKUP(B25,Address!$A$1:$B$5,2,FALSE)</f>
        <v>Бульвар Сеченова, 17</v>
      </c>
      <c r="D25" s="3">
        <v>44763</v>
      </c>
      <c r="E25" s="3" t="str">
        <f t="shared" si="0"/>
        <v>Июль</v>
      </c>
      <c r="F25" s="25">
        <f t="shared" si="7"/>
        <v>30</v>
      </c>
      <c r="G25" s="3" t="str">
        <f t="shared" si="8"/>
        <v>Чт</v>
      </c>
      <c r="H25" s="25">
        <f t="shared" si="9"/>
        <v>21</v>
      </c>
      <c r="I25" s="2">
        <v>2695</v>
      </c>
      <c r="J25" s="2">
        <f t="shared" si="4"/>
        <v>1</v>
      </c>
      <c r="K25" s="2" t="str">
        <f t="shared" si="5"/>
        <v/>
      </c>
      <c r="L25" s="2" t="str">
        <f t="shared" si="6"/>
        <v/>
      </c>
      <c r="M25" t="str">
        <f>IF(D25&lt;='Задача 4'!$B$4,I25,"")</f>
        <v/>
      </c>
    </row>
    <row r="26" spans="1:13">
      <c r="A26" s="2">
        <v>1745155</v>
      </c>
      <c r="B26" s="2">
        <v>1</v>
      </c>
      <c r="C26" s="2" t="str">
        <f>VLOOKUP(B26,Address!$A$1:$B$5,2,FALSE)</f>
        <v>ул.Ленина, 13/2</v>
      </c>
      <c r="D26" s="3">
        <v>44731</v>
      </c>
      <c r="E26" s="3" t="str">
        <f t="shared" si="0"/>
        <v>Июнь</v>
      </c>
      <c r="F26" s="25">
        <f t="shared" si="7"/>
        <v>26</v>
      </c>
      <c r="G26" s="3" t="str">
        <f t="shared" si="8"/>
        <v>Вс</v>
      </c>
      <c r="H26" s="25">
        <f t="shared" si="9"/>
        <v>19</v>
      </c>
      <c r="I26" s="2">
        <v>3376</v>
      </c>
      <c r="J26" s="2">
        <f t="shared" si="4"/>
        <v>1</v>
      </c>
      <c r="K26" s="2">
        <f t="shared" si="5"/>
        <v>3376</v>
      </c>
      <c r="L26" s="2">
        <f t="shared" si="6"/>
        <v>1</v>
      </c>
      <c r="M26">
        <f>IF(D26&lt;='Задача 4'!$B$4,I26,"")</f>
        <v>3376</v>
      </c>
    </row>
    <row r="27" spans="1:13">
      <c r="A27" s="2">
        <v>1745156</v>
      </c>
      <c r="B27" s="2">
        <v>1</v>
      </c>
      <c r="C27" s="2" t="str">
        <f>VLOOKUP(B27,Address!$A$1:$B$5,2,FALSE)</f>
        <v>ул.Ленина, 13/2</v>
      </c>
      <c r="D27" s="3">
        <v>44741</v>
      </c>
      <c r="E27" s="3" t="str">
        <f t="shared" si="0"/>
        <v>Июнь</v>
      </c>
      <c r="F27" s="25">
        <f t="shared" si="7"/>
        <v>27</v>
      </c>
      <c r="G27" s="3" t="str">
        <f t="shared" si="8"/>
        <v>Ср</v>
      </c>
      <c r="H27" s="25">
        <f t="shared" si="9"/>
        <v>29</v>
      </c>
      <c r="I27" s="2">
        <v>3083</v>
      </c>
      <c r="J27" s="2">
        <f t="shared" si="4"/>
        <v>1</v>
      </c>
      <c r="K27" s="2">
        <f t="shared" si="5"/>
        <v>3083</v>
      </c>
      <c r="L27" s="2">
        <f t="shared" si="6"/>
        <v>1</v>
      </c>
      <c r="M27">
        <f>IF(D27&lt;='Задача 4'!$B$4,I27,"")</f>
        <v>3083</v>
      </c>
    </row>
    <row r="28" spans="1:13">
      <c r="A28" s="2">
        <v>1745157</v>
      </c>
      <c r="B28" s="2">
        <v>1</v>
      </c>
      <c r="C28" s="2" t="str">
        <f>VLOOKUP(B28,Address!$A$1:$B$5,2,FALSE)</f>
        <v>ул.Ленина, 13/2</v>
      </c>
      <c r="D28" s="3">
        <v>44763</v>
      </c>
      <c r="E28" s="3" t="str">
        <f t="shared" si="0"/>
        <v>Июль</v>
      </c>
      <c r="F28" s="25">
        <f t="shared" si="7"/>
        <v>30</v>
      </c>
      <c r="G28" s="3" t="str">
        <f t="shared" si="8"/>
        <v>Чт</v>
      </c>
      <c r="H28" s="25">
        <f t="shared" si="9"/>
        <v>21</v>
      </c>
      <c r="I28" s="2">
        <v>4314</v>
      </c>
      <c r="J28" s="2">
        <f t="shared" si="4"/>
        <v>1</v>
      </c>
      <c r="K28" s="2">
        <f t="shared" si="5"/>
        <v>4314</v>
      </c>
      <c r="L28" s="2">
        <f t="shared" si="6"/>
        <v>1</v>
      </c>
      <c r="M28" t="str">
        <f>IF(D28&lt;='Задача 4'!$B$4,I28,"")</f>
        <v/>
      </c>
    </row>
    <row r="29" spans="1:13">
      <c r="A29" s="2">
        <v>1745158</v>
      </c>
      <c r="B29" s="2">
        <v>4</v>
      </c>
      <c r="C29" s="2" t="str">
        <f>VLOOKUP(B29,Address!$A$1:$B$5,2,FALSE)</f>
        <v>Бульвар Сеченова, 17</v>
      </c>
      <c r="D29" s="3">
        <v>44723</v>
      </c>
      <c r="E29" s="3" t="str">
        <f t="shared" si="0"/>
        <v>Июнь</v>
      </c>
      <c r="F29" s="25">
        <f t="shared" si="7"/>
        <v>24</v>
      </c>
      <c r="G29" s="3" t="str">
        <f t="shared" si="8"/>
        <v>Сб</v>
      </c>
      <c r="H29" s="25">
        <f t="shared" si="9"/>
        <v>11</v>
      </c>
      <c r="I29" s="2">
        <v>860</v>
      </c>
      <c r="J29" s="2">
        <f t="shared" si="4"/>
        <v>1</v>
      </c>
      <c r="K29" s="2" t="str">
        <f t="shared" si="5"/>
        <v/>
      </c>
      <c r="L29" s="2" t="str">
        <f t="shared" si="6"/>
        <v/>
      </c>
      <c r="M29">
        <f>IF(D29&lt;='Задача 4'!$B$4,I29,"")</f>
        <v>860</v>
      </c>
    </row>
    <row r="30" spans="1:13">
      <c r="A30" s="2">
        <v>1745159</v>
      </c>
      <c r="B30" s="2">
        <v>4</v>
      </c>
      <c r="C30" s="2" t="str">
        <f>VLOOKUP(B30,Address!$A$1:$B$5,2,FALSE)</f>
        <v>Бульвар Сеченова, 17</v>
      </c>
      <c r="D30" s="3">
        <v>44798</v>
      </c>
      <c r="E30" s="3" t="str">
        <f t="shared" si="0"/>
        <v>Август</v>
      </c>
      <c r="F30" s="25">
        <f t="shared" si="7"/>
        <v>35</v>
      </c>
      <c r="G30" s="3" t="str">
        <f t="shared" si="8"/>
        <v>Чт</v>
      </c>
      <c r="H30" s="25">
        <f t="shared" si="9"/>
        <v>25</v>
      </c>
      <c r="I30" s="2">
        <v>1556</v>
      </c>
      <c r="J30" s="2">
        <f t="shared" si="4"/>
        <v>1</v>
      </c>
      <c r="K30" s="2" t="str">
        <f t="shared" si="5"/>
        <v/>
      </c>
      <c r="L30" s="2" t="str">
        <f t="shared" si="6"/>
        <v/>
      </c>
      <c r="M30" t="str">
        <f>IF(D30&lt;='Задача 4'!$B$4,I30,"")</f>
        <v/>
      </c>
    </row>
    <row r="31" spans="1:13">
      <c r="A31" s="2">
        <v>1745160</v>
      </c>
      <c r="B31" s="2">
        <v>2</v>
      </c>
      <c r="C31" s="2" t="str">
        <f>VLOOKUP(B31,Address!$A$1:$B$5,2,FALSE)</f>
        <v>ул.Строителей, 6</v>
      </c>
      <c r="D31" s="3">
        <v>44754</v>
      </c>
      <c r="E31" s="3" t="str">
        <f t="shared" si="0"/>
        <v>Июль</v>
      </c>
      <c r="F31" s="25">
        <f t="shared" si="7"/>
        <v>29</v>
      </c>
      <c r="G31" s="3" t="str">
        <f t="shared" si="8"/>
        <v>Вт</v>
      </c>
      <c r="H31" s="25">
        <f t="shared" si="9"/>
        <v>12</v>
      </c>
      <c r="I31" s="2">
        <v>2275</v>
      </c>
      <c r="J31" s="2">
        <f t="shared" si="4"/>
        <v>1</v>
      </c>
      <c r="K31" s="2" t="str">
        <f t="shared" si="5"/>
        <v/>
      </c>
      <c r="L31" s="2" t="str">
        <f t="shared" si="6"/>
        <v/>
      </c>
      <c r="M31">
        <f>IF(D31&lt;='Задача 4'!$B$4,I31,"")</f>
        <v>2275</v>
      </c>
    </row>
    <row r="32" spans="1:13">
      <c r="A32" s="2">
        <v>1745161</v>
      </c>
      <c r="B32" s="2">
        <v>1</v>
      </c>
      <c r="C32" s="2" t="str">
        <f>VLOOKUP(B32,Address!$A$1:$B$5,2,FALSE)</f>
        <v>ул.Ленина, 13/2</v>
      </c>
      <c r="D32" s="3">
        <v>44754</v>
      </c>
      <c r="E32" s="3" t="str">
        <f t="shared" si="0"/>
        <v>Июль</v>
      </c>
      <c r="F32" s="25">
        <f t="shared" si="7"/>
        <v>29</v>
      </c>
      <c r="G32" s="3" t="str">
        <f t="shared" si="8"/>
        <v>Вт</v>
      </c>
      <c r="H32" s="25">
        <f t="shared" si="9"/>
        <v>12</v>
      </c>
      <c r="I32" s="2">
        <v>2783</v>
      </c>
      <c r="J32" s="2">
        <f t="shared" si="4"/>
        <v>1</v>
      </c>
      <c r="K32" s="2" t="str">
        <f t="shared" si="5"/>
        <v/>
      </c>
      <c r="L32" s="2" t="str">
        <f t="shared" si="6"/>
        <v/>
      </c>
      <c r="M32">
        <f>IF(D32&lt;='Задача 4'!$B$4,I32,"")</f>
        <v>2783</v>
      </c>
    </row>
    <row r="33" spans="1:13">
      <c r="A33" s="2">
        <v>1745162</v>
      </c>
      <c r="B33" s="2">
        <v>2</v>
      </c>
      <c r="C33" s="2" t="str">
        <f>VLOOKUP(B33,Address!$A$1:$B$5,2,FALSE)</f>
        <v>ул.Строителей, 6</v>
      </c>
      <c r="D33" s="3">
        <v>44772</v>
      </c>
      <c r="E33" s="3" t="str">
        <f t="shared" si="0"/>
        <v>Июль</v>
      </c>
      <c r="F33" s="25">
        <f t="shared" si="7"/>
        <v>31</v>
      </c>
      <c r="G33" s="3" t="str">
        <f t="shared" si="8"/>
        <v>Сб</v>
      </c>
      <c r="H33" s="25">
        <f t="shared" si="9"/>
        <v>30</v>
      </c>
      <c r="I33" s="2">
        <v>646</v>
      </c>
      <c r="J33" s="2">
        <f t="shared" si="4"/>
        <v>1</v>
      </c>
      <c r="K33" s="2" t="str">
        <f t="shared" si="5"/>
        <v/>
      </c>
      <c r="L33" s="2" t="str">
        <f t="shared" si="6"/>
        <v/>
      </c>
      <c r="M33" t="str">
        <f>IF(D33&lt;='Задача 4'!$B$4,I33,"")</f>
        <v/>
      </c>
    </row>
    <row r="34" spans="1:13">
      <c r="A34" s="2">
        <v>1745163</v>
      </c>
      <c r="B34" s="2">
        <v>3</v>
      </c>
      <c r="C34" s="2" t="str">
        <f>VLOOKUP(B34,Address!$A$1:$B$5,2,FALSE)</f>
        <v>Проспект Вернадского, 89</v>
      </c>
      <c r="D34" s="3">
        <v>44767</v>
      </c>
      <c r="E34" s="3" t="str">
        <f t="shared" si="0"/>
        <v>Июль</v>
      </c>
      <c r="F34" s="25">
        <f t="shared" si="7"/>
        <v>31</v>
      </c>
      <c r="G34" s="3" t="str">
        <f t="shared" si="8"/>
        <v>Пн</v>
      </c>
      <c r="H34" s="25">
        <f t="shared" si="9"/>
        <v>25</v>
      </c>
      <c r="I34" s="2">
        <v>66</v>
      </c>
      <c r="J34" s="2">
        <f t="shared" si="4"/>
        <v>1</v>
      </c>
      <c r="K34" s="2" t="str">
        <f t="shared" si="5"/>
        <v/>
      </c>
      <c r="L34" s="2" t="str">
        <f t="shared" si="6"/>
        <v/>
      </c>
      <c r="M34" t="str">
        <f>IF(D34&lt;='Задача 4'!$B$4,I34,"")</f>
        <v/>
      </c>
    </row>
    <row r="35" spans="1:13">
      <c r="A35" s="2">
        <v>1745164</v>
      </c>
      <c r="B35" s="2">
        <v>1</v>
      </c>
      <c r="C35" s="2" t="str">
        <f>VLOOKUP(B35,Address!$A$1:$B$5,2,FALSE)</f>
        <v>ул.Ленина, 13/2</v>
      </c>
      <c r="D35" s="3">
        <v>44766</v>
      </c>
      <c r="E35" s="3" t="str">
        <f t="shared" si="0"/>
        <v>Июль</v>
      </c>
      <c r="F35" s="25">
        <f t="shared" si="7"/>
        <v>31</v>
      </c>
      <c r="G35" s="3" t="str">
        <f t="shared" si="8"/>
        <v>Вс</v>
      </c>
      <c r="H35" s="25">
        <f t="shared" si="9"/>
        <v>24</v>
      </c>
      <c r="I35" s="2">
        <v>2873</v>
      </c>
      <c r="J35" s="2">
        <f t="shared" si="4"/>
        <v>1</v>
      </c>
      <c r="K35" s="2" t="str">
        <f t="shared" si="5"/>
        <v/>
      </c>
      <c r="L35" s="2" t="str">
        <f t="shared" si="6"/>
        <v/>
      </c>
      <c r="M35" t="str">
        <f>IF(D35&lt;='Задача 4'!$B$4,I35,"")</f>
        <v/>
      </c>
    </row>
    <row r="36" spans="1:13">
      <c r="A36" s="2">
        <v>1745165</v>
      </c>
      <c r="B36" s="2">
        <v>3</v>
      </c>
      <c r="C36" s="2" t="str">
        <f>VLOOKUP(B36,Address!$A$1:$B$5,2,FALSE)</f>
        <v>Проспект Вернадского, 89</v>
      </c>
      <c r="D36" s="3">
        <v>44799</v>
      </c>
      <c r="E36" s="3" t="str">
        <f t="shared" si="0"/>
        <v>Август</v>
      </c>
      <c r="F36" s="25">
        <f t="shared" si="7"/>
        <v>35</v>
      </c>
      <c r="G36" s="3" t="str">
        <f t="shared" si="8"/>
        <v>Пт</v>
      </c>
      <c r="H36" s="25">
        <f t="shared" si="9"/>
        <v>26</v>
      </c>
      <c r="I36" s="2">
        <v>112</v>
      </c>
      <c r="J36" s="2">
        <f t="shared" si="4"/>
        <v>1</v>
      </c>
      <c r="K36" s="2" t="str">
        <f t="shared" si="5"/>
        <v/>
      </c>
      <c r="L36" s="2" t="str">
        <f t="shared" si="6"/>
        <v/>
      </c>
      <c r="M36" t="str">
        <f>IF(D36&lt;='Задача 4'!$B$4,I36,"")</f>
        <v/>
      </c>
    </row>
    <row r="37" spans="1:13">
      <c r="A37" s="2">
        <v>1745166</v>
      </c>
      <c r="B37" s="2">
        <v>1</v>
      </c>
      <c r="C37" s="2" t="str">
        <f>VLOOKUP(B37,Address!$A$1:$B$5,2,FALSE)</f>
        <v>ул.Ленина, 13/2</v>
      </c>
      <c r="D37" s="3">
        <v>44746</v>
      </c>
      <c r="E37" s="3" t="str">
        <f t="shared" si="0"/>
        <v>Июль</v>
      </c>
      <c r="F37" s="25">
        <f t="shared" si="7"/>
        <v>28</v>
      </c>
      <c r="G37" s="3" t="str">
        <f t="shared" si="8"/>
        <v>Пн</v>
      </c>
      <c r="H37" s="25">
        <f t="shared" si="9"/>
        <v>4</v>
      </c>
      <c r="I37" s="2">
        <v>4162</v>
      </c>
      <c r="J37" s="2">
        <f t="shared" si="4"/>
        <v>1</v>
      </c>
      <c r="K37" s="2">
        <f t="shared" si="5"/>
        <v>4162</v>
      </c>
      <c r="L37" s="2">
        <f t="shared" si="6"/>
        <v>1</v>
      </c>
      <c r="M37">
        <f>IF(D37&lt;='Задача 4'!$B$4,I37,"")</f>
        <v>4162</v>
      </c>
    </row>
    <row r="38" spans="1:13">
      <c r="A38" s="2">
        <v>1745167</v>
      </c>
      <c r="B38" s="2">
        <v>1</v>
      </c>
      <c r="C38" s="2" t="str">
        <f>VLOOKUP(B38,Address!$A$1:$B$5,2,FALSE)</f>
        <v>ул.Ленина, 13/2</v>
      </c>
      <c r="D38" s="3">
        <v>44769</v>
      </c>
      <c r="E38" s="3" t="str">
        <f t="shared" si="0"/>
        <v>Июль</v>
      </c>
      <c r="F38" s="25">
        <f t="shared" si="7"/>
        <v>31</v>
      </c>
      <c r="G38" s="3" t="str">
        <f t="shared" si="8"/>
        <v>Ср</v>
      </c>
      <c r="H38" s="25">
        <f t="shared" si="9"/>
        <v>27</v>
      </c>
      <c r="I38" s="2">
        <v>3206</v>
      </c>
      <c r="J38" s="2">
        <f t="shared" si="4"/>
        <v>1</v>
      </c>
      <c r="K38" s="2">
        <f t="shared" si="5"/>
        <v>3206</v>
      </c>
      <c r="L38" s="2">
        <f t="shared" si="6"/>
        <v>1</v>
      </c>
      <c r="M38" t="str">
        <f>IF(D38&lt;='Задача 4'!$B$4,I38,"")</f>
        <v/>
      </c>
    </row>
    <row r="39" spans="1:13">
      <c r="A39" s="2">
        <v>1745168</v>
      </c>
      <c r="B39" s="2">
        <v>3</v>
      </c>
      <c r="C39" s="2" t="str">
        <f>VLOOKUP(B39,Address!$A$1:$B$5,2,FALSE)</f>
        <v>Проспект Вернадского, 89</v>
      </c>
      <c r="D39" s="3">
        <v>44742</v>
      </c>
      <c r="E39" s="3" t="str">
        <f t="shared" si="0"/>
        <v>Июнь</v>
      </c>
      <c r="F39" s="25">
        <f t="shared" si="7"/>
        <v>27</v>
      </c>
      <c r="G39" s="3" t="str">
        <f t="shared" si="8"/>
        <v>Чт</v>
      </c>
      <c r="H39" s="25">
        <f t="shared" si="9"/>
        <v>30</v>
      </c>
      <c r="I39" s="2">
        <v>3173</v>
      </c>
      <c r="J39" s="2">
        <f t="shared" si="4"/>
        <v>1</v>
      </c>
      <c r="K39" s="2">
        <f t="shared" si="5"/>
        <v>3173</v>
      </c>
      <c r="L39" s="2">
        <f t="shared" si="6"/>
        <v>1</v>
      </c>
      <c r="M39">
        <f>IF(D39&lt;='Задача 4'!$B$4,I39,"")</f>
        <v>3173</v>
      </c>
    </row>
    <row r="40" spans="1:13">
      <c r="A40" s="2">
        <v>1745169</v>
      </c>
      <c r="B40" s="2">
        <v>2</v>
      </c>
      <c r="C40" s="2" t="str">
        <f>VLOOKUP(B40,Address!$A$1:$B$5,2,FALSE)</f>
        <v>ул.Строителей, 6</v>
      </c>
      <c r="D40" s="3">
        <v>44740</v>
      </c>
      <c r="E40" s="3" t="str">
        <f t="shared" si="0"/>
        <v>Июнь</v>
      </c>
      <c r="F40" s="25">
        <f t="shared" si="7"/>
        <v>27</v>
      </c>
      <c r="G40" s="3" t="str">
        <f t="shared" si="8"/>
        <v>Вт</v>
      </c>
      <c r="H40" s="25">
        <f t="shared" si="9"/>
        <v>28</v>
      </c>
      <c r="I40" s="2">
        <v>4545</v>
      </c>
      <c r="J40" s="2">
        <f t="shared" si="4"/>
        <v>1</v>
      </c>
      <c r="K40" s="2">
        <f t="shared" si="5"/>
        <v>4545</v>
      </c>
      <c r="L40" s="2">
        <f t="shared" si="6"/>
        <v>1</v>
      </c>
      <c r="M40">
        <f>IF(D40&lt;='Задача 4'!$B$4,I40,"")</f>
        <v>4545</v>
      </c>
    </row>
    <row r="41" spans="1:13">
      <c r="A41" s="2">
        <v>1745170</v>
      </c>
      <c r="B41" s="2">
        <v>3</v>
      </c>
      <c r="C41" s="2" t="str">
        <f>VLOOKUP(B41,Address!$A$1:$B$5,2,FALSE)</f>
        <v>Проспект Вернадского, 89</v>
      </c>
      <c r="D41" s="3">
        <v>44744</v>
      </c>
      <c r="E41" s="3" t="str">
        <f t="shared" si="0"/>
        <v>Июль</v>
      </c>
      <c r="F41" s="25">
        <f t="shared" si="7"/>
        <v>27</v>
      </c>
      <c r="G41" s="3" t="str">
        <f t="shared" si="8"/>
        <v>Сб</v>
      </c>
      <c r="H41" s="25">
        <f t="shared" si="9"/>
        <v>2</v>
      </c>
      <c r="I41" s="2">
        <v>3367</v>
      </c>
      <c r="J41" s="2">
        <f t="shared" si="4"/>
        <v>1</v>
      </c>
      <c r="K41" s="2">
        <f t="shared" si="5"/>
        <v>3367</v>
      </c>
      <c r="L41" s="2">
        <f t="shared" si="6"/>
        <v>1</v>
      </c>
      <c r="M41">
        <f>IF(D41&lt;='Задача 4'!$B$4,I41,"")</f>
        <v>3367</v>
      </c>
    </row>
    <row r="42" spans="1:13">
      <c r="A42" s="2">
        <v>1745171</v>
      </c>
      <c r="B42" s="2">
        <v>1</v>
      </c>
      <c r="C42" s="2" t="str">
        <f>VLOOKUP(B42,Address!$A$1:$B$5,2,FALSE)</f>
        <v>ул.Ленина, 13/2</v>
      </c>
      <c r="D42" s="3">
        <v>44764</v>
      </c>
      <c r="E42" s="3" t="str">
        <f t="shared" si="0"/>
        <v>Июль</v>
      </c>
      <c r="F42" s="25">
        <f t="shared" si="7"/>
        <v>30</v>
      </c>
      <c r="G42" s="3" t="str">
        <f t="shared" si="8"/>
        <v>Пт</v>
      </c>
      <c r="H42" s="25">
        <f t="shared" si="9"/>
        <v>22</v>
      </c>
      <c r="I42" s="2">
        <v>2613</v>
      </c>
      <c r="J42" s="2">
        <f t="shared" si="4"/>
        <v>1</v>
      </c>
      <c r="K42" s="2" t="str">
        <f t="shared" si="5"/>
        <v/>
      </c>
      <c r="L42" s="2" t="str">
        <f t="shared" si="6"/>
        <v/>
      </c>
      <c r="M42" t="str">
        <f>IF(D42&lt;='Задача 4'!$B$4,I42,"")</f>
        <v/>
      </c>
    </row>
    <row r="43" spans="1:13">
      <c r="A43" s="2">
        <v>1745172</v>
      </c>
      <c r="B43" s="2">
        <v>1</v>
      </c>
      <c r="C43" s="2" t="str">
        <f>VLOOKUP(B43,Address!$A$1:$B$5,2,FALSE)</f>
        <v>ул.Ленина, 13/2</v>
      </c>
      <c r="D43" s="3">
        <v>44762</v>
      </c>
      <c r="E43" s="3" t="str">
        <f t="shared" si="0"/>
        <v>Июль</v>
      </c>
      <c r="F43" s="25">
        <f t="shared" si="7"/>
        <v>30</v>
      </c>
      <c r="G43" s="3" t="str">
        <f t="shared" si="8"/>
        <v>Ср</v>
      </c>
      <c r="H43" s="25">
        <f t="shared" si="9"/>
        <v>20</v>
      </c>
      <c r="I43" s="2">
        <v>3886</v>
      </c>
      <c r="J43" s="2">
        <f t="shared" si="4"/>
        <v>1</v>
      </c>
      <c r="K43" s="2">
        <f t="shared" si="5"/>
        <v>3886</v>
      </c>
      <c r="L43" s="2">
        <f t="shared" si="6"/>
        <v>1</v>
      </c>
      <c r="M43" t="str">
        <f>IF(D43&lt;='Задача 4'!$B$4,I43,"")</f>
        <v/>
      </c>
    </row>
    <row r="44" spans="1:13">
      <c r="A44" s="2">
        <v>1745173</v>
      </c>
      <c r="B44" s="2">
        <v>3</v>
      </c>
      <c r="C44" s="2" t="str">
        <f>VLOOKUP(B44,Address!$A$1:$B$5,2,FALSE)</f>
        <v>Проспект Вернадского, 89</v>
      </c>
      <c r="D44" s="3">
        <v>44753</v>
      </c>
      <c r="E44" s="3" t="str">
        <f t="shared" si="0"/>
        <v>Июль</v>
      </c>
      <c r="F44" s="25">
        <f t="shared" si="7"/>
        <v>29</v>
      </c>
      <c r="G44" s="3" t="str">
        <f t="shared" si="8"/>
        <v>Пн</v>
      </c>
      <c r="H44" s="25">
        <f t="shared" si="9"/>
        <v>11</v>
      </c>
      <c r="I44" s="2">
        <v>4835</v>
      </c>
      <c r="J44" s="2">
        <f t="shared" si="4"/>
        <v>1</v>
      </c>
      <c r="K44" s="2">
        <f t="shared" si="5"/>
        <v>4835</v>
      </c>
      <c r="L44" s="2">
        <f t="shared" si="6"/>
        <v>1</v>
      </c>
      <c r="M44">
        <f>IF(D44&lt;='Задача 4'!$B$4,I44,"")</f>
        <v>4835</v>
      </c>
    </row>
    <row r="45" spans="1:13">
      <c r="A45" s="2">
        <v>1745174</v>
      </c>
      <c r="B45" s="2">
        <v>3</v>
      </c>
      <c r="C45" s="2" t="str">
        <f>VLOOKUP(B45,Address!$A$1:$B$5,2,FALSE)</f>
        <v>Проспект Вернадского, 89</v>
      </c>
      <c r="D45" s="3">
        <v>44758</v>
      </c>
      <c r="E45" s="3" t="str">
        <f t="shared" si="0"/>
        <v>Июль</v>
      </c>
      <c r="F45" s="25">
        <f t="shared" si="7"/>
        <v>29</v>
      </c>
      <c r="G45" s="3" t="str">
        <f t="shared" si="8"/>
        <v>Сб</v>
      </c>
      <c r="H45" s="25">
        <f t="shared" si="9"/>
        <v>16</v>
      </c>
      <c r="I45" s="2">
        <v>225</v>
      </c>
      <c r="J45" s="2">
        <f t="shared" si="4"/>
        <v>1</v>
      </c>
      <c r="K45" s="2" t="str">
        <f t="shared" si="5"/>
        <v/>
      </c>
      <c r="L45" s="2" t="str">
        <f t="shared" si="6"/>
        <v/>
      </c>
      <c r="M45" t="str">
        <f>IF(D45&lt;='Задача 4'!$B$4,I45,"")</f>
        <v/>
      </c>
    </row>
    <row r="46" spans="1:13">
      <c r="A46" s="2">
        <v>1745175</v>
      </c>
      <c r="B46" s="2">
        <v>1</v>
      </c>
      <c r="C46" s="2" t="str">
        <f>VLOOKUP(B46,Address!$A$1:$B$5,2,FALSE)</f>
        <v>ул.Ленина, 13/2</v>
      </c>
      <c r="D46" s="3">
        <v>44786</v>
      </c>
      <c r="E46" s="3" t="str">
        <f t="shared" si="0"/>
        <v>Август</v>
      </c>
      <c r="F46" s="25">
        <f t="shared" si="7"/>
        <v>33</v>
      </c>
      <c r="G46" s="3" t="str">
        <f t="shared" si="8"/>
        <v>Сб</v>
      </c>
      <c r="H46" s="25">
        <f t="shared" si="9"/>
        <v>13</v>
      </c>
      <c r="I46" s="2">
        <v>3774</v>
      </c>
      <c r="J46" s="2">
        <f t="shared" si="4"/>
        <v>1</v>
      </c>
      <c r="K46" s="2">
        <f t="shared" si="5"/>
        <v>3774</v>
      </c>
      <c r="L46" s="2">
        <f t="shared" si="6"/>
        <v>1</v>
      </c>
      <c r="M46" t="str">
        <f>IF(D46&lt;='Задача 4'!$B$4,I46,"")</f>
        <v/>
      </c>
    </row>
    <row r="47" spans="1:13">
      <c r="A47" s="2">
        <v>1745176</v>
      </c>
      <c r="B47" s="2">
        <v>1</v>
      </c>
      <c r="C47" s="2" t="str">
        <f>VLOOKUP(B47,Address!$A$1:$B$5,2,FALSE)</f>
        <v>ул.Ленина, 13/2</v>
      </c>
      <c r="D47" s="3">
        <v>44782</v>
      </c>
      <c r="E47" s="3" t="str">
        <f t="shared" si="0"/>
        <v>Август</v>
      </c>
      <c r="F47" s="25">
        <f t="shared" si="7"/>
        <v>33</v>
      </c>
      <c r="G47" s="3" t="str">
        <f t="shared" si="8"/>
        <v>Вт</v>
      </c>
      <c r="H47" s="25">
        <f t="shared" si="9"/>
        <v>9</v>
      </c>
      <c r="I47" s="2">
        <v>1194</v>
      </c>
      <c r="J47" s="2">
        <f t="shared" si="4"/>
        <v>1</v>
      </c>
      <c r="K47" s="2" t="str">
        <f t="shared" si="5"/>
        <v/>
      </c>
      <c r="L47" s="2" t="str">
        <f t="shared" si="6"/>
        <v/>
      </c>
      <c r="M47" t="str">
        <f>IF(D47&lt;='Задача 4'!$B$4,I47,"")</f>
        <v/>
      </c>
    </row>
    <row r="48" spans="1:13">
      <c r="A48" s="2">
        <v>1745177</v>
      </c>
      <c r="B48" s="2">
        <v>4</v>
      </c>
      <c r="C48" s="2" t="str">
        <f>VLOOKUP(B48,Address!$A$1:$B$5,2,FALSE)</f>
        <v>Бульвар Сеченова, 17</v>
      </c>
      <c r="D48" s="3">
        <v>44720</v>
      </c>
      <c r="E48" s="3" t="str">
        <f t="shared" si="0"/>
        <v>Июнь</v>
      </c>
      <c r="F48" s="25">
        <f t="shared" si="7"/>
        <v>24</v>
      </c>
      <c r="G48" s="3" t="str">
        <f t="shared" si="8"/>
        <v>Ср</v>
      </c>
      <c r="H48" s="25">
        <f t="shared" si="9"/>
        <v>8</v>
      </c>
      <c r="I48" s="2">
        <v>70</v>
      </c>
      <c r="J48" s="2">
        <f t="shared" si="4"/>
        <v>1</v>
      </c>
      <c r="K48" s="2" t="str">
        <f t="shared" si="5"/>
        <v/>
      </c>
      <c r="L48" s="2" t="str">
        <f t="shared" si="6"/>
        <v/>
      </c>
      <c r="M48">
        <f>IF(D48&lt;='Задача 4'!$B$4,I48,"")</f>
        <v>70</v>
      </c>
    </row>
    <row r="49" spans="1:13">
      <c r="A49" s="2">
        <v>1745178</v>
      </c>
      <c r="B49" s="2">
        <v>2</v>
      </c>
      <c r="C49" s="2" t="str">
        <f>VLOOKUP(B49,Address!$A$1:$B$5,2,FALSE)</f>
        <v>ул.Строителей, 6</v>
      </c>
      <c r="D49" s="3">
        <v>44792</v>
      </c>
      <c r="E49" s="3" t="str">
        <f t="shared" si="0"/>
        <v>Август</v>
      </c>
      <c r="F49" s="25">
        <f t="shared" si="7"/>
        <v>34</v>
      </c>
      <c r="G49" s="3" t="str">
        <f t="shared" si="8"/>
        <v>Пт</v>
      </c>
      <c r="H49" s="25">
        <f t="shared" si="9"/>
        <v>19</v>
      </c>
      <c r="I49" s="2">
        <v>3823</v>
      </c>
      <c r="J49" s="2">
        <f t="shared" si="4"/>
        <v>1</v>
      </c>
      <c r="K49" s="2">
        <f t="shared" si="5"/>
        <v>3823</v>
      </c>
      <c r="L49" s="2">
        <f t="shared" si="6"/>
        <v>1</v>
      </c>
      <c r="M49" t="str">
        <f>IF(D49&lt;='Задача 4'!$B$4,I49,"")</f>
        <v/>
      </c>
    </row>
    <row r="50" spans="1:13">
      <c r="A50" s="2">
        <v>1745179</v>
      </c>
      <c r="B50" s="2">
        <v>2</v>
      </c>
      <c r="C50" s="2" t="str">
        <f>VLOOKUP(B50,Address!$A$1:$B$5,2,FALSE)</f>
        <v>ул.Строителей, 6</v>
      </c>
      <c r="D50" s="3">
        <v>44793</v>
      </c>
      <c r="E50" s="3" t="str">
        <f t="shared" si="0"/>
        <v>Август</v>
      </c>
      <c r="F50" s="25">
        <f t="shared" si="7"/>
        <v>34</v>
      </c>
      <c r="G50" s="3" t="str">
        <f t="shared" si="8"/>
        <v>Сб</v>
      </c>
      <c r="H50" s="25">
        <f t="shared" si="9"/>
        <v>20</v>
      </c>
      <c r="I50" s="2">
        <v>3636</v>
      </c>
      <c r="J50" s="2">
        <f t="shared" si="4"/>
        <v>1</v>
      </c>
      <c r="K50" s="2">
        <f t="shared" si="5"/>
        <v>3636</v>
      </c>
      <c r="L50" s="2">
        <f t="shared" si="6"/>
        <v>1</v>
      </c>
      <c r="M50" t="str">
        <f>IF(D50&lt;='Задача 4'!$B$4,I50,"")</f>
        <v/>
      </c>
    </row>
    <row r="51" spans="1:13">
      <c r="A51" s="2">
        <v>1745180</v>
      </c>
      <c r="B51" s="2">
        <v>2</v>
      </c>
      <c r="C51" s="2" t="str">
        <f>VLOOKUP(B51,Address!$A$1:$B$5,2,FALSE)</f>
        <v>ул.Строителей, 6</v>
      </c>
      <c r="D51" s="3">
        <v>44740</v>
      </c>
      <c r="E51" s="3" t="str">
        <f t="shared" si="0"/>
        <v>Июнь</v>
      </c>
      <c r="F51" s="25">
        <f t="shared" si="7"/>
        <v>27</v>
      </c>
      <c r="G51" s="3" t="str">
        <f t="shared" si="8"/>
        <v>Вт</v>
      </c>
      <c r="H51" s="25">
        <f t="shared" si="9"/>
        <v>28</v>
      </c>
      <c r="I51" s="2">
        <v>2448</v>
      </c>
      <c r="J51" s="2">
        <f t="shared" si="4"/>
        <v>1</v>
      </c>
      <c r="K51" s="2" t="str">
        <f t="shared" si="5"/>
        <v/>
      </c>
      <c r="L51" s="2" t="str">
        <f t="shared" si="6"/>
        <v/>
      </c>
      <c r="M51">
        <f>IF(D51&lt;='Задача 4'!$B$4,I51,"")</f>
        <v>2448</v>
      </c>
    </row>
    <row r="52" spans="1:13">
      <c r="A52" s="2">
        <v>1745181</v>
      </c>
      <c r="B52" s="2">
        <v>1</v>
      </c>
      <c r="C52" s="2" t="str">
        <f>VLOOKUP(B52,Address!$A$1:$B$5,2,FALSE)</f>
        <v>ул.Ленина, 13/2</v>
      </c>
      <c r="D52" s="3">
        <v>44792</v>
      </c>
      <c r="E52" s="3" t="str">
        <f t="shared" si="0"/>
        <v>Август</v>
      </c>
      <c r="F52" s="25">
        <f t="shared" si="7"/>
        <v>34</v>
      </c>
      <c r="G52" s="3" t="str">
        <f t="shared" si="8"/>
        <v>Пт</v>
      </c>
      <c r="H52" s="25">
        <f t="shared" si="9"/>
        <v>19</v>
      </c>
      <c r="I52" s="2">
        <v>4066</v>
      </c>
      <c r="J52" s="2">
        <f t="shared" si="4"/>
        <v>1</v>
      </c>
      <c r="K52" s="2">
        <f t="shared" si="5"/>
        <v>4066</v>
      </c>
      <c r="L52" s="2">
        <f t="shared" si="6"/>
        <v>1</v>
      </c>
      <c r="M52" t="str">
        <f>IF(D52&lt;='Задача 4'!$B$4,I52,"")</f>
        <v/>
      </c>
    </row>
    <row r="53" spans="1:13">
      <c r="A53" s="2">
        <v>1745182</v>
      </c>
      <c r="B53" s="2">
        <v>1</v>
      </c>
      <c r="C53" s="2" t="str">
        <f>VLOOKUP(B53,Address!$A$1:$B$5,2,FALSE)</f>
        <v>ул.Ленина, 13/2</v>
      </c>
      <c r="D53" s="3">
        <v>44779</v>
      </c>
      <c r="E53" s="3" t="str">
        <f t="shared" si="0"/>
        <v>Август</v>
      </c>
      <c r="F53" s="25">
        <f t="shared" si="7"/>
        <v>32</v>
      </c>
      <c r="G53" s="3" t="str">
        <f t="shared" si="8"/>
        <v>Сб</v>
      </c>
      <c r="H53" s="25">
        <f t="shared" si="9"/>
        <v>6</v>
      </c>
      <c r="I53" s="2">
        <v>1330</v>
      </c>
      <c r="J53" s="2">
        <f t="shared" si="4"/>
        <v>1</v>
      </c>
      <c r="K53" s="2" t="str">
        <f t="shared" si="5"/>
        <v/>
      </c>
      <c r="L53" s="2" t="str">
        <f t="shared" si="6"/>
        <v/>
      </c>
      <c r="M53" t="str">
        <f>IF(D53&lt;='Задача 4'!$B$4,I53,"")</f>
        <v/>
      </c>
    </row>
    <row r="54" spans="1:13">
      <c r="A54" s="2">
        <v>1745183</v>
      </c>
      <c r="B54" s="2">
        <v>1</v>
      </c>
      <c r="C54" s="2" t="str">
        <f>VLOOKUP(B54,Address!$A$1:$B$5,2,FALSE)</f>
        <v>ул.Ленина, 13/2</v>
      </c>
      <c r="D54" s="3">
        <v>44797</v>
      </c>
      <c r="E54" s="3" t="str">
        <f t="shared" si="0"/>
        <v>Август</v>
      </c>
      <c r="F54" s="25">
        <f t="shared" si="7"/>
        <v>35</v>
      </c>
      <c r="G54" s="3" t="str">
        <f t="shared" si="8"/>
        <v>Ср</v>
      </c>
      <c r="H54" s="25">
        <f t="shared" si="9"/>
        <v>24</v>
      </c>
      <c r="I54" s="2">
        <v>3340</v>
      </c>
      <c r="J54" s="2">
        <f t="shared" si="4"/>
        <v>1</v>
      </c>
      <c r="K54" s="2">
        <f t="shared" si="5"/>
        <v>3340</v>
      </c>
      <c r="L54" s="2">
        <f t="shared" si="6"/>
        <v>1</v>
      </c>
      <c r="M54" t="str">
        <f>IF(D54&lt;='Задача 4'!$B$4,I54,"")</f>
        <v/>
      </c>
    </row>
    <row r="55" spans="1:13">
      <c r="A55" s="2">
        <v>1745184</v>
      </c>
      <c r="B55" s="2">
        <v>1</v>
      </c>
      <c r="C55" s="2" t="str">
        <f>VLOOKUP(B55,Address!$A$1:$B$5,2,FALSE)</f>
        <v>ул.Ленина, 13/2</v>
      </c>
      <c r="D55" s="3">
        <v>44764</v>
      </c>
      <c r="E55" s="3" t="str">
        <f t="shared" si="0"/>
        <v>Июль</v>
      </c>
      <c r="F55" s="25">
        <f t="shared" si="7"/>
        <v>30</v>
      </c>
      <c r="G55" s="3" t="str">
        <f t="shared" si="8"/>
        <v>Пт</v>
      </c>
      <c r="H55" s="25">
        <f t="shared" si="9"/>
        <v>22</v>
      </c>
      <c r="I55" s="2">
        <v>177</v>
      </c>
      <c r="J55" s="2">
        <f t="shared" si="4"/>
        <v>1</v>
      </c>
      <c r="K55" s="2" t="str">
        <f t="shared" si="5"/>
        <v/>
      </c>
      <c r="L55" s="2" t="str">
        <f t="shared" si="6"/>
        <v/>
      </c>
      <c r="M55" t="str">
        <f>IF(D55&lt;='Задача 4'!$B$4,I55,"")</f>
        <v/>
      </c>
    </row>
    <row r="56" spans="1:13">
      <c r="A56" s="2">
        <v>1745185</v>
      </c>
      <c r="B56" s="2">
        <v>1</v>
      </c>
      <c r="C56" s="2" t="str">
        <f>VLOOKUP(B56,Address!$A$1:$B$5,2,FALSE)</f>
        <v>ул.Ленина, 13/2</v>
      </c>
      <c r="D56" s="3">
        <v>44718</v>
      </c>
      <c r="E56" s="3" t="str">
        <f t="shared" si="0"/>
        <v>Июнь</v>
      </c>
      <c r="F56" s="25">
        <f t="shared" si="7"/>
        <v>24</v>
      </c>
      <c r="G56" s="3" t="str">
        <f t="shared" si="8"/>
        <v>Пн</v>
      </c>
      <c r="H56" s="25">
        <f t="shared" si="9"/>
        <v>6</v>
      </c>
      <c r="I56" s="2">
        <v>834</v>
      </c>
      <c r="J56" s="2">
        <f t="shared" si="4"/>
        <v>1</v>
      </c>
      <c r="K56" s="2" t="str">
        <f t="shared" si="5"/>
        <v/>
      </c>
      <c r="L56" s="2" t="str">
        <f t="shared" si="6"/>
        <v/>
      </c>
      <c r="M56">
        <f>IF(D56&lt;='Задача 4'!$B$4,I56,"")</f>
        <v>834</v>
      </c>
    </row>
    <row r="57" spans="1:13">
      <c r="A57" s="2">
        <v>1745186</v>
      </c>
      <c r="B57" s="2">
        <v>1</v>
      </c>
      <c r="C57" s="2" t="str">
        <f>VLOOKUP(B57,Address!$A$1:$B$5,2,FALSE)</f>
        <v>ул.Ленина, 13/2</v>
      </c>
      <c r="D57" s="3">
        <v>44781</v>
      </c>
      <c r="E57" s="3" t="str">
        <f t="shared" si="0"/>
        <v>Август</v>
      </c>
      <c r="F57" s="25">
        <f t="shared" si="7"/>
        <v>33</v>
      </c>
      <c r="G57" s="3" t="str">
        <f t="shared" si="8"/>
        <v>Пн</v>
      </c>
      <c r="H57" s="25">
        <f t="shared" si="9"/>
        <v>8</v>
      </c>
      <c r="I57" s="2">
        <v>1312</v>
      </c>
      <c r="J57" s="2">
        <f t="shared" si="4"/>
        <v>1</v>
      </c>
      <c r="K57" s="2" t="str">
        <f t="shared" si="5"/>
        <v/>
      </c>
      <c r="L57" s="2" t="str">
        <f t="shared" si="6"/>
        <v/>
      </c>
      <c r="M57" t="str">
        <f>IF(D57&lt;='Задача 4'!$B$4,I57,"")</f>
        <v/>
      </c>
    </row>
    <row r="58" spans="1:13">
      <c r="A58" s="2">
        <v>1745187</v>
      </c>
      <c r="B58" s="2">
        <v>1</v>
      </c>
      <c r="C58" s="2" t="str">
        <f>VLOOKUP(B58,Address!$A$1:$B$5,2,FALSE)</f>
        <v>ул.Ленина, 13/2</v>
      </c>
      <c r="D58" s="3">
        <v>44716</v>
      </c>
      <c r="E58" s="3" t="str">
        <f t="shared" si="0"/>
        <v>Июнь</v>
      </c>
      <c r="F58" s="25">
        <f t="shared" si="7"/>
        <v>23</v>
      </c>
      <c r="G58" s="3" t="str">
        <f t="shared" si="8"/>
        <v>Сб</v>
      </c>
      <c r="H58" s="25">
        <f t="shared" si="9"/>
        <v>4</v>
      </c>
      <c r="I58" s="2">
        <v>2951</v>
      </c>
      <c r="J58" s="2">
        <f t="shared" si="4"/>
        <v>1</v>
      </c>
      <c r="K58" s="2" t="str">
        <f t="shared" si="5"/>
        <v/>
      </c>
      <c r="L58" s="2" t="str">
        <f t="shared" si="6"/>
        <v/>
      </c>
      <c r="M58">
        <f>IF(D58&lt;='Задача 4'!$B$4,I58,"")</f>
        <v>2951</v>
      </c>
    </row>
    <row r="59" spans="1:13">
      <c r="A59" s="2">
        <v>1745188</v>
      </c>
      <c r="B59" s="2">
        <v>1</v>
      </c>
      <c r="C59" s="2" t="str">
        <f>VLOOKUP(B59,Address!$A$1:$B$5,2,FALSE)</f>
        <v>ул.Ленина, 13/2</v>
      </c>
      <c r="D59" s="3">
        <v>44782</v>
      </c>
      <c r="E59" s="3" t="str">
        <f t="shared" si="0"/>
        <v>Август</v>
      </c>
      <c r="F59" s="25">
        <f t="shared" si="7"/>
        <v>33</v>
      </c>
      <c r="G59" s="3" t="str">
        <f t="shared" si="8"/>
        <v>Вт</v>
      </c>
      <c r="H59" s="25">
        <f t="shared" si="9"/>
        <v>9</v>
      </c>
      <c r="I59" s="2">
        <v>3787</v>
      </c>
      <c r="J59" s="2">
        <f t="shared" si="4"/>
        <v>1</v>
      </c>
      <c r="K59" s="2">
        <f t="shared" si="5"/>
        <v>3787</v>
      </c>
      <c r="L59" s="2">
        <f t="shared" si="6"/>
        <v>1</v>
      </c>
      <c r="M59" t="str">
        <f>IF(D59&lt;='Задача 4'!$B$4,I59,"")</f>
        <v/>
      </c>
    </row>
    <row r="60" spans="1:13">
      <c r="A60" s="2">
        <v>1745189</v>
      </c>
      <c r="B60" s="2">
        <v>2</v>
      </c>
      <c r="C60" s="2" t="str">
        <f>VLOOKUP(B60,Address!$A$1:$B$5,2,FALSE)</f>
        <v>ул.Строителей, 6</v>
      </c>
      <c r="D60" s="3">
        <v>44802</v>
      </c>
      <c r="E60" s="3" t="str">
        <f t="shared" si="0"/>
        <v>Август</v>
      </c>
      <c r="F60" s="25">
        <f t="shared" si="7"/>
        <v>36</v>
      </c>
      <c r="G60" s="3" t="str">
        <f t="shared" si="8"/>
        <v>Пн</v>
      </c>
      <c r="H60" s="25">
        <f t="shared" si="9"/>
        <v>29</v>
      </c>
      <c r="I60" s="2">
        <v>2791</v>
      </c>
      <c r="J60" s="2">
        <f t="shared" si="4"/>
        <v>1</v>
      </c>
      <c r="K60" s="2" t="str">
        <f t="shared" si="5"/>
        <v/>
      </c>
      <c r="L60" s="2" t="str">
        <f t="shared" si="6"/>
        <v/>
      </c>
      <c r="M60" t="str">
        <f>IF(D60&lt;='Задача 4'!$B$4,I60,"")</f>
        <v/>
      </c>
    </row>
    <row r="61" spans="1:13">
      <c r="A61" s="2">
        <v>1745190</v>
      </c>
      <c r="B61" s="2">
        <v>1</v>
      </c>
      <c r="C61" s="2" t="str">
        <f>VLOOKUP(B61,Address!$A$1:$B$5,2,FALSE)</f>
        <v>ул.Ленина, 13/2</v>
      </c>
      <c r="D61" s="3">
        <v>44724</v>
      </c>
      <c r="E61" s="3" t="str">
        <f t="shared" si="0"/>
        <v>Июнь</v>
      </c>
      <c r="F61" s="25">
        <f t="shared" si="7"/>
        <v>25</v>
      </c>
      <c r="G61" s="3" t="str">
        <f t="shared" si="8"/>
        <v>Вс</v>
      </c>
      <c r="H61" s="25">
        <f t="shared" si="9"/>
        <v>12</v>
      </c>
      <c r="I61" s="2">
        <v>500</v>
      </c>
      <c r="J61" s="2">
        <f t="shared" si="4"/>
        <v>1</v>
      </c>
      <c r="K61" s="2" t="str">
        <f t="shared" si="5"/>
        <v/>
      </c>
      <c r="L61" s="2" t="str">
        <f t="shared" si="6"/>
        <v/>
      </c>
      <c r="M61">
        <f>IF(D61&lt;='Задача 4'!$B$4,I61,"")</f>
        <v>500</v>
      </c>
    </row>
    <row r="62" spans="1:13">
      <c r="A62" s="2">
        <v>1745191</v>
      </c>
      <c r="B62" s="2">
        <v>1</v>
      </c>
      <c r="C62" s="2" t="str">
        <f>VLOOKUP(B62,Address!$A$1:$B$5,2,FALSE)</f>
        <v>ул.Ленина, 13/2</v>
      </c>
      <c r="D62" s="3">
        <v>44785</v>
      </c>
      <c r="E62" s="3" t="str">
        <f t="shared" si="0"/>
        <v>Август</v>
      </c>
      <c r="F62" s="25">
        <f t="shared" si="7"/>
        <v>33</v>
      </c>
      <c r="G62" s="3" t="str">
        <f t="shared" si="8"/>
        <v>Пт</v>
      </c>
      <c r="H62" s="25">
        <f t="shared" si="9"/>
        <v>12</v>
      </c>
      <c r="I62" s="2">
        <v>763</v>
      </c>
      <c r="J62" s="2">
        <f t="shared" si="4"/>
        <v>1</v>
      </c>
      <c r="K62" s="2" t="str">
        <f t="shared" si="5"/>
        <v/>
      </c>
      <c r="L62" s="2" t="str">
        <f t="shared" si="6"/>
        <v/>
      </c>
      <c r="M62" t="str">
        <f>IF(D62&lt;='Задача 4'!$B$4,I62,"")</f>
        <v/>
      </c>
    </row>
    <row r="63" spans="1:13">
      <c r="A63" s="2">
        <v>1745192</v>
      </c>
      <c r="B63" s="2">
        <v>2</v>
      </c>
      <c r="C63" s="2" t="str">
        <f>VLOOKUP(B63,Address!$A$1:$B$5,2,FALSE)</f>
        <v>ул.Строителей, 6</v>
      </c>
      <c r="D63" s="3">
        <v>44796</v>
      </c>
      <c r="E63" s="3" t="str">
        <f t="shared" si="0"/>
        <v>Август</v>
      </c>
      <c r="F63" s="25">
        <f t="shared" si="7"/>
        <v>35</v>
      </c>
      <c r="G63" s="3" t="str">
        <f t="shared" si="8"/>
        <v>Вт</v>
      </c>
      <c r="H63" s="25">
        <f t="shared" si="9"/>
        <v>23</v>
      </c>
      <c r="I63" s="2">
        <v>1823</v>
      </c>
      <c r="J63" s="2">
        <f t="shared" si="4"/>
        <v>1</v>
      </c>
      <c r="K63" s="2" t="str">
        <f t="shared" si="5"/>
        <v/>
      </c>
      <c r="L63" s="2" t="str">
        <f t="shared" si="6"/>
        <v/>
      </c>
      <c r="M63" t="str">
        <f>IF(D63&lt;='Задача 4'!$B$4,I63,"")</f>
        <v/>
      </c>
    </row>
    <row r="64" spans="1:13">
      <c r="A64" s="2">
        <v>1745193</v>
      </c>
      <c r="B64" s="2">
        <v>2</v>
      </c>
      <c r="C64" s="2" t="str">
        <f>VLOOKUP(B64,Address!$A$1:$B$5,2,FALSE)</f>
        <v>ул.Строителей, 6</v>
      </c>
      <c r="D64" s="3">
        <v>44723</v>
      </c>
      <c r="E64" s="3" t="str">
        <f t="shared" si="0"/>
        <v>Июнь</v>
      </c>
      <c r="F64" s="25">
        <f t="shared" si="7"/>
        <v>24</v>
      </c>
      <c r="G64" s="3" t="str">
        <f t="shared" si="8"/>
        <v>Сб</v>
      </c>
      <c r="H64" s="25">
        <f t="shared" si="9"/>
        <v>11</v>
      </c>
      <c r="I64" s="2">
        <v>2519</v>
      </c>
      <c r="J64" s="2">
        <f t="shared" si="4"/>
        <v>1</v>
      </c>
      <c r="K64" s="2" t="str">
        <f t="shared" si="5"/>
        <v/>
      </c>
      <c r="L64" s="2" t="str">
        <f t="shared" si="6"/>
        <v/>
      </c>
      <c r="M64">
        <f>IF(D64&lt;='Задача 4'!$B$4,I64,"")</f>
        <v>2519</v>
      </c>
    </row>
    <row r="65" spans="1:13">
      <c r="A65" s="2">
        <v>1745194</v>
      </c>
      <c r="B65" s="2">
        <v>4</v>
      </c>
      <c r="C65" s="2" t="str">
        <f>VLOOKUP(B65,Address!$A$1:$B$5,2,FALSE)</f>
        <v>Бульвар Сеченова, 17</v>
      </c>
      <c r="D65" s="3">
        <v>44777</v>
      </c>
      <c r="E65" s="3" t="str">
        <f t="shared" si="0"/>
        <v>Август</v>
      </c>
      <c r="F65" s="25">
        <f t="shared" si="7"/>
        <v>32</v>
      </c>
      <c r="G65" s="3" t="str">
        <f t="shared" si="8"/>
        <v>Чт</v>
      </c>
      <c r="H65" s="25">
        <f t="shared" si="9"/>
        <v>4</v>
      </c>
      <c r="I65" s="2">
        <v>1892</v>
      </c>
      <c r="J65" s="2">
        <f t="shared" si="4"/>
        <v>1</v>
      </c>
      <c r="K65" s="2" t="str">
        <f t="shared" si="5"/>
        <v/>
      </c>
      <c r="L65" s="2" t="str">
        <f t="shared" si="6"/>
        <v/>
      </c>
      <c r="M65" t="str">
        <f>IF(D65&lt;='Задача 4'!$B$4,I65,"")</f>
        <v/>
      </c>
    </row>
    <row r="66" spans="1:13">
      <c r="A66" s="2">
        <v>1745195</v>
      </c>
      <c r="B66" s="2">
        <v>3</v>
      </c>
      <c r="C66" s="2" t="str">
        <f>VLOOKUP(B66,Address!$A$1:$B$5,2,FALSE)</f>
        <v>Проспект Вернадского, 89</v>
      </c>
      <c r="D66" s="3">
        <v>44763</v>
      </c>
      <c r="E66" s="3" t="str">
        <f t="shared" si="0"/>
        <v>Июль</v>
      </c>
      <c r="F66" s="25">
        <f t="shared" si="7"/>
        <v>30</v>
      </c>
      <c r="G66" s="3" t="str">
        <f t="shared" si="8"/>
        <v>Чт</v>
      </c>
      <c r="H66" s="25">
        <f t="shared" si="9"/>
        <v>21</v>
      </c>
      <c r="I66" s="2">
        <v>4117</v>
      </c>
      <c r="J66" s="2">
        <f t="shared" si="4"/>
        <v>1</v>
      </c>
      <c r="K66" s="2">
        <f t="shared" si="5"/>
        <v>4117</v>
      </c>
      <c r="L66" s="2">
        <f t="shared" si="6"/>
        <v>1</v>
      </c>
      <c r="M66" t="str">
        <f>IF(D66&lt;='Задача 4'!$B$4,I66,"")</f>
        <v/>
      </c>
    </row>
    <row r="67" spans="1:13">
      <c r="A67" s="2">
        <v>1745196</v>
      </c>
      <c r="B67" s="2">
        <v>4</v>
      </c>
      <c r="C67" s="2" t="str">
        <f>VLOOKUP(B67,Address!$A$1:$B$5,2,FALSE)</f>
        <v>Бульвар Сеченова, 17</v>
      </c>
      <c r="D67" s="3">
        <v>44795</v>
      </c>
      <c r="E67" s="3" t="str">
        <f t="shared" ref="E67:E130" si="10">TEXT(MONTH(D67)*30,"ММММ")</f>
        <v>Август</v>
      </c>
      <c r="F67" s="25">
        <f t="shared" si="7"/>
        <v>35</v>
      </c>
      <c r="G67" s="3" t="str">
        <f t="shared" si="8"/>
        <v>Пн</v>
      </c>
      <c r="H67" s="25">
        <f t="shared" si="9"/>
        <v>22</v>
      </c>
      <c r="I67" s="2">
        <v>2328</v>
      </c>
      <c r="J67" s="2">
        <f t="shared" ref="J67:J130" si="11">IF(I67&gt;0,1,"")</f>
        <v>1</v>
      </c>
      <c r="K67" s="2" t="str">
        <f t="shared" ref="K67:K130" si="12">IF(I67&gt;3000,I67,"")</f>
        <v/>
      </c>
      <c r="L67" s="2" t="str">
        <f t="shared" ref="L67:L130" si="13">IF(I67&gt;3000,1,"")</f>
        <v/>
      </c>
      <c r="M67" t="str">
        <f>IF(D67&lt;='Задача 4'!$B$4,I67,"")</f>
        <v/>
      </c>
    </row>
    <row r="68" spans="1:13">
      <c r="A68" s="2">
        <v>1745197</v>
      </c>
      <c r="B68" s="2">
        <v>1</v>
      </c>
      <c r="C68" s="2" t="str">
        <f>VLOOKUP(B68,Address!$A$1:$B$5,2,FALSE)</f>
        <v>ул.Ленина, 13/2</v>
      </c>
      <c r="D68" s="3">
        <v>44801</v>
      </c>
      <c r="E68" s="3" t="str">
        <f t="shared" si="10"/>
        <v>Август</v>
      </c>
      <c r="F68" s="25">
        <f t="shared" si="7"/>
        <v>36</v>
      </c>
      <c r="G68" s="3" t="str">
        <f t="shared" si="8"/>
        <v>Вс</v>
      </c>
      <c r="H68" s="25">
        <f t="shared" si="9"/>
        <v>28</v>
      </c>
      <c r="I68" s="2">
        <v>3056</v>
      </c>
      <c r="J68" s="2">
        <f t="shared" si="11"/>
        <v>1</v>
      </c>
      <c r="K68" s="2">
        <f t="shared" si="12"/>
        <v>3056</v>
      </c>
      <c r="L68" s="2">
        <f t="shared" si="13"/>
        <v>1</v>
      </c>
      <c r="M68" t="str">
        <f>IF(D68&lt;='Задача 4'!$B$4,I68,"")</f>
        <v/>
      </c>
    </row>
    <row r="69" spans="1:13">
      <c r="A69" s="2">
        <v>1745198</v>
      </c>
      <c r="B69" s="2">
        <v>4</v>
      </c>
      <c r="C69" s="2" t="str">
        <f>VLOOKUP(B69,Address!$A$1:$B$5,2,FALSE)</f>
        <v>Бульвар Сеченова, 17</v>
      </c>
      <c r="D69" s="3">
        <v>44728</v>
      </c>
      <c r="E69" s="3" t="str">
        <f t="shared" si="10"/>
        <v>Июнь</v>
      </c>
      <c r="F69" s="25">
        <f t="shared" si="7"/>
        <v>25</v>
      </c>
      <c r="G69" s="3" t="str">
        <f t="shared" si="8"/>
        <v>Чт</v>
      </c>
      <c r="H69" s="25">
        <f t="shared" si="9"/>
        <v>16</v>
      </c>
      <c r="I69" s="2">
        <v>229</v>
      </c>
      <c r="J69" s="2">
        <f t="shared" si="11"/>
        <v>1</v>
      </c>
      <c r="K69" s="2" t="str">
        <f t="shared" si="12"/>
        <v/>
      </c>
      <c r="L69" s="2" t="str">
        <f t="shared" si="13"/>
        <v/>
      </c>
      <c r="M69">
        <f>IF(D69&lt;='Задача 4'!$B$4,I69,"")</f>
        <v>229</v>
      </c>
    </row>
    <row r="70" spans="1:13">
      <c r="A70" s="2">
        <v>1745199</v>
      </c>
      <c r="B70" s="2">
        <v>4</v>
      </c>
      <c r="C70" s="2" t="str">
        <f>VLOOKUP(B70,Address!$A$1:$B$5,2,FALSE)</f>
        <v>Бульвар Сеченова, 17</v>
      </c>
      <c r="D70" s="3">
        <v>44799</v>
      </c>
      <c r="E70" s="3" t="str">
        <f t="shared" si="10"/>
        <v>Август</v>
      </c>
      <c r="F70" s="25">
        <f t="shared" si="7"/>
        <v>35</v>
      </c>
      <c r="G70" s="3" t="str">
        <f t="shared" si="8"/>
        <v>Пт</v>
      </c>
      <c r="H70" s="25">
        <f t="shared" si="9"/>
        <v>26</v>
      </c>
      <c r="I70" s="2">
        <v>3061</v>
      </c>
      <c r="J70" s="2">
        <f t="shared" si="11"/>
        <v>1</v>
      </c>
      <c r="K70" s="2">
        <f t="shared" si="12"/>
        <v>3061</v>
      </c>
      <c r="L70" s="2">
        <f t="shared" si="13"/>
        <v>1</v>
      </c>
      <c r="M70" t="str">
        <f>IF(D70&lt;='Задача 4'!$B$4,I70,"")</f>
        <v/>
      </c>
    </row>
    <row r="71" spans="1:13">
      <c r="A71" s="2">
        <v>1745200</v>
      </c>
      <c r="B71" s="2">
        <v>4</v>
      </c>
      <c r="C71" s="2" t="str">
        <f>VLOOKUP(B71,Address!$A$1:$B$5,2,FALSE)</f>
        <v>Бульвар Сеченова, 17</v>
      </c>
      <c r="D71" s="3">
        <v>44782</v>
      </c>
      <c r="E71" s="3" t="str">
        <f t="shared" si="10"/>
        <v>Август</v>
      </c>
      <c r="F71" s="25">
        <f t="shared" si="7"/>
        <v>33</v>
      </c>
      <c r="G71" s="3" t="str">
        <f t="shared" si="8"/>
        <v>Вт</v>
      </c>
      <c r="H71" s="25">
        <f t="shared" si="9"/>
        <v>9</v>
      </c>
      <c r="I71" s="2">
        <v>261</v>
      </c>
      <c r="J71" s="2">
        <f t="shared" si="11"/>
        <v>1</v>
      </c>
      <c r="K71" s="2" t="str">
        <f t="shared" si="12"/>
        <v/>
      </c>
      <c r="L71" s="2" t="str">
        <f t="shared" si="13"/>
        <v/>
      </c>
      <c r="M71" t="str">
        <f>IF(D71&lt;='Задача 4'!$B$4,I71,"")</f>
        <v/>
      </c>
    </row>
    <row r="72" spans="1:13">
      <c r="A72" s="2">
        <v>1745201</v>
      </c>
      <c r="B72" s="2">
        <v>4</v>
      </c>
      <c r="C72" s="2" t="str">
        <f>VLOOKUP(B72,Address!$A$1:$B$5,2,FALSE)</f>
        <v>Бульвар Сеченова, 17</v>
      </c>
      <c r="D72" s="3">
        <v>44732</v>
      </c>
      <c r="E72" s="3" t="str">
        <f t="shared" si="10"/>
        <v>Июнь</v>
      </c>
      <c r="F72" s="25">
        <f t="shared" si="7"/>
        <v>26</v>
      </c>
      <c r="G72" s="3" t="str">
        <f t="shared" si="8"/>
        <v>Пн</v>
      </c>
      <c r="H72" s="25">
        <f t="shared" si="9"/>
        <v>20</v>
      </c>
      <c r="I72" s="2">
        <v>1541</v>
      </c>
      <c r="J72" s="2">
        <f t="shared" si="11"/>
        <v>1</v>
      </c>
      <c r="K72" s="2" t="str">
        <f t="shared" si="12"/>
        <v/>
      </c>
      <c r="L72" s="2" t="str">
        <f t="shared" si="13"/>
        <v/>
      </c>
      <c r="M72">
        <f>IF(D72&lt;='Задача 4'!$B$4,I72,"")</f>
        <v>1541</v>
      </c>
    </row>
    <row r="73" spans="1:13">
      <c r="A73" s="2">
        <v>1745202</v>
      </c>
      <c r="B73" s="2">
        <v>2</v>
      </c>
      <c r="C73" s="2" t="str">
        <f>VLOOKUP(B73,Address!$A$1:$B$5,2,FALSE)</f>
        <v>ул.Строителей, 6</v>
      </c>
      <c r="D73" s="3">
        <v>44741</v>
      </c>
      <c r="E73" s="3" t="str">
        <f t="shared" si="10"/>
        <v>Июнь</v>
      </c>
      <c r="F73" s="25">
        <f t="shared" si="7"/>
        <v>27</v>
      </c>
      <c r="G73" s="3" t="str">
        <f t="shared" si="8"/>
        <v>Ср</v>
      </c>
      <c r="H73" s="25">
        <f t="shared" si="9"/>
        <v>29</v>
      </c>
      <c r="I73" s="2">
        <v>660</v>
      </c>
      <c r="J73" s="2">
        <f t="shared" si="11"/>
        <v>1</v>
      </c>
      <c r="K73" s="2" t="str">
        <f t="shared" si="12"/>
        <v/>
      </c>
      <c r="L73" s="2" t="str">
        <f t="shared" si="13"/>
        <v/>
      </c>
      <c r="M73">
        <f>IF(D73&lt;='Задача 4'!$B$4,I73,"")</f>
        <v>660</v>
      </c>
    </row>
    <row r="74" spans="1:13">
      <c r="A74" s="2">
        <v>1745203</v>
      </c>
      <c r="B74" s="2">
        <v>4</v>
      </c>
      <c r="C74" s="2" t="str">
        <f>VLOOKUP(B74,Address!$A$1:$B$5,2,FALSE)</f>
        <v>Бульвар Сеченова, 17</v>
      </c>
      <c r="D74" s="3">
        <v>44717</v>
      </c>
      <c r="E74" s="3" t="str">
        <f t="shared" si="10"/>
        <v>Июнь</v>
      </c>
      <c r="F74" s="25">
        <f t="shared" si="7"/>
        <v>24</v>
      </c>
      <c r="G74" s="3" t="str">
        <f t="shared" si="8"/>
        <v>Вс</v>
      </c>
      <c r="H74" s="25">
        <f t="shared" si="9"/>
        <v>5</v>
      </c>
      <c r="I74" s="2">
        <v>1774</v>
      </c>
      <c r="J74" s="2">
        <f t="shared" si="11"/>
        <v>1</v>
      </c>
      <c r="K74" s="2" t="str">
        <f t="shared" si="12"/>
        <v/>
      </c>
      <c r="L74" s="2" t="str">
        <f t="shared" si="13"/>
        <v/>
      </c>
      <c r="M74">
        <f>IF(D74&lt;='Задача 4'!$B$4,I74,"")</f>
        <v>1774</v>
      </c>
    </row>
    <row r="75" spans="1:13">
      <c r="A75" s="2">
        <v>1745204</v>
      </c>
      <c r="B75" s="2">
        <v>1</v>
      </c>
      <c r="C75" s="2" t="str">
        <f>VLOOKUP(B75,Address!$A$1:$B$5,2,FALSE)</f>
        <v>ул.Ленина, 13/2</v>
      </c>
      <c r="D75" s="3">
        <v>44748</v>
      </c>
      <c r="E75" s="3" t="str">
        <f t="shared" si="10"/>
        <v>Июль</v>
      </c>
      <c r="F75" s="25">
        <f t="shared" si="7"/>
        <v>28</v>
      </c>
      <c r="G75" s="3" t="str">
        <f t="shared" si="8"/>
        <v>Ср</v>
      </c>
      <c r="H75" s="25">
        <f t="shared" si="9"/>
        <v>6</v>
      </c>
      <c r="I75" s="2">
        <v>790</v>
      </c>
      <c r="J75" s="2">
        <f t="shared" si="11"/>
        <v>1</v>
      </c>
      <c r="K75" s="2" t="str">
        <f t="shared" si="12"/>
        <v/>
      </c>
      <c r="L75" s="2" t="str">
        <f t="shared" si="13"/>
        <v/>
      </c>
      <c r="M75">
        <f>IF(D75&lt;='Задача 4'!$B$4,I75,"")</f>
        <v>790</v>
      </c>
    </row>
    <row r="76" spans="1:13">
      <c r="A76" s="2">
        <v>1745205</v>
      </c>
      <c r="B76" s="2">
        <v>1</v>
      </c>
      <c r="C76" s="2" t="str">
        <f>VLOOKUP(B76,Address!$A$1:$B$5,2,FALSE)</f>
        <v>ул.Ленина, 13/2</v>
      </c>
      <c r="D76" s="3">
        <v>44740</v>
      </c>
      <c r="E76" s="3" t="str">
        <f t="shared" si="10"/>
        <v>Июнь</v>
      </c>
      <c r="F76" s="25">
        <f t="shared" si="7"/>
        <v>27</v>
      </c>
      <c r="G76" s="3" t="str">
        <f t="shared" si="8"/>
        <v>Вт</v>
      </c>
      <c r="H76" s="25">
        <f t="shared" si="9"/>
        <v>28</v>
      </c>
      <c r="I76" s="2">
        <v>2091</v>
      </c>
      <c r="J76" s="2">
        <f t="shared" si="11"/>
        <v>1</v>
      </c>
      <c r="K76" s="2" t="str">
        <f t="shared" si="12"/>
        <v/>
      </c>
      <c r="L76" s="2" t="str">
        <f t="shared" si="13"/>
        <v/>
      </c>
      <c r="M76">
        <f>IF(D76&lt;='Задача 4'!$B$4,I76,"")</f>
        <v>2091</v>
      </c>
    </row>
    <row r="77" spans="1:13">
      <c r="A77" s="2">
        <v>1745206</v>
      </c>
      <c r="B77" s="2">
        <v>4</v>
      </c>
      <c r="C77" s="2" t="str">
        <f>VLOOKUP(B77,Address!$A$1:$B$5,2,FALSE)</f>
        <v>Бульвар Сеченова, 17</v>
      </c>
      <c r="D77" s="3">
        <v>44736</v>
      </c>
      <c r="E77" s="3" t="str">
        <f t="shared" si="10"/>
        <v>Июнь</v>
      </c>
      <c r="F77" s="25">
        <f t="shared" si="7"/>
        <v>26</v>
      </c>
      <c r="G77" s="3" t="str">
        <f t="shared" si="8"/>
        <v>Пт</v>
      </c>
      <c r="H77" s="25">
        <f t="shared" si="9"/>
        <v>24</v>
      </c>
      <c r="I77" s="2">
        <v>3801</v>
      </c>
      <c r="J77" s="2">
        <f t="shared" si="11"/>
        <v>1</v>
      </c>
      <c r="K77" s="2">
        <f t="shared" si="12"/>
        <v>3801</v>
      </c>
      <c r="L77" s="2">
        <f t="shared" si="13"/>
        <v>1</v>
      </c>
      <c r="M77">
        <f>IF(D77&lt;='Задача 4'!$B$4,I77,"")</f>
        <v>3801</v>
      </c>
    </row>
    <row r="78" spans="1:13">
      <c r="A78" s="2">
        <v>1745207</v>
      </c>
      <c r="B78" s="2">
        <v>3</v>
      </c>
      <c r="C78" s="2" t="str">
        <f>VLOOKUP(B78,Address!$A$1:$B$5,2,FALSE)</f>
        <v>Проспект Вернадского, 89</v>
      </c>
      <c r="D78" s="3">
        <v>44759</v>
      </c>
      <c r="E78" s="3" t="str">
        <f t="shared" si="10"/>
        <v>Июль</v>
      </c>
      <c r="F78" s="25">
        <f t="shared" si="7"/>
        <v>30</v>
      </c>
      <c r="G78" s="3" t="str">
        <f t="shared" si="8"/>
        <v>Вс</v>
      </c>
      <c r="H78" s="25">
        <f t="shared" si="9"/>
        <v>17</v>
      </c>
      <c r="I78" s="2">
        <v>4442</v>
      </c>
      <c r="J78" s="2">
        <f t="shared" si="11"/>
        <v>1</v>
      </c>
      <c r="K78" s="2">
        <f t="shared" si="12"/>
        <v>4442</v>
      </c>
      <c r="L78" s="2">
        <f t="shared" si="13"/>
        <v>1</v>
      </c>
      <c r="M78" t="str">
        <f>IF(D78&lt;='Задача 4'!$B$4,I78,"")</f>
        <v/>
      </c>
    </row>
    <row r="79" spans="1:13">
      <c r="A79" s="2">
        <v>1745208</v>
      </c>
      <c r="B79" s="2">
        <v>1</v>
      </c>
      <c r="C79" s="2" t="str">
        <f>VLOOKUP(B79,Address!$A$1:$B$5,2,FALSE)</f>
        <v>ул.Ленина, 13/2</v>
      </c>
      <c r="D79" s="3">
        <v>44797</v>
      </c>
      <c r="E79" s="3" t="str">
        <f t="shared" si="10"/>
        <v>Август</v>
      </c>
      <c r="F79" s="25">
        <f t="shared" si="7"/>
        <v>35</v>
      </c>
      <c r="G79" s="3" t="str">
        <f t="shared" si="8"/>
        <v>Ср</v>
      </c>
      <c r="H79" s="25">
        <f t="shared" si="9"/>
        <v>24</v>
      </c>
      <c r="I79" s="2">
        <v>4172</v>
      </c>
      <c r="J79" s="2">
        <f t="shared" si="11"/>
        <v>1</v>
      </c>
      <c r="K79" s="2">
        <f t="shared" si="12"/>
        <v>4172</v>
      </c>
      <c r="L79" s="2">
        <f t="shared" si="13"/>
        <v>1</v>
      </c>
      <c r="M79" t="str">
        <f>IF(D79&lt;='Задача 4'!$B$4,I79,"")</f>
        <v/>
      </c>
    </row>
    <row r="80" spans="1:13">
      <c r="A80" s="2">
        <v>1745209</v>
      </c>
      <c r="B80" s="2">
        <v>1</v>
      </c>
      <c r="C80" s="2" t="str">
        <f>VLOOKUP(B80,Address!$A$1:$B$5,2,FALSE)</f>
        <v>ул.Ленина, 13/2</v>
      </c>
      <c r="D80" s="3">
        <v>44728</v>
      </c>
      <c r="E80" s="3" t="str">
        <f t="shared" si="10"/>
        <v>Июнь</v>
      </c>
      <c r="F80" s="25">
        <f t="shared" si="7"/>
        <v>25</v>
      </c>
      <c r="G80" s="3" t="str">
        <f t="shared" si="8"/>
        <v>Чт</v>
      </c>
      <c r="H80" s="25">
        <f t="shared" si="9"/>
        <v>16</v>
      </c>
      <c r="I80" s="2">
        <v>4232</v>
      </c>
      <c r="J80" s="2">
        <f t="shared" si="11"/>
        <v>1</v>
      </c>
      <c r="K80" s="2">
        <f t="shared" si="12"/>
        <v>4232</v>
      </c>
      <c r="L80" s="2">
        <f t="shared" si="13"/>
        <v>1</v>
      </c>
      <c r="M80">
        <f>IF(D80&lt;='Задача 4'!$B$4,I80,"")</f>
        <v>4232</v>
      </c>
    </row>
    <row r="81" spans="1:13">
      <c r="A81" s="2">
        <v>1745210</v>
      </c>
      <c r="B81" s="2">
        <v>4</v>
      </c>
      <c r="C81" s="2" t="str">
        <f>VLOOKUP(B81,Address!$A$1:$B$5,2,FALSE)</f>
        <v>Бульвар Сеченова, 17</v>
      </c>
      <c r="D81" s="3">
        <v>44724</v>
      </c>
      <c r="E81" s="3" t="str">
        <f t="shared" si="10"/>
        <v>Июнь</v>
      </c>
      <c r="F81" s="25">
        <f t="shared" ref="F81:F144" si="14">WEEKNUM(D81)</f>
        <v>25</v>
      </c>
      <c r="G81" s="3" t="str">
        <f t="shared" ref="G81:G144" si="15">TEXT(WEEKDAY(D81,1),"ДДД")</f>
        <v>Вс</v>
      </c>
      <c r="H81" s="25">
        <f t="shared" ref="H81:H144" si="16">DAY(D81)</f>
        <v>12</v>
      </c>
      <c r="I81" s="2">
        <v>4101</v>
      </c>
      <c r="J81" s="2">
        <f t="shared" si="11"/>
        <v>1</v>
      </c>
      <c r="K81" s="2">
        <f t="shared" si="12"/>
        <v>4101</v>
      </c>
      <c r="L81" s="2">
        <f t="shared" si="13"/>
        <v>1</v>
      </c>
      <c r="M81">
        <f>IF(D81&lt;='Задача 4'!$B$4,I81,"")</f>
        <v>4101</v>
      </c>
    </row>
    <row r="82" spans="1:13">
      <c r="A82" s="2">
        <v>1745211</v>
      </c>
      <c r="B82" s="2">
        <v>4</v>
      </c>
      <c r="C82" s="2" t="str">
        <f>VLOOKUP(B82,Address!$A$1:$B$5,2,FALSE)</f>
        <v>Бульвар Сеченова, 17</v>
      </c>
      <c r="D82" s="3">
        <v>44791</v>
      </c>
      <c r="E82" s="3" t="str">
        <f t="shared" si="10"/>
        <v>Август</v>
      </c>
      <c r="F82" s="25">
        <f t="shared" si="14"/>
        <v>34</v>
      </c>
      <c r="G82" s="3" t="str">
        <f t="shared" si="15"/>
        <v>Чт</v>
      </c>
      <c r="H82" s="25">
        <f t="shared" si="16"/>
        <v>18</v>
      </c>
      <c r="I82" s="2">
        <v>3383</v>
      </c>
      <c r="J82" s="2">
        <f t="shared" si="11"/>
        <v>1</v>
      </c>
      <c r="K82" s="2">
        <f t="shared" si="12"/>
        <v>3383</v>
      </c>
      <c r="L82" s="2">
        <f t="shared" si="13"/>
        <v>1</v>
      </c>
      <c r="M82" t="str">
        <f>IF(D82&lt;='Задача 4'!$B$4,I82,"")</f>
        <v/>
      </c>
    </row>
    <row r="83" spans="1:13">
      <c r="A83" s="2">
        <v>1745212</v>
      </c>
      <c r="B83" s="2">
        <v>2</v>
      </c>
      <c r="C83" s="2" t="str">
        <f>VLOOKUP(B83,Address!$A$1:$B$5,2,FALSE)</f>
        <v>ул.Строителей, 6</v>
      </c>
      <c r="D83" s="3">
        <v>44729</v>
      </c>
      <c r="E83" s="3" t="str">
        <f t="shared" si="10"/>
        <v>Июнь</v>
      </c>
      <c r="F83" s="25">
        <f t="shared" si="14"/>
        <v>25</v>
      </c>
      <c r="G83" s="3" t="str">
        <f t="shared" si="15"/>
        <v>Пт</v>
      </c>
      <c r="H83" s="25">
        <f t="shared" si="16"/>
        <v>17</v>
      </c>
      <c r="I83" s="2">
        <v>1933</v>
      </c>
      <c r="J83" s="2">
        <f t="shared" si="11"/>
        <v>1</v>
      </c>
      <c r="K83" s="2" t="str">
        <f t="shared" si="12"/>
        <v/>
      </c>
      <c r="L83" s="2" t="str">
        <f t="shared" si="13"/>
        <v/>
      </c>
      <c r="M83">
        <f>IF(D83&lt;='Задача 4'!$B$4,I83,"")</f>
        <v>1933</v>
      </c>
    </row>
    <row r="84" spans="1:13">
      <c r="A84" s="2">
        <v>1745213</v>
      </c>
      <c r="B84" s="2">
        <v>1</v>
      </c>
      <c r="C84" s="2" t="str">
        <f>VLOOKUP(B84,Address!$A$1:$B$5,2,FALSE)</f>
        <v>ул.Ленина, 13/2</v>
      </c>
      <c r="D84" s="3">
        <v>44737</v>
      </c>
      <c r="E84" s="3" t="str">
        <f t="shared" si="10"/>
        <v>Июнь</v>
      </c>
      <c r="F84" s="25">
        <f t="shared" si="14"/>
        <v>26</v>
      </c>
      <c r="G84" s="3" t="str">
        <f t="shared" si="15"/>
        <v>Сб</v>
      </c>
      <c r="H84" s="25">
        <f t="shared" si="16"/>
        <v>25</v>
      </c>
      <c r="I84" s="2">
        <v>1021</v>
      </c>
      <c r="J84" s="2">
        <f t="shared" si="11"/>
        <v>1</v>
      </c>
      <c r="K84" s="2" t="str">
        <f t="shared" si="12"/>
        <v/>
      </c>
      <c r="L84" s="2" t="str">
        <f t="shared" si="13"/>
        <v/>
      </c>
      <c r="M84">
        <f>IF(D84&lt;='Задача 4'!$B$4,I84,"")</f>
        <v>1021</v>
      </c>
    </row>
    <row r="85" spans="1:13">
      <c r="A85" s="2">
        <v>1745214</v>
      </c>
      <c r="B85" s="2">
        <v>4</v>
      </c>
      <c r="C85" s="2" t="str">
        <f>VLOOKUP(B85,Address!$A$1:$B$5,2,FALSE)</f>
        <v>Бульвар Сеченова, 17</v>
      </c>
      <c r="D85" s="3">
        <v>44742</v>
      </c>
      <c r="E85" s="3" t="str">
        <f t="shared" si="10"/>
        <v>Июнь</v>
      </c>
      <c r="F85" s="25">
        <f t="shared" si="14"/>
        <v>27</v>
      </c>
      <c r="G85" s="3" t="str">
        <f t="shared" si="15"/>
        <v>Чт</v>
      </c>
      <c r="H85" s="25">
        <f t="shared" si="16"/>
        <v>30</v>
      </c>
      <c r="I85" s="2">
        <v>3289</v>
      </c>
      <c r="J85" s="2">
        <f t="shared" si="11"/>
        <v>1</v>
      </c>
      <c r="K85" s="2">
        <f t="shared" si="12"/>
        <v>3289</v>
      </c>
      <c r="L85" s="2">
        <f t="shared" si="13"/>
        <v>1</v>
      </c>
      <c r="M85">
        <f>IF(D85&lt;='Задача 4'!$B$4,I85,"")</f>
        <v>3289</v>
      </c>
    </row>
    <row r="86" spans="1:13">
      <c r="A86" s="2">
        <v>1745215</v>
      </c>
      <c r="B86" s="2">
        <v>1</v>
      </c>
      <c r="C86" s="2" t="str">
        <f>VLOOKUP(B86,Address!$A$1:$B$5,2,FALSE)</f>
        <v>ул.Ленина, 13/2</v>
      </c>
      <c r="D86" s="3">
        <v>44766</v>
      </c>
      <c r="E86" s="3" t="str">
        <f t="shared" si="10"/>
        <v>Июль</v>
      </c>
      <c r="F86" s="25">
        <f t="shared" si="14"/>
        <v>31</v>
      </c>
      <c r="G86" s="3" t="str">
        <f t="shared" si="15"/>
        <v>Вс</v>
      </c>
      <c r="H86" s="25">
        <f t="shared" si="16"/>
        <v>24</v>
      </c>
      <c r="I86" s="2">
        <v>1464</v>
      </c>
      <c r="J86" s="2">
        <f t="shared" si="11"/>
        <v>1</v>
      </c>
      <c r="K86" s="2" t="str">
        <f t="shared" si="12"/>
        <v/>
      </c>
      <c r="L86" s="2" t="str">
        <f t="shared" si="13"/>
        <v/>
      </c>
      <c r="M86" t="str">
        <f>IF(D86&lt;='Задача 4'!$B$4,I86,"")</f>
        <v/>
      </c>
    </row>
    <row r="87" spans="1:13">
      <c r="A87" s="2">
        <v>1745216</v>
      </c>
      <c r="B87" s="2">
        <v>4</v>
      </c>
      <c r="C87" s="2" t="str">
        <f>VLOOKUP(B87,Address!$A$1:$B$5,2,FALSE)</f>
        <v>Бульвар Сеченова, 17</v>
      </c>
      <c r="D87" s="3">
        <v>44726</v>
      </c>
      <c r="E87" s="3" t="str">
        <f t="shared" si="10"/>
        <v>Июнь</v>
      </c>
      <c r="F87" s="25">
        <f t="shared" si="14"/>
        <v>25</v>
      </c>
      <c r="G87" s="3" t="str">
        <f t="shared" si="15"/>
        <v>Вт</v>
      </c>
      <c r="H87" s="25">
        <f t="shared" si="16"/>
        <v>14</v>
      </c>
      <c r="I87" s="2">
        <v>646</v>
      </c>
      <c r="J87" s="2">
        <f t="shared" si="11"/>
        <v>1</v>
      </c>
      <c r="K87" s="2" t="str">
        <f t="shared" si="12"/>
        <v/>
      </c>
      <c r="L87" s="2" t="str">
        <f t="shared" si="13"/>
        <v/>
      </c>
      <c r="M87">
        <f>IF(D87&lt;='Задача 4'!$B$4,I87,"")</f>
        <v>646</v>
      </c>
    </row>
    <row r="88" spans="1:13">
      <c r="A88" s="2">
        <v>1745217</v>
      </c>
      <c r="B88" s="2">
        <v>3</v>
      </c>
      <c r="C88" s="2" t="str">
        <f>VLOOKUP(B88,Address!$A$1:$B$5,2,FALSE)</f>
        <v>Проспект Вернадского, 89</v>
      </c>
      <c r="D88" s="3">
        <v>44721</v>
      </c>
      <c r="E88" s="3" t="str">
        <f t="shared" si="10"/>
        <v>Июнь</v>
      </c>
      <c r="F88" s="25">
        <f t="shared" si="14"/>
        <v>24</v>
      </c>
      <c r="G88" s="3" t="str">
        <f t="shared" si="15"/>
        <v>Чт</v>
      </c>
      <c r="H88" s="25">
        <f t="shared" si="16"/>
        <v>9</v>
      </c>
      <c r="I88" s="2">
        <v>4202</v>
      </c>
      <c r="J88" s="2">
        <f t="shared" si="11"/>
        <v>1</v>
      </c>
      <c r="K88" s="2">
        <f t="shared" si="12"/>
        <v>4202</v>
      </c>
      <c r="L88" s="2">
        <f t="shared" si="13"/>
        <v>1</v>
      </c>
      <c r="M88">
        <f>IF(D88&lt;='Задача 4'!$B$4,I88,"")</f>
        <v>4202</v>
      </c>
    </row>
    <row r="89" spans="1:13">
      <c r="A89" s="2">
        <v>1745218</v>
      </c>
      <c r="B89" s="2">
        <v>2</v>
      </c>
      <c r="C89" s="2" t="str">
        <f>VLOOKUP(B89,Address!$A$1:$B$5,2,FALSE)</f>
        <v>ул.Строителей, 6</v>
      </c>
      <c r="D89" s="3">
        <v>44793</v>
      </c>
      <c r="E89" s="3" t="str">
        <f t="shared" si="10"/>
        <v>Август</v>
      </c>
      <c r="F89" s="25">
        <f t="shared" si="14"/>
        <v>34</v>
      </c>
      <c r="G89" s="3" t="str">
        <f t="shared" si="15"/>
        <v>Сб</v>
      </c>
      <c r="H89" s="25">
        <f t="shared" si="16"/>
        <v>20</v>
      </c>
      <c r="I89" s="2">
        <v>3867</v>
      </c>
      <c r="J89" s="2">
        <f t="shared" si="11"/>
        <v>1</v>
      </c>
      <c r="K89" s="2">
        <f t="shared" si="12"/>
        <v>3867</v>
      </c>
      <c r="L89" s="2">
        <f t="shared" si="13"/>
        <v>1</v>
      </c>
      <c r="M89" t="str">
        <f>IF(D89&lt;='Задача 4'!$B$4,I89,"")</f>
        <v/>
      </c>
    </row>
    <row r="90" spans="1:13">
      <c r="A90" s="2">
        <v>1745219</v>
      </c>
      <c r="B90" s="2">
        <v>2</v>
      </c>
      <c r="C90" s="2" t="str">
        <f>VLOOKUP(B90,Address!$A$1:$B$5,2,FALSE)</f>
        <v>ул.Строителей, 6</v>
      </c>
      <c r="D90" s="3">
        <v>44798</v>
      </c>
      <c r="E90" s="3" t="str">
        <f t="shared" si="10"/>
        <v>Август</v>
      </c>
      <c r="F90" s="25">
        <f t="shared" si="14"/>
        <v>35</v>
      </c>
      <c r="G90" s="3" t="str">
        <f t="shared" si="15"/>
        <v>Чт</v>
      </c>
      <c r="H90" s="25">
        <f t="shared" si="16"/>
        <v>25</v>
      </c>
      <c r="I90" s="2">
        <v>1902</v>
      </c>
      <c r="J90" s="2">
        <f t="shared" si="11"/>
        <v>1</v>
      </c>
      <c r="K90" s="2" t="str">
        <f t="shared" si="12"/>
        <v/>
      </c>
      <c r="L90" s="2" t="str">
        <f t="shared" si="13"/>
        <v/>
      </c>
      <c r="M90" t="str">
        <f>IF(D90&lt;='Задача 4'!$B$4,I90,"")</f>
        <v/>
      </c>
    </row>
    <row r="91" spans="1:13">
      <c r="A91" s="2">
        <v>1745220</v>
      </c>
      <c r="B91" s="2">
        <v>4</v>
      </c>
      <c r="C91" s="2" t="str">
        <f>VLOOKUP(B91,Address!$A$1:$B$5,2,FALSE)</f>
        <v>Бульвар Сеченова, 17</v>
      </c>
      <c r="D91" s="3">
        <v>44765</v>
      </c>
      <c r="E91" s="3" t="str">
        <f t="shared" si="10"/>
        <v>Июль</v>
      </c>
      <c r="F91" s="25">
        <f t="shared" si="14"/>
        <v>30</v>
      </c>
      <c r="G91" s="3" t="str">
        <f t="shared" si="15"/>
        <v>Сб</v>
      </c>
      <c r="H91" s="25">
        <f t="shared" si="16"/>
        <v>23</v>
      </c>
      <c r="I91" s="2">
        <v>2542</v>
      </c>
      <c r="J91" s="2">
        <f t="shared" si="11"/>
        <v>1</v>
      </c>
      <c r="K91" s="2" t="str">
        <f t="shared" si="12"/>
        <v/>
      </c>
      <c r="L91" s="2" t="str">
        <f t="shared" si="13"/>
        <v/>
      </c>
      <c r="M91" t="str">
        <f>IF(D91&lt;='Задача 4'!$B$4,I91,"")</f>
        <v/>
      </c>
    </row>
    <row r="92" spans="1:13">
      <c r="A92" s="2">
        <v>1745221</v>
      </c>
      <c r="B92" s="2">
        <v>1</v>
      </c>
      <c r="C92" s="2" t="str">
        <f>VLOOKUP(B92,Address!$A$1:$B$5,2,FALSE)</f>
        <v>ул.Ленина, 13/2</v>
      </c>
      <c r="D92" s="3">
        <v>44734</v>
      </c>
      <c r="E92" s="3" t="str">
        <f t="shared" si="10"/>
        <v>Июнь</v>
      </c>
      <c r="F92" s="25">
        <f t="shared" si="14"/>
        <v>26</v>
      </c>
      <c r="G92" s="3" t="str">
        <f t="shared" si="15"/>
        <v>Ср</v>
      </c>
      <c r="H92" s="25">
        <f t="shared" si="16"/>
        <v>22</v>
      </c>
      <c r="I92" s="2">
        <v>2316</v>
      </c>
      <c r="J92" s="2">
        <f t="shared" si="11"/>
        <v>1</v>
      </c>
      <c r="K92" s="2" t="str">
        <f t="shared" si="12"/>
        <v/>
      </c>
      <c r="L92" s="2" t="str">
        <f t="shared" si="13"/>
        <v/>
      </c>
      <c r="M92">
        <f>IF(D92&lt;='Задача 4'!$B$4,I92,"")</f>
        <v>2316</v>
      </c>
    </row>
    <row r="93" spans="1:13">
      <c r="A93" s="2">
        <v>1745222</v>
      </c>
      <c r="B93" s="2">
        <v>4</v>
      </c>
      <c r="C93" s="2" t="str">
        <f>VLOOKUP(B93,Address!$A$1:$B$5,2,FALSE)</f>
        <v>Бульвар Сеченова, 17</v>
      </c>
      <c r="D93" s="3">
        <v>44783</v>
      </c>
      <c r="E93" s="3" t="str">
        <f t="shared" si="10"/>
        <v>Август</v>
      </c>
      <c r="F93" s="25">
        <f t="shared" si="14"/>
        <v>33</v>
      </c>
      <c r="G93" s="3" t="str">
        <f t="shared" si="15"/>
        <v>Ср</v>
      </c>
      <c r="H93" s="25">
        <f t="shared" si="16"/>
        <v>10</v>
      </c>
      <c r="I93" s="2">
        <v>856</v>
      </c>
      <c r="J93" s="2">
        <f t="shared" si="11"/>
        <v>1</v>
      </c>
      <c r="K93" s="2" t="str">
        <f t="shared" si="12"/>
        <v/>
      </c>
      <c r="L93" s="2" t="str">
        <f t="shared" si="13"/>
        <v/>
      </c>
      <c r="M93" t="str">
        <f>IF(D93&lt;='Задача 4'!$B$4,I93,"")</f>
        <v/>
      </c>
    </row>
    <row r="94" spans="1:13">
      <c r="A94" s="2">
        <v>1745223</v>
      </c>
      <c r="B94" s="2">
        <v>2</v>
      </c>
      <c r="C94" s="2" t="str">
        <f>VLOOKUP(B94,Address!$A$1:$B$5,2,FALSE)</f>
        <v>ул.Строителей, 6</v>
      </c>
      <c r="D94" s="3">
        <v>44713</v>
      </c>
      <c r="E94" s="3" t="str">
        <f t="shared" si="10"/>
        <v>Июнь</v>
      </c>
      <c r="F94" s="25">
        <f t="shared" si="14"/>
        <v>23</v>
      </c>
      <c r="G94" s="3" t="str">
        <f t="shared" si="15"/>
        <v>Ср</v>
      </c>
      <c r="H94" s="25">
        <f t="shared" si="16"/>
        <v>1</v>
      </c>
      <c r="I94" s="2">
        <v>4790</v>
      </c>
      <c r="J94" s="2">
        <f t="shared" si="11"/>
        <v>1</v>
      </c>
      <c r="K94" s="2">
        <f t="shared" si="12"/>
        <v>4790</v>
      </c>
      <c r="L94" s="2">
        <f t="shared" si="13"/>
        <v>1</v>
      </c>
      <c r="M94">
        <f>IF(D94&lt;='Задача 4'!$B$4,I94,"")</f>
        <v>4790</v>
      </c>
    </row>
    <row r="95" spans="1:13">
      <c r="A95" s="2">
        <v>1745224</v>
      </c>
      <c r="B95" s="2">
        <v>1</v>
      </c>
      <c r="C95" s="2" t="str">
        <f>VLOOKUP(B95,Address!$A$1:$B$5,2,FALSE)</f>
        <v>ул.Ленина, 13/2</v>
      </c>
      <c r="D95" s="3">
        <v>44740</v>
      </c>
      <c r="E95" s="3" t="str">
        <f t="shared" si="10"/>
        <v>Июнь</v>
      </c>
      <c r="F95" s="25">
        <f t="shared" si="14"/>
        <v>27</v>
      </c>
      <c r="G95" s="3" t="str">
        <f t="shared" si="15"/>
        <v>Вт</v>
      </c>
      <c r="H95" s="25">
        <f t="shared" si="16"/>
        <v>28</v>
      </c>
      <c r="I95" s="2">
        <v>2472</v>
      </c>
      <c r="J95" s="2">
        <f t="shared" si="11"/>
        <v>1</v>
      </c>
      <c r="K95" s="2" t="str">
        <f t="shared" si="12"/>
        <v/>
      </c>
      <c r="L95" s="2" t="str">
        <f t="shared" si="13"/>
        <v/>
      </c>
      <c r="M95">
        <f>IF(D95&lt;='Задача 4'!$B$4,I95,"")</f>
        <v>2472</v>
      </c>
    </row>
    <row r="96" spans="1:13">
      <c r="A96" s="2">
        <v>1745225</v>
      </c>
      <c r="B96" s="2">
        <v>1</v>
      </c>
      <c r="C96" s="2" t="str">
        <f>VLOOKUP(B96,Address!$A$1:$B$5,2,FALSE)</f>
        <v>ул.Ленина, 13/2</v>
      </c>
      <c r="D96" s="3">
        <v>44796</v>
      </c>
      <c r="E96" s="3" t="str">
        <f t="shared" si="10"/>
        <v>Август</v>
      </c>
      <c r="F96" s="25">
        <f t="shared" si="14"/>
        <v>35</v>
      </c>
      <c r="G96" s="3" t="str">
        <f t="shared" si="15"/>
        <v>Вт</v>
      </c>
      <c r="H96" s="25">
        <f t="shared" si="16"/>
        <v>23</v>
      </c>
      <c r="I96" s="2">
        <v>2838</v>
      </c>
      <c r="J96" s="2">
        <f t="shared" si="11"/>
        <v>1</v>
      </c>
      <c r="K96" s="2" t="str">
        <f t="shared" si="12"/>
        <v/>
      </c>
      <c r="L96" s="2" t="str">
        <f t="shared" si="13"/>
        <v/>
      </c>
      <c r="M96" t="str">
        <f>IF(D96&lt;='Задача 4'!$B$4,I96,"")</f>
        <v/>
      </c>
    </row>
    <row r="97" spans="1:13">
      <c r="A97" s="2">
        <v>1745226</v>
      </c>
      <c r="B97" s="2">
        <v>3</v>
      </c>
      <c r="C97" s="2" t="str">
        <f>VLOOKUP(B97,Address!$A$1:$B$5,2,FALSE)</f>
        <v>Проспект Вернадского, 89</v>
      </c>
      <c r="D97" s="3">
        <v>44780</v>
      </c>
      <c r="E97" s="3" t="str">
        <f t="shared" si="10"/>
        <v>Август</v>
      </c>
      <c r="F97" s="25">
        <f t="shared" si="14"/>
        <v>33</v>
      </c>
      <c r="G97" s="3" t="str">
        <f t="shared" si="15"/>
        <v>Вс</v>
      </c>
      <c r="H97" s="25">
        <f t="shared" si="16"/>
        <v>7</v>
      </c>
      <c r="I97" s="2">
        <v>3747</v>
      </c>
      <c r="J97" s="2">
        <f t="shared" si="11"/>
        <v>1</v>
      </c>
      <c r="K97" s="2">
        <f t="shared" si="12"/>
        <v>3747</v>
      </c>
      <c r="L97" s="2">
        <f t="shared" si="13"/>
        <v>1</v>
      </c>
      <c r="M97" t="str">
        <f>IF(D97&lt;='Задача 4'!$B$4,I97,"")</f>
        <v/>
      </c>
    </row>
    <row r="98" spans="1:13">
      <c r="A98" s="2">
        <v>1745227</v>
      </c>
      <c r="B98" s="2">
        <v>1</v>
      </c>
      <c r="C98" s="2" t="str">
        <f>VLOOKUP(B98,Address!$A$1:$B$5,2,FALSE)</f>
        <v>ул.Ленина, 13/2</v>
      </c>
      <c r="D98" s="3">
        <v>44776</v>
      </c>
      <c r="E98" s="3" t="str">
        <f t="shared" si="10"/>
        <v>Август</v>
      </c>
      <c r="F98" s="25">
        <f t="shared" si="14"/>
        <v>32</v>
      </c>
      <c r="G98" s="3" t="str">
        <f t="shared" si="15"/>
        <v>Ср</v>
      </c>
      <c r="H98" s="25">
        <f t="shared" si="16"/>
        <v>3</v>
      </c>
      <c r="I98" s="2">
        <v>573</v>
      </c>
      <c r="J98" s="2">
        <f t="shared" si="11"/>
        <v>1</v>
      </c>
      <c r="K98" s="2" t="str">
        <f t="shared" si="12"/>
        <v/>
      </c>
      <c r="L98" s="2" t="str">
        <f t="shared" si="13"/>
        <v/>
      </c>
      <c r="M98" t="str">
        <f>IF(D98&lt;='Задача 4'!$B$4,I98,"")</f>
        <v/>
      </c>
    </row>
    <row r="99" spans="1:13">
      <c r="A99" s="2">
        <v>1745228</v>
      </c>
      <c r="B99" s="2">
        <v>1</v>
      </c>
      <c r="C99" s="2" t="str">
        <f>VLOOKUP(B99,Address!$A$1:$B$5,2,FALSE)</f>
        <v>ул.Ленина, 13/2</v>
      </c>
      <c r="D99" s="3">
        <v>44757</v>
      </c>
      <c r="E99" s="3" t="str">
        <f t="shared" si="10"/>
        <v>Июль</v>
      </c>
      <c r="F99" s="25">
        <f t="shared" si="14"/>
        <v>29</v>
      </c>
      <c r="G99" s="3" t="str">
        <f t="shared" si="15"/>
        <v>Пт</v>
      </c>
      <c r="H99" s="25">
        <f t="shared" si="16"/>
        <v>15</v>
      </c>
      <c r="I99" s="2">
        <v>1186</v>
      </c>
      <c r="J99" s="2">
        <f t="shared" si="11"/>
        <v>1</v>
      </c>
      <c r="K99" s="2" t="str">
        <f t="shared" si="12"/>
        <v/>
      </c>
      <c r="L99" s="2" t="str">
        <f t="shared" si="13"/>
        <v/>
      </c>
      <c r="M99">
        <f>IF(D99&lt;='Задача 4'!$B$4,I99,"")</f>
        <v>1186</v>
      </c>
    </row>
    <row r="100" spans="1:13">
      <c r="A100" s="2">
        <v>1745229</v>
      </c>
      <c r="B100" s="2">
        <v>2</v>
      </c>
      <c r="C100" s="2" t="str">
        <f>VLOOKUP(B100,Address!$A$1:$B$5,2,FALSE)</f>
        <v>ул.Строителей, 6</v>
      </c>
      <c r="D100" s="3">
        <v>44724</v>
      </c>
      <c r="E100" s="3" t="str">
        <f t="shared" si="10"/>
        <v>Июнь</v>
      </c>
      <c r="F100" s="25">
        <f t="shared" si="14"/>
        <v>25</v>
      </c>
      <c r="G100" s="3" t="str">
        <f t="shared" si="15"/>
        <v>Вс</v>
      </c>
      <c r="H100" s="25">
        <f t="shared" si="16"/>
        <v>12</v>
      </c>
      <c r="I100" s="2">
        <v>2662</v>
      </c>
      <c r="J100" s="2">
        <f t="shared" si="11"/>
        <v>1</v>
      </c>
      <c r="K100" s="2" t="str">
        <f t="shared" si="12"/>
        <v/>
      </c>
      <c r="L100" s="2" t="str">
        <f t="shared" si="13"/>
        <v/>
      </c>
      <c r="M100">
        <f>IF(D100&lt;='Задача 4'!$B$4,I100,"")</f>
        <v>2662</v>
      </c>
    </row>
    <row r="101" spans="1:13">
      <c r="A101" s="2">
        <v>1745230</v>
      </c>
      <c r="B101" s="2">
        <v>1</v>
      </c>
      <c r="C101" s="2" t="str">
        <f>VLOOKUP(B101,Address!$A$1:$B$5,2,FALSE)</f>
        <v>ул.Ленина, 13/2</v>
      </c>
      <c r="D101" s="3">
        <v>44753</v>
      </c>
      <c r="E101" s="3" t="str">
        <f t="shared" si="10"/>
        <v>Июль</v>
      </c>
      <c r="F101" s="25">
        <f t="shared" si="14"/>
        <v>29</v>
      </c>
      <c r="G101" s="3" t="str">
        <f t="shared" si="15"/>
        <v>Пн</v>
      </c>
      <c r="H101" s="25">
        <f t="shared" si="16"/>
        <v>11</v>
      </c>
      <c r="I101" s="2">
        <v>1588</v>
      </c>
      <c r="J101" s="2">
        <f t="shared" si="11"/>
        <v>1</v>
      </c>
      <c r="K101" s="2" t="str">
        <f t="shared" si="12"/>
        <v/>
      </c>
      <c r="L101" s="2" t="str">
        <f t="shared" si="13"/>
        <v/>
      </c>
      <c r="M101">
        <f>IF(D101&lt;='Задача 4'!$B$4,I101,"")</f>
        <v>1588</v>
      </c>
    </row>
    <row r="102" spans="1:13">
      <c r="A102" s="2">
        <v>1745231</v>
      </c>
      <c r="B102" s="2">
        <v>3</v>
      </c>
      <c r="C102" s="2" t="str">
        <f>VLOOKUP(B102,Address!$A$1:$B$5,2,FALSE)</f>
        <v>Проспект Вернадского, 89</v>
      </c>
      <c r="D102" s="3">
        <v>44772</v>
      </c>
      <c r="E102" s="3" t="str">
        <f t="shared" si="10"/>
        <v>Июль</v>
      </c>
      <c r="F102" s="25">
        <f t="shared" si="14"/>
        <v>31</v>
      </c>
      <c r="G102" s="3" t="str">
        <f t="shared" si="15"/>
        <v>Сб</v>
      </c>
      <c r="H102" s="25">
        <f t="shared" si="16"/>
        <v>30</v>
      </c>
      <c r="I102" s="2">
        <v>2429</v>
      </c>
      <c r="J102" s="2">
        <f t="shared" si="11"/>
        <v>1</v>
      </c>
      <c r="K102" s="2" t="str">
        <f t="shared" si="12"/>
        <v/>
      </c>
      <c r="L102" s="2" t="str">
        <f t="shared" si="13"/>
        <v/>
      </c>
      <c r="M102" t="str">
        <f>IF(D102&lt;='Задача 4'!$B$4,I102,"")</f>
        <v/>
      </c>
    </row>
    <row r="103" spans="1:13">
      <c r="A103" s="2">
        <v>1745232</v>
      </c>
      <c r="B103" s="2">
        <v>1</v>
      </c>
      <c r="C103" s="2" t="str">
        <f>VLOOKUP(B103,Address!$A$1:$B$5,2,FALSE)</f>
        <v>ул.Ленина, 13/2</v>
      </c>
      <c r="D103" s="3">
        <v>44742</v>
      </c>
      <c r="E103" s="3" t="str">
        <f t="shared" si="10"/>
        <v>Июнь</v>
      </c>
      <c r="F103" s="25">
        <f t="shared" si="14"/>
        <v>27</v>
      </c>
      <c r="G103" s="3" t="str">
        <f t="shared" si="15"/>
        <v>Чт</v>
      </c>
      <c r="H103" s="25">
        <f t="shared" si="16"/>
        <v>30</v>
      </c>
      <c r="I103" s="2">
        <v>4256</v>
      </c>
      <c r="J103" s="2">
        <f t="shared" si="11"/>
        <v>1</v>
      </c>
      <c r="K103" s="2">
        <f t="shared" si="12"/>
        <v>4256</v>
      </c>
      <c r="L103" s="2">
        <f t="shared" si="13"/>
        <v>1</v>
      </c>
      <c r="M103">
        <f>IF(D103&lt;='Задача 4'!$B$4,I103,"")</f>
        <v>4256</v>
      </c>
    </row>
    <row r="104" spans="1:13">
      <c r="A104" s="2">
        <v>1745233</v>
      </c>
      <c r="B104" s="2">
        <v>2</v>
      </c>
      <c r="C104" s="2" t="str">
        <f>VLOOKUP(B104,Address!$A$1:$B$5,2,FALSE)</f>
        <v>ул.Строителей, 6</v>
      </c>
      <c r="D104" s="3">
        <v>44733</v>
      </c>
      <c r="E104" s="3" t="str">
        <f t="shared" si="10"/>
        <v>Июнь</v>
      </c>
      <c r="F104" s="25">
        <f t="shared" si="14"/>
        <v>26</v>
      </c>
      <c r="G104" s="3" t="str">
        <f t="shared" si="15"/>
        <v>Вт</v>
      </c>
      <c r="H104" s="25">
        <f t="shared" si="16"/>
        <v>21</v>
      </c>
      <c r="I104" s="2">
        <v>2579</v>
      </c>
      <c r="J104" s="2">
        <f t="shared" si="11"/>
        <v>1</v>
      </c>
      <c r="K104" s="2" t="str">
        <f t="shared" si="12"/>
        <v/>
      </c>
      <c r="L104" s="2" t="str">
        <f t="shared" si="13"/>
        <v/>
      </c>
      <c r="M104">
        <f>IF(D104&lt;='Задача 4'!$B$4,I104,"")</f>
        <v>2579</v>
      </c>
    </row>
    <row r="105" spans="1:13">
      <c r="A105" s="2">
        <v>1745234</v>
      </c>
      <c r="B105" s="2">
        <v>2</v>
      </c>
      <c r="C105" s="2" t="str">
        <f>VLOOKUP(B105,Address!$A$1:$B$5,2,FALSE)</f>
        <v>ул.Строителей, 6</v>
      </c>
      <c r="D105" s="3">
        <v>44760</v>
      </c>
      <c r="E105" s="3" t="str">
        <f t="shared" si="10"/>
        <v>Июль</v>
      </c>
      <c r="F105" s="25">
        <f t="shared" si="14"/>
        <v>30</v>
      </c>
      <c r="G105" s="3" t="str">
        <f t="shared" si="15"/>
        <v>Пн</v>
      </c>
      <c r="H105" s="25">
        <f t="shared" si="16"/>
        <v>18</v>
      </c>
      <c r="I105" s="2">
        <v>1721</v>
      </c>
      <c r="J105" s="2">
        <f t="shared" si="11"/>
        <v>1</v>
      </c>
      <c r="K105" s="2" t="str">
        <f t="shared" si="12"/>
        <v/>
      </c>
      <c r="L105" s="2" t="str">
        <f t="shared" si="13"/>
        <v/>
      </c>
      <c r="M105" t="str">
        <f>IF(D105&lt;='Задача 4'!$B$4,I105,"")</f>
        <v/>
      </c>
    </row>
    <row r="106" spans="1:13">
      <c r="A106" s="2">
        <v>1745235</v>
      </c>
      <c r="B106" s="2">
        <v>2</v>
      </c>
      <c r="C106" s="2" t="str">
        <f>VLOOKUP(B106,Address!$A$1:$B$5,2,FALSE)</f>
        <v>ул.Строителей, 6</v>
      </c>
      <c r="D106" s="3">
        <v>44748</v>
      </c>
      <c r="E106" s="3" t="str">
        <f t="shared" si="10"/>
        <v>Июль</v>
      </c>
      <c r="F106" s="25">
        <f t="shared" si="14"/>
        <v>28</v>
      </c>
      <c r="G106" s="3" t="str">
        <f t="shared" si="15"/>
        <v>Ср</v>
      </c>
      <c r="H106" s="25">
        <f t="shared" si="16"/>
        <v>6</v>
      </c>
      <c r="I106" s="2">
        <v>3497</v>
      </c>
      <c r="J106" s="2">
        <f t="shared" si="11"/>
        <v>1</v>
      </c>
      <c r="K106" s="2">
        <f t="shared" si="12"/>
        <v>3497</v>
      </c>
      <c r="L106" s="2">
        <f t="shared" si="13"/>
        <v>1</v>
      </c>
      <c r="M106">
        <f>IF(D106&lt;='Задача 4'!$B$4,I106,"")</f>
        <v>3497</v>
      </c>
    </row>
    <row r="107" spans="1:13">
      <c r="A107" s="2">
        <v>1745236</v>
      </c>
      <c r="B107" s="2">
        <v>4</v>
      </c>
      <c r="C107" s="2" t="str">
        <f>VLOOKUP(B107,Address!$A$1:$B$5,2,FALSE)</f>
        <v>Бульвар Сеченова, 17</v>
      </c>
      <c r="D107" s="3">
        <v>44731</v>
      </c>
      <c r="E107" s="3" t="str">
        <f t="shared" si="10"/>
        <v>Июнь</v>
      </c>
      <c r="F107" s="25">
        <f t="shared" si="14"/>
        <v>26</v>
      </c>
      <c r="G107" s="3" t="str">
        <f t="shared" si="15"/>
        <v>Вс</v>
      </c>
      <c r="H107" s="25">
        <f t="shared" si="16"/>
        <v>19</v>
      </c>
      <c r="I107" s="2">
        <v>2224</v>
      </c>
      <c r="J107" s="2">
        <f t="shared" si="11"/>
        <v>1</v>
      </c>
      <c r="K107" s="2" t="str">
        <f t="shared" si="12"/>
        <v/>
      </c>
      <c r="L107" s="2" t="str">
        <f t="shared" si="13"/>
        <v/>
      </c>
      <c r="M107">
        <f>IF(D107&lt;='Задача 4'!$B$4,I107,"")</f>
        <v>2224</v>
      </c>
    </row>
    <row r="108" spans="1:13">
      <c r="A108" s="2">
        <v>1745237</v>
      </c>
      <c r="B108" s="2">
        <v>3</v>
      </c>
      <c r="C108" s="2" t="str">
        <f>VLOOKUP(B108,Address!$A$1:$B$5,2,FALSE)</f>
        <v>Проспект Вернадского, 89</v>
      </c>
      <c r="D108" s="3">
        <v>44793</v>
      </c>
      <c r="E108" s="3" t="str">
        <f t="shared" si="10"/>
        <v>Август</v>
      </c>
      <c r="F108" s="25">
        <f t="shared" si="14"/>
        <v>34</v>
      </c>
      <c r="G108" s="3" t="str">
        <f t="shared" si="15"/>
        <v>Сб</v>
      </c>
      <c r="H108" s="25">
        <f t="shared" si="16"/>
        <v>20</v>
      </c>
      <c r="I108" s="2">
        <v>4264</v>
      </c>
      <c r="J108" s="2">
        <f t="shared" si="11"/>
        <v>1</v>
      </c>
      <c r="K108" s="2">
        <f t="shared" si="12"/>
        <v>4264</v>
      </c>
      <c r="L108" s="2">
        <f t="shared" si="13"/>
        <v>1</v>
      </c>
      <c r="M108" t="str">
        <f>IF(D108&lt;='Задача 4'!$B$4,I108,"")</f>
        <v/>
      </c>
    </row>
    <row r="109" spans="1:13">
      <c r="A109" s="2">
        <v>1745238</v>
      </c>
      <c r="B109" s="2">
        <v>2</v>
      </c>
      <c r="C109" s="2" t="str">
        <f>VLOOKUP(B109,Address!$A$1:$B$5,2,FALSE)</f>
        <v>ул.Строителей, 6</v>
      </c>
      <c r="D109" s="3">
        <v>44786</v>
      </c>
      <c r="E109" s="3" t="str">
        <f t="shared" si="10"/>
        <v>Август</v>
      </c>
      <c r="F109" s="25">
        <f t="shared" si="14"/>
        <v>33</v>
      </c>
      <c r="G109" s="3" t="str">
        <f t="shared" si="15"/>
        <v>Сб</v>
      </c>
      <c r="H109" s="25">
        <f t="shared" si="16"/>
        <v>13</v>
      </c>
      <c r="I109" s="2">
        <v>4111</v>
      </c>
      <c r="J109" s="2">
        <f t="shared" si="11"/>
        <v>1</v>
      </c>
      <c r="K109" s="2">
        <f t="shared" si="12"/>
        <v>4111</v>
      </c>
      <c r="L109" s="2">
        <f t="shared" si="13"/>
        <v>1</v>
      </c>
      <c r="M109" t="str">
        <f>IF(D109&lt;='Задача 4'!$B$4,I109,"")</f>
        <v/>
      </c>
    </row>
    <row r="110" spans="1:13">
      <c r="A110" s="2">
        <v>1745239</v>
      </c>
      <c r="B110" s="2">
        <v>4</v>
      </c>
      <c r="C110" s="2" t="str">
        <f>VLOOKUP(B110,Address!$A$1:$B$5,2,FALSE)</f>
        <v>Бульвар Сеченова, 17</v>
      </c>
      <c r="D110" s="3">
        <v>44731</v>
      </c>
      <c r="E110" s="3" t="str">
        <f t="shared" si="10"/>
        <v>Июнь</v>
      </c>
      <c r="F110" s="25">
        <f t="shared" si="14"/>
        <v>26</v>
      </c>
      <c r="G110" s="3" t="str">
        <f t="shared" si="15"/>
        <v>Вс</v>
      </c>
      <c r="H110" s="25">
        <f t="shared" si="16"/>
        <v>19</v>
      </c>
      <c r="I110" s="2">
        <v>1202</v>
      </c>
      <c r="J110" s="2">
        <f t="shared" si="11"/>
        <v>1</v>
      </c>
      <c r="K110" s="2" t="str">
        <f t="shared" si="12"/>
        <v/>
      </c>
      <c r="L110" s="2" t="str">
        <f t="shared" si="13"/>
        <v/>
      </c>
      <c r="M110">
        <f>IF(D110&lt;='Задача 4'!$B$4,I110,"")</f>
        <v>1202</v>
      </c>
    </row>
    <row r="111" spans="1:13">
      <c r="A111" s="2">
        <v>1745240</v>
      </c>
      <c r="B111" s="2">
        <v>3</v>
      </c>
      <c r="C111" s="2" t="str">
        <f>VLOOKUP(B111,Address!$A$1:$B$5,2,FALSE)</f>
        <v>Проспект Вернадского, 89</v>
      </c>
      <c r="D111" s="3">
        <v>44770</v>
      </c>
      <c r="E111" s="3" t="str">
        <f t="shared" si="10"/>
        <v>Июль</v>
      </c>
      <c r="F111" s="25">
        <f t="shared" si="14"/>
        <v>31</v>
      </c>
      <c r="G111" s="3" t="str">
        <f t="shared" si="15"/>
        <v>Чт</v>
      </c>
      <c r="H111" s="25">
        <f t="shared" si="16"/>
        <v>28</v>
      </c>
      <c r="I111" s="2">
        <v>3788</v>
      </c>
      <c r="J111" s="2">
        <f t="shared" si="11"/>
        <v>1</v>
      </c>
      <c r="K111" s="2">
        <f t="shared" si="12"/>
        <v>3788</v>
      </c>
      <c r="L111" s="2">
        <f t="shared" si="13"/>
        <v>1</v>
      </c>
      <c r="M111" t="str">
        <f>IF(D111&lt;='Задача 4'!$B$4,I111,"")</f>
        <v/>
      </c>
    </row>
    <row r="112" spans="1:13">
      <c r="A112" s="2">
        <v>1745241</v>
      </c>
      <c r="B112" s="2">
        <v>4</v>
      </c>
      <c r="C112" s="2" t="str">
        <f>VLOOKUP(B112,Address!$A$1:$B$5,2,FALSE)</f>
        <v>Бульвар Сеченова, 17</v>
      </c>
      <c r="D112" s="3">
        <v>44713</v>
      </c>
      <c r="E112" s="3" t="str">
        <f t="shared" si="10"/>
        <v>Июнь</v>
      </c>
      <c r="F112" s="25">
        <f t="shared" si="14"/>
        <v>23</v>
      </c>
      <c r="G112" s="3" t="str">
        <f t="shared" si="15"/>
        <v>Ср</v>
      </c>
      <c r="H112" s="25">
        <f t="shared" si="16"/>
        <v>1</v>
      </c>
      <c r="I112" s="2">
        <v>4559</v>
      </c>
      <c r="J112" s="2">
        <f t="shared" si="11"/>
        <v>1</v>
      </c>
      <c r="K112" s="2">
        <f t="shared" si="12"/>
        <v>4559</v>
      </c>
      <c r="L112" s="2">
        <f t="shared" si="13"/>
        <v>1</v>
      </c>
      <c r="M112">
        <f>IF(D112&lt;='Задача 4'!$B$4,I112,"")</f>
        <v>4559</v>
      </c>
    </row>
    <row r="113" spans="1:13">
      <c r="A113" s="2">
        <v>1745242</v>
      </c>
      <c r="B113" s="2">
        <v>3</v>
      </c>
      <c r="C113" s="2" t="str">
        <f>VLOOKUP(B113,Address!$A$1:$B$5,2,FALSE)</f>
        <v>Проспект Вернадского, 89</v>
      </c>
      <c r="D113" s="3">
        <v>44751</v>
      </c>
      <c r="E113" s="3" t="str">
        <f t="shared" si="10"/>
        <v>Июль</v>
      </c>
      <c r="F113" s="25">
        <f t="shared" si="14"/>
        <v>28</v>
      </c>
      <c r="G113" s="3" t="str">
        <f t="shared" si="15"/>
        <v>Сб</v>
      </c>
      <c r="H113" s="25">
        <f t="shared" si="16"/>
        <v>9</v>
      </c>
      <c r="I113" s="2">
        <v>1952</v>
      </c>
      <c r="J113" s="2">
        <f t="shared" si="11"/>
        <v>1</v>
      </c>
      <c r="K113" s="2" t="str">
        <f t="shared" si="12"/>
        <v/>
      </c>
      <c r="L113" s="2" t="str">
        <f t="shared" si="13"/>
        <v/>
      </c>
      <c r="M113">
        <f>IF(D113&lt;='Задача 4'!$B$4,I113,"")</f>
        <v>1952</v>
      </c>
    </row>
    <row r="114" spans="1:13">
      <c r="A114" s="2">
        <v>1745243</v>
      </c>
      <c r="B114" s="2">
        <v>4</v>
      </c>
      <c r="C114" s="2" t="str">
        <f>VLOOKUP(B114,Address!$A$1:$B$5,2,FALSE)</f>
        <v>Бульвар Сеченова, 17</v>
      </c>
      <c r="D114" s="3">
        <v>44769</v>
      </c>
      <c r="E114" s="3" t="str">
        <f t="shared" si="10"/>
        <v>Июль</v>
      </c>
      <c r="F114" s="25">
        <f t="shared" si="14"/>
        <v>31</v>
      </c>
      <c r="G114" s="3" t="str">
        <f t="shared" si="15"/>
        <v>Ср</v>
      </c>
      <c r="H114" s="25">
        <f t="shared" si="16"/>
        <v>27</v>
      </c>
      <c r="I114" s="2">
        <v>4432</v>
      </c>
      <c r="J114" s="2">
        <f t="shared" si="11"/>
        <v>1</v>
      </c>
      <c r="K114" s="2">
        <f t="shared" si="12"/>
        <v>4432</v>
      </c>
      <c r="L114" s="2">
        <f t="shared" si="13"/>
        <v>1</v>
      </c>
      <c r="M114" t="str">
        <f>IF(D114&lt;='Задача 4'!$B$4,I114,"")</f>
        <v/>
      </c>
    </row>
    <row r="115" spans="1:13">
      <c r="A115" s="2">
        <v>1745244</v>
      </c>
      <c r="B115" s="2">
        <v>4</v>
      </c>
      <c r="C115" s="2" t="str">
        <f>VLOOKUP(B115,Address!$A$1:$B$5,2,FALSE)</f>
        <v>Бульвар Сеченова, 17</v>
      </c>
      <c r="D115" s="3">
        <v>44777</v>
      </c>
      <c r="E115" s="3" t="str">
        <f t="shared" si="10"/>
        <v>Август</v>
      </c>
      <c r="F115" s="25">
        <f t="shared" si="14"/>
        <v>32</v>
      </c>
      <c r="G115" s="3" t="str">
        <f t="shared" si="15"/>
        <v>Чт</v>
      </c>
      <c r="H115" s="25">
        <f t="shared" si="16"/>
        <v>4</v>
      </c>
      <c r="I115" s="2">
        <v>173</v>
      </c>
      <c r="J115" s="2">
        <f t="shared" si="11"/>
        <v>1</v>
      </c>
      <c r="K115" s="2" t="str">
        <f t="shared" si="12"/>
        <v/>
      </c>
      <c r="L115" s="2" t="str">
        <f t="shared" si="13"/>
        <v/>
      </c>
      <c r="M115" t="str">
        <f>IF(D115&lt;='Задача 4'!$B$4,I115,"")</f>
        <v/>
      </c>
    </row>
    <row r="116" spans="1:13">
      <c r="A116" s="2">
        <v>1745245</v>
      </c>
      <c r="B116" s="2">
        <v>1</v>
      </c>
      <c r="C116" s="2" t="str">
        <f>VLOOKUP(B116,Address!$A$1:$B$5,2,FALSE)</f>
        <v>ул.Ленина, 13/2</v>
      </c>
      <c r="D116" s="3">
        <v>44801</v>
      </c>
      <c r="E116" s="3" t="str">
        <f t="shared" si="10"/>
        <v>Август</v>
      </c>
      <c r="F116" s="25">
        <f t="shared" si="14"/>
        <v>36</v>
      </c>
      <c r="G116" s="3" t="str">
        <f t="shared" si="15"/>
        <v>Вс</v>
      </c>
      <c r="H116" s="25">
        <f t="shared" si="16"/>
        <v>28</v>
      </c>
      <c r="I116" s="2">
        <v>2684</v>
      </c>
      <c r="J116" s="2">
        <f t="shared" si="11"/>
        <v>1</v>
      </c>
      <c r="K116" s="2" t="str">
        <f t="shared" si="12"/>
        <v/>
      </c>
      <c r="L116" s="2" t="str">
        <f t="shared" si="13"/>
        <v/>
      </c>
      <c r="M116" t="str">
        <f>IF(D116&lt;='Задача 4'!$B$4,I116,"")</f>
        <v/>
      </c>
    </row>
    <row r="117" spans="1:13">
      <c r="A117" s="2">
        <v>1745246</v>
      </c>
      <c r="B117" s="2">
        <v>4</v>
      </c>
      <c r="C117" s="2" t="str">
        <f>VLOOKUP(B117,Address!$A$1:$B$5,2,FALSE)</f>
        <v>Бульвар Сеченова, 17</v>
      </c>
      <c r="D117" s="3">
        <v>44772</v>
      </c>
      <c r="E117" s="3" t="str">
        <f t="shared" si="10"/>
        <v>Июль</v>
      </c>
      <c r="F117" s="25">
        <f t="shared" si="14"/>
        <v>31</v>
      </c>
      <c r="G117" s="3" t="str">
        <f t="shared" si="15"/>
        <v>Сб</v>
      </c>
      <c r="H117" s="25">
        <f t="shared" si="16"/>
        <v>30</v>
      </c>
      <c r="I117" s="2">
        <v>3613</v>
      </c>
      <c r="J117" s="2">
        <f t="shared" si="11"/>
        <v>1</v>
      </c>
      <c r="K117" s="2">
        <f t="shared" si="12"/>
        <v>3613</v>
      </c>
      <c r="L117" s="2">
        <f t="shared" si="13"/>
        <v>1</v>
      </c>
      <c r="M117" t="str">
        <f>IF(D117&lt;='Задача 4'!$B$4,I117,"")</f>
        <v/>
      </c>
    </row>
    <row r="118" spans="1:13">
      <c r="A118" s="2">
        <v>1745247</v>
      </c>
      <c r="B118" s="2">
        <v>3</v>
      </c>
      <c r="C118" s="2" t="str">
        <f>VLOOKUP(B118,Address!$A$1:$B$5,2,FALSE)</f>
        <v>Проспект Вернадского, 89</v>
      </c>
      <c r="D118" s="3">
        <v>44759</v>
      </c>
      <c r="E118" s="3" t="str">
        <f t="shared" si="10"/>
        <v>Июль</v>
      </c>
      <c r="F118" s="25">
        <f t="shared" si="14"/>
        <v>30</v>
      </c>
      <c r="G118" s="3" t="str">
        <f t="shared" si="15"/>
        <v>Вс</v>
      </c>
      <c r="H118" s="25">
        <f t="shared" si="16"/>
        <v>17</v>
      </c>
      <c r="I118" s="2">
        <v>1878</v>
      </c>
      <c r="J118" s="2">
        <f t="shared" si="11"/>
        <v>1</v>
      </c>
      <c r="K118" s="2" t="str">
        <f t="shared" si="12"/>
        <v/>
      </c>
      <c r="L118" s="2" t="str">
        <f t="shared" si="13"/>
        <v/>
      </c>
      <c r="M118" t="str">
        <f>IF(D118&lt;='Задача 4'!$B$4,I118,"")</f>
        <v/>
      </c>
    </row>
    <row r="119" spans="1:13">
      <c r="A119" s="2">
        <v>1745248</v>
      </c>
      <c r="B119" s="2">
        <v>1</v>
      </c>
      <c r="C119" s="2" t="str">
        <f>VLOOKUP(B119,Address!$A$1:$B$5,2,FALSE)</f>
        <v>ул.Ленина, 13/2</v>
      </c>
      <c r="D119" s="3">
        <v>44751</v>
      </c>
      <c r="E119" s="3" t="str">
        <f t="shared" si="10"/>
        <v>Июль</v>
      </c>
      <c r="F119" s="25">
        <f t="shared" si="14"/>
        <v>28</v>
      </c>
      <c r="G119" s="3" t="str">
        <f t="shared" si="15"/>
        <v>Сб</v>
      </c>
      <c r="H119" s="25">
        <f t="shared" si="16"/>
        <v>9</v>
      </c>
      <c r="I119" s="2">
        <v>2011</v>
      </c>
      <c r="J119" s="2">
        <f t="shared" si="11"/>
        <v>1</v>
      </c>
      <c r="K119" s="2" t="str">
        <f t="shared" si="12"/>
        <v/>
      </c>
      <c r="L119" s="2" t="str">
        <f t="shared" si="13"/>
        <v/>
      </c>
      <c r="M119">
        <f>IF(D119&lt;='Задача 4'!$B$4,I119,"")</f>
        <v>2011</v>
      </c>
    </row>
    <row r="120" spans="1:13">
      <c r="A120" s="2">
        <v>1745249</v>
      </c>
      <c r="B120" s="2">
        <v>3</v>
      </c>
      <c r="C120" s="2" t="str">
        <f>VLOOKUP(B120,Address!$A$1:$B$5,2,FALSE)</f>
        <v>Проспект Вернадского, 89</v>
      </c>
      <c r="D120" s="3">
        <v>44723</v>
      </c>
      <c r="E120" s="3" t="str">
        <f t="shared" si="10"/>
        <v>Июнь</v>
      </c>
      <c r="F120" s="25">
        <f t="shared" si="14"/>
        <v>24</v>
      </c>
      <c r="G120" s="3" t="str">
        <f t="shared" si="15"/>
        <v>Сб</v>
      </c>
      <c r="H120" s="25">
        <f t="shared" si="16"/>
        <v>11</v>
      </c>
      <c r="I120" s="2">
        <v>1020</v>
      </c>
      <c r="J120" s="2">
        <f t="shared" si="11"/>
        <v>1</v>
      </c>
      <c r="K120" s="2" t="str">
        <f t="shared" si="12"/>
        <v/>
      </c>
      <c r="L120" s="2" t="str">
        <f t="shared" si="13"/>
        <v/>
      </c>
      <c r="M120">
        <f>IF(D120&lt;='Задача 4'!$B$4,I120,"")</f>
        <v>1020</v>
      </c>
    </row>
    <row r="121" spans="1:13">
      <c r="A121" s="2">
        <v>1745250</v>
      </c>
      <c r="B121" s="2">
        <v>2</v>
      </c>
      <c r="C121" s="2" t="str">
        <f>VLOOKUP(B121,Address!$A$1:$B$5,2,FALSE)</f>
        <v>ул.Строителей, 6</v>
      </c>
      <c r="D121" s="3">
        <v>44728</v>
      </c>
      <c r="E121" s="3" t="str">
        <f t="shared" si="10"/>
        <v>Июнь</v>
      </c>
      <c r="F121" s="25">
        <f t="shared" si="14"/>
        <v>25</v>
      </c>
      <c r="G121" s="3" t="str">
        <f t="shared" si="15"/>
        <v>Чт</v>
      </c>
      <c r="H121" s="25">
        <f t="shared" si="16"/>
        <v>16</v>
      </c>
      <c r="I121" s="2">
        <v>1808</v>
      </c>
      <c r="J121" s="2">
        <f t="shared" si="11"/>
        <v>1</v>
      </c>
      <c r="K121" s="2" t="str">
        <f t="shared" si="12"/>
        <v/>
      </c>
      <c r="L121" s="2" t="str">
        <f t="shared" si="13"/>
        <v/>
      </c>
      <c r="M121">
        <f>IF(D121&lt;='Задача 4'!$B$4,I121,"")</f>
        <v>1808</v>
      </c>
    </row>
    <row r="122" spans="1:13">
      <c r="A122" s="2">
        <v>1745251</v>
      </c>
      <c r="B122" s="2">
        <v>2</v>
      </c>
      <c r="C122" s="2" t="str">
        <f>VLOOKUP(B122,Address!$A$1:$B$5,2,FALSE)</f>
        <v>ул.Строителей, 6</v>
      </c>
      <c r="D122" s="3">
        <v>44793</v>
      </c>
      <c r="E122" s="3" t="str">
        <f t="shared" si="10"/>
        <v>Август</v>
      </c>
      <c r="F122" s="25">
        <f t="shared" si="14"/>
        <v>34</v>
      </c>
      <c r="G122" s="3" t="str">
        <f t="shared" si="15"/>
        <v>Сб</v>
      </c>
      <c r="H122" s="25">
        <f t="shared" si="16"/>
        <v>20</v>
      </c>
      <c r="I122" s="2">
        <v>2377</v>
      </c>
      <c r="J122" s="2">
        <f t="shared" si="11"/>
        <v>1</v>
      </c>
      <c r="K122" s="2" t="str">
        <f t="shared" si="12"/>
        <v/>
      </c>
      <c r="L122" s="2" t="str">
        <f t="shared" si="13"/>
        <v/>
      </c>
      <c r="M122" t="str">
        <f>IF(D122&lt;='Задача 4'!$B$4,I122,"")</f>
        <v/>
      </c>
    </row>
    <row r="123" spans="1:13">
      <c r="A123" s="2">
        <v>1745252</v>
      </c>
      <c r="B123" s="2">
        <v>4</v>
      </c>
      <c r="C123" s="2" t="str">
        <f>VLOOKUP(B123,Address!$A$1:$B$5,2,FALSE)</f>
        <v>Бульвар Сеченова, 17</v>
      </c>
      <c r="D123" s="3">
        <v>44713</v>
      </c>
      <c r="E123" s="3" t="str">
        <f t="shared" si="10"/>
        <v>Июнь</v>
      </c>
      <c r="F123" s="25">
        <f t="shared" si="14"/>
        <v>23</v>
      </c>
      <c r="G123" s="3" t="str">
        <f t="shared" si="15"/>
        <v>Ср</v>
      </c>
      <c r="H123" s="25">
        <f t="shared" si="16"/>
        <v>1</v>
      </c>
      <c r="I123" s="2">
        <v>158</v>
      </c>
      <c r="J123" s="2">
        <f t="shared" si="11"/>
        <v>1</v>
      </c>
      <c r="K123" s="2" t="str">
        <f t="shared" si="12"/>
        <v/>
      </c>
      <c r="L123" s="2" t="str">
        <f t="shared" si="13"/>
        <v/>
      </c>
      <c r="M123">
        <f>IF(D123&lt;='Задача 4'!$B$4,I123,"")</f>
        <v>158</v>
      </c>
    </row>
    <row r="124" spans="1:13">
      <c r="A124" s="2">
        <v>1745253</v>
      </c>
      <c r="B124" s="2">
        <v>4</v>
      </c>
      <c r="C124" s="2" t="str">
        <f>VLOOKUP(B124,Address!$A$1:$B$5,2,FALSE)</f>
        <v>Бульвар Сеченова, 17</v>
      </c>
      <c r="D124" s="3">
        <v>44773</v>
      </c>
      <c r="E124" s="3" t="str">
        <f t="shared" si="10"/>
        <v>Июль</v>
      </c>
      <c r="F124" s="25">
        <f t="shared" si="14"/>
        <v>32</v>
      </c>
      <c r="G124" s="3" t="str">
        <f t="shared" si="15"/>
        <v>Вс</v>
      </c>
      <c r="H124" s="25">
        <f t="shared" si="16"/>
        <v>31</v>
      </c>
      <c r="I124" s="2">
        <v>688</v>
      </c>
      <c r="J124" s="2">
        <f t="shared" si="11"/>
        <v>1</v>
      </c>
      <c r="K124" s="2" t="str">
        <f t="shared" si="12"/>
        <v/>
      </c>
      <c r="L124" s="2" t="str">
        <f t="shared" si="13"/>
        <v/>
      </c>
      <c r="M124" t="str">
        <f>IF(D124&lt;='Задача 4'!$B$4,I124,"")</f>
        <v/>
      </c>
    </row>
    <row r="125" spans="1:13">
      <c r="A125" s="2">
        <v>1745254</v>
      </c>
      <c r="B125" s="2">
        <v>1</v>
      </c>
      <c r="C125" s="2" t="str">
        <f>VLOOKUP(B125,Address!$A$1:$B$5,2,FALSE)</f>
        <v>ул.Ленина, 13/2</v>
      </c>
      <c r="D125" s="3">
        <v>44737</v>
      </c>
      <c r="E125" s="3" t="str">
        <f t="shared" si="10"/>
        <v>Июнь</v>
      </c>
      <c r="F125" s="25">
        <f t="shared" si="14"/>
        <v>26</v>
      </c>
      <c r="G125" s="3" t="str">
        <f t="shared" si="15"/>
        <v>Сб</v>
      </c>
      <c r="H125" s="25">
        <f t="shared" si="16"/>
        <v>25</v>
      </c>
      <c r="I125" s="2">
        <v>709</v>
      </c>
      <c r="J125" s="2">
        <f t="shared" si="11"/>
        <v>1</v>
      </c>
      <c r="K125" s="2" t="str">
        <f t="shared" si="12"/>
        <v/>
      </c>
      <c r="L125" s="2" t="str">
        <f t="shared" si="13"/>
        <v/>
      </c>
      <c r="M125">
        <f>IF(D125&lt;='Задача 4'!$B$4,I125,"")</f>
        <v>709</v>
      </c>
    </row>
    <row r="126" spans="1:13">
      <c r="A126" s="2">
        <v>1745255</v>
      </c>
      <c r="B126" s="2">
        <v>3</v>
      </c>
      <c r="C126" s="2" t="str">
        <f>VLOOKUP(B126,Address!$A$1:$B$5,2,FALSE)</f>
        <v>Проспект Вернадского, 89</v>
      </c>
      <c r="D126" s="3">
        <v>44724</v>
      </c>
      <c r="E126" s="3" t="str">
        <f t="shared" si="10"/>
        <v>Июнь</v>
      </c>
      <c r="F126" s="25">
        <f t="shared" si="14"/>
        <v>25</v>
      </c>
      <c r="G126" s="3" t="str">
        <f t="shared" si="15"/>
        <v>Вс</v>
      </c>
      <c r="H126" s="25">
        <f t="shared" si="16"/>
        <v>12</v>
      </c>
      <c r="I126" s="2">
        <v>2320</v>
      </c>
      <c r="J126" s="2">
        <f t="shared" si="11"/>
        <v>1</v>
      </c>
      <c r="K126" s="2" t="str">
        <f t="shared" si="12"/>
        <v/>
      </c>
      <c r="L126" s="2" t="str">
        <f t="shared" si="13"/>
        <v/>
      </c>
      <c r="M126">
        <f>IF(D126&lt;='Задача 4'!$B$4,I126,"")</f>
        <v>2320</v>
      </c>
    </row>
    <row r="127" spans="1:13">
      <c r="A127" s="2">
        <v>1745256</v>
      </c>
      <c r="B127" s="2">
        <v>1</v>
      </c>
      <c r="C127" s="2" t="str">
        <f>VLOOKUP(B127,Address!$A$1:$B$5,2,FALSE)</f>
        <v>ул.Ленина, 13/2</v>
      </c>
      <c r="D127" s="3">
        <v>44784</v>
      </c>
      <c r="E127" s="3" t="str">
        <f t="shared" si="10"/>
        <v>Август</v>
      </c>
      <c r="F127" s="25">
        <f t="shared" si="14"/>
        <v>33</v>
      </c>
      <c r="G127" s="3" t="str">
        <f t="shared" si="15"/>
        <v>Чт</v>
      </c>
      <c r="H127" s="25">
        <f t="shared" si="16"/>
        <v>11</v>
      </c>
      <c r="I127" s="2">
        <v>754</v>
      </c>
      <c r="J127" s="2">
        <f t="shared" si="11"/>
        <v>1</v>
      </c>
      <c r="K127" s="2" t="str">
        <f t="shared" si="12"/>
        <v/>
      </c>
      <c r="L127" s="2" t="str">
        <f t="shared" si="13"/>
        <v/>
      </c>
      <c r="M127" t="str">
        <f>IF(D127&lt;='Задача 4'!$B$4,I127,"")</f>
        <v/>
      </c>
    </row>
    <row r="128" spans="1:13">
      <c r="A128" s="2">
        <v>1745257</v>
      </c>
      <c r="B128" s="2">
        <v>1</v>
      </c>
      <c r="C128" s="2" t="str">
        <f>VLOOKUP(B128,Address!$A$1:$B$5,2,FALSE)</f>
        <v>ул.Ленина, 13/2</v>
      </c>
      <c r="D128" s="3">
        <v>44739</v>
      </c>
      <c r="E128" s="3" t="str">
        <f t="shared" si="10"/>
        <v>Июнь</v>
      </c>
      <c r="F128" s="25">
        <f t="shared" si="14"/>
        <v>27</v>
      </c>
      <c r="G128" s="3" t="str">
        <f t="shared" si="15"/>
        <v>Пн</v>
      </c>
      <c r="H128" s="25">
        <f t="shared" si="16"/>
        <v>27</v>
      </c>
      <c r="I128" s="2">
        <v>2264</v>
      </c>
      <c r="J128" s="2">
        <f t="shared" si="11"/>
        <v>1</v>
      </c>
      <c r="K128" s="2" t="str">
        <f t="shared" si="12"/>
        <v/>
      </c>
      <c r="L128" s="2" t="str">
        <f t="shared" si="13"/>
        <v/>
      </c>
      <c r="M128">
        <f>IF(D128&lt;='Задача 4'!$B$4,I128,"")</f>
        <v>2264</v>
      </c>
    </row>
    <row r="129" spans="1:13">
      <c r="A129" s="2">
        <v>1745258</v>
      </c>
      <c r="B129" s="2">
        <v>2</v>
      </c>
      <c r="C129" s="2" t="str">
        <f>VLOOKUP(B129,Address!$A$1:$B$5,2,FALSE)</f>
        <v>ул.Строителей, 6</v>
      </c>
      <c r="D129" s="3">
        <v>44797</v>
      </c>
      <c r="E129" s="3" t="str">
        <f t="shared" si="10"/>
        <v>Август</v>
      </c>
      <c r="F129" s="25">
        <f t="shared" si="14"/>
        <v>35</v>
      </c>
      <c r="G129" s="3" t="str">
        <f t="shared" si="15"/>
        <v>Ср</v>
      </c>
      <c r="H129" s="25">
        <f t="shared" si="16"/>
        <v>24</v>
      </c>
      <c r="I129" s="2">
        <v>1447</v>
      </c>
      <c r="J129" s="2">
        <f t="shared" si="11"/>
        <v>1</v>
      </c>
      <c r="K129" s="2" t="str">
        <f t="shared" si="12"/>
        <v/>
      </c>
      <c r="L129" s="2" t="str">
        <f t="shared" si="13"/>
        <v/>
      </c>
      <c r="M129" t="str">
        <f>IF(D129&lt;='Задача 4'!$B$4,I129,"")</f>
        <v/>
      </c>
    </row>
    <row r="130" spans="1:13">
      <c r="A130" s="2">
        <v>1745259</v>
      </c>
      <c r="B130" s="2">
        <v>2</v>
      </c>
      <c r="C130" s="2" t="str">
        <f>VLOOKUP(B130,Address!$A$1:$B$5,2,FALSE)</f>
        <v>ул.Строителей, 6</v>
      </c>
      <c r="D130" s="3">
        <v>44729</v>
      </c>
      <c r="E130" s="3" t="str">
        <f t="shared" si="10"/>
        <v>Июнь</v>
      </c>
      <c r="F130" s="25">
        <f t="shared" si="14"/>
        <v>25</v>
      </c>
      <c r="G130" s="3" t="str">
        <f t="shared" si="15"/>
        <v>Пт</v>
      </c>
      <c r="H130" s="25">
        <f t="shared" si="16"/>
        <v>17</v>
      </c>
      <c r="I130" s="2">
        <v>2404</v>
      </c>
      <c r="J130" s="2">
        <f t="shared" si="11"/>
        <v>1</v>
      </c>
      <c r="K130" s="2" t="str">
        <f t="shared" si="12"/>
        <v/>
      </c>
      <c r="L130" s="2" t="str">
        <f t="shared" si="13"/>
        <v/>
      </c>
      <c r="M130">
        <f>IF(D130&lt;='Задача 4'!$B$4,I130,"")</f>
        <v>2404</v>
      </c>
    </row>
    <row r="131" spans="1:13">
      <c r="A131" s="2">
        <v>1745260</v>
      </c>
      <c r="B131" s="2">
        <v>2</v>
      </c>
      <c r="C131" s="2" t="str">
        <f>VLOOKUP(B131,Address!$A$1:$B$5,2,FALSE)</f>
        <v>ул.Строителей, 6</v>
      </c>
      <c r="D131" s="3">
        <v>44799</v>
      </c>
      <c r="E131" s="3" t="str">
        <f t="shared" ref="E131:E194" si="17">TEXT(MONTH(D131)*30,"ММММ")</f>
        <v>Август</v>
      </c>
      <c r="F131" s="25">
        <f t="shared" si="14"/>
        <v>35</v>
      </c>
      <c r="G131" s="3" t="str">
        <f t="shared" si="15"/>
        <v>Пт</v>
      </c>
      <c r="H131" s="25">
        <f t="shared" si="16"/>
        <v>26</v>
      </c>
      <c r="I131" s="2">
        <v>1103</v>
      </c>
      <c r="J131" s="2">
        <f t="shared" ref="J131:J194" si="18">IF(I131&gt;0,1,"")</f>
        <v>1</v>
      </c>
      <c r="K131" s="2" t="str">
        <f t="shared" ref="K131:K194" si="19">IF(I131&gt;3000,I131,"")</f>
        <v/>
      </c>
      <c r="L131" s="2" t="str">
        <f t="shared" ref="L131:L194" si="20">IF(I131&gt;3000,1,"")</f>
        <v/>
      </c>
      <c r="M131" t="str">
        <f>IF(D131&lt;='Задача 4'!$B$4,I131,"")</f>
        <v/>
      </c>
    </row>
    <row r="132" spans="1:13">
      <c r="A132" s="2">
        <v>1745261</v>
      </c>
      <c r="B132" s="2">
        <v>1</v>
      </c>
      <c r="C132" s="2" t="str">
        <f>VLOOKUP(B132,Address!$A$1:$B$5,2,FALSE)</f>
        <v>ул.Ленина, 13/2</v>
      </c>
      <c r="D132" s="3">
        <v>44739</v>
      </c>
      <c r="E132" s="3" t="str">
        <f t="shared" si="17"/>
        <v>Июнь</v>
      </c>
      <c r="F132" s="25">
        <f t="shared" si="14"/>
        <v>27</v>
      </c>
      <c r="G132" s="3" t="str">
        <f t="shared" si="15"/>
        <v>Пн</v>
      </c>
      <c r="H132" s="25">
        <f t="shared" si="16"/>
        <v>27</v>
      </c>
      <c r="I132" s="2">
        <v>4407</v>
      </c>
      <c r="J132" s="2">
        <f t="shared" si="18"/>
        <v>1</v>
      </c>
      <c r="K132" s="2">
        <f t="shared" si="19"/>
        <v>4407</v>
      </c>
      <c r="L132" s="2">
        <f t="shared" si="20"/>
        <v>1</v>
      </c>
      <c r="M132">
        <f>IF(D132&lt;='Задача 4'!$B$4,I132,"")</f>
        <v>4407</v>
      </c>
    </row>
    <row r="133" spans="1:13">
      <c r="A133" s="2">
        <v>1745262</v>
      </c>
      <c r="B133" s="2">
        <v>1</v>
      </c>
      <c r="C133" s="2" t="str">
        <f>VLOOKUP(B133,Address!$A$1:$B$5,2,FALSE)</f>
        <v>ул.Ленина, 13/2</v>
      </c>
      <c r="D133" s="3">
        <v>44726</v>
      </c>
      <c r="E133" s="3" t="str">
        <f t="shared" si="17"/>
        <v>Июнь</v>
      </c>
      <c r="F133" s="25">
        <f t="shared" si="14"/>
        <v>25</v>
      </c>
      <c r="G133" s="3" t="str">
        <f t="shared" si="15"/>
        <v>Вт</v>
      </c>
      <c r="H133" s="25">
        <f t="shared" si="16"/>
        <v>14</v>
      </c>
      <c r="I133" s="2">
        <v>2446</v>
      </c>
      <c r="J133" s="2">
        <f t="shared" si="18"/>
        <v>1</v>
      </c>
      <c r="K133" s="2" t="str">
        <f t="shared" si="19"/>
        <v/>
      </c>
      <c r="L133" s="2" t="str">
        <f t="shared" si="20"/>
        <v/>
      </c>
      <c r="M133">
        <f>IF(D133&lt;='Задача 4'!$B$4,I133,"")</f>
        <v>2446</v>
      </c>
    </row>
    <row r="134" spans="1:13">
      <c r="A134" s="2">
        <v>1745263</v>
      </c>
      <c r="B134" s="2">
        <v>1</v>
      </c>
      <c r="C134" s="2" t="str">
        <f>VLOOKUP(B134,Address!$A$1:$B$5,2,FALSE)</f>
        <v>ул.Ленина, 13/2</v>
      </c>
      <c r="D134" s="3">
        <v>44716</v>
      </c>
      <c r="E134" s="3" t="str">
        <f t="shared" si="17"/>
        <v>Июнь</v>
      </c>
      <c r="F134" s="25">
        <f t="shared" si="14"/>
        <v>23</v>
      </c>
      <c r="G134" s="3" t="str">
        <f t="shared" si="15"/>
        <v>Сб</v>
      </c>
      <c r="H134" s="25">
        <f t="shared" si="16"/>
        <v>4</v>
      </c>
      <c r="I134" s="2">
        <v>1668</v>
      </c>
      <c r="J134" s="2">
        <f t="shared" si="18"/>
        <v>1</v>
      </c>
      <c r="K134" s="2" t="str">
        <f t="shared" si="19"/>
        <v/>
      </c>
      <c r="L134" s="2" t="str">
        <f t="shared" si="20"/>
        <v/>
      </c>
      <c r="M134">
        <f>IF(D134&lt;='Задача 4'!$B$4,I134,"")</f>
        <v>1668</v>
      </c>
    </row>
    <row r="135" spans="1:13">
      <c r="A135" s="2">
        <v>1745264</v>
      </c>
      <c r="B135" s="2">
        <v>2</v>
      </c>
      <c r="C135" s="2" t="str">
        <f>VLOOKUP(B135,Address!$A$1:$B$5,2,FALSE)</f>
        <v>ул.Строителей, 6</v>
      </c>
      <c r="D135" s="3">
        <v>44794</v>
      </c>
      <c r="E135" s="3" t="str">
        <f t="shared" si="17"/>
        <v>Август</v>
      </c>
      <c r="F135" s="25">
        <f t="shared" si="14"/>
        <v>35</v>
      </c>
      <c r="G135" s="3" t="str">
        <f t="shared" si="15"/>
        <v>Вс</v>
      </c>
      <c r="H135" s="25">
        <f t="shared" si="16"/>
        <v>21</v>
      </c>
      <c r="I135" s="2">
        <v>1511</v>
      </c>
      <c r="J135" s="2">
        <f t="shared" si="18"/>
        <v>1</v>
      </c>
      <c r="K135" s="2" t="str">
        <f t="shared" si="19"/>
        <v/>
      </c>
      <c r="L135" s="2" t="str">
        <f t="shared" si="20"/>
        <v/>
      </c>
      <c r="M135" t="str">
        <f>IF(D135&lt;='Задача 4'!$B$4,I135,"")</f>
        <v/>
      </c>
    </row>
    <row r="136" spans="1:13">
      <c r="A136" s="2">
        <v>1745265</v>
      </c>
      <c r="B136" s="2">
        <v>1</v>
      </c>
      <c r="C136" s="2" t="str">
        <f>VLOOKUP(B136,Address!$A$1:$B$5,2,FALSE)</f>
        <v>ул.Ленина, 13/2</v>
      </c>
      <c r="D136" s="3">
        <v>44751</v>
      </c>
      <c r="E136" s="3" t="str">
        <f t="shared" si="17"/>
        <v>Июль</v>
      </c>
      <c r="F136" s="25">
        <f t="shared" si="14"/>
        <v>28</v>
      </c>
      <c r="G136" s="3" t="str">
        <f t="shared" si="15"/>
        <v>Сб</v>
      </c>
      <c r="H136" s="25">
        <f t="shared" si="16"/>
        <v>9</v>
      </c>
      <c r="I136" s="2">
        <v>1626</v>
      </c>
      <c r="J136" s="2">
        <f t="shared" si="18"/>
        <v>1</v>
      </c>
      <c r="K136" s="2" t="str">
        <f t="shared" si="19"/>
        <v/>
      </c>
      <c r="L136" s="2" t="str">
        <f t="shared" si="20"/>
        <v/>
      </c>
      <c r="M136">
        <f>IF(D136&lt;='Задача 4'!$B$4,I136,"")</f>
        <v>1626</v>
      </c>
    </row>
    <row r="137" spans="1:13">
      <c r="A137" s="2">
        <v>1745266</v>
      </c>
      <c r="B137" s="2">
        <v>2</v>
      </c>
      <c r="C137" s="2" t="str">
        <f>VLOOKUP(B137,Address!$A$1:$B$5,2,FALSE)</f>
        <v>ул.Строителей, 6</v>
      </c>
      <c r="D137" s="3">
        <v>44784</v>
      </c>
      <c r="E137" s="3" t="str">
        <f t="shared" si="17"/>
        <v>Август</v>
      </c>
      <c r="F137" s="25">
        <f t="shared" si="14"/>
        <v>33</v>
      </c>
      <c r="G137" s="3" t="str">
        <f t="shared" si="15"/>
        <v>Чт</v>
      </c>
      <c r="H137" s="25">
        <f t="shared" si="16"/>
        <v>11</v>
      </c>
      <c r="I137" s="2">
        <v>2398</v>
      </c>
      <c r="J137" s="2">
        <f t="shared" si="18"/>
        <v>1</v>
      </c>
      <c r="K137" s="2" t="str">
        <f t="shared" si="19"/>
        <v/>
      </c>
      <c r="L137" s="2" t="str">
        <f t="shared" si="20"/>
        <v/>
      </c>
      <c r="M137" t="str">
        <f>IF(D137&lt;='Задача 4'!$B$4,I137,"")</f>
        <v/>
      </c>
    </row>
    <row r="138" spans="1:13">
      <c r="A138" s="2">
        <v>1745267</v>
      </c>
      <c r="B138" s="2">
        <v>1</v>
      </c>
      <c r="C138" s="2" t="str">
        <f>VLOOKUP(B138,Address!$A$1:$B$5,2,FALSE)</f>
        <v>ул.Ленина, 13/2</v>
      </c>
      <c r="D138" s="3">
        <v>44785</v>
      </c>
      <c r="E138" s="3" t="str">
        <f t="shared" si="17"/>
        <v>Август</v>
      </c>
      <c r="F138" s="25">
        <f t="shared" si="14"/>
        <v>33</v>
      </c>
      <c r="G138" s="3" t="str">
        <f t="shared" si="15"/>
        <v>Пт</v>
      </c>
      <c r="H138" s="25">
        <f t="shared" si="16"/>
        <v>12</v>
      </c>
      <c r="I138" s="2">
        <v>3776</v>
      </c>
      <c r="J138" s="2">
        <f t="shared" si="18"/>
        <v>1</v>
      </c>
      <c r="K138" s="2">
        <f t="shared" si="19"/>
        <v>3776</v>
      </c>
      <c r="L138" s="2">
        <f t="shared" si="20"/>
        <v>1</v>
      </c>
      <c r="M138" t="str">
        <f>IF(D138&lt;='Задача 4'!$B$4,I138,"")</f>
        <v/>
      </c>
    </row>
    <row r="139" spans="1:13">
      <c r="A139" s="2">
        <v>1745268</v>
      </c>
      <c r="B139" s="2">
        <v>2</v>
      </c>
      <c r="C139" s="2" t="str">
        <f>VLOOKUP(B139,Address!$A$1:$B$5,2,FALSE)</f>
        <v>ул.Строителей, 6</v>
      </c>
      <c r="D139" s="3">
        <v>44723</v>
      </c>
      <c r="E139" s="3" t="str">
        <f t="shared" si="17"/>
        <v>Июнь</v>
      </c>
      <c r="F139" s="25">
        <f t="shared" si="14"/>
        <v>24</v>
      </c>
      <c r="G139" s="3" t="str">
        <f t="shared" si="15"/>
        <v>Сб</v>
      </c>
      <c r="H139" s="25">
        <f t="shared" si="16"/>
        <v>11</v>
      </c>
      <c r="I139" s="2">
        <v>3262</v>
      </c>
      <c r="J139" s="2">
        <f t="shared" si="18"/>
        <v>1</v>
      </c>
      <c r="K139" s="2">
        <f t="shared" si="19"/>
        <v>3262</v>
      </c>
      <c r="L139" s="2">
        <f t="shared" si="20"/>
        <v>1</v>
      </c>
      <c r="M139">
        <f>IF(D139&lt;='Задача 4'!$B$4,I139,"")</f>
        <v>3262</v>
      </c>
    </row>
    <row r="140" spans="1:13">
      <c r="A140" s="2">
        <v>1745269</v>
      </c>
      <c r="B140" s="2">
        <v>1</v>
      </c>
      <c r="C140" s="2" t="str">
        <f>VLOOKUP(B140,Address!$A$1:$B$5,2,FALSE)</f>
        <v>ул.Ленина, 13/2</v>
      </c>
      <c r="D140" s="3">
        <v>44762</v>
      </c>
      <c r="E140" s="3" t="str">
        <f t="shared" si="17"/>
        <v>Июль</v>
      </c>
      <c r="F140" s="25">
        <f t="shared" si="14"/>
        <v>30</v>
      </c>
      <c r="G140" s="3" t="str">
        <f t="shared" si="15"/>
        <v>Ср</v>
      </c>
      <c r="H140" s="25">
        <f t="shared" si="16"/>
        <v>20</v>
      </c>
      <c r="I140" s="2">
        <v>4201</v>
      </c>
      <c r="J140" s="2">
        <f t="shared" si="18"/>
        <v>1</v>
      </c>
      <c r="K140" s="2">
        <f t="shared" si="19"/>
        <v>4201</v>
      </c>
      <c r="L140" s="2">
        <f t="shared" si="20"/>
        <v>1</v>
      </c>
      <c r="M140" t="str">
        <f>IF(D140&lt;='Задача 4'!$B$4,I140,"")</f>
        <v/>
      </c>
    </row>
    <row r="141" spans="1:13">
      <c r="A141" s="2">
        <v>1745270</v>
      </c>
      <c r="B141" s="2">
        <v>3</v>
      </c>
      <c r="C141" s="2" t="str">
        <f>VLOOKUP(B141,Address!$A$1:$B$5,2,FALSE)</f>
        <v>Проспект Вернадского, 89</v>
      </c>
      <c r="D141" s="3">
        <v>44751</v>
      </c>
      <c r="E141" s="3" t="str">
        <f t="shared" si="17"/>
        <v>Июль</v>
      </c>
      <c r="F141" s="25">
        <f t="shared" si="14"/>
        <v>28</v>
      </c>
      <c r="G141" s="3" t="str">
        <f t="shared" si="15"/>
        <v>Сб</v>
      </c>
      <c r="H141" s="25">
        <f t="shared" si="16"/>
        <v>9</v>
      </c>
      <c r="I141" s="2">
        <v>1649</v>
      </c>
      <c r="J141" s="2">
        <f t="shared" si="18"/>
        <v>1</v>
      </c>
      <c r="K141" s="2" t="str">
        <f t="shared" si="19"/>
        <v/>
      </c>
      <c r="L141" s="2" t="str">
        <f t="shared" si="20"/>
        <v/>
      </c>
      <c r="M141">
        <f>IF(D141&lt;='Задача 4'!$B$4,I141,"")</f>
        <v>1649</v>
      </c>
    </row>
    <row r="142" spans="1:13">
      <c r="A142" s="2">
        <v>1745271</v>
      </c>
      <c r="B142" s="2">
        <v>2</v>
      </c>
      <c r="C142" s="2" t="str">
        <f>VLOOKUP(B142,Address!$A$1:$B$5,2,FALSE)</f>
        <v>ул.Строителей, 6</v>
      </c>
      <c r="D142" s="3">
        <v>44725</v>
      </c>
      <c r="E142" s="3" t="str">
        <f t="shared" si="17"/>
        <v>Июнь</v>
      </c>
      <c r="F142" s="25">
        <f t="shared" si="14"/>
        <v>25</v>
      </c>
      <c r="G142" s="3" t="str">
        <f t="shared" si="15"/>
        <v>Пн</v>
      </c>
      <c r="H142" s="25">
        <f t="shared" si="16"/>
        <v>13</v>
      </c>
      <c r="I142" s="2">
        <v>3271</v>
      </c>
      <c r="J142" s="2">
        <f t="shared" si="18"/>
        <v>1</v>
      </c>
      <c r="K142" s="2">
        <f t="shared" si="19"/>
        <v>3271</v>
      </c>
      <c r="L142" s="2">
        <f t="shared" si="20"/>
        <v>1</v>
      </c>
      <c r="M142">
        <f>IF(D142&lt;='Задача 4'!$B$4,I142,"")</f>
        <v>3271</v>
      </c>
    </row>
    <row r="143" spans="1:13">
      <c r="A143" s="2">
        <v>1745272</v>
      </c>
      <c r="B143" s="2">
        <v>2</v>
      </c>
      <c r="C143" s="2" t="str">
        <f>VLOOKUP(B143,Address!$A$1:$B$5,2,FALSE)</f>
        <v>ул.Строителей, 6</v>
      </c>
      <c r="D143" s="3">
        <v>44744</v>
      </c>
      <c r="E143" s="3" t="str">
        <f t="shared" si="17"/>
        <v>Июль</v>
      </c>
      <c r="F143" s="25">
        <f t="shared" si="14"/>
        <v>27</v>
      </c>
      <c r="G143" s="3" t="str">
        <f t="shared" si="15"/>
        <v>Сб</v>
      </c>
      <c r="H143" s="25">
        <f t="shared" si="16"/>
        <v>2</v>
      </c>
      <c r="I143" s="2">
        <v>1795</v>
      </c>
      <c r="J143" s="2">
        <f t="shared" si="18"/>
        <v>1</v>
      </c>
      <c r="K143" s="2" t="str">
        <f t="shared" si="19"/>
        <v/>
      </c>
      <c r="L143" s="2" t="str">
        <f t="shared" si="20"/>
        <v/>
      </c>
      <c r="M143">
        <f>IF(D143&lt;='Задача 4'!$B$4,I143,"")</f>
        <v>1795</v>
      </c>
    </row>
    <row r="144" spans="1:13">
      <c r="A144" s="2">
        <v>1745273</v>
      </c>
      <c r="B144" s="2">
        <v>1</v>
      </c>
      <c r="C144" s="2" t="str">
        <f>VLOOKUP(B144,Address!$A$1:$B$5,2,FALSE)</f>
        <v>ул.Ленина, 13/2</v>
      </c>
      <c r="D144" s="3">
        <v>44717</v>
      </c>
      <c r="E144" s="3" t="str">
        <f t="shared" si="17"/>
        <v>Июнь</v>
      </c>
      <c r="F144" s="25">
        <f t="shared" si="14"/>
        <v>24</v>
      </c>
      <c r="G144" s="3" t="str">
        <f t="shared" si="15"/>
        <v>Вс</v>
      </c>
      <c r="H144" s="25">
        <f t="shared" si="16"/>
        <v>5</v>
      </c>
      <c r="I144" s="2">
        <v>848</v>
      </c>
      <c r="J144" s="2">
        <f t="shared" si="18"/>
        <v>1</v>
      </c>
      <c r="K144" s="2" t="str">
        <f t="shared" si="19"/>
        <v/>
      </c>
      <c r="L144" s="2" t="str">
        <f t="shared" si="20"/>
        <v/>
      </c>
      <c r="M144">
        <f>IF(D144&lt;='Задача 4'!$B$4,I144,"")</f>
        <v>848</v>
      </c>
    </row>
    <row r="145" spans="1:13">
      <c r="A145" s="2">
        <v>1745274</v>
      </c>
      <c r="B145" s="2">
        <v>1</v>
      </c>
      <c r="C145" s="2" t="str">
        <f>VLOOKUP(B145,Address!$A$1:$B$5,2,FALSE)</f>
        <v>ул.Ленина, 13/2</v>
      </c>
      <c r="D145" s="3">
        <v>44730</v>
      </c>
      <c r="E145" s="3" t="str">
        <f t="shared" si="17"/>
        <v>Июнь</v>
      </c>
      <c r="F145" s="25">
        <f t="shared" ref="F145:F208" si="21">WEEKNUM(D145)</f>
        <v>25</v>
      </c>
      <c r="G145" s="3" t="str">
        <f t="shared" ref="G145:G208" si="22">TEXT(WEEKDAY(D145,1),"ДДД")</f>
        <v>Сб</v>
      </c>
      <c r="H145" s="25">
        <f t="shared" ref="H145:H208" si="23">DAY(D145)</f>
        <v>18</v>
      </c>
      <c r="I145" s="2">
        <v>79</v>
      </c>
      <c r="J145" s="2">
        <f t="shared" si="18"/>
        <v>1</v>
      </c>
      <c r="K145" s="2" t="str">
        <f t="shared" si="19"/>
        <v/>
      </c>
      <c r="L145" s="2" t="str">
        <f t="shared" si="20"/>
        <v/>
      </c>
      <c r="M145">
        <f>IF(D145&lt;='Задача 4'!$B$4,I145,"")</f>
        <v>79</v>
      </c>
    </row>
    <row r="146" spans="1:13">
      <c r="A146" s="2">
        <v>1745275</v>
      </c>
      <c r="B146" s="2">
        <v>1</v>
      </c>
      <c r="C146" s="2" t="str">
        <f>VLOOKUP(B146,Address!$A$1:$B$5,2,FALSE)</f>
        <v>ул.Ленина, 13/2</v>
      </c>
      <c r="D146" s="3">
        <v>44736</v>
      </c>
      <c r="E146" s="3" t="str">
        <f t="shared" si="17"/>
        <v>Июнь</v>
      </c>
      <c r="F146" s="25">
        <f t="shared" si="21"/>
        <v>26</v>
      </c>
      <c r="G146" s="3" t="str">
        <f t="shared" si="22"/>
        <v>Пт</v>
      </c>
      <c r="H146" s="25">
        <f t="shared" si="23"/>
        <v>24</v>
      </c>
      <c r="I146" s="2">
        <v>4055</v>
      </c>
      <c r="J146" s="2">
        <f t="shared" si="18"/>
        <v>1</v>
      </c>
      <c r="K146" s="2">
        <f t="shared" si="19"/>
        <v>4055</v>
      </c>
      <c r="L146" s="2">
        <f t="shared" si="20"/>
        <v>1</v>
      </c>
      <c r="M146">
        <f>IF(D146&lt;='Задача 4'!$B$4,I146,"")</f>
        <v>4055</v>
      </c>
    </row>
    <row r="147" spans="1:13">
      <c r="A147" s="2">
        <v>1745276</v>
      </c>
      <c r="B147" s="2">
        <v>1</v>
      </c>
      <c r="C147" s="2" t="str">
        <f>VLOOKUP(B147,Address!$A$1:$B$5,2,FALSE)</f>
        <v>ул.Ленина, 13/2</v>
      </c>
      <c r="D147" s="3">
        <v>44768</v>
      </c>
      <c r="E147" s="3" t="str">
        <f t="shared" si="17"/>
        <v>Июль</v>
      </c>
      <c r="F147" s="25">
        <f t="shared" si="21"/>
        <v>31</v>
      </c>
      <c r="G147" s="3" t="str">
        <f t="shared" si="22"/>
        <v>Вт</v>
      </c>
      <c r="H147" s="25">
        <f t="shared" si="23"/>
        <v>26</v>
      </c>
      <c r="I147" s="2">
        <v>3162</v>
      </c>
      <c r="J147" s="2">
        <f t="shared" si="18"/>
        <v>1</v>
      </c>
      <c r="K147" s="2">
        <f t="shared" si="19"/>
        <v>3162</v>
      </c>
      <c r="L147" s="2">
        <f t="shared" si="20"/>
        <v>1</v>
      </c>
      <c r="M147" t="str">
        <f>IF(D147&lt;='Задача 4'!$B$4,I147,"")</f>
        <v/>
      </c>
    </row>
    <row r="148" spans="1:13">
      <c r="A148" s="2">
        <v>1745277</v>
      </c>
      <c r="B148" s="2">
        <v>2</v>
      </c>
      <c r="C148" s="2" t="str">
        <f>VLOOKUP(B148,Address!$A$1:$B$5,2,FALSE)</f>
        <v>ул.Строителей, 6</v>
      </c>
      <c r="D148" s="3">
        <v>44730</v>
      </c>
      <c r="E148" s="3" t="str">
        <f t="shared" si="17"/>
        <v>Июнь</v>
      </c>
      <c r="F148" s="25">
        <f t="shared" si="21"/>
        <v>25</v>
      </c>
      <c r="G148" s="3" t="str">
        <f t="shared" si="22"/>
        <v>Сб</v>
      </c>
      <c r="H148" s="25">
        <f t="shared" si="23"/>
        <v>18</v>
      </c>
      <c r="I148" s="2">
        <v>765</v>
      </c>
      <c r="J148" s="2">
        <f t="shared" si="18"/>
        <v>1</v>
      </c>
      <c r="K148" s="2" t="str">
        <f t="shared" si="19"/>
        <v/>
      </c>
      <c r="L148" s="2" t="str">
        <f t="shared" si="20"/>
        <v/>
      </c>
      <c r="M148">
        <f>IF(D148&lt;='Задача 4'!$B$4,I148,"")</f>
        <v>765</v>
      </c>
    </row>
    <row r="149" spans="1:13">
      <c r="A149" s="2">
        <v>1745278</v>
      </c>
      <c r="B149" s="2">
        <v>2</v>
      </c>
      <c r="C149" s="2" t="str">
        <f>VLOOKUP(B149,Address!$A$1:$B$5,2,FALSE)</f>
        <v>ул.Строителей, 6</v>
      </c>
      <c r="D149" s="3">
        <v>44754</v>
      </c>
      <c r="E149" s="3" t="str">
        <f t="shared" si="17"/>
        <v>Июль</v>
      </c>
      <c r="F149" s="25">
        <f t="shared" si="21"/>
        <v>29</v>
      </c>
      <c r="G149" s="3" t="str">
        <f t="shared" si="22"/>
        <v>Вт</v>
      </c>
      <c r="H149" s="25">
        <f t="shared" si="23"/>
        <v>12</v>
      </c>
      <c r="I149" s="2">
        <v>3781</v>
      </c>
      <c r="J149" s="2">
        <f t="shared" si="18"/>
        <v>1</v>
      </c>
      <c r="K149" s="2">
        <f t="shared" si="19"/>
        <v>3781</v>
      </c>
      <c r="L149" s="2">
        <f t="shared" si="20"/>
        <v>1</v>
      </c>
      <c r="M149">
        <f>IF(D149&lt;='Задача 4'!$B$4,I149,"")</f>
        <v>3781</v>
      </c>
    </row>
    <row r="150" spans="1:13">
      <c r="A150" s="2">
        <v>1745279</v>
      </c>
      <c r="B150" s="2">
        <v>3</v>
      </c>
      <c r="C150" s="2" t="str">
        <f>VLOOKUP(B150,Address!$A$1:$B$5,2,FALSE)</f>
        <v>Проспект Вернадского, 89</v>
      </c>
      <c r="D150" s="3">
        <v>44763</v>
      </c>
      <c r="E150" s="3" t="str">
        <f t="shared" si="17"/>
        <v>Июль</v>
      </c>
      <c r="F150" s="25">
        <f t="shared" si="21"/>
        <v>30</v>
      </c>
      <c r="G150" s="3" t="str">
        <f t="shared" si="22"/>
        <v>Чт</v>
      </c>
      <c r="H150" s="25">
        <f t="shared" si="23"/>
        <v>21</v>
      </c>
      <c r="I150" s="2">
        <v>606</v>
      </c>
      <c r="J150" s="2">
        <f t="shared" si="18"/>
        <v>1</v>
      </c>
      <c r="K150" s="2" t="str">
        <f t="shared" si="19"/>
        <v/>
      </c>
      <c r="L150" s="2" t="str">
        <f t="shared" si="20"/>
        <v/>
      </c>
      <c r="M150" t="str">
        <f>IF(D150&lt;='Задача 4'!$B$4,I150,"")</f>
        <v/>
      </c>
    </row>
    <row r="151" spans="1:13">
      <c r="A151" s="2">
        <v>1745280</v>
      </c>
      <c r="B151" s="2">
        <v>2</v>
      </c>
      <c r="C151" s="2" t="str">
        <f>VLOOKUP(B151,Address!$A$1:$B$5,2,FALSE)</f>
        <v>ул.Строителей, 6</v>
      </c>
      <c r="D151" s="3">
        <v>44742</v>
      </c>
      <c r="E151" s="3" t="str">
        <f t="shared" si="17"/>
        <v>Июнь</v>
      </c>
      <c r="F151" s="25">
        <f t="shared" si="21"/>
        <v>27</v>
      </c>
      <c r="G151" s="3" t="str">
        <f t="shared" si="22"/>
        <v>Чт</v>
      </c>
      <c r="H151" s="25">
        <f t="shared" si="23"/>
        <v>30</v>
      </c>
      <c r="I151" s="2">
        <v>1680</v>
      </c>
      <c r="J151" s="2">
        <f t="shared" si="18"/>
        <v>1</v>
      </c>
      <c r="K151" s="2" t="str">
        <f t="shared" si="19"/>
        <v/>
      </c>
      <c r="L151" s="2" t="str">
        <f t="shared" si="20"/>
        <v/>
      </c>
      <c r="M151">
        <f>IF(D151&lt;='Задача 4'!$B$4,I151,"")</f>
        <v>1680</v>
      </c>
    </row>
    <row r="152" spans="1:13">
      <c r="A152" s="2">
        <v>1745281</v>
      </c>
      <c r="B152" s="2">
        <v>1</v>
      </c>
      <c r="C152" s="2" t="str">
        <f>VLOOKUP(B152,Address!$A$1:$B$5,2,FALSE)</f>
        <v>ул.Ленина, 13/2</v>
      </c>
      <c r="D152" s="3">
        <v>44773</v>
      </c>
      <c r="E152" s="3" t="str">
        <f t="shared" si="17"/>
        <v>Июль</v>
      </c>
      <c r="F152" s="25">
        <f t="shared" si="21"/>
        <v>32</v>
      </c>
      <c r="G152" s="3" t="str">
        <f t="shared" si="22"/>
        <v>Вс</v>
      </c>
      <c r="H152" s="25">
        <f t="shared" si="23"/>
        <v>31</v>
      </c>
      <c r="I152" s="2">
        <v>2691</v>
      </c>
      <c r="J152" s="2">
        <f t="shared" si="18"/>
        <v>1</v>
      </c>
      <c r="K152" s="2" t="str">
        <f t="shared" si="19"/>
        <v/>
      </c>
      <c r="L152" s="2" t="str">
        <f t="shared" si="20"/>
        <v/>
      </c>
      <c r="M152" t="str">
        <f>IF(D152&lt;='Задача 4'!$B$4,I152,"")</f>
        <v/>
      </c>
    </row>
    <row r="153" spans="1:13">
      <c r="A153" s="2">
        <v>1745282</v>
      </c>
      <c r="B153" s="2">
        <v>1</v>
      </c>
      <c r="C153" s="2" t="str">
        <f>VLOOKUP(B153,Address!$A$1:$B$5,2,FALSE)</f>
        <v>ул.Ленина, 13/2</v>
      </c>
      <c r="D153" s="3">
        <v>44755</v>
      </c>
      <c r="E153" s="3" t="str">
        <f t="shared" si="17"/>
        <v>Июль</v>
      </c>
      <c r="F153" s="25">
        <f t="shared" si="21"/>
        <v>29</v>
      </c>
      <c r="G153" s="3" t="str">
        <f t="shared" si="22"/>
        <v>Ср</v>
      </c>
      <c r="H153" s="25">
        <f t="shared" si="23"/>
        <v>13</v>
      </c>
      <c r="I153" s="2">
        <v>3991</v>
      </c>
      <c r="J153" s="2">
        <f t="shared" si="18"/>
        <v>1</v>
      </c>
      <c r="K153" s="2">
        <f t="shared" si="19"/>
        <v>3991</v>
      </c>
      <c r="L153" s="2">
        <f t="shared" si="20"/>
        <v>1</v>
      </c>
      <c r="M153">
        <f>IF(D153&lt;='Задача 4'!$B$4,I153,"")</f>
        <v>3991</v>
      </c>
    </row>
    <row r="154" spans="1:13">
      <c r="A154" s="2">
        <v>1745283</v>
      </c>
      <c r="B154" s="2">
        <v>2</v>
      </c>
      <c r="C154" s="2" t="str">
        <f>VLOOKUP(B154,Address!$A$1:$B$5,2,FALSE)</f>
        <v>ул.Строителей, 6</v>
      </c>
      <c r="D154" s="3">
        <v>44786</v>
      </c>
      <c r="E154" s="3" t="str">
        <f t="shared" si="17"/>
        <v>Август</v>
      </c>
      <c r="F154" s="25">
        <f t="shared" si="21"/>
        <v>33</v>
      </c>
      <c r="G154" s="3" t="str">
        <f t="shared" si="22"/>
        <v>Сб</v>
      </c>
      <c r="H154" s="25">
        <f t="shared" si="23"/>
        <v>13</v>
      </c>
      <c r="I154" s="2">
        <v>2884</v>
      </c>
      <c r="J154" s="2">
        <f t="shared" si="18"/>
        <v>1</v>
      </c>
      <c r="K154" s="2" t="str">
        <f t="shared" si="19"/>
        <v/>
      </c>
      <c r="L154" s="2" t="str">
        <f t="shared" si="20"/>
        <v/>
      </c>
      <c r="M154" t="str">
        <f>IF(D154&lt;='Задача 4'!$B$4,I154,"")</f>
        <v/>
      </c>
    </row>
    <row r="155" spans="1:13">
      <c r="A155" s="2">
        <v>1745284</v>
      </c>
      <c r="B155" s="2">
        <v>3</v>
      </c>
      <c r="C155" s="2" t="str">
        <f>VLOOKUP(B155,Address!$A$1:$B$5,2,FALSE)</f>
        <v>Проспект Вернадского, 89</v>
      </c>
      <c r="D155" s="3">
        <v>44800</v>
      </c>
      <c r="E155" s="3" t="str">
        <f t="shared" si="17"/>
        <v>Август</v>
      </c>
      <c r="F155" s="25">
        <f t="shared" si="21"/>
        <v>35</v>
      </c>
      <c r="G155" s="3" t="str">
        <f t="shared" si="22"/>
        <v>Сб</v>
      </c>
      <c r="H155" s="25">
        <f t="shared" si="23"/>
        <v>27</v>
      </c>
      <c r="I155" s="2">
        <v>231</v>
      </c>
      <c r="J155" s="2">
        <f t="shared" si="18"/>
        <v>1</v>
      </c>
      <c r="K155" s="2" t="str">
        <f t="shared" si="19"/>
        <v/>
      </c>
      <c r="L155" s="2" t="str">
        <f t="shared" si="20"/>
        <v/>
      </c>
      <c r="M155" t="str">
        <f>IF(D155&lt;='Задача 4'!$B$4,I155,"")</f>
        <v/>
      </c>
    </row>
    <row r="156" spans="1:13">
      <c r="A156" s="2">
        <v>1745285</v>
      </c>
      <c r="B156" s="2">
        <v>1</v>
      </c>
      <c r="C156" s="2" t="str">
        <f>VLOOKUP(B156,Address!$A$1:$B$5,2,FALSE)</f>
        <v>ул.Ленина, 13/2</v>
      </c>
      <c r="D156" s="3">
        <v>44801</v>
      </c>
      <c r="E156" s="3" t="str">
        <f t="shared" si="17"/>
        <v>Август</v>
      </c>
      <c r="F156" s="25">
        <f t="shared" si="21"/>
        <v>36</v>
      </c>
      <c r="G156" s="3" t="str">
        <f t="shared" si="22"/>
        <v>Вс</v>
      </c>
      <c r="H156" s="25">
        <f t="shared" si="23"/>
        <v>28</v>
      </c>
      <c r="I156" s="2">
        <v>3443</v>
      </c>
      <c r="J156" s="2">
        <f t="shared" si="18"/>
        <v>1</v>
      </c>
      <c r="K156" s="2">
        <f t="shared" si="19"/>
        <v>3443</v>
      </c>
      <c r="L156" s="2">
        <f t="shared" si="20"/>
        <v>1</v>
      </c>
      <c r="M156" t="str">
        <f>IF(D156&lt;='Задача 4'!$B$4,I156,"")</f>
        <v/>
      </c>
    </row>
    <row r="157" spans="1:13">
      <c r="A157" s="2">
        <v>1745286</v>
      </c>
      <c r="B157" s="2">
        <v>1</v>
      </c>
      <c r="C157" s="2" t="str">
        <f>VLOOKUP(B157,Address!$A$1:$B$5,2,FALSE)</f>
        <v>ул.Ленина, 13/2</v>
      </c>
      <c r="D157" s="3">
        <v>44752</v>
      </c>
      <c r="E157" s="3" t="str">
        <f t="shared" si="17"/>
        <v>Июль</v>
      </c>
      <c r="F157" s="25">
        <f t="shared" si="21"/>
        <v>29</v>
      </c>
      <c r="G157" s="3" t="str">
        <f t="shared" si="22"/>
        <v>Вс</v>
      </c>
      <c r="H157" s="25">
        <f t="shared" si="23"/>
        <v>10</v>
      </c>
      <c r="I157" s="2">
        <v>4081</v>
      </c>
      <c r="J157" s="2">
        <f t="shared" si="18"/>
        <v>1</v>
      </c>
      <c r="K157" s="2">
        <f t="shared" si="19"/>
        <v>4081</v>
      </c>
      <c r="L157" s="2">
        <f t="shared" si="20"/>
        <v>1</v>
      </c>
      <c r="M157">
        <f>IF(D157&lt;='Задача 4'!$B$4,I157,"")</f>
        <v>4081</v>
      </c>
    </row>
    <row r="158" spans="1:13">
      <c r="A158" s="2">
        <v>1745287</v>
      </c>
      <c r="B158" s="2">
        <v>2</v>
      </c>
      <c r="C158" s="2" t="str">
        <f>VLOOKUP(B158,Address!$A$1:$B$5,2,FALSE)</f>
        <v>ул.Строителей, 6</v>
      </c>
      <c r="D158" s="3">
        <v>44783</v>
      </c>
      <c r="E158" s="3" t="str">
        <f t="shared" si="17"/>
        <v>Август</v>
      </c>
      <c r="F158" s="25">
        <f t="shared" si="21"/>
        <v>33</v>
      </c>
      <c r="G158" s="3" t="str">
        <f t="shared" si="22"/>
        <v>Ср</v>
      </c>
      <c r="H158" s="25">
        <f t="shared" si="23"/>
        <v>10</v>
      </c>
      <c r="I158" s="2">
        <v>4189</v>
      </c>
      <c r="J158" s="2">
        <f t="shared" si="18"/>
        <v>1</v>
      </c>
      <c r="K158" s="2">
        <f t="shared" si="19"/>
        <v>4189</v>
      </c>
      <c r="L158" s="2">
        <f t="shared" si="20"/>
        <v>1</v>
      </c>
      <c r="M158" t="str">
        <f>IF(D158&lt;='Задача 4'!$B$4,I158,"")</f>
        <v/>
      </c>
    </row>
    <row r="159" spans="1:13">
      <c r="A159" s="2">
        <v>1745288</v>
      </c>
      <c r="B159" s="2">
        <v>4</v>
      </c>
      <c r="C159" s="2" t="str">
        <f>VLOOKUP(B159,Address!$A$1:$B$5,2,FALSE)</f>
        <v>Бульвар Сеченова, 17</v>
      </c>
      <c r="D159" s="3">
        <v>44780</v>
      </c>
      <c r="E159" s="3" t="str">
        <f t="shared" si="17"/>
        <v>Август</v>
      </c>
      <c r="F159" s="25">
        <f t="shared" si="21"/>
        <v>33</v>
      </c>
      <c r="G159" s="3" t="str">
        <f t="shared" si="22"/>
        <v>Вс</v>
      </c>
      <c r="H159" s="25">
        <f t="shared" si="23"/>
        <v>7</v>
      </c>
      <c r="I159" s="2">
        <v>378</v>
      </c>
      <c r="J159" s="2">
        <f t="shared" si="18"/>
        <v>1</v>
      </c>
      <c r="K159" s="2" t="str">
        <f t="shared" si="19"/>
        <v/>
      </c>
      <c r="L159" s="2" t="str">
        <f t="shared" si="20"/>
        <v/>
      </c>
      <c r="M159" t="str">
        <f>IF(D159&lt;='Задача 4'!$B$4,I159,"")</f>
        <v/>
      </c>
    </row>
    <row r="160" spans="1:13">
      <c r="A160" s="2">
        <v>1745289</v>
      </c>
      <c r="B160" s="2">
        <v>4</v>
      </c>
      <c r="C160" s="2" t="str">
        <f>VLOOKUP(B160,Address!$A$1:$B$5,2,FALSE)</f>
        <v>Бульвар Сеченова, 17</v>
      </c>
      <c r="D160" s="3">
        <v>44758</v>
      </c>
      <c r="E160" s="3" t="str">
        <f t="shared" si="17"/>
        <v>Июль</v>
      </c>
      <c r="F160" s="25">
        <f t="shared" si="21"/>
        <v>29</v>
      </c>
      <c r="G160" s="3" t="str">
        <f t="shared" si="22"/>
        <v>Сб</v>
      </c>
      <c r="H160" s="25">
        <f t="shared" si="23"/>
        <v>16</v>
      </c>
      <c r="I160" s="2">
        <v>2860</v>
      </c>
      <c r="J160" s="2">
        <f t="shared" si="18"/>
        <v>1</v>
      </c>
      <c r="K160" s="2" t="str">
        <f t="shared" si="19"/>
        <v/>
      </c>
      <c r="L160" s="2" t="str">
        <f t="shared" si="20"/>
        <v/>
      </c>
      <c r="M160" t="str">
        <f>IF(D160&lt;='Задача 4'!$B$4,I160,"")</f>
        <v/>
      </c>
    </row>
    <row r="161" spans="1:13">
      <c r="A161" s="2">
        <v>1745290</v>
      </c>
      <c r="B161" s="2">
        <v>1</v>
      </c>
      <c r="C161" s="2" t="str">
        <f>VLOOKUP(B161,Address!$A$1:$B$5,2,FALSE)</f>
        <v>ул.Ленина, 13/2</v>
      </c>
      <c r="D161" s="3">
        <v>44788</v>
      </c>
      <c r="E161" s="3" t="str">
        <f t="shared" si="17"/>
        <v>Август</v>
      </c>
      <c r="F161" s="25">
        <f t="shared" si="21"/>
        <v>34</v>
      </c>
      <c r="G161" s="3" t="str">
        <f t="shared" si="22"/>
        <v>Пн</v>
      </c>
      <c r="H161" s="25">
        <f t="shared" si="23"/>
        <v>15</v>
      </c>
      <c r="I161" s="2">
        <v>4852</v>
      </c>
      <c r="J161" s="2">
        <f t="shared" si="18"/>
        <v>1</v>
      </c>
      <c r="K161" s="2">
        <f t="shared" si="19"/>
        <v>4852</v>
      </c>
      <c r="L161" s="2">
        <f t="shared" si="20"/>
        <v>1</v>
      </c>
      <c r="M161" t="str">
        <f>IF(D161&lt;='Задача 4'!$B$4,I161,"")</f>
        <v/>
      </c>
    </row>
    <row r="162" spans="1:13">
      <c r="A162" s="2">
        <v>1745291</v>
      </c>
      <c r="B162" s="2">
        <v>2</v>
      </c>
      <c r="C162" s="2" t="str">
        <f>VLOOKUP(B162,Address!$A$1:$B$5,2,FALSE)</f>
        <v>ул.Строителей, 6</v>
      </c>
      <c r="D162" s="3">
        <v>44802</v>
      </c>
      <c r="E162" s="3" t="str">
        <f t="shared" si="17"/>
        <v>Август</v>
      </c>
      <c r="F162" s="25">
        <f t="shared" si="21"/>
        <v>36</v>
      </c>
      <c r="G162" s="3" t="str">
        <f t="shared" si="22"/>
        <v>Пн</v>
      </c>
      <c r="H162" s="25">
        <f t="shared" si="23"/>
        <v>29</v>
      </c>
      <c r="I162" s="2">
        <v>93</v>
      </c>
      <c r="J162" s="2">
        <f t="shared" si="18"/>
        <v>1</v>
      </c>
      <c r="K162" s="2" t="str">
        <f t="shared" si="19"/>
        <v/>
      </c>
      <c r="L162" s="2" t="str">
        <f t="shared" si="20"/>
        <v/>
      </c>
      <c r="M162" t="str">
        <f>IF(D162&lt;='Задача 4'!$B$4,I162,"")</f>
        <v/>
      </c>
    </row>
    <row r="163" spans="1:13">
      <c r="A163" s="2">
        <v>1745292</v>
      </c>
      <c r="B163" s="2">
        <v>1</v>
      </c>
      <c r="C163" s="2" t="str">
        <f>VLOOKUP(B163,Address!$A$1:$B$5,2,FALSE)</f>
        <v>ул.Ленина, 13/2</v>
      </c>
      <c r="D163" s="3">
        <v>44717</v>
      </c>
      <c r="E163" s="3" t="str">
        <f t="shared" si="17"/>
        <v>Июнь</v>
      </c>
      <c r="F163" s="25">
        <f t="shared" si="21"/>
        <v>24</v>
      </c>
      <c r="G163" s="3" t="str">
        <f t="shared" si="22"/>
        <v>Вс</v>
      </c>
      <c r="H163" s="25">
        <f t="shared" si="23"/>
        <v>5</v>
      </c>
      <c r="I163" s="2">
        <v>3591</v>
      </c>
      <c r="J163" s="2">
        <f t="shared" si="18"/>
        <v>1</v>
      </c>
      <c r="K163" s="2">
        <f t="shared" si="19"/>
        <v>3591</v>
      </c>
      <c r="L163" s="2">
        <f t="shared" si="20"/>
        <v>1</v>
      </c>
      <c r="M163">
        <f>IF(D163&lt;='Задача 4'!$B$4,I163,"")</f>
        <v>3591</v>
      </c>
    </row>
    <row r="164" spans="1:13">
      <c r="A164" s="2">
        <v>1745293</v>
      </c>
      <c r="B164" s="2">
        <v>3</v>
      </c>
      <c r="C164" s="2" t="str">
        <f>VLOOKUP(B164,Address!$A$1:$B$5,2,FALSE)</f>
        <v>Проспект Вернадского, 89</v>
      </c>
      <c r="D164" s="3">
        <v>44730</v>
      </c>
      <c r="E164" s="3" t="str">
        <f t="shared" si="17"/>
        <v>Июнь</v>
      </c>
      <c r="F164" s="25">
        <f t="shared" si="21"/>
        <v>25</v>
      </c>
      <c r="G164" s="3" t="str">
        <f t="shared" si="22"/>
        <v>Сб</v>
      </c>
      <c r="H164" s="25">
        <f t="shared" si="23"/>
        <v>18</v>
      </c>
      <c r="I164" s="2">
        <v>2272</v>
      </c>
      <c r="J164" s="2">
        <f t="shared" si="18"/>
        <v>1</v>
      </c>
      <c r="K164" s="2" t="str">
        <f t="shared" si="19"/>
        <v/>
      </c>
      <c r="L164" s="2" t="str">
        <f t="shared" si="20"/>
        <v/>
      </c>
      <c r="M164">
        <f>IF(D164&lt;='Задача 4'!$B$4,I164,"")</f>
        <v>2272</v>
      </c>
    </row>
    <row r="165" spans="1:13">
      <c r="A165" s="2">
        <v>1745294</v>
      </c>
      <c r="B165" s="2">
        <v>1</v>
      </c>
      <c r="C165" s="2" t="str">
        <f>VLOOKUP(B165,Address!$A$1:$B$5,2,FALSE)</f>
        <v>ул.Ленина, 13/2</v>
      </c>
      <c r="D165" s="3">
        <v>44778</v>
      </c>
      <c r="E165" s="3" t="str">
        <f t="shared" si="17"/>
        <v>Август</v>
      </c>
      <c r="F165" s="25">
        <f t="shared" si="21"/>
        <v>32</v>
      </c>
      <c r="G165" s="3" t="str">
        <f t="shared" si="22"/>
        <v>Пт</v>
      </c>
      <c r="H165" s="25">
        <f t="shared" si="23"/>
        <v>5</v>
      </c>
      <c r="I165" s="2">
        <v>4170</v>
      </c>
      <c r="J165" s="2">
        <f t="shared" si="18"/>
        <v>1</v>
      </c>
      <c r="K165" s="2">
        <f t="shared" si="19"/>
        <v>4170</v>
      </c>
      <c r="L165" s="2">
        <f t="shared" si="20"/>
        <v>1</v>
      </c>
      <c r="M165" t="str">
        <f>IF(D165&lt;='Задача 4'!$B$4,I165,"")</f>
        <v/>
      </c>
    </row>
    <row r="166" spans="1:13">
      <c r="A166" s="2">
        <v>1745295</v>
      </c>
      <c r="B166" s="2">
        <v>4</v>
      </c>
      <c r="C166" s="2" t="str">
        <f>VLOOKUP(B166,Address!$A$1:$B$5,2,FALSE)</f>
        <v>Бульвар Сеченова, 17</v>
      </c>
      <c r="D166" s="3">
        <v>44731</v>
      </c>
      <c r="E166" s="3" t="str">
        <f t="shared" si="17"/>
        <v>Июнь</v>
      </c>
      <c r="F166" s="25">
        <f t="shared" si="21"/>
        <v>26</v>
      </c>
      <c r="G166" s="3" t="str">
        <f t="shared" si="22"/>
        <v>Вс</v>
      </c>
      <c r="H166" s="25">
        <f t="shared" si="23"/>
        <v>19</v>
      </c>
      <c r="I166" s="2">
        <v>1016</v>
      </c>
      <c r="J166" s="2">
        <f t="shared" si="18"/>
        <v>1</v>
      </c>
      <c r="K166" s="2" t="str">
        <f t="shared" si="19"/>
        <v/>
      </c>
      <c r="L166" s="2" t="str">
        <f t="shared" si="20"/>
        <v/>
      </c>
      <c r="M166">
        <f>IF(D166&lt;='Задача 4'!$B$4,I166,"")</f>
        <v>1016</v>
      </c>
    </row>
    <row r="167" spans="1:13">
      <c r="A167" s="2">
        <v>1745296</v>
      </c>
      <c r="B167" s="2">
        <v>2</v>
      </c>
      <c r="C167" s="2" t="str">
        <f>VLOOKUP(B167,Address!$A$1:$B$5,2,FALSE)</f>
        <v>ул.Строителей, 6</v>
      </c>
      <c r="D167" s="3">
        <v>44730</v>
      </c>
      <c r="E167" s="3" t="str">
        <f t="shared" si="17"/>
        <v>Июнь</v>
      </c>
      <c r="F167" s="25">
        <f t="shared" si="21"/>
        <v>25</v>
      </c>
      <c r="G167" s="3" t="str">
        <f t="shared" si="22"/>
        <v>Сб</v>
      </c>
      <c r="H167" s="25">
        <f t="shared" si="23"/>
        <v>18</v>
      </c>
      <c r="I167" s="2">
        <v>401</v>
      </c>
      <c r="J167" s="2">
        <f t="shared" si="18"/>
        <v>1</v>
      </c>
      <c r="K167" s="2" t="str">
        <f t="shared" si="19"/>
        <v/>
      </c>
      <c r="L167" s="2" t="str">
        <f t="shared" si="20"/>
        <v/>
      </c>
      <c r="M167">
        <f>IF(D167&lt;='Задача 4'!$B$4,I167,"")</f>
        <v>401</v>
      </c>
    </row>
    <row r="168" spans="1:13">
      <c r="A168" s="2">
        <v>1745297</v>
      </c>
      <c r="B168" s="2">
        <v>3</v>
      </c>
      <c r="C168" s="2" t="str">
        <f>VLOOKUP(B168,Address!$A$1:$B$5,2,FALSE)</f>
        <v>Проспект Вернадского, 89</v>
      </c>
      <c r="D168" s="3">
        <v>44761</v>
      </c>
      <c r="E168" s="3" t="str">
        <f t="shared" si="17"/>
        <v>Июль</v>
      </c>
      <c r="F168" s="25">
        <f t="shared" si="21"/>
        <v>30</v>
      </c>
      <c r="G168" s="3" t="str">
        <f t="shared" si="22"/>
        <v>Вт</v>
      </c>
      <c r="H168" s="25">
        <f t="shared" si="23"/>
        <v>19</v>
      </c>
      <c r="I168" s="2">
        <v>3997</v>
      </c>
      <c r="J168" s="2">
        <f t="shared" si="18"/>
        <v>1</v>
      </c>
      <c r="K168" s="2">
        <f t="shared" si="19"/>
        <v>3997</v>
      </c>
      <c r="L168" s="2">
        <f t="shared" si="20"/>
        <v>1</v>
      </c>
      <c r="M168" t="str">
        <f>IF(D168&lt;='Задача 4'!$B$4,I168,"")</f>
        <v/>
      </c>
    </row>
    <row r="169" spans="1:13">
      <c r="A169" s="2">
        <v>1745298</v>
      </c>
      <c r="B169" s="2">
        <v>1</v>
      </c>
      <c r="C169" s="2" t="str">
        <f>VLOOKUP(B169,Address!$A$1:$B$5,2,FALSE)</f>
        <v>ул.Ленина, 13/2</v>
      </c>
      <c r="D169" s="3">
        <v>44724</v>
      </c>
      <c r="E169" s="3" t="str">
        <f t="shared" si="17"/>
        <v>Июнь</v>
      </c>
      <c r="F169" s="25">
        <f t="shared" si="21"/>
        <v>25</v>
      </c>
      <c r="G169" s="3" t="str">
        <f t="shared" si="22"/>
        <v>Вс</v>
      </c>
      <c r="H169" s="25">
        <f t="shared" si="23"/>
        <v>12</v>
      </c>
      <c r="I169" s="2">
        <v>4012</v>
      </c>
      <c r="J169" s="2">
        <f t="shared" si="18"/>
        <v>1</v>
      </c>
      <c r="K169" s="2">
        <f t="shared" si="19"/>
        <v>4012</v>
      </c>
      <c r="L169" s="2">
        <f t="shared" si="20"/>
        <v>1</v>
      </c>
      <c r="M169">
        <f>IF(D169&lt;='Задача 4'!$B$4,I169,"")</f>
        <v>4012</v>
      </c>
    </row>
    <row r="170" spans="1:13">
      <c r="A170" s="2">
        <v>1745299</v>
      </c>
      <c r="B170" s="2">
        <v>1</v>
      </c>
      <c r="C170" s="2" t="str">
        <f>VLOOKUP(B170,Address!$A$1:$B$5,2,FALSE)</f>
        <v>ул.Ленина, 13/2</v>
      </c>
      <c r="D170" s="3">
        <v>44787</v>
      </c>
      <c r="E170" s="3" t="str">
        <f t="shared" si="17"/>
        <v>Август</v>
      </c>
      <c r="F170" s="25">
        <f t="shared" si="21"/>
        <v>34</v>
      </c>
      <c r="G170" s="3" t="str">
        <f t="shared" si="22"/>
        <v>Вс</v>
      </c>
      <c r="H170" s="25">
        <f t="shared" si="23"/>
        <v>14</v>
      </c>
      <c r="I170" s="2">
        <v>3415</v>
      </c>
      <c r="J170" s="2">
        <f t="shared" si="18"/>
        <v>1</v>
      </c>
      <c r="K170" s="2">
        <f t="shared" si="19"/>
        <v>3415</v>
      </c>
      <c r="L170" s="2">
        <f t="shared" si="20"/>
        <v>1</v>
      </c>
      <c r="M170" t="str">
        <f>IF(D170&lt;='Задача 4'!$B$4,I170,"")</f>
        <v/>
      </c>
    </row>
    <row r="171" spans="1:13">
      <c r="A171" s="2">
        <v>1745300</v>
      </c>
      <c r="B171" s="2">
        <v>3</v>
      </c>
      <c r="C171" s="2" t="str">
        <f>VLOOKUP(B171,Address!$A$1:$B$5,2,FALSE)</f>
        <v>Проспект Вернадского, 89</v>
      </c>
      <c r="D171" s="3">
        <v>44717</v>
      </c>
      <c r="E171" s="3" t="str">
        <f t="shared" si="17"/>
        <v>Июнь</v>
      </c>
      <c r="F171" s="25">
        <f t="shared" si="21"/>
        <v>24</v>
      </c>
      <c r="G171" s="3" t="str">
        <f t="shared" si="22"/>
        <v>Вс</v>
      </c>
      <c r="H171" s="25">
        <f t="shared" si="23"/>
        <v>5</v>
      </c>
      <c r="I171" s="2">
        <v>3756</v>
      </c>
      <c r="J171" s="2">
        <f t="shared" si="18"/>
        <v>1</v>
      </c>
      <c r="K171" s="2">
        <f t="shared" si="19"/>
        <v>3756</v>
      </c>
      <c r="L171" s="2">
        <f t="shared" si="20"/>
        <v>1</v>
      </c>
      <c r="M171">
        <f>IF(D171&lt;='Задача 4'!$B$4,I171,"")</f>
        <v>3756</v>
      </c>
    </row>
    <row r="172" spans="1:13">
      <c r="A172" s="2">
        <v>1745301</v>
      </c>
      <c r="B172" s="2">
        <v>2</v>
      </c>
      <c r="C172" s="2" t="str">
        <f>VLOOKUP(B172,Address!$A$1:$B$5,2,FALSE)</f>
        <v>ул.Строителей, 6</v>
      </c>
      <c r="D172" s="3">
        <v>44736</v>
      </c>
      <c r="E172" s="3" t="str">
        <f t="shared" si="17"/>
        <v>Июнь</v>
      </c>
      <c r="F172" s="25">
        <f t="shared" si="21"/>
        <v>26</v>
      </c>
      <c r="G172" s="3" t="str">
        <f t="shared" si="22"/>
        <v>Пт</v>
      </c>
      <c r="H172" s="25">
        <f t="shared" si="23"/>
        <v>24</v>
      </c>
      <c r="I172" s="2">
        <v>575</v>
      </c>
      <c r="J172" s="2">
        <f t="shared" si="18"/>
        <v>1</v>
      </c>
      <c r="K172" s="2" t="str">
        <f t="shared" si="19"/>
        <v/>
      </c>
      <c r="L172" s="2" t="str">
        <f t="shared" si="20"/>
        <v/>
      </c>
      <c r="M172">
        <f>IF(D172&lt;='Задача 4'!$B$4,I172,"")</f>
        <v>575</v>
      </c>
    </row>
    <row r="173" spans="1:13">
      <c r="A173" s="2">
        <v>1745302</v>
      </c>
      <c r="B173" s="2">
        <v>1</v>
      </c>
      <c r="C173" s="2" t="str">
        <f>VLOOKUP(B173,Address!$A$1:$B$5,2,FALSE)</f>
        <v>ул.Ленина, 13/2</v>
      </c>
      <c r="D173" s="3">
        <v>44796</v>
      </c>
      <c r="E173" s="3" t="str">
        <f t="shared" si="17"/>
        <v>Август</v>
      </c>
      <c r="F173" s="25">
        <f t="shared" si="21"/>
        <v>35</v>
      </c>
      <c r="G173" s="3" t="str">
        <f t="shared" si="22"/>
        <v>Вт</v>
      </c>
      <c r="H173" s="25">
        <f t="shared" si="23"/>
        <v>23</v>
      </c>
      <c r="I173" s="2">
        <v>60</v>
      </c>
      <c r="J173" s="2">
        <f t="shared" si="18"/>
        <v>1</v>
      </c>
      <c r="K173" s="2" t="str">
        <f t="shared" si="19"/>
        <v/>
      </c>
      <c r="L173" s="2" t="str">
        <f t="shared" si="20"/>
        <v/>
      </c>
      <c r="M173" t="str">
        <f>IF(D173&lt;='Задача 4'!$B$4,I173,"")</f>
        <v/>
      </c>
    </row>
    <row r="174" spans="1:13">
      <c r="A174" s="2">
        <v>1745303</v>
      </c>
      <c r="B174" s="2">
        <v>4</v>
      </c>
      <c r="C174" s="2" t="str">
        <f>VLOOKUP(B174,Address!$A$1:$B$5,2,FALSE)</f>
        <v>Бульвар Сеченова, 17</v>
      </c>
      <c r="D174" s="3">
        <v>44758</v>
      </c>
      <c r="E174" s="3" t="str">
        <f t="shared" si="17"/>
        <v>Июль</v>
      </c>
      <c r="F174" s="25">
        <f t="shared" si="21"/>
        <v>29</v>
      </c>
      <c r="G174" s="3" t="str">
        <f t="shared" si="22"/>
        <v>Сб</v>
      </c>
      <c r="H174" s="25">
        <f t="shared" si="23"/>
        <v>16</v>
      </c>
      <c r="I174" s="2">
        <v>1833</v>
      </c>
      <c r="J174" s="2">
        <f t="shared" si="18"/>
        <v>1</v>
      </c>
      <c r="K174" s="2" t="str">
        <f t="shared" si="19"/>
        <v/>
      </c>
      <c r="L174" s="2" t="str">
        <f t="shared" si="20"/>
        <v/>
      </c>
      <c r="M174" t="str">
        <f>IF(D174&lt;='Задача 4'!$B$4,I174,"")</f>
        <v/>
      </c>
    </row>
    <row r="175" spans="1:13">
      <c r="A175" s="2">
        <v>1745304</v>
      </c>
      <c r="B175" s="2">
        <v>4</v>
      </c>
      <c r="C175" s="2" t="str">
        <f>VLOOKUP(B175,Address!$A$1:$B$5,2,FALSE)</f>
        <v>Бульвар Сеченова, 17</v>
      </c>
      <c r="D175" s="3">
        <v>44723</v>
      </c>
      <c r="E175" s="3" t="str">
        <f t="shared" si="17"/>
        <v>Июнь</v>
      </c>
      <c r="F175" s="25">
        <f t="shared" si="21"/>
        <v>24</v>
      </c>
      <c r="G175" s="3" t="str">
        <f t="shared" si="22"/>
        <v>Сб</v>
      </c>
      <c r="H175" s="25">
        <f t="shared" si="23"/>
        <v>11</v>
      </c>
      <c r="I175" s="2">
        <v>3510</v>
      </c>
      <c r="J175" s="2">
        <f t="shared" si="18"/>
        <v>1</v>
      </c>
      <c r="K175" s="2">
        <f t="shared" si="19"/>
        <v>3510</v>
      </c>
      <c r="L175" s="2">
        <f t="shared" si="20"/>
        <v>1</v>
      </c>
      <c r="M175">
        <f>IF(D175&lt;='Задача 4'!$B$4,I175,"")</f>
        <v>3510</v>
      </c>
    </row>
    <row r="176" spans="1:13">
      <c r="A176" s="2">
        <v>1745305</v>
      </c>
      <c r="B176" s="2">
        <v>2</v>
      </c>
      <c r="C176" s="2" t="str">
        <f>VLOOKUP(B176,Address!$A$1:$B$5,2,FALSE)</f>
        <v>ул.Строителей, 6</v>
      </c>
      <c r="D176" s="3">
        <v>44777</v>
      </c>
      <c r="E176" s="3" t="str">
        <f t="shared" si="17"/>
        <v>Август</v>
      </c>
      <c r="F176" s="25">
        <f t="shared" si="21"/>
        <v>32</v>
      </c>
      <c r="G176" s="3" t="str">
        <f t="shared" si="22"/>
        <v>Чт</v>
      </c>
      <c r="H176" s="25">
        <f t="shared" si="23"/>
        <v>4</v>
      </c>
      <c r="I176" s="2">
        <v>1784</v>
      </c>
      <c r="J176" s="2">
        <f t="shared" si="18"/>
        <v>1</v>
      </c>
      <c r="K176" s="2" t="str">
        <f t="shared" si="19"/>
        <v/>
      </c>
      <c r="L176" s="2" t="str">
        <f t="shared" si="20"/>
        <v/>
      </c>
      <c r="M176" t="str">
        <f>IF(D176&lt;='Задача 4'!$B$4,I176,"")</f>
        <v/>
      </c>
    </row>
    <row r="177" spans="1:13">
      <c r="A177" s="2">
        <v>1745306</v>
      </c>
      <c r="B177" s="2">
        <v>3</v>
      </c>
      <c r="C177" s="2" t="str">
        <f>VLOOKUP(B177,Address!$A$1:$B$5,2,FALSE)</f>
        <v>Проспект Вернадского, 89</v>
      </c>
      <c r="D177" s="3">
        <v>44778</v>
      </c>
      <c r="E177" s="3" t="str">
        <f t="shared" si="17"/>
        <v>Август</v>
      </c>
      <c r="F177" s="25">
        <f t="shared" si="21"/>
        <v>32</v>
      </c>
      <c r="G177" s="3" t="str">
        <f t="shared" si="22"/>
        <v>Пт</v>
      </c>
      <c r="H177" s="25">
        <f t="shared" si="23"/>
        <v>5</v>
      </c>
      <c r="I177" s="2">
        <v>1407</v>
      </c>
      <c r="J177" s="2">
        <f t="shared" si="18"/>
        <v>1</v>
      </c>
      <c r="K177" s="2" t="str">
        <f t="shared" si="19"/>
        <v/>
      </c>
      <c r="L177" s="2" t="str">
        <f t="shared" si="20"/>
        <v/>
      </c>
      <c r="M177" t="str">
        <f>IF(D177&lt;='Задача 4'!$B$4,I177,"")</f>
        <v/>
      </c>
    </row>
    <row r="178" spans="1:13">
      <c r="A178" s="2">
        <v>1745307</v>
      </c>
      <c r="B178" s="2">
        <v>4</v>
      </c>
      <c r="C178" s="2" t="str">
        <f>VLOOKUP(B178,Address!$A$1:$B$5,2,FALSE)</f>
        <v>Бульвар Сеченова, 17</v>
      </c>
      <c r="D178" s="3">
        <v>44771</v>
      </c>
      <c r="E178" s="3" t="str">
        <f t="shared" si="17"/>
        <v>Июль</v>
      </c>
      <c r="F178" s="25">
        <f t="shared" si="21"/>
        <v>31</v>
      </c>
      <c r="G178" s="3" t="str">
        <f t="shared" si="22"/>
        <v>Пт</v>
      </c>
      <c r="H178" s="25">
        <f t="shared" si="23"/>
        <v>29</v>
      </c>
      <c r="I178" s="2">
        <v>3123</v>
      </c>
      <c r="J178" s="2">
        <f t="shared" si="18"/>
        <v>1</v>
      </c>
      <c r="K178" s="2">
        <f t="shared" si="19"/>
        <v>3123</v>
      </c>
      <c r="L178" s="2">
        <f t="shared" si="20"/>
        <v>1</v>
      </c>
      <c r="M178" t="str">
        <f>IF(D178&lt;='Задача 4'!$B$4,I178,"")</f>
        <v/>
      </c>
    </row>
    <row r="179" spans="1:13">
      <c r="A179" s="2">
        <v>1745308</v>
      </c>
      <c r="B179" s="2">
        <v>1</v>
      </c>
      <c r="C179" s="2" t="str">
        <f>VLOOKUP(B179,Address!$A$1:$B$5,2,FALSE)</f>
        <v>ул.Ленина, 13/2</v>
      </c>
      <c r="D179" s="3">
        <v>44755</v>
      </c>
      <c r="E179" s="3" t="str">
        <f t="shared" si="17"/>
        <v>Июль</v>
      </c>
      <c r="F179" s="25">
        <f t="shared" si="21"/>
        <v>29</v>
      </c>
      <c r="G179" s="3" t="str">
        <f t="shared" si="22"/>
        <v>Ср</v>
      </c>
      <c r="H179" s="25">
        <f t="shared" si="23"/>
        <v>13</v>
      </c>
      <c r="I179" s="2">
        <v>4807</v>
      </c>
      <c r="J179" s="2">
        <f t="shared" si="18"/>
        <v>1</v>
      </c>
      <c r="K179" s="2">
        <f t="shared" si="19"/>
        <v>4807</v>
      </c>
      <c r="L179" s="2">
        <f t="shared" si="20"/>
        <v>1</v>
      </c>
      <c r="M179">
        <f>IF(D179&lt;='Задача 4'!$B$4,I179,"")</f>
        <v>4807</v>
      </c>
    </row>
    <row r="180" spans="1:13">
      <c r="A180" s="2">
        <v>1745309</v>
      </c>
      <c r="B180" s="2">
        <v>3</v>
      </c>
      <c r="C180" s="2" t="str">
        <f>VLOOKUP(B180,Address!$A$1:$B$5,2,FALSE)</f>
        <v>Проспект Вернадского, 89</v>
      </c>
      <c r="D180" s="3">
        <v>44771</v>
      </c>
      <c r="E180" s="3" t="str">
        <f t="shared" si="17"/>
        <v>Июль</v>
      </c>
      <c r="F180" s="25">
        <f t="shared" si="21"/>
        <v>31</v>
      </c>
      <c r="G180" s="3" t="str">
        <f t="shared" si="22"/>
        <v>Пт</v>
      </c>
      <c r="H180" s="25">
        <f t="shared" si="23"/>
        <v>29</v>
      </c>
      <c r="I180" s="2">
        <v>3662</v>
      </c>
      <c r="J180" s="2">
        <f t="shared" si="18"/>
        <v>1</v>
      </c>
      <c r="K180" s="2">
        <f t="shared" si="19"/>
        <v>3662</v>
      </c>
      <c r="L180" s="2">
        <f t="shared" si="20"/>
        <v>1</v>
      </c>
      <c r="M180" t="str">
        <f>IF(D180&lt;='Задача 4'!$B$4,I180,"")</f>
        <v/>
      </c>
    </row>
    <row r="181" spans="1:13">
      <c r="A181" s="2">
        <v>1745310</v>
      </c>
      <c r="B181" s="2">
        <v>1</v>
      </c>
      <c r="C181" s="2" t="str">
        <f>VLOOKUP(B181,Address!$A$1:$B$5,2,FALSE)</f>
        <v>ул.Ленина, 13/2</v>
      </c>
      <c r="D181" s="3">
        <v>44766</v>
      </c>
      <c r="E181" s="3" t="str">
        <f t="shared" si="17"/>
        <v>Июль</v>
      </c>
      <c r="F181" s="25">
        <f t="shared" si="21"/>
        <v>31</v>
      </c>
      <c r="G181" s="3" t="str">
        <f t="shared" si="22"/>
        <v>Вс</v>
      </c>
      <c r="H181" s="25">
        <f t="shared" si="23"/>
        <v>24</v>
      </c>
      <c r="I181" s="2">
        <v>79</v>
      </c>
      <c r="J181" s="2">
        <f t="shared" si="18"/>
        <v>1</v>
      </c>
      <c r="K181" s="2" t="str">
        <f t="shared" si="19"/>
        <v/>
      </c>
      <c r="L181" s="2" t="str">
        <f t="shared" si="20"/>
        <v/>
      </c>
      <c r="M181" t="str">
        <f>IF(D181&lt;='Задача 4'!$B$4,I181,"")</f>
        <v/>
      </c>
    </row>
    <row r="182" spans="1:13">
      <c r="A182" s="2">
        <v>1745311</v>
      </c>
      <c r="B182" s="2">
        <v>4</v>
      </c>
      <c r="C182" s="2" t="str">
        <f>VLOOKUP(B182,Address!$A$1:$B$5,2,FALSE)</f>
        <v>Бульвар Сеченова, 17</v>
      </c>
      <c r="D182" s="3">
        <v>44734</v>
      </c>
      <c r="E182" s="3" t="str">
        <f t="shared" si="17"/>
        <v>Июнь</v>
      </c>
      <c r="F182" s="25">
        <f t="shared" si="21"/>
        <v>26</v>
      </c>
      <c r="G182" s="3" t="str">
        <f t="shared" si="22"/>
        <v>Ср</v>
      </c>
      <c r="H182" s="25">
        <f t="shared" si="23"/>
        <v>22</v>
      </c>
      <c r="I182" s="2">
        <v>2834</v>
      </c>
      <c r="J182" s="2">
        <f t="shared" si="18"/>
        <v>1</v>
      </c>
      <c r="K182" s="2" t="str">
        <f t="shared" si="19"/>
        <v/>
      </c>
      <c r="L182" s="2" t="str">
        <f t="shared" si="20"/>
        <v/>
      </c>
      <c r="M182">
        <f>IF(D182&lt;='Задача 4'!$B$4,I182,"")</f>
        <v>2834</v>
      </c>
    </row>
    <row r="183" spans="1:13">
      <c r="A183" s="2">
        <v>1745312</v>
      </c>
      <c r="B183" s="2">
        <v>1</v>
      </c>
      <c r="C183" s="2" t="str">
        <f>VLOOKUP(B183,Address!$A$1:$B$5,2,FALSE)</f>
        <v>ул.Ленина, 13/2</v>
      </c>
      <c r="D183" s="3">
        <v>44749</v>
      </c>
      <c r="E183" s="3" t="str">
        <f t="shared" si="17"/>
        <v>Июль</v>
      </c>
      <c r="F183" s="25">
        <f t="shared" si="21"/>
        <v>28</v>
      </c>
      <c r="G183" s="3" t="str">
        <f t="shared" si="22"/>
        <v>Чт</v>
      </c>
      <c r="H183" s="25">
        <f t="shared" si="23"/>
        <v>7</v>
      </c>
      <c r="I183" s="2">
        <v>787</v>
      </c>
      <c r="J183" s="2">
        <f t="shared" si="18"/>
        <v>1</v>
      </c>
      <c r="K183" s="2" t="str">
        <f t="shared" si="19"/>
        <v/>
      </c>
      <c r="L183" s="2" t="str">
        <f t="shared" si="20"/>
        <v/>
      </c>
      <c r="M183">
        <f>IF(D183&lt;='Задача 4'!$B$4,I183,"")</f>
        <v>787</v>
      </c>
    </row>
    <row r="184" spans="1:13">
      <c r="A184" s="2">
        <v>1745313</v>
      </c>
      <c r="B184" s="2">
        <v>1</v>
      </c>
      <c r="C184" s="2" t="str">
        <f>VLOOKUP(B184,Address!$A$1:$B$5,2,FALSE)</f>
        <v>ул.Ленина, 13/2</v>
      </c>
      <c r="D184" s="3">
        <v>44762</v>
      </c>
      <c r="E184" s="3" t="str">
        <f t="shared" si="17"/>
        <v>Июль</v>
      </c>
      <c r="F184" s="25">
        <f t="shared" si="21"/>
        <v>30</v>
      </c>
      <c r="G184" s="3" t="str">
        <f t="shared" si="22"/>
        <v>Ср</v>
      </c>
      <c r="H184" s="25">
        <f t="shared" si="23"/>
        <v>20</v>
      </c>
      <c r="I184" s="2">
        <v>4250</v>
      </c>
      <c r="J184" s="2">
        <f t="shared" si="18"/>
        <v>1</v>
      </c>
      <c r="K184" s="2">
        <f t="shared" si="19"/>
        <v>4250</v>
      </c>
      <c r="L184" s="2">
        <f t="shared" si="20"/>
        <v>1</v>
      </c>
      <c r="M184" t="str">
        <f>IF(D184&lt;='Задача 4'!$B$4,I184,"")</f>
        <v/>
      </c>
    </row>
    <row r="185" spans="1:13">
      <c r="A185" s="2">
        <v>1745314</v>
      </c>
      <c r="B185" s="2">
        <v>1</v>
      </c>
      <c r="C185" s="2" t="str">
        <f>VLOOKUP(B185,Address!$A$1:$B$5,2,FALSE)</f>
        <v>ул.Ленина, 13/2</v>
      </c>
      <c r="D185" s="3">
        <v>44790</v>
      </c>
      <c r="E185" s="3" t="str">
        <f t="shared" si="17"/>
        <v>Август</v>
      </c>
      <c r="F185" s="25">
        <f t="shared" si="21"/>
        <v>34</v>
      </c>
      <c r="G185" s="3" t="str">
        <f t="shared" si="22"/>
        <v>Ср</v>
      </c>
      <c r="H185" s="25">
        <f t="shared" si="23"/>
        <v>17</v>
      </c>
      <c r="I185" s="2">
        <v>949</v>
      </c>
      <c r="J185" s="2">
        <f t="shared" si="18"/>
        <v>1</v>
      </c>
      <c r="K185" s="2" t="str">
        <f t="shared" si="19"/>
        <v/>
      </c>
      <c r="L185" s="2" t="str">
        <f t="shared" si="20"/>
        <v/>
      </c>
      <c r="M185" t="str">
        <f>IF(D185&lt;='Задача 4'!$B$4,I185,"")</f>
        <v/>
      </c>
    </row>
    <row r="186" spans="1:13">
      <c r="A186" s="2">
        <v>1745315</v>
      </c>
      <c r="B186" s="2">
        <v>1</v>
      </c>
      <c r="C186" s="2" t="str">
        <f>VLOOKUP(B186,Address!$A$1:$B$5,2,FALSE)</f>
        <v>ул.Ленина, 13/2</v>
      </c>
      <c r="D186" s="3">
        <v>44795</v>
      </c>
      <c r="E186" s="3" t="str">
        <f t="shared" si="17"/>
        <v>Август</v>
      </c>
      <c r="F186" s="25">
        <f t="shared" si="21"/>
        <v>35</v>
      </c>
      <c r="G186" s="3" t="str">
        <f t="shared" si="22"/>
        <v>Пн</v>
      </c>
      <c r="H186" s="25">
        <f t="shared" si="23"/>
        <v>22</v>
      </c>
      <c r="I186" s="2">
        <v>3727</v>
      </c>
      <c r="J186" s="2">
        <f t="shared" si="18"/>
        <v>1</v>
      </c>
      <c r="K186" s="2">
        <f t="shared" si="19"/>
        <v>3727</v>
      </c>
      <c r="L186" s="2">
        <f t="shared" si="20"/>
        <v>1</v>
      </c>
      <c r="M186" t="str">
        <f>IF(D186&lt;='Задача 4'!$B$4,I186,"")</f>
        <v/>
      </c>
    </row>
    <row r="187" spans="1:13">
      <c r="A187" s="2">
        <v>1745316</v>
      </c>
      <c r="B187" s="2">
        <v>4</v>
      </c>
      <c r="C187" s="2" t="str">
        <f>VLOOKUP(B187,Address!$A$1:$B$5,2,FALSE)</f>
        <v>Бульвар Сеченова, 17</v>
      </c>
      <c r="D187" s="3">
        <v>44718</v>
      </c>
      <c r="E187" s="3" t="str">
        <f t="shared" si="17"/>
        <v>Июнь</v>
      </c>
      <c r="F187" s="25">
        <f t="shared" si="21"/>
        <v>24</v>
      </c>
      <c r="G187" s="3" t="str">
        <f t="shared" si="22"/>
        <v>Пн</v>
      </c>
      <c r="H187" s="25">
        <f t="shared" si="23"/>
        <v>6</v>
      </c>
      <c r="I187" s="2">
        <v>3297</v>
      </c>
      <c r="J187" s="2">
        <f t="shared" si="18"/>
        <v>1</v>
      </c>
      <c r="K187" s="2">
        <f t="shared" si="19"/>
        <v>3297</v>
      </c>
      <c r="L187" s="2">
        <f t="shared" si="20"/>
        <v>1</v>
      </c>
      <c r="M187">
        <f>IF(D187&lt;='Задача 4'!$B$4,I187,"")</f>
        <v>3297</v>
      </c>
    </row>
    <row r="188" spans="1:13">
      <c r="A188" s="2">
        <v>1745317</v>
      </c>
      <c r="B188" s="2">
        <v>3</v>
      </c>
      <c r="C188" s="2" t="str">
        <f>VLOOKUP(B188,Address!$A$1:$B$5,2,FALSE)</f>
        <v>Проспект Вернадского, 89</v>
      </c>
      <c r="D188" s="3">
        <v>44732</v>
      </c>
      <c r="E188" s="3" t="str">
        <f t="shared" si="17"/>
        <v>Июнь</v>
      </c>
      <c r="F188" s="25">
        <f t="shared" si="21"/>
        <v>26</v>
      </c>
      <c r="G188" s="3" t="str">
        <f t="shared" si="22"/>
        <v>Пн</v>
      </c>
      <c r="H188" s="25">
        <f t="shared" si="23"/>
        <v>20</v>
      </c>
      <c r="I188" s="2">
        <v>4574</v>
      </c>
      <c r="J188" s="2">
        <f t="shared" si="18"/>
        <v>1</v>
      </c>
      <c r="K188" s="2">
        <f t="shared" si="19"/>
        <v>4574</v>
      </c>
      <c r="L188" s="2">
        <f t="shared" si="20"/>
        <v>1</v>
      </c>
      <c r="M188">
        <f>IF(D188&lt;='Задача 4'!$B$4,I188,"")</f>
        <v>4574</v>
      </c>
    </row>
    <row r="189" spans="1:13">
      <c r="A189" s="2">
        <v>1745318</v>
      </c>
      <c r="B189" s="2">
        <v>4</v>
      </c>
      <c r="C189" s="2" t="str">
        <f>VLOOKUP(B189,Address!$A$1:$B$5,2,FALSE)</f>
        <v>Бульвар Сеченова, 17</v>
      </c>
      <c r="D189" s="3">
        <v>44753</v>
      </c>
      <c r="E189" s="3" t="str">
        <f t="shared" si="17"/>
        <v>Июль</v>
      </c>
      <c r="F189" s="25">
        <f t="shared" si="21"/>
        <v>29</v>
      </c>
      <c r="G189" s="3" t="str">
        <f t="shared" si="22"/>
        <v>Пн</v>
      </c>
      <c r="H189" s="25">
        <f t="shared" si="23"/>
        <v>11</v>
      </c>
      <c r="I189" s="2">
        <v>3494</v>
      </c>
      <c r="J189" s="2">
        <f t="shared" si="18"/>
        <v>1</v>
      </c>
      <c r="K189" s="2">
        <f t="shared" si="19"/>
        <v>3494</v>
      </c>
      <c r="L189" s="2">
        <f t="shared" si="20"/>
        <v>1</v>
      </c>
      <c r="M189">
        <f>IF(D189&lt;='Задача 4'!$B$4,I189,"")</f>
        <v>3494</v>
      </c>
    </row>
    <row r="190" spans="1:13">
      <c r="A190" s="2">
        <v>1745319</v>
      </c>
      <c r="B190" s="2">
        <v>1</v>
      </c>
      <c r="C190" s="2" t="str">
        <f>VLOOKUP(B190,Address!$A$1:$B$5,2,FALSE)</f>
        <v>ул.Ленина, 13/2</v>
      </c>
      <c r="D190" s="3">
        <v>44730</v>
      </c>
      <c r="E190" s="3" t="str">
        <f t="shared" si="17"/>
        <v>Июнь</v>
      </c>
      <c r="F190" s="25">
        <f t="shared" si="21"/>
        <v>25</v>
      </c>
      <c r="G190" s="3" t="str">
        <f t="shared" si="22"/>
        <v>Сб</v>
      </c>
      <c r="H190" s="25">
        <f t="shared" si="23"/>
        <v>18</v>
      </c>
      <c r="I190" s="2">
        <v>1151</v>
      </c>
      <c r="J190" s="2">
        <f t="shared" si="18"/>
        <v>1</v>
      </c>
      <c r="K190" s="2" t="str">
        <f t="shared" si="19"/>
        <v/>
      </c>
      <c r="L190" s="2" t="str">
        <f t="shared" si="20"/>
        <v/>
      </c>
      <c r="M190">
        <f>IF(D190&lt;='Задача 4'!$B$4,I190,"")</f>
        <v>1151</v>
      </c>
    </row>
    <row r="191" spans="1:13">
      <c r="A191" s="2">
        <v>1745320</v>
      </c>
      <c r="B191" s="2">
        <v>4</v>
      </c>
      <c r="C191" s="2" t="str">
        <f>VLOOKUP(B191,Address!$A$1:$B$5,2,FALSE)</f>
        <v>Бульвар Сеченова, 17</v>
      </c>
      <c r="D191" s="3">
        <v>44776</v>
      </c>
      <c r="E191" s="3" t="str">
        <f t="shared" si="17"/>
        <v>Август</v>
      </c>
      <c r="F191" s="25">
        <f t="shared" si="21"/>
        <v>32</v>
      </c>
      <c r="G191" s="3" t="str">
        <f t="shared" si="22"/>
        <v>Ср</v>
      </c>
      <c r="H191" s="25">
        <f t="shared" si="23"/>
        <v>3</v>
      </c>
      <c r="I191" s="2">
        <v>3838</v>
      </c>
      <c r="J191" s="2">
        <f t="shared" si="18"/>
        <v>1</v>
      </c>
      <c r="K191" s="2">
        <f t="shared" si="19"/>
        <v>3838</v>
      </c>
      <c r="L191" s="2">
        <f t="shared" si="20"/>
        <v>1</v>
      </c>
      <c r="M191" t="str">
        <f>IF(D191&lt;='Задача 4'!$B$4,I191,"")</f>
        <v/>
      </c>
    </row>
    <row r="192" spans="1:13">
      <c r="A192" s="2">
        <v>1745321</v>
      </c>
      <c r="B192" s="2">
        <v>1</v>
      </c>
      <c r="C192" s="2" t="str">
        <f>VLOOKUP(B192,Address!$A$1:$B$5,2,FALSE)</f>
        <v>ул.Ленина, 13/2</v>
      </c>
      <c r="D192" s="3">
        <v>44738</v>
      </c>
      <c r="E192" s="3" t="str">
        <f t="shared" si="17"/>
        <v>Июнь</v>
      </c>
      <c r="F192" s="25">
        <f t="shared" si="21"/>
        <v>27</v>
      </c>
      <c r="G192" s="3" t="str">
        <f t="shared" si="22"/>
        <v>Вс</v>
      </c>
      <c r="H192" s="25">
        <f t="shared" si="23"/>
        <v>26</v>
      </c>
      <c r="I192" s="2">
        <v>1161</v>
      </c>
      <c r="J192" s="2">
        <f t="shared" si="18"/>
        <v>1</v>
      </c>
      <c r="K192" s="2" t="str">
        <f t="shared" si="19"/>
        <v/>
      </c>
      <c r="L192" s="2" t="str">
        <f t="shared" si="20"/>
        <v/>
      </c>
      <c r="M192">
        <f>IF(D192&lt;='Задача 4'!$B$4,I192,"")</f>
        <v>1161</v>
      </c>
    </row>
    <row r="193" spans="1:13">
      <c r="A193" s="2">
        <v>1745322</v>
      </c>
      <c r="B193" s="2">
        <v>1</v>
      </c>
      <c r="C193" s="2" t="str">
        <f>VLOOKUP(B193,Address!$A$1:$B$5,2,FALSE)</f>
        <v>ул.Ленина, 13/2</v>
      </c>
      <c r="D193" s="3">
        <v>44784</v>
      </c>
      <c r="E193" s="3" t="str">
        <f t="shared" si="17"/>
        <v>Август</v>
      </c>
      <c r="F193" s="25">
        <f t="shared" si="21"/>
        <v>33</v>
      </c>
      <c r="G193" s="3" t="str">
        <f t="shared" si="22"/>
        <v>Чт</v>
      </c>
      <c r="H193" s="25">
        <f t="shared" si="23"/>
        <v>11</v>
      </c>
      <c r="I193" s="2">
        <v>460</v>
      </c>
      <c r="J193" s="2">
        <f t="shared" si="18"/>
        <v>1</v>
      </c>
      <c r="K193" s="2" t="str">
        <f t="shared" si="19"/>
        <v/>
      </c>
      <c r="L193" s="2" t="str">
        <f t="shared" si="20"/>
        <v/>
      </c>
      <c r="M193" t="str">
        <f>IF(D193&lt;='Задача 4'!$B$4,I193,"")</f>
        <v/>
      </c>
    </row>
    <row r="194" spans="1:13">
      <c r="A194" s="2">
        <v>1745323</v>
      </c>
      <c r="B194" s="2">
        <v>1</v>
      </c>
      <c r="C194" s="2" t="str">
        <f>VLOOKUP(B194,Address!$A$1:$B$5,2,FALSE)</f>
        <v>ул.Ленина, 13/2</v>
      </c>
      <c r="D194" s="3">
        <v>44724</v>
      </c>
      <c r="E194" s="3" t="str">
        <f t="shared" si="17"/>
        <v>Июнь</v>
      </c>
      <c r="F194" s="25">
        <f t="shared" si="21"/>
        <v>25</v>
      </c>
      <c r="G194" s="3" t="str">
        <f t="shared" si="22"/>
        <v>Вс</v>
      </c>
      <c r="H194" s="25">
        <f t="shared" si="23"/>
        <v>12</v>
      </c>
      <c r="I194" s="2">
        <v>2457</v>
      </c>
      <c r="J194" s="2">
        <f t="shared" si="18"/>
        <v>1</v>
      </c>
      <c r="K194" s="2" t="str">
        <f t="shared" si="19"/>
        <v/>
      </c>
      <c r="L194" s="2" t="str">
        <f t="shared" si="20"/>
        <v/>
      </c>
      <c r="M194">
        <f>IF(D194&lt;='Задача 4'!$B$4,I194,"")</f>
        <v>2457</v>
      </c>
    </row>
    <row r="195" spans="1:13">
      <c r="A195" s="2">
        <v>1745324</v>
      </c>
      <c r="B195" s="2">
        <v>4</v>
      </c>
      <c r="C195" s="2" t="str">
        <f>VLOOKUP(B195,Address!$A$1:$B$5,2,FALSE)</f>
        <v>Бульвар Сеченова, 17</v>
      </c>
      <c r="D195" s="3">
        <v>44762</v>
      </c>
      <c r="E195" s="3" t="str">
        <f t="shared" ref="E195:E258" si="24">TEXT(MONTH(D195)*30,"ММММ")</f>
        <v>Июль</v>
      </c>
      <c r="F195" s="25">
        <f t="shared" si="21"/>
        <v>30</v>
      </c>
      <c r="G195" s="3" t="str">
        <f t="shared" si="22"/>
        <v>Ср</v>
      </c>
      <c r="H195" s="25">
        <f t="shared" si="23"/>
        <v>20</v>
      </c>
      <c r="I195" s="2">
        <v>678</v>
      </c>
      <c r="J195" s="2">
        <f t="shared" ref="J195:J258" si="25">IF(I195&gt;0,1,"")</f>
        <v>1</v>
      </c>
      <c r="K195" s="2" t="str">
        <f t="shared" ref="K195:K258" si="26">IF(I195&gt;3000,I195,"")</f>
        <v/>
      </c>
      <c r="L195" s="2" t="str">
        <f t="shared" ref="L195:L258" si="27">IF(I195&gt;3000,1,"")</f>
        <v/>
      </c>
      <c r="M195" t="str">
        <f>IF(D195&lt;='Задача 4'!$B$4,I195,"")</f>
        <v/>
      </c>
    </row>
    <row r="196" spans="1:13">
      <c r="A196" s="2">
        <v>1745325</v>
      </c>
      <c r="B196" s="2">
        <v>1</v>
      </c>
      <c r="C196" s="2" t="str">
        <f>VLOOKUP(B196,Address!$A$1:$B$5,2,FALSE)</f>
        <v>ул.Ленина, 13/2</v>
      </c>
      <c r="D196" s="3">
        <v>44774</v>
      </c>
      <c r="E196" s="3" t="str">
        <f t="shared" si="24"/>
        <v>Август</v>
      </c>
      <c r="F196" s="25">
        <f t="shared" si="21"/>
        <v>32</v>
      </c>
      <c r="G196" s="3" t="str">
        <f t="shared" si="22"/>
        <v>Пн</v>
      </c>
      <c r="H196" s="25">
        <f t="shared" si="23"/>
        <v>1</v>
      </c>
      <c r="I196" s="2">
        <v>4232</v>
      </c>
      <c r="J196" s="2">
        <f t="shared" si="25"/>
        <v>1</v>
      </c>
      <c r="K196" s="2">
        <f t="shared" si="26"/>
        <v>4232</v>
      </c>
      <c r="L196" s="2">
        <f t="shared" si="27"/>
        <v>1</v>
      </c>
      <c r="M196" t="str">
        <f>IF(D196&lt;='Задача 4'!$B$4,I196,"")</f>
        <v/>
      </c>
    </row>
    <row r="197" spans="1:13">
      <c r="A197" s="2">
        <v>1745326</v>
      </c>
      <c r="B197" s="2">
        <v>4</v>
      </c>
      <c r="C197" s="2" t="str">
        <f>VLOOKUP(B197,Address!$A$1:$B$5,2,FALSE)</f>
        <v>Бульвар Сеченова, 17</v>
      </c>
      <c r="D197" s="3">
        <v>44755</v>
      </c>
      <c r="E197" s="3" t="str">
        <f t="shared" si="24"/>
        <v>Июль</v>
      </c>
      <c r="F197" s="25">
        <f t="shared" si="21"/>
        <v>29</v>
      </c>
      <c r="G197" s="3" t="str">
        <f t="shared" si="22"/>
        <v>Ср</v>
      </c>
      <c r="H197" s="25">
        <f t="shared" si="23"/>
        <v>13</v>
      </c>
      <c r="I197" s="2">
        <v>2684</v>
      </c>
      <c r="J197" s="2">
        <f t="shared" si="25"/>
        <v>1</v>
      </c>
      <c r="K197" s="2" t="str">
        <f t="shared" si="26"/>
        <v/>
      </c>
      <c r="L197" s="2" t="str">
        <f t="shared" si="27"/>
        <v/>
      </c>
      <c r="M197">
        <f>IF(D197&lt;='Задача 4'!$B$4,I197,"")</f>
        <v>2684</v>
      </c>
    </row>
    <row r="198" spans="1:13">
      <c r="A198" s="2">
        <v>1745327</v>
      </c>
      <c r="B198" s="2">
        <v>1</v>
      </c>
      <c r="C198" s="2" t="str">
        <f>VLOOKUP(B198,Address!$A$1:$B$5,2,FALSE)</f>
        <v>ул.Ленина, 13/2</v>
      </c>
      <c r="D198" s="3">
        <v>44716</v>
      </c>
      <c r="E198" s="3" t="str">
        <f t="shared" si="24"/>
        <v>Июнь</v>
      </c>
      <c r="F198" s="25">
        <f t="shared" si="21"/>
        <v>23</v>
      </c>
      <c r="G198" s="3" t="str">
        <f t="shared" si="22"/>
        <v>Сб</v>
      </c>
      <c r="H198" s="25">
        <f t="shared" si="23"/>
        <v>4</v>
      </c>
      <c r="I198" s="2">
        <v>517</v>
      </c>
      <c r="J198" s="2">
        <f t="shared" si="25"/>
        <v>1</v>
      </c>
      <c r="K198" s="2" t="str">
        <f t="shared" si="26"/>
        <v/>
      </c>
      <c r="L198" s="2" t="str">
        <f t="shared" si="27"/>
        <v/>
      </c>
      <c r="M198">
        <f>IF(D198&lt;='Задача 4'!$B$4,I198,"")</f>
        <v>517</v>
      </c>
    </row>
    <row r="199" spans="1:13">
      <c r="A199" s="2">
        <v>1745328</v>
      </c>
      <c r="B199" s="2">
        <v>4</v>
      </c>
      <c r="C199" s="2" t="str">
        <f>VLOOKUP(B199,Address!$A$1:$B$5,2,FALSE)</f>
        <v>Бульвар Сеченова, 17</v>
      </c>
      <c r="D199" s="3">
        <v>44788</v>
      </c>
      <c r="E199" s="3" t="str">
        <f t="shared" si="24"/>
        <v>Август</v>
      </c>
      <c r="F199" s="25">
        <f t="shared" si="21"/>
        <v>34</v>
      </c>
      <c r="G199" s="3" t="str">
        <f t="shared" si="22"/>
        <v>Пн</v>
      </c>
      <c r="H199" s="25">
        <f t="shared" si="23"/>
        <v>15</v>
      </c>
      <c r="I199" s="2">
        <v>4865</v>
      </c>
      <c r="J199" s="2">
        <f t="shared" si="25"/>
        <v>1</v>
      </c>
      <c r="K199" s="2">
        <f t="shared" si="26"/>
        <v>4865</v>
      </c>
      <c r="L199" s="2">
        <f t="shared" si="27"/>
        <v>1</v>
      </c>
      <c r="M199" t="str">
        <f>IF(D199&lt;='Задача 4'!$B$4,I199,"")</f>
        <v/>
      </c>
    </row>
    <row r="200" spans="1:13">
      <c r="A200" s="2">
        <v>1745329</v>
      </c>
      <c r="B200" s="2">
        <v>4</v>
      </c>
      <c r="C200" s="2" t="str">
        <f>VLOOKUP(B200,Address!$A$1:$B$5,2,FALSE)</f>
        <v>Бульвар Сеченова, 17</v>
      </c>
      <c r="D200" s="3">
        <v>44740</v>
      </c>
      <c r="E200" s="3" t="str">
        <f t="shared" si="24"/>
        <v>Июнь</v>
      </c>
      <c r="F200" s="25">
        <f t="shared" si="21"/>
        <v>27</v>
      </c>
      <c r="G200" s="3" t="str">
        <f t="shared" si="22"/>
        <v>Вт</v>
      </c>
      <c r="H200" s="25">
        <f t="shared" si="23"/>
        <v>28</v>
      </c>
      <c r="I200" s="2">
        <v>876</v>
      </c>
      <c r="J200" s="2">
        <f t="shared" si="25"/>
        <v>1</v>
      </c>
      <c r="K200" s="2" t="str">
        <f t="shared" si="26"/>
        <v/>
      </c>
      <c r="L200" s="2" t="str">
        <f t="shared" si="27"/>
        <v/>
      </c>
      <c r="M200">
        <f>IF(D200&lt;='Задача 4'!$B$4,I200,"")</f>
        <v>876</v>
      </c>
    </row>
    <row r="201" spans="1:13">
      <c r="A201" s="2">
        <v>1745330</v>
      </c>
      <c r="B201" s="2">
        <v>2</v>
      </c>
      <c r="C201" s="2" t="str">
        <f>VLOOKUP(B201,Address!$A$1:$B$5,2,FALSE)</f>
        <v>ул.Строителей, 6</v>
      </c>
      <c r="D201" s="3">
        <v>44732</v>
      </c>
      <c r="E201" s="3" t="str">
        <f t="shared" si="24"/>
        <v>Июнь</v>
      </c>
      <c r="F201" s="25">
        <f t="shared" si="21"/>
        <v>26</v>
      </c>
      <c r="G201" s="3" t="str">
        <f t="shared" si="22"/>
        <v>Пн</v>
      </c>
      <c r="H201" s="25">
        <f t="shared" si="23"/>
        <v>20</v>
      </c>
      <c r="I201" s="2">
        <v>462</v>
      </c>
      <c r="J201" s="2">
        <f t="shared" si="25"/>
        <v>1</v>
      </c>
      <c r="K201" s="2" t="str">
        <f t="shared" si="26"/>
        <v/>
      </c>
      <c r="L201" s="2" t="str">
        <f t="shared" si="27"/>
        <v/>
      </c>
      <c r="M201">
        <f>IF(D201&lt;='Задача 4'!$B$4,I201,"")</f>
        <v>462</v>
      </c>
    </row>
    <row r="202" spans="1:13">
      <c r="A202" s="2">
        <v>1745331</v>
      </c>
      <c r="B202" s="2">
        <v>2</v>
      </c>
      <c r="C202" s="2" t="str">
        <f>VLOOKUP(B202,Address!$A$1:$B$5,2,FALSE)</f>
        <v>ул.Строителей, 6</v>
      </c>
      <c r="D202" s="3">
        <v>44775</v>
      </c>
      <c r="E202" s="3" t="str">
        <f t="shared" si="24"/>
        <v>Август</v>
      </c>
      <c r="F202" s="25">
        <f t="shared" si="21"/>
        <v>32</v>
      </c>
      <c r="G202" s="3" t="str">
        <f t="shared" si="22"/>
        <v>Вт</v>
      </c>
      <c r="H202" s="25">
        <f t="shared" si="23"/>
        <v>2</v>
      </c>
      <c r="I202" s="2">
        <v>4644</v>
      </c>
      <c r="J202" s="2">
        <f t="shared" si="25"/>
        <v>1</v>
      </c>
      <c r="K202" s="2">
        <f t="shared" si="26"/>
        <v>4644</v>
      </c>
      <c r="L202" s="2">
        <f t="shared" si="27"/>
        <v>1</v>
      </c>
      <c r="M202" t="str">
        <f>IF(D202&lt;='Задача 4'!$B$4,I202,"")</f>
        <v/>
      </c>
    </row>
    <row r="203" spans="1:13">
      <c r="A203" s="2">
        <v>1745332</v>
      </c>
      <c r="B203" s="2">
        <v>4</v>
      </c>
      <c r="C203" s="2" t="str">
        <f>VLOOKUP(B203,Address!$A$1:$B$5,2,FALSE)</f>
        <v>Бульвар Сеченова, 17</v>
      </c>
      <c r="D203" s="3">
        <v>44732</v>
      </c>
      <c r="E203" s="3" t="str">
        <f t="shared" si="24"/>
        <v>Июнь</v>
      </c>
      <c r="F203" s="25">
        <f t="shared" si="21"/>
        <v>26</v>
      </c>
      <c r="G203" s="3" t="str">
        <f t="shared" si="22"/>
        <v>Пн</v>
      </c>
      <c r="H203" s="25">
        <f t="shared" si="23"/>
        <v>20</v>
      </c>
      <c r="I203" s="2">
        <v>1914</v>
      </c>
      <c r="J203" s="2">
        <f t="shared" si="25"/>
        <v>1</v>
      </c>
      <c r="K203" s="2" t="str">
        <f t="shared" si="26"/>
        <v/>
      </c>
      <c r="L203" s="2" t="str">
        <f t="shared" si="27"/>
        <v/>
      </c>
      <c r="M203">
        <f>IF(D203&lt;='Задача 4'!$B$4,I203,"")</f>
        <v>1914</v>
      </c>
    </row>
    <row r="204" spans="1:13">
      <c r="A204" s="2">
        <v>1745333</v>
      </c>
      <c r="B204" s="2">
        <v>4</v>
      </c>
      <c r="C204" s="2" t="str">
        <f>VLOOKUP(B204,Address!$A$1:$B$5,2,FALSE)</f>
        <v>Бульвар Сеченова, 17</v>
      </c>
      <c r="D204" s="3">
        <v>44787</v>
      </c>
      <c r="E204" s="3" t="str">
        <f t="shared" si="24"/>
        <v>Август</v>
      </c>
      <c r="F204" s="25">
        <f t="shared" si="21"/>
        <v>34</v>
      </c>
      <c r="G204" s="3" t="str">
        <f t="shared" si="22"/>
        <v>Вс</v>
      </c>
      <c r="H204" s="25">
        <f t="shared" si="23"/>
        <v>14</v>
      </c>
      <c r="I204" s="2">
        <v>2545</v>
      </c>
      <c r="J204" s="2">
        <f t="shared" si="25"/>
        <v>1</v>
      </c>
      <c r="K204" s="2" t="str">
        <f t="shared" si="26"/>
        <v/>
      </c>
      <c r="L204" s="2" t="str">
        <f t="shared" si="27"/>
        <v/>
      </c>
      <c r="M204" t="str">
        <f>IF(D204&lt;='Задача 4'!$B$4,I204,"")</f>
        <v/>
      </c>
    </row>
    <row r="205" spans="1:13">
      <c r="A205" s="2">
        <v>1745334</v>
      </c>
      <c r="B205" s="2">
        <v>1</v>
      </c>
      <c r="C205" s="2" t="str">
        <f>VLOOKUP(B205,Address!$A$1:$B$5,2,FALSE)</f>
        <v>ул.Ленина, 13/2</v>
      </c>
      <c r="D205" s="3">
        <v>44765</v>
      </c>
      <c r="E205" s="3" t="str">
        <f t="shared" si="24"/>
        <v>Июль</v>
      </c>
      <c r="F205" s="25">
        <f t="shared" si="21"/>
        <v>30</v>
      </c>
      <c r="G205" s="3" t="str">
        <f t="shared" si="22"/>
        <v>Сб</v>
      </c>
      <c r="H205" s="25">
        <f t="shared" si="23"/>
        <v>23</v>
      </c>
      <c r="I205" s="2">
        <v>133</v>
      </c>
      <c r="J205" s="2">
        <f t="shared" si="25"/>
        <v>1</v>
      </c>
      <c r="K205" s="2" t="str">
        <f t="shared" si="26"/>
        <v/>
      </c>
      <c r="L205" s="2" t="str">
        <f t="shared" si="27"/>
        <v/>
      </c>
      <c r="M205" t="str">
        <f>IF(D205&lt;='Задача 4'!$B$4,I205,"")</f>
        <v/>
      </c>
    </row>
    <row r="206" spans="1:13">
      <c r="A206" s="2">
        <v>1745335</v>
      </c>
      <c r="B206" s="2">
        <v>2</v>
      </c>
      <c r="C206" s="2" t="str">
        <f>VLOOKUP(B206,Address!$A$1:$B$5,2,FALSE)</f>
        <v>ул.Строителей, 6</v>
      </c>
      <c r="D206" s="3">
        <v>44791</v>
      </c>
      <c r="E206" s="3" t="str">
        <f t="shared" si="24"/>
        <v>Август</v>
      </c>
      <c r="F206" s="25">
        <f t="shared" si="21"/>
        <v>34</v>
      </c>
      <c r="G206" s="3" t="str">
        <f t="shared" si="22"/>
        <v>Чт</v>
      </c>
      <c r="H206" s="25">
        <f t="shared" si="23"/>
        <v>18</v>
      </c>
      <c r="I206" s="2">
        <v>4837</v>
      </c>
      <c r="J206" s="2">
        <f t="shared" si="25"/>
        <v>1</v>
      </c>
      <c r="K206" s="2">
        <f t="shared" si="26"/>
        <v>4837</v>
      </c>
      <c r="L206" s="2">
        <f t="shared" si="27"/>
        <v>1</v>
      </c>
      <c r="M206" t="str">
        <f>IF(D206&lt;='Задача 4'!$B$4,I206,"")</f>
        <v/>
      </c>
    </row>
    <row r="207" spans="1:13">
      <c r="A207" s="2">
        <v>1745336</v>
      </c>
      <c r="B207" s="2">
        <v>1</v>
      </c>
      <c r="C207" s="2" t="str">
        <f>VLOOKUP(B207,Address!$A$1:$B$5,2,FALSE)</f>
        <v>ул.Ленина, 13/2</v>
      </c>
      <c r="D207" s="3">
        <v>44718</v>
      </c>
      <c r="E207" s="3" t="str">
        <f t="shared" si="24"/>
        <v>Июнь</v>
      </c>
      <c r="F207" s="25">
        <f t="shared" si="21"/>
        <v>24</v>
      </c>
      <c r="G207" s="3" t="str">
        <f t="shared" si="22"/>
        <v>Пн</v>
      </c>
      <c r="H207" s="25">
        <f t="shared" si="23"/>
        <v>6</v>
      </c>
      <c r="I207" s="2">
        <v>2387</v>
      </c>
      <c r="J207" s="2">
        <f t="shared" si="25"/>
        <v>1</v>
      </c>
      <c r="K207" s="2" t="str">
        <f t="shared" si="26"/>
        <v/>
      </c>
      <c r="L207" s="2" t="str">
        <f t="shared" si="27"/>
        <v/>
      </c>
      <c r="M207">
        <f>IF(D207&lt;='Задача 4'!$B$4,I207,"")</f>
        <v>2387</v>
      </c>
    </row>
    <row r="208" spans="1:13">
      <c r="A208" s="2">
        <v>1745337</v>
      </c>
      <c r="B208" s="2">
        <v>1</v>
      </c>
      <c r="C208" s="2" t="str">
        <f>VLOOKUP(B208,Address!$A$1:$B$5,2,FALSE)</f>
        <v>ул.Ленина, 13/2</v>
      </c>
      <c r="D208" s="3">
        <v>44722</v>
      </c>
      <c r="E208" s="3" t="str">
        <f t="shared" si="24"/>
        <v>Июнь</v>
      </c>
      <c r="F208" s="25">
        <f t="shared" si="21"/>
        <v>24</v>
      </c>
      <c r="G208" s="3" t="str">
        <f t="shared" si="22"/>
        <v>Пт</v>
      </c>
      <c r="H208" s="25">
        <f t="shared" si="23"/>
        <v>10</v>
      </c>
      <c r="I208" s="2">
        <v>2441</v>
      </c>
      <c r="J208" s="2">
        <f t="shared" si="25"/>
        <v>1</v>
      </c>
      <c r="K208" s="2" t="str">
        <f t="shared" si="26"/>
        <v/>
      </c>
      <c r="L208" s="2" t="str">
        <f t="shared" si="27"/>
        <v/>
      </c>
      <c r="M208">
        <f>IF(D208&lt;='Задача 4'!$B$4,I208,"")</f>
        <v>2441</v>
      </c>
    </row>
    <row r="209" spans="1:13">
      <c r="A209" s="2">
        <v>1745338</v>
      </c>
      <c r="B209" s="2">
        <v>2</v>
      </c>
      <c r="C209" s="2" t="str">
        <f>VLOOKUP(B209,Address!$A$1:$B$5,2,FALSE)</f>
        <v>ул.Строителей, 6</v>
      </c>
      <c r="D209" s="3">
        <v>44773</v>
      </c>
      <c r="E209" s="3" t="str">
        <f t="shared" si="24"/>
        <v>Июль</v>
      </c>
      <c r="F209" s="25">
        <f t="shared" ref="F209:F272" si="28">WEEKNUM(D209)</f>
        <v>32</v>
      </c>
      <c r="G209" s="3" t="str">
        <f t="shared" ref="G209:G272" si="29">TEXT(WEEKDAY(D209,1),"ДДД")</f>
        <v>Вс</v>
      </c>
      <c r="H209" s="25">
        <f t="shared" ref="H209:H272" si="30">DAY(D209)</f>
        <v>31</v>
      </c>
      <c r="I209" s="2">
        <v>2452</v>
      </c>
      <c r="J209" s="2">
        <f t="shared" si="25"/>
        <v>1</v>
      </c>
      <c r="K209" s="2" t="str">
        <f t="shared" si="26"/>
        <v/>
      </c>
      <c r="L209" s="2" t="str">
        <f t="shared" si="27"/>
        <v/>
      </c>
      <c r="M209" t="str">
        <f>IF(D209&lt;='Задача 4'!$B$4,I209,"")</f>
        <v/>
      </c>
    </row>
    <row r="210" spans="1:13">
      <c r="A210" s="2">
        <v>1745339</v>
      </c>
      <c r="B210" s="2">
        <v>4</v>
      </c>
      <c r="C210" s="2" t="str">
        <f>VLOOKUP(B210,Address!$A$1:$B$5,2,FALSE)</f>
        <v>Бульвар Сеченова, 17</v>
      </c>
      <c r="D210" s="3">
        <v>44754</v>
      </c>
      <c r="E210" s="3" t="str">
        <f t="shared" si="24"/>
        <v>Июль</v>
      </c>
      <c r="F210" s="25">
        <f t="shared" si="28"/>
        <v>29</v>
      </c>
      <c r="G210" s="3" t="str">
        <f t="shared" si="29"/>
        <v>Вт</v>
      </c>
      <c r="H210" s="25">
        <f t="shared" si="30"/>
        <v>12</v>
      </c>
      <c r="I210" s="2">
        <v>3301</v>
      </c>
      <c r="J210" s="2">
        <f t="shared" si="25"/>
        <v>1</v>
      </c>
      <c r="K210" s="2">
        <f t="shared" si="26"/>
        <v>3301</v>
      </c>
      <c r="L210" s="2">
        <f t="shared" si="27"/>
        <v>1</v>
      </c>
      <c r="M210">
        <f>IF(D210&lt;='Задача 4'!$B$4,I210,"")</f>
        <v>3301</v>
      </c>
    </row>
    <row r="211" spans="1:13">
      <c r="A211" s="2">
        <v>1745340</v>
      </c>
      <c r="B211" s="2">
        <v>4</v>
      </c>
      <c r="C211" s="2" t="str">
        <f>VLOOKUP(B211,Address!$A$1:$B$5,2,FALSE)</f>
        <v>Бульвар Сеченова, 17</v>
      </c>
      <c r="D211" s="3">
        <v>44730</v>
      </c>
      <c r="E211" s="3" t="str">
        <f t="shared" si="24"/>
        <v>Июнь</v>
      </c>
      <c r="F211" s="25">
        <f t="shared" si="28"/>
        <v>25</v>
      </c>
      <c r="G211" s="3" t="str">
        <f t="shared" si="29"/>
        <v>Сб</v>
      </c>
      <c r="H211" s="25">
        <f t="shared" si="30"/>
        <v>18</v>
      </c>
      <c r="I211" s="2">
        <v>4055</v>
      </c>
      <c r="J211" s="2">
        <f t="shared" si="25"/>
        <v>1</v>
      </c>
      <c r="K211" s="2">
        <f t="shared" si="26"/>
        <v>4055</v>
      </c>
      <c r="L211" s="2">
        <f t="shared" si="27"/>
        <v>1</v>
      </c>
      <c r="M211">
        <f>IF(D211&lt;='Задача 4'!$B$4,I211,"")</f>
        <v>4055</v>
      </c>
    </row>
    <row r="212" spans="1:13">
      <c r="A212" s="2">
        <v>1745341</v>
      </c>
      <c r="B212" s="2">
        <v>1</v>
      </c>
      <c r="C212" s="2" t="str">
        <f>VLOOKUP(B212,Address!$A$1:$B$5,2,FALSE)</f>
        <v>ул.Ленина, 13/2</v>
      </c>
      <c r="D212" s="3">
        <v>44802</v>
      </c>
      <c r="E212" s="3" t="str">
        <f t="shared" si="24"/>
        <v>Август</v>
      </c>
      <c r="F212" s="25">
        <f t="shared" si="28"/>
        <v>36</v>
      </c>
      <c r="G212" s="3" t="str">
        <f t="shared" si="29"/>
        <v>Пн</v>
      </c>
      <c r="H212" s="25">
        <f t="shared" si="30"/>
        <v>29</v>
      </c>
      <c r="I212" s="2">
        <v>2791</v>
      </c>
      <c r="J212" s="2">
        <f t="shared" si="25"/>
        <v>1</v>
      </c>
      <c r="K212" s="2" t="str">
        <f t="shared" si="26"/>
        <v/>
      </c>
      <c r="L212" s="2" t="str">
        <f t="shared" si="27"/>
        <v/>
      </c>
      <c r="M212" t="str">
        <f>IF(D212&lt;='Задача 4'!$B$4,I212,"")</f>
        <v/>
      </c>
    </row>
    <row r="213" spans="1:13">
      <c r="A213" s="2">
        <v>1745342</v>
      </c>
      <c r="B213" s="2">
        <v>1</v>
      </c>
      <c r="C213" s="2" t="str">
        <f>VLOOKUP(B213,Address!$A$1:$B$5,2,FALSE)</f>
        <v>ул.Ленина, 13/2</v>
      </c>
      <c r="D213" s="3">
        <v>44787</v>
      </c>
      <c r="E213" s="3" t="str">
        <f t="shared" si="24"/>
        <v>Август</v>
      </c>
      <c r="F213" s="25">
        <f t="shared" si="28"/>
        <v>34</v>
      </c>
      <c r="G213" s="3" t="str">
        <f t="shared" si="29"/>
        <v>Вс</v>
      </c>
      <c r="H213" s="25">
        <f t="shared" si="30"/>
        <v>14</v>
      </c>
      <c r="I213" s="2">
        <v>1583</v>
      </c>
      <c r="J213" s="2">
        <f t="shared" si="25"/>
        <v>1</v>
      </c>
      <c r="K213" s="2" t="str">
        <f t="shared" si="26"/>
        <v/>
      </c>
      <c r="L213" s="2" t="str">
        <f t="shared" si="27"/>
        <v/>
      </c>
      <c r="M213" t="str">
        <f>IF(D213&lt;='Задача 4'!$B$4,I213,"")</f>
        <v/>
      </c>
    </row>
    <row r="214" spans="1:13">
      <c r="A214" s="2">
        <v>1745343</v>
      </c>
      <c r="B214" s="2">
        <v>2</v>
      </c>
      <c r="C214" s="2" t="str">
        <f>VLOOKUP(B214,Address!$A$1:$B$5,2,FALSE)</f>
        <v>ул.Строителей, 6</v>
      </c>
      <c r="D214" s="3">
        <v>44767</v>
      </c>
      <c r="E214" s="3" t="str">
        <f t="shared" si="24"/>
        <v>Июль</v>
      </c>
      <c r="F214" s="25">
        <f t="shared" si="28"/>
        <v>31</v>
      </c>
      <c r="G214" s="3" t="str">
        <f t="shared" si="29"/>
        <v>Пн</v>
      </c>
      <c r="H214" s="25">
        <f t="shared" si="30"/>
        <v>25</v>
      </c>
      <c r="I214" s="2">
        <v>901</v>
      </c>
      <c r="J214" s="2">
        <f t="shared" si="25"/>
        <v>1</v>
      </c>
      <c r="K214" s="2" t="str">
        <f t="shared" si="26"/>
        <v/>
      </c>
      <c r="L214" s="2" t="str">
        <f t="shared" si="27"/>
        <v/>
      </c>
      <c r="M214" t="str">
        <f>IF(D214&lt;='Задача 4'!$B$4,I214,"")</f>
        <v/>
      </c>
    </row>
    <row r="215" spans="1:13">
      <c r="A215" s="2">
        <v>1745344</v>
      </c>
      <c r="B215" s="2">
        <v>1</v>
      </c>
      <c r="C215" s="2" t="str">
        <f>VLOOKUP(B215,Address!$A$1:$B$5,2,FALSE)</f>
        <v>ул.Ленина, 13/2</v>
      </c>
      <c r="D215" s="3">
        <v>44722</v>
      </c>
      <c r="E215" s="3" t="str">
        <f t="shared" si="24"/>
        <v>Июнь</v>
      </c>
      <c r="F215" s="25">
        <f t="shared" si="28"/>
        <v>24</v>
      </c>
      <c r="G215" s="3" t="str">
        <f t="shared" si="29"/>
        <v>Пт</v>
      </c>
      <c r="H215" s="25">
        <f t="shared" si="30"/>
        <v>10</v>
      </c>
      <c r="I215" s="2">
        <v>2488</v>
      </c>
      <c r="J215" s="2">
        <f t="shared" si="25"/>
        <v>1</v>
      </c>
      <c r="K215" s="2" t="str">
        <f t="shared" si="26"/>
        <v/>
      </c>
      <c r="L215" s="2" t="str">
        <f t="shared" si="27"/>
        <v/>
      </c>
      <c r="M215">
        <f>IF(D215&lt;='Задача 4'!$B$4,I215,"")</f>
        <v>2488</v>
      </c>
    </row>
    <row r="216" spans="1:13">
      <c r="A216" s="2">
        <v>1745345</v>
      </c>
      <c r="B216" s="2">
        <v>4</v>
      </c>
      <c r="C216" s="2" t="str">
        <f>VLOOKUP(B216,Address!$A$1:$B$5,2,FALSE)</f>
        <v>Бульвар Сеченова, 17</v>
      </c>
      <c r="D216" s="3">
        <v>44793</v>
      </c>
      <c r="E216" s="3" t="str">
        <f t="shared" si="24"/>
        <v>Август</v>
      </c>
      <c r="F216" s="25">
        <f t="shared" si="28"/>
        <v>34</v>
      </c>
      <c r="G216" s="3" t="str">
        <f t="shared" si="29"/>
        <v>Сб</v>
      </c>
      <c r="H216" s="25">
        <f t="shared" si="30"/>
        <v>20</v>
      </c>
      <c r="I216" s="2">
        <v>2212</v>
      </c>
      <c r="J216" s="2">
        <f t="shared" si="25"/>
        <v>1</v>
      </c>
      <c r="K216" s="2" t="str">
        <f t="shared" si="26"/>
        <v/>
      </c>
      <c r="L216" s="2" t="str">
        <f t="shared" si="27"/>
        <v/>
      </c>
      <c r="M216" t="str">
        <f>IF(D216&lt;='Задача 4'!$B$4,I216,"")</f>
        <v/>
      </c>
    </row>
    <row r="217" spans="1:13">
      <c r="A217" s="2">
        <v>1745346</v>
      </c>
      <c r="B217" s="2">
        <v>1</v>
      </c>
      <c r="C217" s="2" t="str">
        <f>VLOOKUP(B217,Address!$A$1:$B$5,2,FALSE)</f>
        <v>ул.Ленина, 13/2</v>
      </c>
      <c r="D217" s="3">
        <v>44728</v>
      </c>
      <c r="E217" s="3" t="str">
        <f t="shared" si="24"/>
        <v>Июнь</v>
      </c>
      <c r="F217" s="25">
        <f t="shared" si="28"/>
        <v>25</v>
      </c>
      <c r="G217" s="3" t="str">
        <f t="shared" si="29"/>
        <v>Чт</v>
      </c>
      <c r="H217" s="25">
        <f t="shared" si="30"/>
        <v>16</v>
      </c>
      <c r="I217" s="2">
        <v>1103</v>
      </c>
      <c r="J217" s="2">
        <f t="shared" si="25"/>
        <v>1</v>
      </c>
      <c r="K217" s="2" t="str">
        <f t="shared" si="26"/>
        <v/>
      </c>
      <c r="L217" s="2" t="str">
        <f t="shared" si="27"/>
        <v/>
      </c>
      <c r="M217">
        <f>IF(D217&lt;='Задача 4'!$B$4,I217,"")</f>
        <v>1103</v>
      </c>
    </row>
    <row r="218" spans="1:13">
      <c r="A218" s="2">
        <v>1745347</v>
      </c>
      <c r="B218" s="2">
        <v>3</v>
      </c>
      <c r="C218" s="2" t="str">
        <f>VLOOKUP(B218,Address!$A$1:$B$5,2,FALSE)</f>
        <v>Проспект Вернадского, 89</v>
      </c>
      <c r="D218" s="3">
        <v>44763</v>
      </c>
      <c r="E218" s="3" t="str">
        <f t="shared" si="24"/>
        <v>Июль</v>
      </c>
      <c r="F218" s="25">
        <f t="shared" si="28"/>
        <v>30</v>
      </c>
      <c r="G218" s="3" t="str">
        <f t="shared" si="29"/>
        <v>Чт</v>
      </c>
      <c r="H218" s="25">
        <f t="shared" si="30"/>
        <v>21</v>
      </c>
      <c r="I218" s="2">
        <v>3371</v>
      </c>
      <c r="J218" s="2">
        <f t="shared" si="25"/>
        <v>1</v>
      </c>
      <c r="K218" s="2">
        <f t="shared" si="26"/>
        <v>3371</v>
      </c>
      <c r="L218" s="2">
        <f t="shared" si="27"/>
        <v>1</v>
      </c>
      <c r="M218" t="str">
        <f>IF(D218&lt;='Задача 4'!$B$4,I218,"")</f>
        <v/>
      </c>
    </row>
    <row r="219" spans="1:13">
      <c r="A219" s="2">
        <v>1745348</v>
      </c>
      <c r="B219" s="2">
        <v>1</v>
      </c>
      <c r="C219" s="2" t="str">
        <f>VLOOKUP(B219,Address!$A$1:$B$5,2,FALSE)</f>
        <v>ул.Ленина, 13/2</v>
      </c>
      <c r="D219" s="3">
        <v>44715</v>
      </c>
      <c r="E219" s="3" t="str">
        <f t="shared" si="24"/>
        <v>Июнь</v>
      </c>
      <c r="F219" s="25">
        <f t="shared" si="28"/>
        <v>23</v>
      </c>
      <c r="G219" s="3" t="str">
        <f t="shared" si="29"/>
        <v>Пт</v>
      </c>
      <c r="H219" s="25">
        <f t="shared" si="30"/>
        <v>3</v>
      </c>
      <c r="I219" s="2">
        <v>1348</v>
      </c>
      <c r="J219" s="2">
        <f t="shared" si="25"/>
        <v>1</v>
      </c>
      <c r="K219" s="2" t="str">
        <f t="shared" si="26"/>
        <v/>
      </c>
      <c r="L219" s="2" t="str">
        <f t="shared" si="27"/>
        <v/>
      </c>
      <c r="M219">
        <f>IF(D219&lt;='Задача 4'!$B$4,I219,"")</f>
        <v>1348</v>
      </c>
    </row>
    <row r="220" spans="1:13">
      <c r="A220" s="2">
        <v>1745349</v>
      </c>
      <c r="B220" s="2">
        <v>3</v>
      </c>
      <c r="C220" s="2" t="str">
        <f>VLOOKUP(B220,Address!$A$1:$B$5,2,FALSE)</f>
        <v>Проспект Вернадского, 89</v>
      </c>
      <c r="D220" s="3">
        <v>44796</v>
      </c>
      <c r="E220" s="3" t="str">
        <f t="shared" si="24"/>
        <v>Август</v>
      </c>
      <c r="F220" s="25">
        <f t="shared" si="28"/>
        <v>35</v>
      </c>
      <c r="G220" s="3" t="str">
        <f t="shared" si="29"/>
        <v>Вт</v>
      </c>
      <c r="H220" s="25">
        <f t="shared" si="30"/>
        <v>23</v>
      </c>
      <c r="I220" s="2">
        <v>2603</v>
      </c>
      <c r="J220" s="2">
        <f t="shared" si="25"/>
        <v>1</v>
      </c>
      <c r="K220" s="2" t="str">
        <f t="shared" si="26"/>
        <v/>
      </c>
      <c r="L220" s="2" t="str">
        <f t="shared" si="27"/>
        <v/>
      </c>
      <c r="M220" t="str">
        <f>IF(D220&lt;='Задача 4'!$B$4,I220,"")</f>
        <v/>
      </c>
    </row>
    <row r="221" spans="1:13">
      <c r="A221" s="2">
        <v>1745350</v>
      </c>
      <c r="B221" s="2">
        <v>2</v>
      </c>
      <c r="C221" s="2" t="str">
        <f>VLOOKUP(B221,Address!$A$1:$B$5,2,FALSE)</f>
        <v>ул.Строителей, 6</v>
      </c>
      <c r="D221" s="3">
        <v>44769</v>
      </c>
      <c r="E221" s="3" t="str">
        <f t="shared" si="24"/>
        <v>Июль</v>
      </c>
      <c r="F221" s="25">
        <f t="shared" si="28"/>
        <v>31</v>
      </c>
      <c r="G221" s="3" t="str">
        <f t="shared" si="29"/>
        <v>Ср</v>
      </c>
      <c r="H221" s="25">
        <f t="shared" si="30"/>
        <v>27</v>
      </c>
      <c r="I221" s="2">
        <v>1003</v>
      </c>
      <c r="J221" s="2">
        <f t="shared" si="25"/>
        <v>1</v>
      </c>
      <c r="K221" s="2" t="str">
        <f t="shared" si="26"/>
        <v/>
      </c>
      <c r="L221" s="2" t="str">
        <f t="shared" si="27"/>
        <v/>
      </c>
      <c r="M221" t="str">
        <f>IF(D221&lt;='Задача 4'!$B$4,I221,"")</f>
        <v/>
      </c>
    </row>
    <row r="222" spans="1:13">
      <c r="A222" s="2">
        <v>1745351</v>
      </c>
      <c r="B222" s="2">
        <v>4</v>
      </c>
      <c r="C222" s="2" t="str">
        <f>VLOOKUP(B222,Address!$A$1:$B$5,2,FALSE)</f>
        <v>Бульвар Сеченова, 17</v>
      </c>
      <c r="D222" s="3">
        <v>44715</v>
      </c>
      <c r="E222" s="3" t="str">
        <f t="shared" si="24"/>
        <v>Июнь</v>
      </c>
      <c r="F222" s="25">
        <f t="shared" si="28"/>
        <v>23</v>
      </c>
      <c r="G222" s="3" t="str">
        <f t="shared" si="29"/>
        <v>Пт</v>
      </c>
      <c r="H222" s="25">
        <f t="shared" si="30"/>
        <v>3</v>
      </c>
      <c r="I222" s="2">
        <v>4253</v>
      </c>
      <c r="J222" s="2">
        <f t="shared" si="25"/>
        <v>1</v>
      </c>
      <c r="K222" s="2">
        <f t="shared" si="26"/>
        <v>4253</v>
      </c>
      <c r="L222" s="2">
        <f t="shared" si="27"/>
        <v>1</v>
      </c>
      <c r="M222">
        <f>IF(D222&lt;='Задача 4'!$B$4,I222,"")</f>
        <v>4253</v>
      </c>
    </row>
    <row r="223" spans="1:13">
      <c r="A223" s="2">
        <v>1745352</v>
      </c>
      <c r="B223" s="2">
        <v>1</v>
      </c>
      <c r="C223" s="2" t="str">
        <f>VLOOKUP(B223,Address!$A$1:$B$5,2,FALSE)</f>
        <v>ул.Ленина, 13/2</v>
      </c>
      <c r="D223" s="3">
        <v>44731</v>
      </c>
      <c r="E223" s="3" t="str">
        <f t="shared" si="24"/>
        <v>Июнь</v>
      </c>
      <c r="F223" s="25">
        <f t="shared" si="28"/>
        <v>26</v>
      </c>
      <c r="G223" s="3" t="str">
        <f t="shared" si="29"/>
        <v>Вс</v>
      </c>
      <c r="H223" s="25">
        <f t="shared" si="30"/>
        <v>19</v>
      </c>
      <c r="I223" s="2">
        <v>868</v>
      </c>
      <c r="J223" s="2">
        <f t="shared" si="25"/>
        <v>1</v>
      </c>
      <c r="K223" s="2" t="str">
        <f t="shared" si="26"/>
        <v/>
      </c>
      <c r="L223" s="2" t="str">
        <f t="shared" si="27"/>
        <v/>
      </c>
      <c r="M223">
        <f>IF(D223&lt;='Задача 4'!$B$4,I223,"")</f>
        <v>868</v>
      </c>
    </row>
    <row r="224" spans="1:13">
      <c r="A224" s="2">
        <v>1745353</v>
      </c>
      <c r="B224" s="2">
        <v>3</v>
      </c>
      <c r="C224" s="2" t="str">
        <f>VLOOKUP(B224,Address!$A$1:$B$5,2,FALSE)</f>
        <v>Проспект Вернадского, 89</v>
      </c>
      <c r="D224" s="3">
        <v>44772</v>
      </c>
      <c r="E224" s="3" t="str">
        <f t="shared" si="24"/>
        <v>Июль</v>
      </c>
      <c r="F224" s="25">
        <f t="shared" si="28"/>
        <v>31</v>
      </c>
      <c r="G224" s="3" t="str">
        <f t="shared" si="29"/>
        <v>Сб</v>
      </c>
      <c r="H224" s="25">
        <f t="shared" si="30"/>
        <v>30</v>
      </c>
      <c r="I224" s="2">
        <v>2061</v>
      </c>
      <c r="J224" s="2">
        <f t="shared" si="25"/>
        <v>1</v>
      </c>
      <c r="K224" s="2" t="str">
        <f t="shared" si="26"/>
        <v/>
      </c>
      <c r="L224" s="2" t="str">
        <f t="shared" si="27"/>
        <v/>
      </c>
      <c r="M224" t="str">
        <f>IF(D224&lt;='Задача 4'!$B$4,I224,"")</f>
        <v/>
      </c>
    </row>
    <row r="225" spans="1:13">
      <c r="A225" s="2">
        <v>1745354</v>
      </c>
      <c r="B225" s="2">
        <v>3</v>
      </c>
      <c r="C225" s="2" t="str">
        <f>VLOOKUP(B225,Address!$A$1:$B$5,2,FALSE)</f>
        <v>Проспект Вернадского, 89</v>
      </c>
      <c r="D225" s="3">
        <v>44778</v>
      </c>
      <c r="E225" s="3" t="str">
        <f t="shared" si="24"/>
        <v>Август</v>
      </c>
      <c r="F225" s="25">
        <f t="shared" si="28"/>
        <v>32</v>
      </c>
      <c r="G225" s="3" t="str">
        <f t="shared" si="29"/>
        <v>Пт</v>
      </c>
      <c r="H225" s="25">
        <f t="shared" si="30"/>
        <v>5</v>
      </c>
      <c r="I225" s="2">
        <v>3087</v>
      </c>
      <c r="J225" s="2">
        <f t="shared" si="25"/>
        <v>1</v>
      </c>
      <c r="K225" s="2">
        <f t="shared" si="26"/>
        <v>3087</v>
      </c>
      <c r="L225" s="2">
        <f t="shared" si="27"/>
        <v>1</v>
      </c>
      <c r="M225" t="str">
        <f>IF(D225&lt;='Задача 4'!$B$4,I225,"")</f>
        <v/>
      </c>
    </row>
    <row r="226" spans="1:13">
      <c r="A226" s="2">
        <v>1745355</v>
      </c>
      <c r="B226" s="2">
        <v>3</v>
      </c>
      <c r="C226" s="2" t="str">
        <f>VLOOKUP(B226,Address!$A$1:$B$5,2,FALSE)</f>
        <v>Проспект Вернадского, 89</v>
      </c>
      <c r="D226" s="3">
        <v>44742</v>
      </c>
      <c r="E226" s="3" t="str">
        <f t="shared" si="24"/>
        <v>Июнь</v>
      </c>
      <c r="F226" s="25">
        <f t="shared" si="28"/>
        <v>27</v>
      </c>
      <c r="G226" s="3" t="str">
        <f t="shared" si="29"/>
        <v>Чт</v>
      </c>
      <c r="H226" s="25">
        <f t="shared" si="30"/>
        <v>30</v>
      </c>
      <c r="I226" s="2">
        <v>1574</v>
      </c>
      <c r="J226" s="2">
        <f t="shared" si="25"/>
        <v>1</v>
      </c>
      <c r="K226" s="2" t="str">
        <f t="shared" si="26"/>
        <v/>
      </c>
      <c r="L226" s="2" t="str">
        <f t="shared" si="27"/>
        <v/>
      </c>
      <c r="M226">
        <f>IF(D226&lt;='Задача 4'!$B$4,I226,"")</f>
        <v>1574</v>
      </c>
    </row>
    <row r="227" spans="1:13">
      <c r="A227" s="2">
        <v>1745356</v>
      </c>
      <c r="B227" s="2">
        <v>3</v>
      </c>
      <c r="C227" s="2" t="str">
        <f>VLOOKUP(B227,Address!$A$1:$B$5,2,FALSE)</f>
        <v>Проспект Вернадского, 89</v>
      </c>
      <c r="D227" s="3">
        <v>44761</v>
      </c>
      <c r="E227" s="3" t="str">
        <f t="shared" si="24"/>
        <v>Июль</v>
      </c>
      <c r="F227" s="25">
        <f t="shared" si="28"/>
        <v>30</v>
      </c>
      <c r="G227" s="3" t="str">
        <f t="shared" si="29"/>
        <v>Вт</v>
      </c>
      <c r="H227" s="25">
        <f t="shared" si="30"/>
        <v>19</v>
      </c>
      <c r="I227" s="2">
        <v>2308</v>
      </c>
      <c r="J227" s="2">
        <f t="shared" si="25"/>
        <v>1</v>
      </c>
      <c r="K227" s="2" t="str">
        <f t="shared" si="26"/>
        <v/>
      </c>
      <c r="L227" s="2" t="str">
        <f t="shared" si="27"/>
        <v/>
      </c>
      <c r="M227" t="str">
        <f>IF(D227&lt;='Задача 4'!$B$4,I227,"")</f>
        <v/>
      </c>
    </row>
    <row r="228" spans="1:13">
      <c r="A228" s="2">
        <v>1745357</v>
      </c>
      <c r="B228" s="2">
        <v>1</v>
      </c>
      <c r="C228" s="2" t="str">
        <f>VLOOKUP(B228,Address!$A$1:$B$5,2,FALSE)</f>
        <v>ул.Ленина, 13/2</v>
      </c>
      <c r="D228" s="3">
        <v>44791</v>
      </c>
      <c r="E228" s="3" t="str">
        <f t="shared" si="24"/>
        <v>Август</v>
      </c>
      <c r="F228" s="25">
        <f t="shared" si="28"/>
        <v>34</v>
      </c>
      <c r="G228" s="3" t="str">
        <f t="shared" si="29"/>
        <v>Чт</v>
      </c>
      <c r="H228" s="25">
        <f t="shared" si="30"/>
        <v>18</v>
      </c>
      <c r="I228" s="2">
        <v>4842</v>
      </c>
      <c r="J228" s="2">
        <f t="shared" si="25"/>
        <v>1</v>
      </c>
      <c r="K228" s="2">
        <f t="shared" si="26"/>
        <v>4842</v>
      </c>
      <c r="L228" s="2">
        <f t="shared" si="27"/>
        <v>1</v>
      </c>
      <c r="M228" t="str">
        <f>IF(D228&lt;='Задача 4'!$B$4,I228,"")</f>
        <v/>
      </c>
    </row>
    <row r="229" spans="1:13">
      <c r="A229" s="2">
        <v>1745358</v>
      </c>
      <c r="B229" s="2">
        <v>3</v>
      </c>
      <c r="C229" s="2" t="str">
        <f>VLOOKUP(B229,Address!$A$1:$B$5,2,FALSE)</f>
        <v>Проспект Вернадского, 89</v>
      </c>
      <c r="D229" s="3">
        <v>44775</v>
      </c>
      <c r="E229" s="3" t="str">
        <f t="shared" si="24"/>
        <v>Август</v>
      </c>
      <c r="F229" s="25">
        <f t="shared" si="28"/>
        <v>32</v>
      </c>
      <c r="G229" s="3" t="str">
        <f t="shared" si="29"/>
        <v>Вт</v>
      </c>
      <c r="H229" s="25">
        <f t="shared" si="30"/>
        <v>2</v>
      </c>
      <c r="I229" s="2">
        <v>1725</v>
      </c>
      <c r="J229" s="2">
        <f t="shared" si="25"/>
        <v>1</v>
      </c>
      <c r="K229" s="2" t="str">
        <f t="shared" si="26"/>
        <v/>
      </c>
      <c r="L229" s="2" t="str">
        <f t="shared" si="27"/>
        <v/>
      </c>
      <c r="M229" t="str">
        <f>IF(D229&lt;='Задача 4'!$B$4,I229,"")</f>
        <v/>
      </c>
    </row>
    <row r="230" spans="1:13">
      <c r="A230" s="2">
        <v>1745359</v>
      </c>
      <c r="B230" s="2">
        <v>4</v>
      </c>
      <c r="C230" s="2" t="str">
        <f>VLOOKUP(B230,Address!$A$1:$B$5,2,FALSE)</f>
        <v>Бульвар Сеченова, 17</v>
      </c>
      <c r="D230" s="3">
        <v>44756</v>
      </c>
      <c r="E230" s="3" t="str">
        <f t="shared" si="24"/>
        <v>Июль</v>
      </c>
      <c r="F230" s="25">
        <f t="shared" si="28"/>
        <v>29</v>
      </c>
      <c r="G230" s="3" t="str">
        <f t="shared" si="29"/>
        <v>Чт</v>
      </c>
      <c r="H230" s="25">
        <f t="shared" si="30"/>
        <v>14</v>
      </c>
      <c r="I230" s="2">
        <v>4374</v>
      </c>
      <c r="J230" s="2">
        <f t="shared" si="25"/>
        <v>1</v>
      </c>
      <c r="K230" s="2">
        <f t="shared" si="26"/>
        <v>4374</v>
      </c>
      <c r="L230" s="2">
        <f t="shared" si="27"/>
        <v>1</v>
      </c>
      <c r="M230">
        <f>IF(D230&lt;='Задача 4'!$B$4,I230,"")</f>
        <v>4374</v>
      </c>
    </row>
    <row r="231" spans="1:13">
      <c r="A231" s="2">
        <v>1745360</v>
      </c>
      <c r="B231" s="2">
        <v>1</v>
      </c>
      <c r="C231" s="2" t="str">
        <f>VLOOKUP(B231,Address!$A$1:$B$5,2,FALSE)</f>
        <v>ул.Ленина, 13/2</v>
      </c>
      <c r="D231" s="3">
        <v>44713</v>
      </c>
      <c r="E231" s="3" t="str">
        <f t="shared" si="24"/>
        <v>Июнь</v>
      </c>
      <c r="F231" s="25">
        <f t="shared" si="28"/>
        <v>23</v>
      </c>
      <c r="G231" s="3" t="str">
        <f t="shared" si="29"/>
        <v>Ср</v>
      </c>
      <c r="H231" s="25">
        <f t="shared" si="30"/>
        <v>1</v>
      </c>
      <c r="I231" s="2">
        <v>468</v>
      </c>
      <c r="J231" s="2">
        <f t="shared" si="25"/>
        <v>1</v>
      </c>
      <c r="K231" s="2" t="str">
        <f t="shared" si="26"/>
        <v/>
      </c>
      <c r="L231" s="2" t="str">
        <f t="shared" si="27"/>
        <v/>
      </c>
      <c r="M231">
        <f>IF(D231&lt;='Задача 4'!$B$4,I231,"")</f>
        <v>468</v>
      </c>
    </row>
    <row r="232" spans="1:13">
      <c r="A232" s="2">
        <v>1745361</v>
      </c>
      <c r="B232" s="2">
        <v>1</v>
      </c>
      <c r="C232" s="2" t="str">
        <f>VLOOKUP(B232,Address!$A$1:$B$5,2,FALSE)</f>
        <v>ул.Ленина, 13/2</v>
      </c>
      <c r="D232" s="3">
        <v>44765</v>
      </c>
      <c r="E232" s="3" t="str">
        <f t="shared" si="24"/>
        <v>Июль</v>
      </c>
      <c r="F232" s="25">
        <f t="shared" si="28"/>
        <v>30</v>
      </c>
      <c r="G232" s="3" t="str">
        <f t="shared" si="29"/>
        <v>Сб</v>
      </c>
      <c r="H232" s="25">
        <f t="shared" si="30"/>
        <v>23</v>
      </c>
      <c r="I232" s="2">
        <v>2151</v>
      </c>
      <c r="J232" s="2">
        <f t="shared" si="25"/>
        <v>1</v>
      </c>
      <c r="K232" s="2" t="str">
        <f t="shared" si="26"/>
        <v/>
      </c>
      <c r="L232" s="2" t="str">
        <f t="shared" si="27"/>
        <v/>
      </c>
      <c r="M232" t="str">
        <f>IF(D232&lt;='Задача 4'!$B$4,I232,"")</f>
        <v/>
      </c>
    </row>
    <row r="233" spans="1:13">
      <c r="A233" s="2">
        <v>1745362</v>
      </c>
      <c r="B233" s="2">
        <v>1</v>
      </c>
      <c r="C233" s="2" t="str">
        <f>VLOOKUP(B233,Address!$A$1:$B$5,2,FALSE)</f>
        <v>ул.Ленина, 13/2</v>
      </c>
      <c r="D233" s="3">
        <v>44770</v>
      </c>
      <c r="E233" s="3" t="str">
        <f t="shared" si="24"/>
        <v>Июль</v>
      </c>
      <c r="F233" s="25">
        <f t="shared" si="28"/>
        <v>31</v>
      </c>
      <c r="G233" s="3" t="str">
        <f t="shared" si="29"/>
        <v>Чт</v>
      </c>
      <c r="H233" s="25">
        <f t="shared" si="30"/>
        <v>28</v>
      </c>
      <c r="I233" s="2">
        <v>2471</v>
      </c>
      <c r="J233" s="2">
        <f t="shared" si="25"/>
        <v>1</v>
      </c>
      <c r="K233" s="2" t="str">
        <f t="shared" si="26"/>
        <v/>
      </c>
      <c r="L233" s="2" t="str">
        <f t="shared" si="27"/>
        <v/>
      </c>
      <c r="M233" t="str">
        <f>IF(D233&lt;='Задача 4'!$B$4,I233,"")</f>
        <v/>
      </c>
    </row>
    <row r="234" spans="1:13">
      <c r="A234" s="2">
        <v>1745363</v>
      </c>
      <c r="B234" s="2">
        <v>2</v>
      </c>
      <c r="C234" s="2" t="str">
        <f>VLOOKUP(B234,Address!$A$1:$B$5,2,FALSE)</f>
        <v>ул.Строителей, 6</v>
      </c>
      <c r="D234" s="3">
        <v>44720</v>
      </c>
      <c r="E234" s="3" t="str">
        <f t="shared" si="24"/>
        <v>Июнь</v>
      </c>
      <c r="F234" s="25">
        <f t="shared" si="28"/>
        <v>24</v>
      </c>
      <c r="G234" s="3" t="str">
        <f t="shared" si="29"/>
        <v>Ср</v>
      </c>
      <c r="H234" s="25">
        <f t="shared" si="30"/>
        <v>8</v>
      </c>
      <c r="I234" s="2">
        <v>2873</v>
      </c>
      <c r="J234" s="2">
        <f t="shared" si="25"/>
        <v>1</v>
      </c>
      <c r="K234" s="2" t="str">
        <f t="shared" si="26"/>
        <v/>
      </c>
      <c r="L234" s="2" t="str">
        <f t="shared" si="27"/>
        <v/>
      </c>
      <c r="M234">
        <f>IF(D234&lt;='Задача 4'!$B$4,I234,"")</f>
        <v>2873</v>
      </c>
    </row>
    <row r="235" spans="1:13">
      <c r="A235" s="2">
        <v>1745364</v>
      </c>
      <c r="B235" s="2">
        <v>1</v>
      </c>
      <c r="C235" s="2" t="str">
        <f>VLOOKUP(B235,Address!$A$1:$B$5,2,FALSE)</f>
        <v>ул.Ленина, 13/2</v>
      </c>
      <c r="D235" s="3">
        <v>44782</v>
      </c>
      <c r="E235" s="3" t="str">
        <f t="shared" si="24"/>
        <v>Август</v>
      </c>
      <c r="F235" s="25">
        <f t="shared" si="28"/>
        <v>33</v>
      </c>
      <c r="G235" s="3" t="str">
        <f t="shared" si="29"/>
        <v>Вт</v>
      </c>
      <c r="H235" s="25">
        <f t="shared" si="30"/>
        <v>9</v>
      </c>
      <c r="I235" s="2">
        <v>1155</v>
      </c>
      <c r="J235" s="2">
        <f t="shared" si="25"/>
        <v>1</v>
      </c>
      <c r="K235" s="2" t="str">
        <f t="shared" si="26"/>
        <v/>
      </c>
      <c r="L235" s="2" t="str">
        <f t="shared" si="27"/>
        <v/>
      </c>
      <c r="M235" t="str">
        <f>IF(D235&lt;='Задача 4'!$B$4,I235,"")</f>
        <v/>
      </c>
    </row>
    <row r="236" spans="1:13">
      <c r="A236" s="2">
        <v>1745365</v>
      </c>
      <c r="B236" s="2">
        <v>1</v>
      </c>
      <c r="C236" s="2" t="str">
        <f>VLOOKUP(B236,Address!$A$1:$B$5,2,FALSE)</f>
        <v>ул.Ленина, 13/2</v>
      </c>
      <c r="D236" s="3">
        <v>44796</v>
      </c>
      <c r="E236" s="3" t="str">
        <f t="shared" si="24"/>
        <v>Август</v>
      </c>
      <c r="F236" s="25">
        <f t="shared" si="28"/>
        <v>35</v>
      </c>
      <c r="G236" s="3" t="str">
        <f t="shared" si="29"/>
        <v>Вт</v>
      </c>
      <c r="H236" s="25">
        <f t="shared" si="30"/>
        <v>23</v>
      </c>
      <c r="I236" s="2">
        <v>4200</v>
      </c>
      <c r="J236" s="2">
        <f t="shared" si="25"/>
        <v>1</v>
      </c>
      <c r="K236" s="2">
        <f t="shared" si="26"/>
        <v>4200</v>
      </c>
      <c r="L236" s="2">
        <f t="shared" si="27"/>
        <v>1</v>
      </c>
      <c r="M236" t="str">
        <f>IF(D236&lt;='Задача 4'!$B$4,I236,"")</f>
        <v/>
      </c>
    </row>
    <row r="237" spans="1:13">
      <c r="A237" s="2">
        <v>1745366</v>
      </c>
      <c r="B237" s="2">
        <v>2</v>
      </c>
      <c r="C237" s="2" t="str">
        <f>VLOOKUP(B237,Address!$A$1:$B$5,2,FALSE)</f>
        <v>ул.Строителей, 6</v>
      </c>
      <c r="D237" s="3">
        <v>44713</v>
      </c>
      <c r="E237" s="3" t="str">
        <f t="shared" si="24"/>
        <v>Июнь</v>
      </c>
      <c r="F237" s="25">
        <f t="shared" si="28"/>
        <v>23</v>
      </c>
      <c r="G237" s="3" t="str">
        <f t="shared" si="29"/>
        <v>Ср</v>
      </c>
      <c r="H237" s="25">
        <f t="shared" si="30"/>
        <v>1</v>
      </c>
      <c r="I237" s="2">
        <v>628</v>
      </c>
      <c r="J237" s="2">
        <f t="shared" si="25"/>
        <v>1</v>
      </c>
      <c r="K237" s="2" t="str">
        <f t="shared" si="26"/>
        <v/>
      </c>
      <c r="L237" s="2" t="str">
        <f t="shared" si="27"/>
        <v/>
      </c>
      <c r="M237">
        <f>IF(D237&lt;='Задача 4'!$B$4,I237,"")</f>
        <v>628</v>
      </c>
    </row>
    <row r="238" spans="1:13">
      <c r="A238" s="2">
        <v>1745367</v>
      </c>
      <c r="B238" s="2">
        <v>2</v>
      </c>
      <c r="C238" s="2" t="str">
        <f>VLOOKUP(B238,Address!$A$1:$B$5,2,FALSE)</f>
        <v>ул.Строителей, 6</v>
      </c>
      <c r="D238" s="3">
        <v>44736</v>
      </c>
      <c r="E238" s="3" t="str">
        <f t="shared" si="24"/>
        <v>Июнь</v>
      </c>
      <c r="F238" s="25">
        <f t="shared" si="28"/>
        <v>26</v>
      </c>
      <c r="G238" s="3" t="str">
        <f t="shared" si="29"/>
        <v>Пт</v>
      </c>
      <c r="H238" s="25">
        <f t="shared" si="30"/>
        <v>24</v>
      </c>
      <c r="I238" s="2">
        <v>4609</v>
      </c>
      <c r="J238" s="2">
        <f t="shared" si="25"/>
        <v>1</v>
      </c>
      <c r="K238" s="2">
        <f t="shared" si="26"/>
        <v>4609</v>
      </c>
      <c r="L238" s="2">
        <f t="shared" si="27"/>
        <v>1</v>
      </c>
      <c r="M238">
        <f>IF(D238&lt;='Задача 4'!$B$4,I238,"")</f>
        <v>4609</v>
      </c>
    </row>
    <row r="239" spans="1:13">
      <c r="A239" s="2">
        <v>1745368</v>
      </c>
      <c r="B239" s="2">
        <v>3</v>
      </c>
      <c r="C239" s="2" t="str">
        <f>VLOOKUP(B239,Address!$A$1:$B$5,2,FALSE)</f>
        <v>Проспект Вернадского, 89</v>
      </c>
      <c r="D239" s="3">
        <v>44732</v>
      </c>
      <c r="E239" s="3" t="str">
        <f t="shared" si="24"/>
        <v>Июнь</v>
      </c>
      <c r="F239" s="25">
        <f t="shared" si="28"/>
        <v>26</v>
      </c>
      <c r="G239" s="3" t="str">
        <f t="shared" si="29"/>
        <v>Пн</v>
      </c>
      <c r="H239" s="25">
        <f t="shared" si="30"/>
        <v>20</v>
      </c>
      <c r="I239" s="2">
        <v>379</v>
      </c>
      <c r="J239" s="2">
        <f t="shared" si="25"/>
        <v>1</v>
      </c>
      <c r="K239" s="2" t="str">
        <f t="shared" si="26"/>
        <v/>
      </c>
      <c r="L239" s="2" t="str">
        <f t="shared" si="27"/>
        <v/>
      </c>
      <c r="M239">
        <f>IF(D239&lt;='Задача 4'!$B$4,I239,"")</f>
        <v>379</v>
      </c>
    </row>
    <row r="240" spans="1:13">
      <c r="A240" s="2">
        <v>1745369</v>
      </c>
      <c r="B240" s="2">
        <v>4</v>
      </c>
      <c r="C240" s="2" t="str">
        <f>VLOOKUP(B240,Address!$A$1:$B$5,2,FALSE)</f>
        <v>Бульвар Сеченова, 17</v>
      </c>
      <c r="D240" s="3">
        <v>44747</v>
      </c>
      <c r="E240" s="3" t="str">
        <f t="shared" si="24"/>
        <v>Июль</v>
      </c>
      <c r="F240" s="25">
        <f t="shared" si="28"/>
        <v>28</v>
      </c>
      <c r="G240" s="3" t="str">
        <f t="shared" si="29"/>
        <v>Вт</v>
      </c>
      <c r="H240" s="25">
        <f t="shared" si="30"/>
        <v>5</v>
      </c>
      <c r="I240" s="2">
        <v>1739</v>
      </c>
      <c r="J240" s="2">
        <f t="shared" si="25"/>
        <v>1</v>
      </c>
      <c r="K240" s="2" t="str">
        <f t="shared" si="26"/>
        <v/>
      </c>
      <c r="L240" s="2" t="str">
        <f t="shared" si="27"/>
        <v/>
      </c>
      <c r="M240">
        <f>IF(D240&lt;='Задача 4'!$B$4,I240,"")</f>
        <v>1739</v>
      </c>
    </row>
    <row r="241" spans="1:13">
      <c r="A241" s="2">
        <v>1745370</v>
      </c>
      <c r="B241" s="2">
        <v>4</v>
      </c>
      <c r="C241" s="2" t="str">
        <f>VLOOKUP(B241,Address!$A$1:$B$5,2,FALSE)</f>
        <v>Бульвар Сеченова, 17</v>
      </c>
      <c r="D241" s="3">
        <v>44786</v>
      </c>
      <c r="E241" s="3" t="str">
        <f t="shared" si="24"/>
        <v>Август</v>
      </c>
      <c r="F241" s="25">
        <f t="shared" si="28"/>
        <v>33</v>
      </c>
      <c r="G241" s="3" t="str">
        <f t="shared" si="29"/>
        <v>Сб</v>
      </c>
      <c r="H241" s="25">
        <f t="shared" si="30"/>
        <v>13</v>
      </c>
      <c r="I241" s="2">
        <v>4656</v>
      </c>
      <c r="J241" s="2">
        <f t="shared" si="25"/>
        <v>1</v>
      </c>
      <c r="K241" s="2">
        <f t="shared" si="26"/>
        <v>4656</v>
      </c>
      <c r="L241" s="2">
        <f t="shared" si="27"/>
        <v>1</v>
      </c>
      <c r="M241" t="str">
        <f>IF(D241&lt;='Задача 4'!$B$4,I241,"")</f>
        <v/>
      </c>
    </row>
    <row r="242" spans="1:13">
      <c r="A242" s="2">
        <v>1745371</v>
      </c>
      <c r="B242" s="2">
        <v>4</v>
      </c>
      <c r="C242" s="2" t="str">
        <f>VLOOKUP(B242,Address!$A$1:$B$5,2,FALSE)</f>
        <v>Бульвар Сеченова, 17</v>
      </c>
      <c r="D242" s="3">
        <v>44754</v>
      </c>
      <c r="E242" s="3" t="str">
        <f t="shared" si="24"/>
        <v>Июль</v>
      </c>
      <c r="F242" s="25">
        <f t="shared" si="28"/>
        <v>29</v>
      </c>
      <c r="G242" s="3" t="str">
        <f t="shared" si="29"/>
        <v>Вт</v>
      </c>
      <c r="H242" s="25">
        <f t="shared" si="30"/>
        <v>12</v>
      </c>
      <c r="I242" s="2">
        <v>2124</v>
      </c>
      <c r="J242" s="2">
        <f t="shared" si="25"/>
        <v>1</v>
      </c>
      <c r="K242" s="2" t="str">
        <f t="shared" si="26"/>
        <v/>
      </c>
      <c r="L242" s="2" t="str">
        <f t="shared" si="27"/>
        <v/>
      </c>
      <c r="M242">
        <f>IF(D242&lt;='Задача 4'!$B$4,I242,"")</f>
        <v>2124</v>
      </c>
    </row>
    <row r="243" spans="1:13">
      <c r="A243" s="2">
        <v>1745372</v>
      </c>
      <c r="B243" s="2">
        <v>1</v>
      </c>
      <c r="C243" s="2" t="str">
        <f>VLOOKUP(B243,Address!$A$1:$B$5,2,FALSE)</f>
        <v>ул.Ленина, 13/2</v>
      </c>
      <c r="D243" s="3">
        <v>44790</v>
      </c>
      <c r="E243" s="3" t="str">
        <f t="shared" si="24"/>
        <v>Август</v>
      </c>
      <c r="F243" s="25">
        <f t="shared" si="28"/>
        <v>34</v>
      </c>
      <c r="G243" s="3" t="str">
        <f t="shared" si="29"/>
        <v>Ср</v>
      </c>
      <c r="H243" s="25">
        <f t="shared" si="30"/>
        <v>17</v>
      </c>
      <c r="I243" s="2">
        <v>869</v>
      </c>
      <c r="J243" s="2">
        <f t="shared" si="25"/>
        <v>1</v>
      </c>
      <c r="K243" s="2" t="str">
        <f t="shared" si="26"/>
        <v/>
      </c>
      <c r="L243" s="2" t="str">
        <f t="shared" si="27"/>
        <v/>
      </c>
      <c r="M243" t="str">
        <f>IF(D243&lt;='Задача 4'!$B$4,I243,"")</f>
        <v/>
      </c>
    </row>
    <row r="244" spans="1:13">
      <c r="A244" s="2">
        <v>1745373</v>
      </c>
      <c r="B244" s="2">
        <v>1</v>
      </c>
      <c r="C244" s="2" t="str">
        <f>VLOOKUP(B244,Address!$A$1:$B$5,2,FALSE)</f>
        <v>ул.Ленина, 13/2</v>
      </c>
      <c r="D244" s="3">
        <v>44728</v>
      </c>
      <c r="E244" s="3" t="str">
        <f t="shared" si="24"/>
        <v>Июнь</v>
      </c>
      <c r="F244" s="25">
        <f t="shared" si="28"/>
        <v>25</v>
      </c>
      <c r="G244" s="3" t="str">
        <f t="shared" si="29"/>
        <v>Чт</v>
      </c>
      <c r="H244" s="25">
        <f t="shared" si="30"/>
        <v>16</v>
      </c>
      <c r="I244" s="2">
        <v>1816</v>
      </c>
      <c r="J244" s="2">
        <f t="shared" si="25"/>
        <v>1</v>
      </c>
      <c r="K244" s="2" t="str">
        <f t="shared" si="26"/>
        <v/>
      </c>
      <c r="L244" s="2" t="str">
        <f t="shared" si="27"/>
        <v/>
      </c>
      <c r="M244">
        <f>IF(D244&lt;='Задача 4'!$B$4,I244,"")</f>
        <v>1816</v>
      </c>
    </row>
    <row r="245" spans="1:13">
      <c r="A245" s="2">
        <v>1745374</v>
      </c>
      <c r="B245" s="2">
        <v>4</v>
      </c>
      <c r="C245" s="2" t="str">
        <f>VLOOKUP(B245,Address!$A$1:$B$5,2,FALSE)</f>
        <v>Бульвар Сеченова, 17</v>
      </c>
      <c r="D245" s="3">
        <v>44736</v>
      </c>
      <c r="E245" s="3" t="str">
        <f t="shared" si="24"/>
        <v>Июнь</v>
      </c>
      <c r="F245" s="25">
        <f t="shared" si="28"/>
        <v>26</v>
      </c>
      <c r="G245" s="3" t="str">
        <f t="shared" si="29"/>
        <v>Пт</v>
      </c>
      <c r="H245" s="25">
        <f t="shared" si="30"/>
        <v>24</v>
      </c>
      <c r="I245" s="2">
        <v>778</v>
      </c>
      <c r="J245" s="2">
        <f t="shared" si="25"/>
        <v>1</v>
      </c>
      <c r="K245" s="2" t="str">
        <f t="shared" si="26"/>
        <v/>
      </c>
      <c r="L245" s="2" t="str">
        <f t="shared" si="27"/>
        <v/>
      </c>
      <c r="M245">
        <f>IF(D245&lt;='Задача 4'!$B$4,I245,"")</f>
        <v>778</v>
      </c>
    </row>
    <row r="246" spans="1:13">
      <c r="A246" s="2">
        <v>1745375</v>
      </c>
      <c r="B246" s="2">
        <v>3</v>
      </c>
      <c r="C246" s="2" t="str">
        <f>VLOOKUP(B246,Address!$A$1:$B$5,2,FALSE)</f>
        <v>Проспект Вернадского, 89</v>
      </c>
      <c r="D246" s="3">
        <v>44793</v>
      </c>
      <c r="E246" s="3" t="str">
        <f t="shared" si="24"/>
        <v>Август</v>
      </c>
      <c r="F246" s="25">
        <f t="shared" si="28"/>
        <v>34</v>
      </c>
      <c r="G246" s="3" t="str">
        <f t="shared" si="29"/>
        <v>Сб</v>
      </c>
      <c r="H246" s="25">
        <f t="shared" si="30"/>
        <v>20</v>
      </c>
      <c r="I246" s="2">
        <v>3851</v>
      </c>
      <c r="J246" s="2">
        <f t="shared" si="25"/>
        <v>1</v>
      </c>
      <c r="K246" s="2">
        <f t="shared" si="26"/>
        <v>3851</v>
      </c>
      <c r="L246" s="2">
        <f t="shared" si="27"/>
        <v>1</v>
      </c>
      <c r="M246" t="str">
        <f>IF(D246&lt;='Задача 4'!$B$4,I246,"")</f>
        <v/>
      </c>
    </row>
    <row r="247" spans="1:13">
      <c r="A247" s="2">
        <v>1745376</v>
      </c>
      <c r="B247" s="2">
        <v>1</v>
      </c>
      <c r="C247" s="2" t="str">
        <f>VLOOKUP(B247,Address!$A$1:$B$5,2,FALSE)</f>
        <v>ул.Ленина, 13/2</v>
      </c>
      <c r="D247" s="3">
        <v>44802</v>
      </c>
      <c r="E247" s="3" t="str">
        <f t="shared" si="24"/>
        <v>Август</v>
      </c>
      <c r="F247" s="25">
        <f t="shared" si="28"/>
        <v>36</v>
      </c>
      <c r="G247" s="3" t="str">
        <f t="shared" si="29"/>
        <v>Пн</v>
      </c>
      <c r="H247" s="25">
        <f t="shared" si="30"/>
        <v>29</v>
      </c>
      <c r="I247" s="2">
        <v>4926</v>
      </c>
      <c r="J247" s="2">
        <f t="shared" si="25"/>
        <v>1</v>
      </c>
      <c r="K247" s="2">
        <f t="shared" si="26"/>
        <v>4926</v>
      </c>
      <c r="L247" s="2">
        <f t="shared" si="27"/>
        <v>1</v>
      </c>
      <c r="M247" t="str">
        <f>IF(D247&lt;='Задача 4'!$B$4,I247,"")</f>
        <v/>
      </c>
    </row>
    <row r="248" spans="1:13">
      <c r="A248" s="2">
        <v>1745377</v>
      </c>
      <c r="B248" s="2">
        <v>2</v>
      </c>
      <c r="C248" s="2" t="str">
        <f>VLOOKUP(B248,Address!$A$1:$B$5,2,FALSE)</f>
        <v>ул.Строителей, 6</v>
      </c>
      <c r="D248" s="3">
        <v>44741</v>
      </c>
      <c r="E248" s="3" t="str">
        <f t="shared" si="24"/>
        <v>Июнь</v>
      </c>
      <c r="F248" s="25">
        <f t="shared" si="28"/>
        <v>27</v>
      </c>
      <c r="G248" s="3" t="str">
        <f t="shared" si="29"/>
        <v>Ср</v>
      </c>
      <c r="H248" s="25">
        <f t="shared" si="30"/>
        <v>29</v>
      </c>
      <c r="I248" s="2">
        <v>2590</v>
      </c>
      <c r="J248" s="2">
        <f t="shared" si="25"/>
        <v>1</v>
      </c>
      <c r="K248" s="2" t="str">
        <f t="shared" si="26"/>
        <v/>
      </c>
      <c r="L248" s="2" t="str">
        <f t="shared" si="27"/>
        <v/>
      </c>
      <c r="M248">
        <f>IF(D248&lt;='Задача 4'!$B$4,I248,"")</f>
        <v>2590</v>
      </c>
    </row>
    <row r="249" spans="1:13">
      <c r="A249" s="2">
        <v>1745378</v>
      </c>
      <c r="B249" s="2">
        <v>4</v>
      </c>
      <c r="C249" s="2" t="str">
        <f>VLOOKUP(B249,Address!$A$1:$B$5,2,FALSE)</f>
        <v>Бульвар Сеченова, 17</v>
      </c>
      <c r="D249" s="3">
        <v>44716</v>
      </c>
      <c r="E249" s="3" t="str">
        <f t="shared" si="24"/>
        <v>Июнь</v>
      </c>
      <c r="F249" s="25">
        <f t="shared" si="28"/>
        <v>23</v>
      </c>
      <c r="G249" s="3" t="str">
        <f t="shared" si="29"/>
        <v>Сб</v>
      </c>
      <c r="H249" s="25">
        <f t="shared" si="30"/>
        <v>4</v>
      </c>
      <c r="I249" s="2">
        <v>2905</v>
      </c>
      <c r="J249" s="2">
        <f t="shared" si="25"/>
        <v>1</v>
      </c>
      <c r="K249" s="2" t="str">
        <f t="shared" si="26"/>
        <v/>
      </c>
      <c r="L249" s="2" t="str">
        <f t="shared" si="27"/>
        <v/>
      </c>
      <c r="M249">
        <f>IF(D249&lt;='Задача 4'!$B$4,I249,"")</f>
        <v>2905</v>
      </c>
    </row>
    <row r="250" spans="1:13">
      <c r="A250" s="2">
        <v>1745379</v>
      </c>
      <c r="B250" s="2">
        <v>2</v>
      </c>
      <c r="C250" s="2" t="str">
        <f>VLOOKUP(B250,Address!$A$1:$B$5,2,FALSE)</f>
        <v>ул.Строителей, 6</v>
      </c>
      <c r="D250" s="3">
        <v>44740</v>
      </c>
      <c r="E250" s="3" t="str">
        <f t="shared" si="24"/>
        <v>Июнь</v>
      </c>
      <c r="F250" s="25">
        <f t="shared" si="28"/>
        <v>27</v>
      </c>
      <c r="G250" s="3" t="str">
        <f t="shared" si="29"/>
        <v>Вт</v>
      </c>
      <c r="H250" s="25">
        <f t="shared" si="30"/>
        <v>28</v>
      </c>
      <c r="I250" s="2">
        <v>336</v>
      </c>
      <c r="J250" s="2">
        <f t="shared" si="25"/>
        <v>1</v>
      </c>
      <c r="K250" s="2" t="str">
        <f t="shared" si="26"/>
        <v/>
      </c>
      <c r="L250" s="2" t="str">
        <f t="shared" si="27"/>
        <v/>
      </c>
      <c r="M250">
        <f>IF(D250&lt;='Задача 4'!$B$4,I250,"")</f>
        <v>336</v>
      </c>
    </row>
    <row r="251" spans="1:13">
      <c r="A251" s="2">
        <v>1745380</v>
      </c>
      <c r="B251" s="2">
        <v>2</v>
      </c>
      <c r="C251" s="2" t="str">
        <f>VLOOKUP(B251,Address!$A$1:$B$5,2,FALSE)</f>
        <v>ул.Строителей, 6</v>
      </c>
      <c r="D251" s="3">
        <v>44800</v>
      </c>
      <c r="E251" s="3" t="str">
        <f t="shared" si="24"/>
        <v>Август</v>
      </c>
      <c r="F251" s="25">
        <f t="shared" si="28"/>
        <v>35</v>
      </c>
      <c r="G251" s="3" t="str">
        <f t="shared" si="29"/>
        <v>Сб</v>
      </c>
      <c r="H251" s="25">
        <f t="shared" si="30"/>
        <v>27</v>
      </c>
      <c r="I251" s="2">
        <v>333</v>
      </c>
      <c r="J251" s="2">
        <f t="shared" si="25"/>
        <v>1</v>
      </c>
      <c r="K251" s="2" t="str">
        <f t="shared" si="26"/>
        <v/>
      </c>
      <c r="L251" s="2" t="str">
        <f t="shared" si="27"/>
        <v/>
      </c>
      <c r="M251" t="str">
        <f>IF(D251&lt;='Задача 4'!$B$4,I251,"")</f>
        <v/>
      </c>
    </row>
    <row r="252" spans="1:13">
      <c r="A252" s="2">
        <v>1745381</v>
      </c>
      <c r="B252" s="2">
        <v>1</v>
      </c>
      <c r="C252" s="2" t="str">
        <f>VLOOKUP(B252,Address!$A$1:$B$5,2,FALSE)</f>
        <v>ул.Ленина, 13/2</v>
      </c>
      <c r="D252" s="3">
        <v>44734</v>
      </c>
      <c r="E252" s="3" t="str">
        <f t="shared" si="24"/>
        <v>Июнь</v>
      </c>
      <c r="F252" s="25">
        <f t="shared" si="28"/>
        <v>26</v>
      </c>
      <c r="G252" s="3" t="str">
        <f t="shared" si="29"/>
        <v>Ср</v>
      </c>
      <c r="H252" s="25">
        <f t="shared" si="30"/>
        <v>22</v>
      </c>
      <c r="I252" s="2">
        <v>3406</v>
      </c>
      <c r="J252" s="2">
        <f t="shared" si="25"/>
        <v>1</v>
      </c>
      <c r="K252" s="2">
        <f t="shared" si="26"/>
        <v>3406</v>
      </c>
      <c r="L252" s="2">
        <f t="shared" si="27"/>
        <v>1</v>
      </c>
      <c r="M252">
        <f>IF(D252&lt;='Задача 4'!$B$4,I252,"")</f>
        <v>3406</v>
      </c>
    </row>
    <row r="253" spans="1:13">
      <c r="A253" s="2">
        <v>1745382</v>
      </c>
      <c r="B253" s="2">
        <v>2</v>
      </c>
      <c r="C253" s="2" t="str">
        <f>VLOOKUP(B253,Address!$A$1:$B$5,2,FALSE)</f>
        <v>ул.Строителей, 6</v>
      </c>
      <c r="D253" s="3">
        <v>44735</v>
      </c>
      <c r="E253" s="3" t="str">
        <f t="shared" si="24"/>
        <v>Июнь</v>
      </c>
      <c r="F253" s="25">
        <f t="shared" si="28"/>
        <v>26</v>
      </c>
      <c r="G253" s="3" t="str">
        <f t="shared" si="29"/>
        <v>Чт</v>
      </c>
      <c r="H253" s="25">
        <f t="shared" si="30"/>
        <v>23</v>
      </c>
      <c r="I253" s="2">
        <v>2493</v>
      </c>
      <c r="J253" s="2">
        <f t="shared" si="25"/>
        <v>1</v>
      </c>
      <c r="K253" s="2" t="str">
        <f t="shared" si="26"/>
        <v/>
      </c>
      <c r="L253" s="2" t="str">
        <f t="shared" si="27"/>
        <v/>
      </c>
      <c r="M253">
        <f>IF(D253&lt;='Задача 4'!$B$4,I253,"")</f>
        <v>2493</v>
      </c>
    </row>
    <row r="254" spans="1:13">
      <c r="A254" s="2">
        <v>1745383</v>
      </c>
      <c r="B254" s="2">
        <v>1</v>
      </c>
      <c r="C254" s="2" t="str">
        <f>VLOOKUP(B254,Address!$A$1:$B$5,2,FALSE)</f>
        <v>ул.Ленина, 13/2</v>
      </c>
      <c r="D254" s="3">
        <v>44714</v>
      </c>
      <c r="E254" s="3" t="str">
        <f t="shared" si="24"/>
        <v>Июнь</v>
      </c>
      <c r="F254" s="25">
        <f t="shared" si="28"/>
        <v>23</v>
      </c>
      <c r="G254" s="3" t="str">
        <f t="shared" si="29"/>
        <v>Чт</v>
      </c>
      <c r="H254" s="25">
        <f t="shared" si="30"/>
        <v>2</v>
      </c>
      <c r="I254" s="2">
        <v>4521</v>
      </c>
      <c r="J254" s="2">
        <f t="shared" si="25"/>
        <v>1</v>
      </c>
      <c r="K254" s="2">
        <f t="shared" si="26"/>
        <v>4521</v>
      </c>
      <c r="L254" s="2">
        <f t="shared" si="27"/>
        <v>1</v>
      </c>
      <c r="M254">
        <f>IF(D254&lt;='Задача 4'!$B$4,I254,"")</f>
        <v>4521</v>
      </c>
    </row>
    <row r="255" spans="1:13">
      <c r="A255" s="2">
        <v>1745384</v>
      </c>
      <c r="B255" s="2">
        <v>1</v>
      </c>
      <c r="C255" s="2" t="str">
        <f>VLOOKUP(B255,Address!$A$1:$B$5,2,FALSE)</f>
        <v>ул.Ленина, 13/2</v>
      </c>
      <c r="D255" s="3">
        <v>44773</v>
      </c>
      <c r="E255" s="3" t="str">
        <f t="shared" si="24"/>
        <v>Июль</v>
      </c>
      <c r="F255" s="25">
        <f t="shared" si="28"/>
        <v>32</v>
      </c>
      <c r="G255" s="3" t="str">
        <f t="shared" si="29"/>
        <v>Вс</v>
      </c>
      <c r="H255" s="25">
        <f t="shared" si="30"/>
        <v>31</v>
      </c>
      <c r="I255" s="2">
        <v>1763</v>
      </c>
      <c r="J255" s="2">
        <f t="shared" si="25"/>
        <v>1</v>
      </c>
      <c r="K255" s="2" t="str">
        <f t="shared" si="26"/>
        <v/>
      </c>
      <c r="L255" s="2" t="str">
        <f t="shared" si="27"/>
        <v/>
      </c>
      <c r="M255" t="str">
        <f>IF(D255&lt;='Задача 4'!$B$4,I255,"")</f>
        <v/>
      </c>
    </row>
    <row r="256" spans="1:13">
      <c r="A256" s="2">
        <v>1745385</v>
      </c>
      <c r="B256" s="2">
        <v>3</v>
      </c>
      <c r="C256" s="2" t="str">
        <f>VLOOKUP(B256,Address!$A$1:$B$5,2,FALSE)</f>
        <v>Проспект Вернадского, 89</v>
      </c>
      <c r="D256" s="3">
        <v>44755</v>
      </c>
      <c r="E256" s="3" t="str">
        <f t="shared" si="24"/>
        <v>Июль</v>
      </c>
      <c r="F256" s="25">
        <f t="shared" si="28"/>
        <v>29</v>
      </c>
      <c r="G256" s="3" t="str">
        <f t="shared" si="29"/>
        <v>Ср</v>
      </c>
      <c r="H256" s="25">
        <f t="shared" si="30"/>
        <v>13</v>
      </c>
      <c r="I256" s="2">
        <v>3756</v>
      </c>
      <c r="J256" s="2">
        <f t="shared" si="25"/>
        <v>1</v>
      </c>
      <c r="K256" s="2">
        <f t="shared" si="26"/>
        <v>3756</v>
      </c>
      <c r="L256" s="2">
        <f t="shared" si="27"/>
        <v>1</v>
      </c>
      <c r="M256">
        <f>IF(D256&lt;='Задача 4'!$B$4,I256,"")</f>
        <v>3756</v>
      </c>
    </row>
    <row r="257" spans="1:13">
      <c r="A257" s="2">
        <v>1745386</v>
      </c>
      <c r="B257" s="2">
        <v>1</v>
      </c>
      <c r="C257" s="2" t="str">
        <f>VLOOKUP(B257,Address!$A$1:$B$5,2,FALSE)</f>
        <v>ул.Ленина, 13/2</v>
      </c>
      <c r="D257" s="3">
        <v>44773</v>
      </c>
      <c r="E257" s="3" t="str">
        <f t="shared" si="24"/>
        <v>Июль</v>
      </c>
      <c r="F257" s="25">
        <f t="shared" si="28"/>
        <v>32</v>
      </c>
      <c r="G257" s="3" t="str">
        <f t="shared" si="29"/>
        <v>Вс</v>
      </c>
      <c r="H257" s="25">
        <f t="shared" si="30"/>
        <v>31</v>
      </c>
      <c r="I257" s="2">
        <v>1670</v>
      </c>
      <c r="J257" s="2">
        <f t="shared" si="25"/>
        <v>1</v>
      </c>
      <c r="K257" s="2" t="str">
        <f t="shared" si="26"/>
        <v/>
      </c>
      <c r="L257" s="2" t="str">
        <f t="shared" si="27"/>
        <v/>
      </c>
      <c r="M257" t="str">
        <f>IF(D257&lt;='Задача 4'!$B$4,I257,"")</f>
        <v/>
      </c>
    </row>
    <row r="258" spans="1:13">
      <c r="A258" s="2">
        <v>1745387</v>
      </c>
      <c r="B258" s="2">
        <v>2</v>
      </c>
      <c r="C258" s="2" t="str">
        <f>VLOOKUP(B258,Address!$A$1:$B$5,2,FALSE)</f>
        <v>ул.Строителей, 6</v>
      </c>
      <c r="D258" s="3">
        <v>44798</v>
      </c>
      <c r="E258" s="3" t="str">
        <f t="shared" si="24"/>
        <v>Август</v>
      </c>
      <c r="F258" s="25">
        <f t="shared" si="28"/>
        <v>35</v>
      </c>
      <c r="G258" s="3" t="str">
        <f t="shared" si="29"/>
        <v>Чт</v>
      </c>
      <c r="H258" s="25">
        <f t="shared" si="30"/>
        <v>25</v>
      </c>
      <c r="I258" s="2">
        <v>4231</v>
      </c>
      <c r="J258" s="2">
        <f t="shared" si="25"/>
        <v>1</v>
      </c>
      <c r="K258" s="2">
        <f t="shared" si="26"/>
        <v>4231</v>
      </c>
      <c r="L258" s="2">
        <f t="shared" si="27"/>
        <v>1</v>
      </c>
      <c r="M258" t="str">
        <f>IF(D258&lt;='Задача 4'!$B$4,I258,"")</f>
        <v/>
      </c>
    </row>
    <row r="259" spans="1:13">
      <c r="A259" s="2">
        <v>1745388</v>
      </c>
      <c r="B259" s="2">
        <v>2</v>
      </c>
      <c r="C259" s="2" t="str">
        <f>VLOOKUP(B259,Address!$A$1:$B$5,2,FALSE)</f>
        <v>ул.Строителей, 6</v>
      </c>
      <c r="D259" s="3">
        <v>44798</v>
      </c>
      <c r="E259" s="3" t="str">
        <f t="shared" ref="E259:E322" si="31">TEXT(MONTH(D259)*30,"ММММ")</f>
        <v>Август</v>
      </c>
      <c r="F259" s="25">
        <f t="shared" si="28"/>
        <v>35</v>
      </c>
      <c r="G259" s="3" t="str">
        <f t="shared" si="29"/>
        <v>Чт</v>
      </c>
      <c r="H259" s="25">
        <f t="shared" si="30"/>
        <v>25</v>
      </c>
      <c r="I259" s="2">
        <v>3000</v>
      </c>
      <c r="J259" s="2">
        <f t="shared" ref="J259:J322" si="32">IF(I259&gt;0,1,"")</f>
        <v>1</v>
      </c>
      <c r="K259" s="2" t="str">
        <f t="shared" ref="K259:K322" si="33">IF(I259&gt;3000,I259,"")</f>
        <v/>
      </c>
      <c r="L259" s="2" t="str">
        <f t="shared" ref="L259:L322" si="34">IF(I259&gt;3000,1,"")</f>
        <v/>
      </c>
      <c r="M259" t="str">
        <f>IF(D259&lt;='Задача 4'!$B$4,I259,"")</f>
        <v/>
      </c>
    </row>
    <row r="260" spans="1:13">
      <c r="A260" s="2">
        <v>1745389</v>
      </c>
      <c r="B260" s="2">
        <v>1</v>
      </c>
      <c r="C260" s="2" t="str">
        <f>VLOOKUP(B260,Address!$A$1:$B$5,2,FALSE)</f>
        <v>ул.Ленина, 13/2</v>
      </c>
      <c r="D260" s="3">
        <v>44762</v>
      </c>
      <c r="E260" s="3" t="str">
        <f t="shared" si="31"/>
        <v>Июль</v>
      </c>
      <c r="F260" s="25">
        <f t="shared" si="28"/>
        <v>30</v>
      </c>
      <c r="G260" s="3" t="str">
        <f t="shared" si="29"/>
        <v>Ср</v>
      </c>
      <c r="H260" s="25">
        <f t="shared" si="30"/>
        <v>20</v>
      </c>
      <c r="I260" s="2">
        <v>1530</v>
      </c>
      <c r="J260" s="2">
        <f t="shared" si="32"/>
        <v>1</v>
      </c>
      <c r="K260" s="2" t="str">
        <f t="shared" si="33"/>
        <v/>
      </c>
      <c r="L260" s="2" t="str">
        <f t="shared" si="34"/>
        <v/>
      </c>
      <c r="M260" t="str">
        <f>IF(D260&lt;='Задача 4'!$B$4,I260,"")</f>
        <v/>
      </c>
    </row>
    <row r="261" spans="1:13">
      <c r="A261" s="2">
        <v>1745390</v>
      </c>
      <c r="B261" s="2">
        <v>1</v>
      </c>
      <c r="C261" s="2" t="str">
        <f>VLOOKUP(B261,Address!$A$1:$B$5,2,FALSE)</f>
        <v>ул.Ленина, 13/2</v>
      </c>
      <c r="D261" s="3">
        <v>44721</v>
      </c>
      <c r="E261" s="3" t="str">
        <f t="shared" si="31"/>
        <v>Июнь</v>
      </c>
      <c r="F261" s="25">
        <f t="shared" si="28"/>
        <v>24</v>
      </c>
      <c r="G261" s="3" t="str">
        <f t="shared" si="29"/>
        <v>Чт</v>
      </c>
      <c r="H261" s="25">
        <f t="shared" si="30"/>
        <v>9</v>
      </c>
      <c r="I261" s="2">
        <v>3982</v>
      </c>
      <c r="J261" s="2">
        <f t="shared" si="32"/>
        <v>1</v>
      </c>
      <c r="K261" s="2">
        <f t="shared" si="33"/>
        <v>3982</v>
      </c>
      <c r="L261" s="2">
        <f t="shared" si="34"/>
        <v>1</v>
      </c>
      <c r="M261">
        <f>IF(D261&lt;='Задача 4'!$B$4,I261,"")</f>
        <v>3982</v>
      </c>
    </row>
    <row r="262" spans="1:13">
      <c r="A262" s="2">
        <v>1745391</v>
      </c>
      <c r="B262" s="2">
        <v>1</v>
      </c>
      <c r="C262" s="2" t="str">
        <f>VLOOKUP(B262,Address!$A$1:$B$5,2,FALSE)</f>
        <v>ул.Ленина, 13/2</v>
      </c>
      <c r="D262" s="3">
        <v>44795</v>
      </c>
      <c r="E262" s="3" t="str">
        <f t="shared" si="31"/>
        <v>Август</v>
      </c>
      <c r="F262" s="25">
        <f t="shared" si="28"/>
        <v>35</v>
      </c>
      <c r="G262" s="3" t="str">
        <f t="shared" si="29"/>
        <v>Пн</v>
      </c>
      <c r="H262" s="25">
        <f t="shared" si="30"/>
        <v>22</v>
      </c>
      <c r="I262" s="2">
        <v>3398</v>
      </c>
      <c r="J262" s="2">
        <f t="shared" si="32"/>
        <v>1</v>
      </c>
      <c r="K262" s="2">
        <f t="shared" si="33"/>
        <v>3398</v>
      </c>
      <c r="L262" s="2">
        <f t="shared" si="34"/>
        <v>1</v>
      </c>
      <c r="M262" t="str">
        <f>IF(D262&lt;='Задача 4'!$B$4,I262,"")</f>
        <v/>
      </c>
    </row>
    <row r="263" spans="1:13">
      <c r="A263" s="2">
        <v>1745392</v>
      </c>
      <c r="B263" s="2">
        <v>4</v>
      </c>
      <c r="C263" s="2" t="str">
        <f>VLOOKUP(B263,Address!$A$1:$B$5,2,FALSE)</f>
        <v>Бульвар Сеченова, 17</v>
      </c>
      <c r="D263" s="3">
        <v>44761</v>
      </c>
      <c r="E263" s="3" t="str">
        <f t="shared" si="31"/>
        <v>Июль</v>
      </c>
      <c r="F263" s="25">
        <f t="shared" si="28"/>
        <v>30</v>
      </c>
      <c r="G263" s="3" t="str">
        <f t="shared" si="29"/>
        <v>Вт</v>
      </c>
      <c r="H263" s="25">
        <f t="shared" si="30"/>
        <v>19</v>
      </c>
      <c r="I263" s="2">
        <v>1829</v>
      </c>
      <c r="J263" s="2">
        <f t="shared" si="32"/>
        <v>1</v>
      </c>
      <c r="K263" s="2" t="str">
        <f t="shared" si="33"/>
        <v/>
      </c>
      <c r="L263" s="2" t="str">
        <f t="shared" si="34"/>
        <v/>
      </c>
      <c r="M263" t="str">
        <f>IF(D263&lt;='Задача 4'!$B$4,I263,"")</f>
        <v/>
      </c>
    </row>
    <row r="264" spans="1:13">
      <c r="A264" s="2">
        <v>1745393</v>
      </c>
      <c r="B264" s="2">
        <v>3</v>
      </c>
      <c r="C264" s="2" t="str">
        <f>VLOOKUP(B264,Address!$A$1:$B$5,2,FALSE)</f>
        <v>Проспект Вернадского, 89</v>
      </c>
      <c r="D264" s="3">
        <v>44778</v>
      </c>
      <c r="E264" s="3" t="str">
        <f t="shared" si="31"/>
        <v>Август</v>
      </c>
      <c r="F264" s="25">
        <f t="shared" si="28"/>
        <v>32</v>
      </c>
      <c r="G264" s="3" t="str">
        <f t="shared" si="29"/>
        <v>Пт</v>
      </c>
      <c r="H264" s="25">
        <f t="shared" si="30"/>
        <v>5</v>
      </c>
      <c r="I264" s="2">
        <v>1264</v>
      </c>
      <c r="J264" s="2">
        <f t="shared" si="32"/>
        <v>1</v>
      </c>
      <c r="K264" s="2" t="str">
        <f t="shared" si="33"/>
        <v/>
      </c>
      <c r="L264" s="2" t="str">
        <f t="shared" si="34"/>
        <v/>
      </c>
      <c r="M264" t="str">
        <f>IF(D264&lt;='Задача 4'!$B$4,I264,"")</f>
        <v/>
      </c>
    </row>
    <row r="265" spans="1:13">
      <c r="A265" s="2">
        <v>1745394</v>
      </c>
      <c r="B265" s="2">
        <v>1</v>
      </c>
      <c r="C265" s="2" t="str">
        <f>VLOOKUP(B265,Address!$A$1:$B$5,2,FALSE)</f>
        <v>ул.Ленина, 13/2</v>
      </c>
      <c r="D265" s="3">
        <v>44718</v>
      </c>
      <c r="E265" s="3" t="str">
        <f t="shared" si="31"/>
        <v>Июнь</v>
      </c>
      <c r="F265" s="25">
        <f t="shared" si="28"/>
        <v>24</v>
      </c>
      <c r="G265" s="3" t="str">
        <f t="shared" si="29"/>
        <v>Пн</v>
      </c>
      <c r="H265" s="25">
        <f t="shared" si="30"/>
        <v>6</v>
      </c>
      <c r="I265" s="2">
        <v>230</v>
      </c>
      <c r="J265" s="2">
        <f t="shared" si="32"/>
        <v>1</v>
      </c>
      <c r="K265" s="2" t="str">
        <f t="shared" si="33"/>
        <v/>
      </c>
      <c r="L265" s="2" t="str">
        <f t="shared" si="34"/>
        <v/>
      </c>
      <c r="M265">
        <f>IF(D265&lt;='Задача 4'!$B$4,I265,"")</f>
        <v>230</v>
      </c>
    </row>
    <row r="266" spans="1:13">
      <c r="A266" s="2">
        <v>1745395</v>
      </c>
      <c r="B266" s="2">
        <v>2</v>
      </c>
      <c r="C266" s="2" t="str">
        <f>VLOOKUP(B266,Address!$A$1:$B$5,2,FALSE)</f>
        <v>ул.Строителей, 6</v>
      </c>
      <c r="D266" s="3">
        <v>44745</v>
      </c>
      <c r="E266" s="3" t="str">
        <f t="shared" si="31"/>
        <v>Июль</v>
      </c>
      <c r="F266" s="25">
        <f t="shared" si="28"/>
        <v>28</v>
      </c>
      <c r="G266" s="3" t="str">
        <f t="shared" si="29"/>
        <v>Вс</v>
      </c>
      <c r="H266" s="25">
        <f t="shared" si="30"/>
        <v>3</v>
      </c>
      <c r="I266" s="2">
        <v>2436</v>
      </c>
      <c r="J266" s="2">
        <f t="shared" si="32"/>
        <v>1</v>
      </c>
      <c r="K266" s="2" t="str">
        <f t="shared" si="33"/>
        <v/>
      </c>
      <c r="L266" s="2" t="str">
        <f t="shared" si="34"/>
        <v/>
      </c>
      <c r="M266">
        <f>IF(D266&lt;='Задача 4'!$B$4,I266,"")</f>
        <v>2436</v>
      </c>
    </row>
    <row r="267" spans="1:13">
      <c r="A267" s="2">
        <v>1745396</v>
      </c>
      <c r="B267" s="2">
        <v>4</v>
      </c>
      <c r="C267" s="2" t="str">
        <f>VLOOKUP(B267,Address!$A$1:$B$5,2,FALSE)</f>
        <v>Бульвар Сеченова, 17</v>
      </c>
      <c r="D267" s="3">
        <v>44733</v>
      </c>
      <c r="E267" s="3" t="str">
        <f t="shared" si="31"/>
        <v>Июнь</v>
      </c>
      <c r="F267" s="25">
        <f t="shared" si="28"/>
        <v>26</v>
      </c>
      <c r="G267" s="3" t="str">
        <f t="shared" si="29"/>
        <v>Вт</v>
      </c>
      <c r="H267" s="25">
        <f t="shared" si="30"/>
        <v>21</v>
      </c>
      <c r="I267" s="2">
        <v>2674</v>
      </c>
      <c r="J267" s="2">
        <f t="shared" si="32"/>
        <v>1</v>
      </c>
      <c r="K267" s="2" t="str">
        <f t="shared" si="33"/>
        <v/>
      </c>
      <c r="L267" s="2" t="str">
        <f t="shared" si="34"/>
        <v/>
      </c>
      <c r="M267">
        <f>IF(D267&lt;='Задача 4'!$B$4,I267,"")</f>
        <v>2674</v>
      </c>
    </row>
    <row r="268" spans="1:13">
      <c r="A268" s="2">
        <v>1745397</v>
      </c>
      <c r="B268" s="2">
        <v>1</v>
      </c>
      <c r="C268" s="2" t="str">
        <f>VLOOKUP(B268,Address!$A$1:$B$5,2,FALSE)</f>
        <v>ул.Ленина, 13/2</v>
      </c>
      <c r="D268" s="3">
        <v>44768</v>
      </c>
      <c r="E268" s="3" t="str">
        <f t="shared" si="31"/>
        <v>Июль</v>
      </c>
      <c r="F268" s="25">
        <f t="shared" si="28"/>
        <v>31</v>
      </c>
      <c r="G268" s="3" t="str">
        <f t="shared" si="29"/>
        <v>Вт</v>
      </c>
      <c r="H268" s="25">
        <f t="shared" si="30"/>
        <v>26</v>
      </c>
      <c r="I268" s="2">
        <v>2476</v>
      </c>
      <c r="J268" s="2">
        <f t="shared" si="32"/>
        <v>1</v>
      </c>
      <c r="K268" s="2" t="str">
        <f t="shared" si="33"/>
        <v/>
      </c>
      <c r="L268" s="2" t="str">
        <f t="shared" si="34"/>
        <v/>
      </c>
      <c r="M268" t="str">
        <f>IF(D268&lt;='Задача 4'!$B$4,I268,"")</f>
        <v/>
      </c>
    </row>
    <row r="269" spans="1:13">
      <c r="A269" s="2">
        <v>1745398</v>
      </c>
      <c r="B269" s="2">
        <v>1</v>
      </c>
      <c r="C269" s="2" t="str">
        <f>VLOOKUP(B269,Address!$A$1:$B$5,2,FALSE)</f>
        <v>ул.Ленина, 13/2</v>
      </c>
      <c r="D269" s="3">
        <v>44731</v>
      </c>
      <c r="E269" s="3" t="str">
        <f t="shared" si="31"/>
        <v>Июнь</v>
      </c>
      <c r="F269" s="25">
        <f t="shared" si="28"/>
        <v>26</v>
      </c>
      <c r="G269" s="3" t="str">
        <f t="shared" si="29"/>
        <v>Вс</v>
      </c>
      <c r="H269" s="25">
        <f t="shared" si="30"/>
        <v>19</v>
      </c>
      <c r="I269" s="2">
        <v>3012</v>
      </c>
      <c r="J269" s="2">
        <f t="shared" si="32"/>
        <v>1</v>
      </c>
      <c r="K269" s="2">
        <f t="shared" si="33"/>
        <v>3012</v>
      </c>
      <c r="L269" s="2">
        <f t="shared" si="34"/>
        <v>1</v>
      </c>
      <c r="M269">
        <f>IF(D269&lt;='Задача 4'!$B$4,I269,"")</f>
        <v>3012</v>
      </c>
    </row>
    <row r="270" spans="1:13">
      <c r="A270" s="2">
        <v>1745399</v>
      </c>
      <c r="B270" s="2">
        <v>3</v>
      </c>
      <c r="C270" s="2" t="str">
        <f>VLOOKUP(B270,Address!$A$1:$B$5,2,FALSE)</f>
        <v>Проспект Вернадского, 89</v>
      </c>
      <c r="D270" s="3">
        <v>44751</v>
      </c>
      <c r="E270" s="3" t="str">
        <f t="shared" si="31"/>
        <v>Июль</v>
      </c>
      <c r="F270" s="25">
        <f t="shared" si="28"/>
        <v>28</v>
      </c>
      <c r="G270" s="3" t="str">
        <f t="shared" si="29"/>
        <v>Сб</v>
      </c>
      <c r="H270" s="25">
        <f t="shared" si="30"/>
        <v>9</v>
      </c>
      <c r="I270" s="2">
        <v>4804</v>
      </c>
      <c r="J270" s="2">
        <f t="shared" si="32"/>
        <v>1</v>
      </c>
      <c r="K270" s="2">
        <f t="shared" si="33"/>
        <v>4804</v>
      </c>
      <c r="L270" s="2">
        <f t="shared" si="34"/>
        <v>1</v>
      </c>
      <c r="M270">
        <f>IF(D270&lt;='Задача 4'!$B$4,I270,"")</f>
        <v>4804</v>
      </c>
    </row>
    <row r="271" spans="1:13">
      <c r="A271" s="2">
        <v>1745400</v>
      </c>
      <c r="B271" s="2">
        <v>1</v>
      </c>
      <c r="C271" s="2" t="str">
        <f>VLOOKUP(B271,Address!$A$1:$B$5,2,FALSE)</f>
        <v>ул.Ленина, 13/2</v>
      </c>
      <c r="D271" s="3">
        <v>44777</v>
      </c>
      <c r="E271" s="3" t="str">
        <f t="shared" si="31"/>
        <v>Август</v>
      </c>
      <c r="F271" s="25">
        <f t="shared" si="28"/>
        <v>32</v>
      </c>
      <c r="G271" s="3" t="str">
        <f t="shared" si="29"/>
        <v>Чт</v>
      </c>
      <c r="H271" s="25">
        <f t="shared" si="30"/>
        <v>4</v>
      </c>
      <c r="I271" s="2">
        <v>484</v>
      </c>
      <c r="J271" s="2">
        <f t="shared" si="32"/>
        <v>1</v>
      </c>
      <c r="K271" s="2" t="str">
        <f t="shared" si="33"/>
        <v/>
      </c>
      <c r="L271" s="2" t="str">
        <f t="shared" si="34"/>
        <v/>
      </c>
      <c r="M271" t="str">
        <f>IF(D271&lt;='Задача 4'!$B$4,I271,"")</f>
        <v/>
      </c>
    </row>
    <row r="272" spans="1:13">
      <c r="A272" s="2">
        <v>1745401</v>
      </c>
      <c r="B272" s="2">
        <v>3</v>
      </c>
      <c r="C272" s="2" t="str">
        <f>VLOOKUP(B272,Address!$A$1:$B$5,2,FALSE)</f>
        <v>Проспект Вернадского, 89</v>
      </c>
      <c r="D272" s="3">
        <v>44732</v>
      </c>
      <c r="E272" s="3" t="str">
        <f t="shared" si="31"/>
        <v>Июнь</v>
      </c>
      <c r="F272" s="25">
        <f t="shared" si="28"/>
        <v>26</v>
      </c>
      <c r="G272" s="3" t="str">
        <f t="shared" si="29"/>
        <v>Пн</v>
      </c>
      <c r="H272" s="25">
        <f t="shared" si="30"/>
        <v>20</v>
      </c>
      <c r="I272" s="2">
        <v>1765</v>
      </c>
      <c r="J272" s="2">
        <f t="shared" si="32"/>
        <v>1</v>
      </c>
      <c r="K272" s="2" t="str">
        <f t="shared" si="33"/>
        <v/>
      </c>
      <c r="L272" s="2" t="str">
        <f t="shared" si="34"/>
        <v/>
      </c>
      <c r="M272">
        <f>IF(D272&lt;='Задача 4'!$B$4,I272,"")</f>
        <v>1765</v>
      </c>
    </row>
    <row r="273" spans="1:13">
      <c r="A273" s="2">
        <v>1745402</v>
      </c>
      <c r="B273" s="2">
        <v>1</v>
      </c>
      <c r="C273" s="2" t="str">
        <f>VLOOKUP(B273,Address!$A$1:$B$5,2,FALSE)</f>
        <v>ул.Ленина, 13/2</v>
      </c>
      <c r="D273" s="3">
        <v>44738</v>
      </c>
      <c r="E273" s="3" t="str">
        <f t="shared" si="31"/>
        <v>Июнь</v>
      </c>
      <c r="F273" s="25">
        <f t="shared" ref="F273:F336" si="35">WEEKNUM(D273)</f>
        <v>27</v>
      </c>
      <c r="G273" s="3" t="str">
        <f t="shared" ref="G273:G336" si="36">TEXT(WEEKDAY(D273,1),"ДДД")</f>
        <v>Вс</v>
      </c>
      <c r="H273" s="25">
        <f t="shared" ref="H273:H336" si="37">DAY(D273)</f>
        <v>26</v>
      </c>
      <c r="I273" s="2">
        <v>4305</v>
      </c>
      <c r="J273" s="2">
        <f t="shared" si="32"/>
        <v>1</v>
      </c>
      <c r="K273" s="2">
        <f t="shared" si="33"/>
        <v>4305</v>
      </c>
      <c r="L273" s="2">
        <f t="shared" si="34"/>
        <v>1</v>
      </c>
      <c r="M273">
        <f>IF(D273&lt;='Задача 4'!$B$4,I273,"")</f>
        <v>4305</v>
      </c>
    </row>
    <row r="274" spans="1:13">
      <c r="A274" s="2">
        <v>1745403</v>
      </c>
      <c r="B274" s="2">
        <v>1</v>
      </c>
      <c r="C274" s="2" t="str">
        <f>VLOOKUP(B274,Address!$A$1:$B$5,2,FALSE)</f>
        <v>ул.Ленина, 13/2</v>
      </c>
      <c r="D274" s="3">
        <v>44738</v>
      </c>
      <c r="E274" s="3" t="str">
        <f t="shared" si="31"/>
        <v>Июнь</v>
      </c>
      <c r="F274" s="25">
        <f t="shared" si="35"/>
        <v>27</v>
      </c>
      <c r="G274" s="3" t="str">
        <f t="shared" si="36"/>
        <v>Вс</v>
      </c>
      <c r="H274" s="25">
        <f t="shared" si="37"/>
        <v>26</v>
      </c>
      <c r="I274" s="2">
        <v>1524</v>
      </c>
      <c r="J274" s="2">
        <f t="shared" si="32"/>
        <v>1</v>
      </c>
      <c r="K274" s="2" t="str">
        <f t="shared" si="33"/>
        <v/>
      </c>
      <c r="L274" s="2" t="str">
        <f t="shared" si="34"/>
        <v/>
      </c>
      <c r="M274">
        <f>IF(D274&lt;='Задача 4'!$B$4,I274,"")</f>
        <v>1524</v>
      </c>
    </row>
    <row r="275" spans="1:13">
      <c r="A275" s="2">
        <v>1745404</v>
      </c>
      <c r="B275" s="2">
        <v>1</v>
      </c>
      <c r="C275" s="2" t="str">
        <f>VLOOKUP(B275,Address!$A$1:$B$5,2,FALSE)</f>
        <v>ул.Ленина, 13/2</v>
      </c>
      <c r="D275" s="3">
        <v>44721</v>
      </c>
      <c r="E275" s="3" t="str">
        <f t="shared" si="31"/>
        <v>Июнь</v>
      </c>
      <c r="F275" s="25">
        <f t="shared" si="35"/>
        <v>24</v>
      </c>
      <c r="G275" s="3" t="str">
        <f t="shared" si="36"/>
        <v>Чт</v>
      </c>
      <c r="H275" s="25">
        <f t="shared" si="37"/>
        <v>9</v>
      </c>
      <c r="I275" s="2">
        <v>3940</v>
      </c>
      <c r="J275" s="2">
        <f t="shared" si="32"/>
        <v>1</v>
      </c>
      <c r="K275" s="2">
        <f t="shared" si="33"/>
        <v>3940</v>
      </c>
      <c r="L275" s="2">
        <f t="shared" si="34"/>
        <v>1</v>
      </c>
      <c r="M275">
        <f>IF(D275&lt;='Задача 4'!$B$4,I275,"")</f>
        <v>3940</v>
      </c>
    </row>
    <row r="276" spans="1:13">
      <c r="A276" s="2">
        <v>1745405</v>
      </c>
      <c r="B276" s="2">
        <v>1</v>
      </c>
      <c r="C276" s="2" t="str">
        <f>VLOOKUP(B276,Address!$A$1:$B$5,2,FALSE)</f>
        <v>ул.Ленина, 13/2</v>
      </c>
      <c r="D276" s="3">
        <v>44782</v>
      </c>
      <c r="E276" s="3" t="str">
        <f t="shared" si="31"/>
        <v>Август</v>
      </c>
      <c r="F276" s="25">
        <f t="shared" si="35"/>
        <v>33</v>
      </c>
      <c r="G276" s="3" t="str">
        <f t="shared" si="36"/>
        <v>Вт</v>
      </c>
      <c r="H276" s="25">
        <f t="shared" si="37"/>
        <v>9</v>
      </c>
      <c r="I276" s="2">
        <v>596</v>
      </c>
      <c r="J276" s="2">
        <f t="shared" si="32"/>
        <v>1</v>
      </c>
      <c r="K276" s="2" t="str">
        <f t="shared" si="33"/>
        <v/>
      </c>
      <c r="L276" s="2" t="str">
        <f t="shared" si="34"/>
        <v/>
      </c>
      <c r="M276" t="str">
        <f>IF(D276&lt;='Задача 4'!$B$4,I276,"")</f>
        <v/>
      </c>
    </row>
    <row r="277" spans="1:13">
      <c r="A277" s="2">
        <v>1745406</v>
      </c>
      <c r="B277" s="2">
        <v>2</v>
      </c>
      <c r="C277" s="2" t="str">
        <f>VLOOKUP(B277,Address!$A$1:$B$5,2,FALSE)</f>
        <v>ул.Строителей, 6</v>
      </c>
      <c r="D277" s="3">
        <v>44767</v>
      </c>
      <c r="E277" s="3" t="str">
        <f t="shared" si="31"/>
        <v>Июль</v>
      </c>
      <c r="F277" s="25">
        <f t="shared" si="35"/>
        <v>31</v>
      </c>
      <c r="G277" s="3" t="str">
        <f t="shared" si="36"/>
        <v>Пн</v>
      </c>
      <c r="H277" s="25">
        <f t="shared" si="37"/>
        <v>25</v>
      </c>
      <c r="I277" s="2">
        <v>4571</v>
      </c>
      <c r="J277" s="2">
        <f t="shared" si="32"/>
        <v>1</v>
      </c>
      <c r="K277" s="2">
        <f t="shared" si="33"/>
        <v>4571</v>
      </c>
      <c r="L277" s="2">
        <f t="shared" si="34"/>
        <v>1</v>
      </c>
      <c r="M277" t="str">
        <f>IF(D277&lt;='Задача 4'!$B$4,I277,"")</f>
        <v/>
      </c>
    </row>
    <row r="278" spans="1:13">
      <c r="A278" s="2">
        <v>1745407</v>
      </c>
      <c r="B278" s="2">
        <v>2</v>
      </c>
      <c r="C278" s="2" t="str">
        <f>VLOOKUP(B278,Address!$A$1:$B$5,2,FALSE)</f>
        <v>ул.Строителей, 6</v>
      </c>
      <c r="D278" s="3">
        <v>44776</v>
      </c>
      <c r="E278" s="3" t="str">
        <f t="shared" si="31"/>
        <v>Август</v>
      </c>
      <c r="F278" s="25">
        <f t="shared" si="35"/>
        <v>32</v>
      </c>
      <c r="G278" s="3" t="str">
        <f t="shared" si="36"/>
        <v>Ср</v>
      </c>
      <c r="H278" s="25">
        <f t="shared" si="37"/>
        <v>3</v>
      </c>
      <c r="I278" s="2">
        <v>4640</v>
      </c>
      <c r="J278" s="2">
        <f t="shared" si="32"/>
        <v>1</v>
      </c>
      <c r="K278" s="2">
        <f t="shared" si="33"/>
        <v>4640</v>
      </c>
      <c r="L278" s="2">
        <f t="shared" si="34"/>
        <v>1</v>
      </c>
      <c r="M278" t="str">
        <f>IF(D278&lt;='Задача 4'!$B$4,I278,"")</f>
        <v/>
      </c>
    </row>
    <row r="279" spans="1:13">
      <c r="A279" s="2">
        <v>1745408</v>
      </c>
      <c r="B279" s="2">
        <v>4</v>
      </c>
      <c r="C279" s="2" t="str">
        <f>VLOOKUP(B279,Address!$A$1:$B$5,2,FALSE)</f>
        <v>Бульвар Сеченова, 17</v>
      </c>
      <c r="D279" s="3">
        <v>44767</v>
      </c>
      <c r="E279" s="3" t="str">
        <f t="shared" si="31"/>
        <v>Июль</v>
      </c>
      <c r="F279" s="25">
        <f t="shared" si="35"/>
        <v>31</v>
      </c>
      <c r="G279" s="3" t="str">
        <f t="shared" si="36"/>
        <v>Пн</v>
      </c>
      <c r="H279" s="25">
        <f t="shared" si="37"/>
        <v>25</v>
      </c>
      <c r="I279" s="2">
        <v>1674</v>
      </c>
      <c r="J279" s="2">
        <f t="shared" si="32"/>
        <v>1</v>
      </c>
      <c r="K279" s="2" t="str">
        <f t="shared" si="33"/>
        <v/>
      </c>
      <c r="L279" s="2" t="str">
        <f t="shared" si="34"/>
        <v/>
      </c>
      <c r="M279" t="str">
        <f>IF(D279&lt;='Задача 4'!$B$4,I279,"")</f>
        <v/>
      </c>
    </row>
    <row r="280" spans="1:13">
      <c r="A280" s="2">
        <v>1745409</v>
      </c>
      <c r="B280" s="2">
        <v>3</v>
      </c>
      <c r="C280" s="2" t="str">
        <f>VLOOKUP(B280,Address!$A$1:$B$5,2,FALSE)</f>
        <v>Проспект Вернадского, 89</v>
      </c>
      <c r="D280" s="3">
        <v>44799</v>
      </c>
      <c r="E280" s="3" t="str">
        <f t="shared" si="31"/>
        <v>Август</v>
      </c>
      <c r="F280" s="25">
        <f t="shared" si="35"/>
        <v>35</v>
      </c>
      <c r="G280" s="3" t="str">
        <f t="shared" si="36"/>
        <v>Пт</v>
      </c>
      <c r="H280" s="25">
        <f t="shared" si="37"/>
        <v>26</v>
      </c>
      <c r="I280" s="2">
        <v>4853</v>
      </c>
      <c r="J280" s="2">
        <f t="shared" si="32"/>
        <v>1</v>
      </c>
      <c r="K280" s="2">
        <f t="shared" si="33"/>
        <v>4853</v>
      </c>
      <c r="L280" s="2">
        <f t="shared" si="34"/>
        <v>1</v>
      </c>
      <c r="M280" t="str">
        <f>IF(D280&lt;='Задача 4'!$B$4,I280,"")</f>
        <v/>
      </c>
    </row>
    <row r="281" spans="1:13">
      <c r="A281" s="2">
        <v>1745410</v>
      </c>
      <c r="B281" s="2">
        <v>4</v>
      </c>
      <c r="C281" s="2" t="str">
        <f>VLOOKUP(B281,Address!$A$1:$B$5,2,FALSE)</f>
        <v>Бульвар Сеченова, 17</v>
      </c>
      <c r="D281" s="3">
        <v>44776</v>
      </c>
      <c r="E281" s="3" t="str">
        <f t="shared" si="31"/>
        <v>Август</v>
      </c>
      <c r="F281" s="25">
        <f t="shared" si="35"/>
        <v>32</v>
      </c>
      <c r="G281" s="3" t="str">
        <f t="shared" si="36"/>
        <v>Ср</v>
      </c>
      <c r="H281" s="25">
        <f t="shared" si="37"/>
        <v>3</v>
      </c>
      <c r="I281" s="2">
        <v>3154</v>
      </c>
      <c r="J281" s="2">
        <f t="shared" si="32"/>
        <v>1</v>
      </c>
      <c r="K281" s="2">
        <f t="shared" si="33"/>
        <v>3154</v>
      </c>
      <c r="L281" s="2">
        <f t="shared" si="34"/>
        <v>1</v>
      </c>
      <c r="M281" t="str">
        <f>IF(D281&lt;='Задача 4'!$B$4,I281,"")</f>
        <v/>
      </c>
    </row>
    <row r="282" spans="1:13">
      <c r="A282" s="2">
        <v>1745411</v>
      </c>
      <c r="B282" s="2">
        <v>1</v>
      </c>
      <c r="C282" s="2" t="str">
        <f>VLOOKUP(B282,Address!$A$1:$B$5,2,FALSE)</f>
        <v>ул.Ленина, 13/2</v>
      </c>
      <c r="D282" s="3">
        <v>44742</v>
      </c>
      <c r="E282" s="3" t="str">
        <f t="shared" si="31"/>
        <v>Июнь</v>
      </c>
      <c r="F282" s="25">
        <f t="shared" si="35"/>
        <v>27</v>
      </c>
      <c r="G282" s="3" t="str">
        <f t="shared" si="36"/>
        <v>Чт</v>
      </c>
      <c r="H282" s="25">
        <f t="shared" si="37"/>
        <v>30</v>
      </c>
      <c r="I282" s="2">
        <v>1486</v>
      </c>
      <c r="J282" s="2">
        <f t="shared" si="32"/>
        <v>1</v>
      </c>
      <c r="K282" s="2" t="str">
        <f t="shared" si="33"/>
        <v/>
      </c>
      <c r="L282" s="2" t="str">
        <f t="shared" si="34"/>
        <v/>
      </c>
      <c r="M282">
        <f>IF(D282&lt;='Задача 4'!$B$4,I282,"")</f>
        <v>1486</v>
      </c>
    </row>
    <row r="283" spans="1:13">
      <c r="A283" s="2">
        <v>1745412</v>
      </c>
      <c r="B283" s="2">
        <v>1</v>
      </c>
      <c r="C283" s="2" t="str">
        <f>VLOOKUP(B283,Address!$A$1:$B$5,2,FALSE)</f>
        <v>ул.Ленина, 13/2</v>
      </c>
      <c r="D283" s="3">
        <v>44781</v>
      </c>
      <c r="E283" s="3" t="str">
        <f t="shared" si="31"/>
        <v>Август</v>
      </c>
      <c r="F283" s="25">
        <f t="shared" si="35"/>
        <v>33</v>
      </c>
      <c r="G283" s="3" t="str">
        <f t="shared" si="36"/>
        <v>Пн</v>
      </c>
      <c r="H283" s="25">
        <f t="shared" si="37"/>
        <v>8</v>
      </c>
      <c r="I283" s="2">
        <v>2815</v>
      </c>
      <c r="J283" s="2">
        <f t="shared" si="32"/>
        <v>1</v>
      </c>
      <c r="K283" s="2" t="str">
        <f t="shared" si="33"/>
        <v/>
      </c>
      <c r="L283" s="2" t="str">
        <f t="shared" si="34"/>
        <v/>
      </c>
      <c r="M283" t="str">
        <f>IF(D283&lt;='Задача 4'!$B$4,I283,"")</f>
        <v/>
      </c>
    </row>
    <row r="284" spans="1:13">
      <c r="A284" s="2">
        <v>1745413</v>
      </c>
      <c r="B284" s="2">
        <v>1</v>
      </c>
      <c r="C284" s="2" t="str">
        <f>VLOOKUP(B284,Address!$A$1:$B$5,2,FALSE)</f>
        <v>ул.Ленина, 13/2</v>
      </c>
      <c r="D284" s="3">
        <v>44785</v>
      </c>
      <c r="E284" s="3" t="str">
        <f t="shared" si="31"/>
        <v>Август</v>
      </c>
      <c r="F284" s="25">
        <f t="shared" si="35"/>
        <v>33</v>
      </c>
      <c r="G284" s="3" t="str">
        <f t="shared" si="36"/>
        <v>Пт</v>
      </c>
      <c r="H284" s="25">
        <f t="shared" si="37"/>
        <v>12</v>
      </c>
      <c r="I284" s="2">
        <v>2045</v>
      </c>
      <c r="J284" s="2">
        <f t="shared" si="32"/>
        <v>1</v>
      </c>
      <c r="K284" s="2" t="str">
        <f t="shared" si="33"/>
        <v/>
      </c>
      <c r="L284" s="2" t="str">
        <f t="shared" si="34"/>
        <v/>
      </c>
      <c r="M284" t="str">
        <f>IF(D284&lt;='Задача 4'!$B$4,I284,"")</f>
        <v/>
      </c>
    </row>
    <row r="285" spans="1:13">
      <c r="A285" s="2">
        <v>1745414</v>
      </c>
      <c r="B285" s="2">
        <v>4</v>
      </c>
      <c r="C285" s="2" t="str">
        <f>VLOOKUP(B285,Address!$A$1:$B$5,2,FALSE)</f>
        <v>Бульвар Сеченова, 17</v>
      </c>
      <c r="D285" s="3">
        <v>44746</v>
      </c>
      <c r="E285" s="3" t="str">
        <f t="shared" si="31"/>
        <v>Июль</v>
      </c>
      <c r="F285" s="25">
        <f t="shared" si="35"/>
        <v>28</v>
      </c>
      <c r="G285" s="3" t="str">
        <f t="shared" si="36"/>
        <v>Пн</v>
      </c>
      <c r="H285" s="25">
        <f t="shared" si="37"/>
        <v>4</v>
      </c>
      <c r="I285" s="2">
        <v>1155</v>
      </c>
      <c r="J285" s="2">
        <f t="shared" si="32"/>
        <v>1</v>
      </c>
      <c r="K285" s="2" t="str">
        <f t="shared" si="33"/>
        <v/>
      </c>
      <c r="L285" s="2" t="str">
        <f t="shared" si="34"/>
        <v/>
      </c>
      <c r="M285">
        <f>IF(D285&lt;='Задача 4'!$B$4,I285,"")</f>
        <v>1155</v>
      </c>
    </row>
    <row r="286" spans="1:13">
      <c r="A286" s="2">
        <v>1745415</v>
      </c>
      <c r="B286" s="2">
        <v>2</v>
      </c>
      <c r="C286" s="2" t="str">
        <f>VLOOKUP(B286,Address!$A$1:$B$5,2,FALSE)</f>
        <v>ул.Строителей, 6</v>
      </c>
      <c r="D286" s="3">
        <v>44772</v>
      </c>
      <c r="E286" s="3" t="str">
        <f t="shared" si="31"/>
        <v>Июль</v>
      </c>
      <c r="F286" s="25">
        <f t="shared" si="35"/>
        <v>31</v>
      </c>
      <c r="G286" s="3" t="str">
        <f t="shared" si="36"/>
        <v>Сб</v>
      </c>
      <c r="H286" s="25">
        <f t="shared" si="37"/>
        <v>30</v>
      </c>
      <c r="I286" s="2">
        <v>4471</v>
      </c>
      <c r="J286" s="2">
        <f t="shared" si="32"/>
        <v>1</v>
      </c>
      <c r="K286" s="2">
        <f t="shared" si="33"/>
        <v>4471</v>
      </c>
      <c r="L286" s="2">
        <f t="shared" si="34"/>
        <v>1</v>
      </c>
      <c r="M286" t="str">
        <f>IF(D286&lt;='Задача 4'!$B$4,I286,"")</f>
        <v/>
      </c>
    </row>
    <row r="287" spans="1:13">
      <c r="A287" s="2">
        <v>1745416</v>
      </c>
      <c r="B287" s="2">
        <v>4</v>
      </c>
      <c r="C287" s="2" t="str">
        <f>VLOOKUP(B287,Address!$A$1:$B$5,2,FALSE)</f>
        <v>Бульвар Сеченова, 17</v>
      </c>
      <c r="D287" s="3">
        <v>44743</v>
      </c>
      <c r="E287" s="3" t="str">
        <f t="shared" si="31"/>
        <v>Июль</v>
      </c>
      <c r="F287" s="25">
        <f t="shared" si="35"/>
        <v>27</v>
      </c>
      <c r="G287" s="3" t="str">
        <f t="shared" si="36"/>
        <v>Пт</v>
      </c>
      <c r="H287" s="25">
        <f t="shared" si="37"/>
        <v>1</v>
      </c>
      <c r="I287" s="2">
        <v>3983</v>
      </c>
      <c r="J287" s="2">
        <f t="shared" si="32"/>
        <v>1</v>
      </c>
      <c r="K287" s="2">
        <f t="shared" si="33"/>
        <v>3983</v>
      </c>
      <c r="L287" s="2">
        <f t="shared" si="34"/>
        <v>1</v>
      </c>
      <c r="M287">
        <f>IF(D287&lt;='Задача 4'!$B$4,I287,"")</f>
        <v>3983</v>
      </c>
    </row>
    <row r="288" spans="1:13">
      <c r="A288" s="2">
        <v>1745417</v>
      </c>
      <c r="B288" s="2">
        <v>2</v>
      </c>
      <c r="C288" s="2" t="str">
        <f>VLOOKUP(B288,Address!$A$1:$B$5,2,FALSE)</f>
        <v>ул.Строителей, 6</v>
      </c>
      <c r="D288" s="3">
        <v>44736</v>
      </c>
      <c r="E288" s="3" t="str">
        <f t="shared" si="31"/>
        <v>Июнь</v>
      </c>
      <c r="F288" s="25">
        <f t="shared" si="35"/>
        <v>26</v>
      </c>
      <c r="G288" s="3" t="str">
        <f t="shared" si="36"/>
        <v>Пт</v>
      </c>
      <c r="H288" s="25">
        <f t="shared" si="37"/>
        <v>24</v>
      </c>
      <c r="I288" s="2">
        <v>3666</v>
      </c>
      <c r="J288" s="2">
        <f t="shared" si="32"/>
        <v>1</v>
      </c>
      <c r="K288" s="2">
        <f t="shared" si="33"/>
        <v>3666</v>
      </c>
      <c r="L288" s="2">
        <f t="shared" si="34"/>
        <v>1</v>
      </c>
      <c r="M288">
        <f>IF(D288&lt;='Задача 4'!$B$4,I288,"")</f>
        <v>3666</v>
      </c>
    </row>
    <row r="289" spans="1:13">
      <c r="A289" s="2">
        <v>1745418</v>
      </c>
      <c r="B289" s="2">
        <v>4</v>
      </c>
      <c r="C289" s="2" t="str">
        <f>VLOOKUP(B289,Address!$A$1:$B$5,2,FALSE)</f>
        <v>Бульвар Сеченова, 17</v>
      </c>
      <c r="D289" s="3">
        <v>44717</v>
      </c>
      <c r="E289" s="3" t="str">
        <f t="shared" si="31"/>
        <v>Июнь</v>
      </c>
      <c r="F289" s="25">
        <f t="shared" si="35"/>
        <v>24</v>
      </c>
      <c r="G289" s="3" t="str">
        <f t="shared" si="36"/>
        <v>Вс</v>
      </c>
      <c r="H289" s="25">
        <f t="shared" si="37"/>
        <v>5</v>
      </c>
      <c r="I289" s="2">
        <v>3964</v>
      </c>
      <c r="J289" s="2">
        <f t="shared" si="32"/>
        <v>1</v>
      </c>
      <c r="K289" s="2">
        <f t="shared" si="33"/>
        <v>3964</v>
      </c>
      <c r="L289" s="2">
        <f t="shared" si="34"/>
        <v>1</v>
      </c>
      <c r="M289">
        <f>IF(D289&lt;='Задача 4'!$B$4,I289,"")</f>
        <v>3964</v>
      </c>
    </row>
    <row r="290" spans="1:13">
      <c r="A290" s="2">
        <v>1745419</v>
      </c>
      <c r="B290" s="2">
        <v>3</v>
      </c>
      <c r="C290" s="2" t="str">
        <f>VLOOKUP(B290,Address!$A$1:$B$5,2,FALSE)</f>
        <v>Проспект Вернадского, 89</v>
      </c>
      <c r="D290" s="3">
        <v>44738</v>
      </c>
      <c r="E290" s="3" t="str">
        <f t="shared" si="31"/>
        <v>Июнь</v>
      </c>
      <c r="F290" s="25">
        <f t="shared" si="35"/>
        <v>27</v>
      </c>
      <c r="G290" s="3" t="str">
        <f t="shared" si="36"/>
        <v>Вс</v>
      </c>
      <c r="H290" s="25">
        <f t="shared" si="37"/>
        <v>26</v>
      </c>
      <c r="I290" s="2">
        <v>2841</v>
      </c>
      <c r="J290" s="2">
        <f t="shared" si="32"/>
        <v>1</v>
      </c>
      <c r="K290" s="2" t="str">
        <f t="shared" si="33"/>
        <v/>
      </c>
      <c r="L290" s="2" t="str">
        <f t="shared" si="34"/>
        <v/>
      </c>
      <c r="M290">
        <f>IF(D290&lt;='Задача 4'!$B$4,I290,"")</f>
        <v>2841</v>
      </c>
    </row>
    <row r="291" spans="1:13">
      <c r="A291" s="2">
        <v>1745420</v>
      </c>
      <c r="B291" s="2">
        <v>2</v>
      </c>
      <c r="C291" s="2" t="str">
        <f>VLOOKUP(B291,Address!$A$1:$B$5,2,FALSE)</f>
        <v>ул.Строителей, 6</v>
      </c>
      <c r="D291" s="3">
        <v>44786</v>
      </c>
      <c r="E291" s="3" t="str">
        <f t="shared" si="31"/>
        <v>Август</v>
      </c>
      <c r="F291" s="25">
        <f t="shared" si="35"/>
        <v>33</v>
      </c>
      <c r="G291" s="3" t="str">
        <f t="shared" si="36"/>
        <v>Сб</v>
      </c>
      <c r="H291" s="25">
        <f t="shared" si="37"/>
        <v>13</v>
      </c>
      <c r="I291" s="2">
        <v>4280</v>
      </c>
      <c r="J291" s="2">
        <f t="shared" si="32"/>
        <v>1</v>
      </c>
      <c r="K291" s="2">
        <f t="shared" si="33"/>
        <v>4280</v>
      </c>
      <c r="L291" s="2">
        <f t="shared" si="34"/>
        <v>1</v>
      </c>
      <c r="M291" t="str">
        <f>IF(D291&lt;='Задача 4'!$B$4,I291,"")</f>
        <v/>
      </c>
    </row>
    <row r="292" spans="1:13">
      <c r="A292" s="2">
        <v>1745421</v>
      </c>
      <c r="B292" s="2">
        <v>1</v>
      </c>
      <c r="C292" s="2" t="str">
        <f>VLOOKUP(B292,Address!$A$1:$B$5,2,FALSE)</f>
        <v>ул.Ленина, 13/2</v>
      </c>
      <c r="D292" s="3">
        <v>44749</v>
      </c>
      <c r="E292" s="3" t="str">
        <f t="shared" si="31"/>
        <v>Июль</v>
      </c>
      <c r="F292" s="25">
        <f t="shared" si="35"/>
        <v>28</v>
      </c>
      <c r="G292" s="3" t="str">
        <f t="shared" si="36"/>
        <v>Чт</v>
      </c>
      <c r="H292" s="25">
        <f t="shared" si="37"/>
        <v>7</v>
      </c>
      <c r="I292" s="2">
        <v>1554</v>
      </c>
      <c r="J292" s="2">
        <f t="shared" si="32"/>
        <v>1</v>
      </c>
      <c r="K292" s="2" t="str">
        <f t="shared" si="33"/>
        <v/>
      </c>
      <c r="L292" s="2" t="str">
        <f t="shared" si="34"/>
        <v/>
      </c>
      <c r="M292">
        <f>IF(D292&lt;='Задача 4'!$B$4,I292,"")</f>
        <v>1554</v>
      </c>
    </row>
    <row r="293" spans="1:13">
      <c r="A293" s="2">
        <v>1745422</v>
      </c>
      <c r="B293" s="2">
        <v>4</v>
      </c>
      <c r="C293" s="2" t="str">
        <f>VLOOKUP(B293,Address!$A$1:$B$5,2,FALSE)</f>
        <v>Бульвар Сеченова, 17</v>
      </c>
      <c r="D293" s="3">
        <v>44758</v>
      </c>
      <c r="E293" s="3" t="str">
        <f t="shared" si="31"/>
        <v>Июль</v>
      </c>
      <c r="F293" s="25">
        <f t="shared" si="35"/>
        <v>29</v>
      </c>
      <c r="G293" s="3" t="str">
        <f t="shared" si="36"/>
        <v>Сб</v>
      </c>
      <c r="H293" s="25">
        <f t="shared" si="37"/>
        <v>16</v>
      </c>
      <c r="I293" s="2">
        <v>778</v>
      </c>
      <c r="J293" s="2">
        <f t="shared" si="32"/>
        <v>1</v>
      </c>
      <c r="K293" s="2" t="str">
        <f t="shared" si="33"/>
        <v/>
      </c>
      <c r="L293" s="2" t="str">
        <f t="shared" si="34"/>
        <v/>
      </c>
      <c r="M293" t="str">
        <f>IF(D293&lt;='Задача 4'!$B$4,I293,"")</f>
        <v/>
      </c>
    </row>
    <row r="294" spans="1:13">
      <c r="A294" s="2">
        <v>1745423</v>
      </c>
      <c r="B294" s="2">
        <v>4</v>
      </c>
      <c r="C294" s="2" t="str">
        <f>VLOOKUP(B294,Address!$A$1:$B$5,2,FALSE)</f>
        <v>Бульвар Сеченова, 17</v>
      </c>
      <c r="D294" s="3">
        <v>44738</v>
      </c>
      <c r="E294" s="3" t="str">
        <f t="shared" si="31"/>
        <v>Июнь</v>
      </c>
      <c r="F294" s="25">
        <f t="shared" si="35"/>
        <v>27</v>
      </c>
      <c r="G294" s="3" t="str">
        <f t="shared" si="36"/>
        <v>Вс</v>
      </c>
      <c r="H294" s="25">
        <f t="shared" si="37"/>
        <v>26</v>
      </c>
      <c r="I294" s="2">
        <v>4050</v>
      </c>
      <c r="J294" s="2">
        <f t="shared" si="32"/>
        <v>1</v>
      </c>
      <c r="K294" s="2">
        <f t="shared" si="33"/>
        <v>4050</v>
      </c>
      <c r="L294" s="2">
        <f t="shared" si="34"/>
        <v>1</v>
      </c>
      <c r="M294">
        <f>IF(D294&lt;='Задача 4'!$B$4,I294,"")</f>
        <v>4050</v>
      </c>
    </row>
    <row r="295" spans="1:13">
      <c r="A295" s="2">
        <v>1745424</v>
      </c>
      <c r="B295" s="2">
        <v>2</v>
      </c>
      <c r="C295" s="2" t="str">
        <f>VLOOKUP(B295,Address!$A$1:$B$5,2,FALSE)</f>
        <v>ул.Строителей, 6</v>
      </c>
      <c r="D295" s="3">
        <v>44788</v>
      </c>
      <c r="E295" s="3" t="str">
        <f t="shared" si="31"/>
        <v>Август</v>
      </c>
      <c r="F295" s="25">
        <f t="shared" si="35"/>
        <v>34</v>
      </c>
      <c r="G295" s="3" t="str">
        <f t="shared" si="36"/>
        <v>Пн</v>
      </c>
      <c r="H295" s="25">
        <f t="shared" si="37"/>
        <v>15</v>
      </c>
      <c r="I295" s="2">
        <v>1415</v>
      </c>
      <c r="J295" s="2">
        <f t="shared" si="32"/>
        <v>1</v>
      </c>
      <c r="K295" s="2" t="str">
        <f t="shared" si="33"/>
        <v/>
      </c>
      <c r="L295" s="2" t="str">
        <f t="shared" si="34"/>
        <v/>
      </c>
      <c r="M295" t="str">
        <f>IF(D295&lt;='Задача 4'!$B$4,I295,"")</f>
        <v/>
      </c>
    </row>
    <row r="296" spans="1:13">
      <c r="A296" s="2">
        <v>1745425</v>
      </c>
      <c r="B296" s="2">
        <v>4</v>
      </c>
      <c r="C296" s="2" t="str">
        <f>VLOOKUP(B296,Address!$A$1:$B$5,2,FALSE)</f>
        <v>Бульвар Сеченова, 17</v>
      </c>
      <c r="D296" s="3">
        <v>44762</v>
      </c>
      <c r="E296" s="3" t="str">
        <f t="shared" si="31"/>
        <v>Июль</v>
      </c>
      <c r="F296" s="25">
        <f t="shared" si="35"/>
        <v>30</v>
      </c>
      <c r="G296" s="3" t="str">
        <f t="shared" si="36"/>
        <v>Ср</v>
      </c>
      <c r="H296" s="25">
        <f t="shared" si="37"/>
        <v>20</v>
      </c>
      <c r="I296" s="2">
        <v>1078</v>
      </c>
      <c r="J296" s="2">
        <f t="shared" si="32"/>
        <v>1</v>
      </c>
      <c r="K296" s="2" t="str">
        <f t="shared" si="33"/>
        <v/>
      </c>
      <c r="L296" s="2" t="str">
        <f t="shared" si="34"/>
        <v/>
      </c>
      <c r="M296" t="str">
        <f>IF(D296&lt;='Задача 4'!$B$4,I296,"")</f>
        <v/>
      </c>
    </row>
    <row r="297" spans="1:13">
      <c r="A297" s="2">
        <v>1745426</v>
      </c>
      <c r="B297" s="2">
        <v>2</v>
      </c>
      <c r="C297" s="2" t="str">
        <f>VLOOKUP(B297,Address!$A$1:$B$5,2,FALSE)</f>
        <v>ул.Строителей, 6</v>
      </c>
      <c r="D297" s="3">
        <v>44803</v>
      </c>
      <c r="E297" s="3" t="str">
        <f t="shared" si="31"/>
        <v>Август</v>
      </c>
      <c r="F297" s="25">
        <f t="shared" si="35"/>
        <v>36</v>
      </c>
      <c r="G297" s="3" t="str">
        <f t="shared" si="36"/>
        <v>Вт</v>
      </c>
      <c r="H297" s="25">
        <f t="shared" si="37"/>
        <v>30</v>
      </c>
      <c r="I297" s="2">
        <v>4112</v>
      </c>
      <c r="J297" s="2">
        <f t="shared" si="32"/>
        <v>1</v>
      </c>
      <c r="K297" s="2">
        <f t="shared" si="33"/>
        <v>4112</v>
      </c>
      <c r="L297" s="2">
        <f t="shared" si="34"/>
        <v>1</v>
      </c>
      <c r="M297" t="str">
        <f>IF(D297&lt;='Задача 4'!$B$4,I297,"")</f>
        <v/>
      </c>
    </row>
    <row r="298" spans="1:13">
      <c r="A298" s="2">
        <v>1745427</v>
      </c>
      <c r="B298" s="2">
        <v>2</v>
      </c>
      <c r="C298" s="2" t="str">
        <f>VLOOKUP(B298,Address!$A$1:$B$5,2,FALSE)</f>
        <v>ул.Строителей, 6</v>
      </c>
      <c r="D298" s="3">
        <v>44723</v>
      </c>
      <c r="E298" s="3" t="str">
        <f t="shared" si="31"/>
        <v>Июнь</v>
      </c>
      <c r="F298" s="25">
        <f t="shared" si="35"/>
        <v>24</v>
      </c>
      <c r="G298" s="3" t="str">
        <f t="shared" si="36"/>
        <v>Сб</v>
      </c>
      <c r="H298" s="25">
        <f t="shared" si="37"/>
        <v>11</v>
      </c>
      <c r="I298" s="2">
        <v>3643</v>
      </c>
      <c r="J298" s="2">
        <f t="shared" si="32"/>
        <v>1</v>
      </c>
      <c r="K298" s="2">
        <f t="shared" si="33"/>
        <v>3643</v>
      </c>
      <c r="L298" s="2">
        <f t="shared" si="34"/>
        <v>1</v>
      </c>
      <c r="M298">
        <f>IF(D298&lt;='Задача 4'!$B$4,I298,"")</f>
        <v>3643</v>
      </c>
    </row>
    <row r="299" spans="1:13">
      <c r="A299" s="2">
        <v>1745428</v>
      </c>
      <c r="B299" s="2">
        <v>2</v>
      </c>
      <c r="C299" s="2" t="str">
        <f>VLOOKUP(B299,Address!$A$1:$B$5,2,FALSE)</f>
        <v>ул.Строителей, 6</v>
      </c>
      <c r="D299" s="3">
        <v>44787</v>
      </c>
      <c r="E299" s="3" t="str">
        <f t="shared" si="31"/>
        <v>Август</v>
      </c>
      <c r="F299" s="25">
        <f t="shared" si="35"/>
        <v>34</v>
      </c>
      <c r="G299" s="3" t="str">
        <f t="shared" si="36"/>
        <v>Вс</v>
      </c>
      <c r="H299" s="25">
        <f t="shared" si="37"/>
        <v>14</v>
      </c>
      <c r="I299" s="2">
        <v>2584</v>
      </c>
      <c r="J299" s="2">
        <f t="shared" si="32"/>
        <v>1</v>
      </c>
      <c r="K299" s="2" t="str">
        <f t="shared" si="33"/>
        <v/>
      </c>
      <c r="L299" s="2" t="str">
        <f t="shared" si="34"/>
        <v/>
      </c>
      <c r="M299" t="str">
        <f>IF(D299&lt;='Задача 4'!$B$4,I299,"")</f>
        <v/>
      </c>
    </row>
    <row r="300" spans="1:13">
      <c r="A300" s="2">
        <v>1745429</v>
      </c>
      <c r="B300" s="2">
        <v>1</v>
      </c>
      <c r="C300" s="2" t="str">
        <f>VLOOKUP(B300,Address!$A$1:$B$5,2,FALSE)</f>
        <v>ул.Ленина, 13/2</v>
      </c>
      <c r="D300" s="3">
        <v>44763</v>
      </c>
      <c r="E300" s="3" t="str">
        <f t="shared" si="31"/>
        <v>Июль</v>
      </c>
      <c r="F300" s="25">
        <f t="shared" si="35"/>
        <v>30</v>
      </c>
      <c r="G300" s="3" t="str">
        <f t="shared" si="36"/>
        <v>Чт</v>
      </c>
      <c r="H300" s="25">
        <f t="shared" si="37"/>
        <v>21</v>
      </c>
      <c r="I300" s="2">
        <v>262</v>
      </c>
      <c r="J300" s="2">
        <f t="shared" si="32"/>
        <v>1</v>
      </c>
      <c r="K300" s="2" t="str">
        <f t="shared" si="33"/>
        <v/>
      </c>
      <c r="L300" s="2" t="str">
        <f t="shared" si="34"/>
        <v/>
      </c>
      <c r="M300" t="str">
        <f>IF(D300&lt;='Задача 4'!$B$4,I300,"")</f>
        <v/>
      </c>
    </row>
    <row r="301" spans="1:13">
      <c r="A301" s="2">
        <v>1745430</v>
      </c>
      <c r="B301" s="2">
        <v>4</v>
      </c>
      <c r="C301" s="2" t="str">
        <f>VLOOKUP(B301,Address!$A$1:$B$5,2,FALSE)</f>
        <v>Бульвар Сеченова, 17</v>
      </c>
      <c r="D301" s="3">
        <v>44743</v>
      </c>
      <c r="E301" s="3" t="str">
        <f t="shared" si="31"/>
        <v>Июль</v>
      </c>
      <c r="F301" s="25">
        <f t="shared" si="35"/>
        <v>27</v>
      </c>
      <c r="G301" s="3" t="str">
        <f t="shared" si="36"/>
        <v>Пт</v>
      </c>
      <c r="H301" s="25">
        <f t="shared" si="37"/>
        <v>1</v>
      </c>
      <c r="I301" s="2">
        <v>1600</v>
      </c>
      <c r="J301" s="2">
        <f t="shared" si="32"/>
        <v>1</v>
      </c>
      <c r="K301" s="2" t="str">
        <f t="shared" si="33"/>
        <v/>
      </c>
      <c r="L301" s="2" t="str">
        <f t="shared" si="34"/>
        <v/>
      </c>
      <c r="M301">
        <f>IF(D301&lt;='Задача 4'!$B$4,I301,"")</f>
        <v>1600</v>
      </c>
    </row>
    <row r="302" spans="1:13">
      <c r="A302" s="2">
        <v>1745431</v>
      </c>
      <c r="B302" s="2">
        <v>2</v>
      </c>
      <c r="C302" s="2" t="str">
        <f>VLOOKUP(B302,Address!$A$1:$B$5,2,FALSE)</f>
        <v>ул.Строителей, 6</v>
      </c>
      <c r="D302" s="3">
        <v>44785</v>
      </c>
      <c r="E302" s="3" t="str">
        <f t="shared" si="31"/>
        <v>Август</v>
      </c>
      <c r="F302" s="25">
        <f t="shared" si="35"/>
        <v>33</v>
      </c>
      <c r="G302" s="3" t="str">
        <f t="shared" si="36"/>
        <v>Пт</v>
      </c>
      <c r="H302" s="25">
        <f t="shared" si="37"/>
        <v>12</v>
      </c>
      <c r="I302" s="2">
        <v>355</v>
      </c>
      <c r="J302" s="2">
        <f t="shared" si="32"/>
        <v>1</v>
      </c>
      <c r="K302" s="2" t="str">
        <f t="shared" si="33"/>
        <v/>
      </c>
      <c r="L302" s="2" t="str">
        <f t="shared" si="34"/>
        <v/>
      </c>
      <c r="M302" t="str">
        <f>IF(D302&lt;='Задача 4'!$B$4,I302,"")</f>
        <v/>
      </c>
    </row>
    <row r="303" spans="1:13">
      <c r="A303" s="2">
        <v>1745432</v>
      </c>
      <c r="B303" s="2">
        <v>4</v>
      </c>
      <c r="C303" s="2" t="str">
        <f>VLOOKUP(B303,Address!$A$1:$B$5,2,FALSE)</f>
        <v>Бульвар Сеченова, 17</v>
      </c>
      <c r="D303" s="3">
        <v>44730</v>
      </c>
      <c r="E303" s="3" t="str">
        <f t="shared" si="31"/>
        <v>Июнь</v>
      </c>
      <c r="F303" s="25">
        <f t="shared" si="35"/>
        <v>25</v>
      </c>
      <c r="G303" s="3" t="str">
        <f t="shared" si="36"/>
        <v>Сб</v>
      </c>
      <c r="H303" s="25">
        <f t="shared" si="37"/>
        <v>18</v>
      </c>
      <c r="I303" s="2">
        <v>4797</v>
      </c>
      <c r="J303" s="2">
        <f t="shared" si="32"/>
        <v>1</v>
      </c>
      <c r="K303" s="2">
        <f t="shared" si="33"/>
        <v>4797</v>
      </c>
      <c r="L303" s="2">
        <f t="shared" si="34"/>
        <v>1</v>
      </c>
      <c r="M303">
        <f>IF(D303&lt;='Задача 4'!$B$4,I303,"")</f>
        <v>4797</v>
      </c>
    </row>
    <row r="304" spans="1:13">
      <c r="A304" s="2">
        <v>1745433</v>
      </c>
      <c r="B304" s="2">
        <v>2</v>
      </c>
      <c r="C304" s="2" t="str">
        <f>VLOOKUP(B304,Address!$A$1:$B$5,2,FALSE)</f>
        <v>ул.Строителей, 6</v>
      </c>
      <c r="D304" s="3">
        <v>44735</v>
      </c>
      <c r="E304" s="3" t="str">
        <f t="shared" si="31"/>
        <v>Июнь</v>
      </c>
      <c r="F304" s="25">
        <f t="shared" si="35"/>
        <v>26</v>
      </c>
      <c r="G304" s="3" t="str">
        <f t="shared" si="36"/>
        <v>Чт</v>
      </c>
      <c r="H304" s="25">
        <f t="shared" si="37"/>
        <v>23</v>
      </c>
      <c r="I304" s="2">
        <v>464</v>
      </c>
      <c r="J304" s="2">
        <f t="shared" si="32"/>
        <v>1</v>
      </c>
      <c r="K304" s="2" t="str">
        <f t="shared" si="33"/>
        <v/>
      </c>
      <c r="L304" s="2" t="str">
        <f t="shared" si="34"/>
        <v/>
      </c>
      <c r="M304">
        <f>IF(D304&lt;='Задача 4'!$B$4,I304,"")</f>
        <v>464</v>
      </c>
    </row>
    <row r="305" spans="1:13">
      <c r="A305" s="2">
        <v>1745434</v>
      </c>
      <c r="B305" s="2">
        <v>2</v>
      </c>
      <c r="C305" s="2" t="str">
        <f>VLOOKUP(B305,Address!$A$1:$B$5,2,FALSE)</f>
        <v>ул.Строителей, 6</v>
      </c>
      <c r="D305" s="3">
        <v>44788</v>
      </c>
      <c r="E305" s="3" t="str">
        <f t="shared" si="31"/>
        <v>Август</v>
      </c>
      <c r="F305" s="25">
        <f t="shared" si="35"/>
        <v>34</v>
      </c>
      <c r="G305" s="3" t="str">
        <f t="shared" si="36"/>
        <v>Пн</v>
      </c>
      <c r="H305" s="25">
        <f t="shared" si="37"/>
        <v>15</v>
      </c>
      <c r="I305" s="2">
        <v>4349</v>
      </c>
      <c r="J305" s="2">
        <f t="shared" si="32"/>
        <v>1</v>
      </c>
      <c r="K305" s="2">
        <f t="shared" si="33"/>
        <v>4349</v>
      </c>
      <c r="L305" s="2">
        <f t="shared" si="34"/>
        <v>1</v>
      </c>
      <c r="M305" t="str">
        <f>IF(D305&lt;='Задача 4'!$B$4,I305,"")</f>
        <v/>
      </c>
    </row>
    <row r="306" spans="1:13">
      <c r="A306" s="2">
        <v>1745435</v>
      </c>
      <c r="B306" s="2">
        <v>2</v>
      </c>
      <c r="C306" s="2" t="str">
        <f>VLOOKUP(B306,Address!$A$1:$B$5,2,FALSE)</f>
        <v>ул.Строителей, 6</v>
      </c>
      <c r="D306" s="3">
        <v>44717</v>
      </c>
      <c r="E306" s="3" t="str">
        <f t="shared" si="31"/>
        <v>Июнь</v>
      </c>
      <c r="F306" s="25">
        <f t="shared" si="35"/>
        <v>24</v>
      </c>
      <c r="G306" s="3" t="str">
        <f t="shared" si="36"/>
        <v>Вс</v>
      </c>
      <c r="H306" s="25">
        <f t="shared" si="37"/>
        <v>5</v>
      </c>
      <c r="I306" s="2">
        <v>4097</v>
      </c>
      <c r="J306" s="2">
        <f t="shared" si="32"/>
        <v>1</v>
      </c>
      <c r="K306" s="2">
        <f t="shared" si="33"/>
        <v>4097</v>
      </c>
      <c r="L306" s="2">
        <f t="shared" si="34"/>
        <v>1</v>
      </c>
      <c r="M306">
        <f>IF(D306&lt;='Задача 4'!$B$4,I306,"")</f>
        <v>4097</v>
      </c>
    </row>
    <row r="307" spans="1:13">
      <c r="A307" s="2">
        <v>1745436</v>
      </c>
      <c r="B307" s="2">
        <v>1</v>
      </c>
      <c r="C307" s="2" t="str">
        <f>VLOOKUP(B307,Address!$A$1:$B$5,2,FALSE)</f>
        <v>ул.Ленина, 13/2</v>
      </c>
      <c r="D307" s="3">
        <v>44725</v>
      </c>
      <c r="E307" s="3" t="str">
        <f t="shared" si="31"/>
        <v>Июнь</v>
      </c>
      <c r="F307" s="25">
        <f t="shared" si="35"/>
        <v>25</v>
      </c>
      <c r="G307" s="3" t="str">
        <f t="shared" si="36"/>
        <v>Пн</v>
      </c>
      <c r="H307" s="25">
        <f t="shared" si="37"/>
        <v>13</v>
      </c>
      <c r="I307" s="2">
        <v>3294</v>
      </c>
      <c r="J307" s="2">
        <f t="shared" si="32"/>
        <v>1</v>
      </c>
      <c r="K307" s="2">
        <f t="shared" si="33"/>
        <v>3294</v>
      </c>
      <c r="L307" s="2">
        <f t="shared" si="34"/>
        <v>1</v>
      </c>
      <c r="M307">
        <f>IF(D307&lt;='Задача 4'!$B$4,I307,"")</f>
        <v>3294</v>
      </c>
    </row>
    <row r="308" spans="1:13">
      <c r="A308" s="2">
        <v>1745437</v>
      </c>
      <c r="B308" s="2">
        <v>4</v>
      </c>
      <c r="C308" s="2" t="str">
        <f>VLOOKUP(B308,Address!$A$1:$B$5,2,FALSE)</f>
        <v>Бульвар Сеченова, 17</v>
      </c>
      <c r="D308" s="3">
        <v>44787</v>
      </c>
      <c r="E308" s="3" t="str">
        <f t="shared" si="31"/>
        <v>Август</v>
      </c>
      <c r="F308" s="25">
        <f t="shared" si="35"/>
        <v>34</v>
      </c>
      <c r="G308" s="3" t="str">
        <f t="shared" si="36"/>
        <v>Вс</v>
      </c>
      <c r="H308" s="25">
        <f t="shared" si="37"/>
        <v>14</v>
      </c>
      <c r="I308" s="2">
        <v>777</v>
      </c>
      <c r="J308" s="2">
        <f t="shared" si="32"/>
        <v>1</v>
      </c>
      <c r="K308" s="2" t="str">
        <f t="shared" si="33"/>
        <v/>
      </c>
      <c r="L308" s="2" t="str">
        <f t="shared" si="34"/>
        <v/>
      </c>
      <c r="M308" t="str">
        <f>IF(D308&lt;='Задача 4'!$B$4,I308,"")</f>
        <v/>
      </c>
    </row>
    <row r="309" spans="1:13">
      <c r="A309" s="2">
        <v>1745438</v>
      </c>
      <c r="B309" s="2">
        <v>4</v>
      </c>
      <c r="C309" s="2" t="str">
        <f>VLOOKUP(B309,Address!$A$1:$B$5,2,FALSE)</f>
        <v>Бульвар Сеченова, 17</v>
      </c>
      <c r="D309" s="3">
        <v>44747</v>
      </c>
      <c r="E309" s="3" t="str">
        <f t="shared" si="31"/>
        <v>Июль</v>
      </c>
      <c r="F309" s="25">
        <f t="shared" si="35"/>
        <v>28</v>
      </c>
      <c r="G309" s="3" t="str">
        <f t="shared" si="36"/>
        <v>Вт</v>
      </c>
      <c r="H309" s="25">
        <f t="shared" si="37"/>
        <v>5</v>
      </c>
      <c r="I309" s="2">
        <v>4843</v>
      </c>
      <c r="J309" s="2">
        <f t="shared" si="32"/>
        <v>1</v>
      </c>
      <c r="K309" s="2">
        <f t="shared" si="33"/>
        <v>4843</v>
      </c>
      <c r="L309" s="2">
        <f t="shared" si="34"/>
        <v>1</v>
      </c>
      <c r="M309">
        <f>IF(D309&lt;='Задача 4'!$B$4,I309,"")</f>
        <v>4843</v>
      </c>
    </row>
    <row r="310" spans="1:13">
      <c r="A310" s="2">
        <v>1745439</v>
      </c>
      <c r="B310" s="2">
        <v>3</v>
      </c>
      <c r="C310" s="2" t="str">
        <f>VLOOKUP(B310,Address!$A$1:$B$5,2,FALSE)</f>
        <v>Проспект Вернадского, 89</v>
      </c>
      <c r="D310" s="3">
        <v>44791</v>
      </c>
      <c r="E310" s="3" t="str">
        <f t="shared" si="31"/>
        <v>Август</v>
      </c>
      <c r="F310" s="25">
        <f t="shared" si="35"/>
        <v>34</v>
      </c>
      <c r="G310" s="3" t="str">
        <f t="shared" si="36"/>
        <v>Чт</v>
      </c>
      <c r="H310" s="25">
        <f t="shared" si="37"/>
        <v>18</v>
      </c>
      <c r="I310" s="2">
        <v>4277</v>
      </c>
      <c r="J310" s="2">
        <f t="shared" si="32"/>
        <v>1</v>
      </c>
      <c r="K310" s="2">
        <f t="shared" si="33"/>
        <v>4277</v>
      </c>
      <c r="L310" s="2">
        <f t="shared" si="34"/>
        <v>1</v>
      </c>
      <c r="M310" t="str">
        <f>IF(D310&lt;='Задача 4'!$B$4,I310,"")</f>
        <v/>
      </c>
    </row>
    <row r="311" spans="1:13">
      <c r="A311" s="2">
        <v>1745440</v>
      </c>
      <c r="B311" s="2">
        <v>2</v>
      </c>
      <c r="C311" s="2" t="str">
        <f>VLOOKUP(B311,Address!$A$1:$B$5,2,FALSE)</f>
        <v>ул.Строителей, 6</v>
      </c>
      <c r="D311" s="3">
        <v>44737</v>
      </c>
      <c r="E311" s="3" t="str">
        <f t="shared" si="31"/>
        <v>Июнь</v>
      </c>
      <c r="F311" s="25">
        <f t="shared" si="35"/>
        <v>26</v>
      </c>
      <c r="G311" s="3" t="str">
        <f t="shared" si="36"/>
        <v>Сб</v>
      </c>
      <c r="H311" s="25">
        <f t="shared" si="37"/>
        <v>25</v>
      </c>
      <c r="I311" s="2">
        <v>3583</v>
      </c>
      <c r="J311" s="2">
        <f t="shared" si="32"/>
        <v>1</v>
      </c>
      <c r="K311" s="2">
        <f t="shared" si="33"/>
        <v>3583</v>
      </c>
      <c r="L311" s="2">
        <f t="shared" si="34"/>
        <v>1</v>
      </c>
      <c r="M311">
        <f>IF(D311&lt;='Задача 4'!$B$4,I311,"")</f>
        <v>3583</v>
      </c>
    </row>
    <row r="312" spans="1:13">
      <c r="A312" s="2">
        <v>1745441</v>
      </c>
      <c r="B312" s="2">
        <v>3</v>
      </c>
      <c r="C312" s="2" t="str">
        <f>VLOOKUP(B312,Address!$A$1:$B$5,2,FALSE)</f>
        <v>Проспект Вернадского, 89</v>
      </c>
      <c r="D312" s="3">
        <v>44758</v>
      </c>
      <c r="E312" s="3" t="str">
        <f t="shared" si="31"/>
        <v>Июль</v>
      </c>
      <c r="F312" s="25">
        <f t="shared" si="35"/>
        <v>29</v>
      </c>
      <c r="G312" s="3" t="str">
        <f t="shared" si="36"/>
        <v>Сб</v>
      </c>
      <c r="H312" s="25">
        <f t="shared" si="37"/>
        <v>16</v>
      </c>
      <c r="I312" s="2">
        <v>2344</v>
      </c>
      <c r="J312" s="2">
        <f t="shared" si="32"/>
        <v>1</v>
      </c>
      <c r="K312" s="2" t="str">
        <f t="shared" si="33"/>
        <v/>
      </c>
      <c r="L312" s="2" t="str">
        <f t="shared" si="34"/>
        <v/>
      </c>
      <c r="M312" t="str">
        <f>IF(D312&lt;='Задача 4'!$B$4,I312,"")</f>
        <v/>
      </c>
    </row>
    <row r="313" spans="1:13">
      <c r="A313" s="2">
        <v>1745442</v>
      </c>
      <c r="B313" s="2">
        <v>1</v>
      </c>
      <c r="C313" s="2" t="str">
        <f>VLOOKUP(B313,Address!$A$1:$B$5,2,FALSE)</f>
        <v>ул.Ленина, 13/2</v>
      </c>
      <c r="D313" s="3">
        <v>44777</v>
      </c>
      <c r="E313" s="3" t="str">
        <f t="shared" si="31"/>
        <v>Август</v>
      </c>
      <c r="F313" s="25">
        <f t="shared" si="35"/>
        <v>32</v>
      </c>
      <c r="G313" s="3" t="str">
        <f t="shared" si="36"/>
        <v>Чт</v>
      </c>
      <c r="H313" s="25">
        <f t="shared" si="37"/>
        <v>4</v>
      </c>
      <c r="I313" s="2">
        <v>2746</v>
      </c>
      <c r="J313" s="2">
        <f t="shared" si="32"/>
        <v>1</v>
      </c>
      <c r="K313" s="2" t="str">
        <f t="shared" si="33"/>
        <v/>
      </c>
      <c r="L313" s="2" t="str">
        <f t="shared" si="34"/>
        <v/>
      </c>
      <c r="M313" t="str">
        <f>IF(D313&lt;='Задача 4'!$B$4,I313,"")</f>
        <v/>
      </c>
    </row>
    <row r="314" spans="1:13">
      <c r="A314" s="2">
        <v>1745443</v>
      </c>
      <c r="B314" s="2">
        <v>1</v>
      </c>
      <c r="C314" s="2" t="str">
        <f>VLOOKUP(B314,Address!$A$1:$B$5,2,FALSE)</f>
        <v>ул.Ленина, 13/2</v>
      </c>
      <c r="D314" s="3">
        <v>44734</v>
      </c>
      <c r="E314" s="3" t="str">
        <f t="shared" si="31"/>
        <v>Июнь</v>
      </c>
      <c r="F314" s="25">
        <f t="shared" si="35"/>
        <v>26</v>
      </c>
      <c r="G314" s="3" t="str">
        <f t="shared" si="36"/>
        <v>Ср</v>
      </c>
      <c r="H314" s="25">
        <f t="shared" si="37"/>
        <v>22</v>
      </c>
      <c r="I314" s="2">
        <v>3778</v>
      </c>
      <c r="J314" s="2">
        <f t="shared" si="32"/>
        <v>1</v>
      </c>
      <c r="K314" s="2">
        <f t="shared" si="33"/>
        <v>3778</v>
      </c>
      <c r="L314" s="2">
        <f t="shared" si="34"/>
        <v>1</v>
      </c>
      <c r="M314">
        <f>IF(D314&lt;='Задача 4'!$B$4,I314,"")</f>
        <v>3778</v>
      </c>
    </row>
    <row r="315" spans="1:13">
      <c r="A315" s="2">
        <v>1745444</v>
      </c>
      <c r="B315" s="2">
        <v>4</v>
      </c>
      <c r="C315" s="2" t="str">
        <f>VLOOKUP(B315,Address!$A$1:$B$5,2,FALSE)</f>
        <v>Бульвар Сеченова, 17</v>
      </c>
      <c r="D315" s="3">
        <v>44734</v>
      </c>
      <c r="E315" s="3" t="str">
        <f t="shared" si="31"/>
        <v>Июнь</v>
      </c>
      <c r="F315" s="25">
        <f t="shared" si="35"/>
        <v>26</v>
      </c>
      <c r="G315" s="3" t="str">
        <f t="shared" si="36"/>
        <v>Ср</v>
      </c>
      <c r="H315" s="25">
        <f t="shared" si="37"/>
        <v>22</v>
      </c>
      <c r="I315" s="2">
        <v>3308</v>
      </c>
      <c r="J315" s="2">
        <f t="shared" si="32"/>
        <v>1</v>
      </c>
      <c r="K315" s="2">
        <f t="shared" si="33"/>
        <v>3308</v>
      </c>
      <c r="L315" s="2">
        <f t="shared" si="34"/>
        <v>1</v>
      </c>
      <c r="M315">
        <f>IF(D315&lt;='Задача 4'!$B$4,I315,"")</f>
        <v>3308</v>
      </c>
    </row>
    <row r="316" spans="1:13">
      <c r="A316" s="2">
        <v>1745445</v>
      </c>
      <c r="B316" s="2">
        <v>1</v>
      </c>
      <c r="C316" s="2" t="str">
        <f>VLOOKUP(B316,Address!$A$1:$B$5,2,FALSE)</f>
        <v>ул.Ленина, 13/2</v>
      </c>
      <c r="D316" s="3">
        <v>44725</v>
      </c>
      <c r="E316" s="3" t="str">
        <f t="shared" si="31"/>
        <v>Июнь</v>
      </c>
      <c r="F316" s="25">
        <f t="shared" si="35"/>
        <v>25</v>
      </c>
      <c r="G316" s="3" t="str">
        <f t="shared" si="36"/>
        <v>Пн</v>
      </c>
      <c r="H316" s="25">
        <f t="shared" si="37"/>
        <v>13</v>
      </c>
      <c r="I316" s="2">
        <v>521</v>
      </c>
      <c r="J316" s="2">
        <f t="shared" si="32"/>
        <v>1</v>
      </c>
      <c r="K316" s="2" t="str">
        <f t="shared" si="33"/>
        <v/>
      </c>
      <c r="L316" s="2" t="str">
        <f t="shared" si="34"/>
        <v/>
      </c>
      <c r="M316">
        <f>IF(D316&lt;='Задача 4'!$B$4,I316,"")</f>
        <v>521</v>
      </c>
    </row>
    <row r="317" spans="1:13">
      <c r="A317" s="2">
        <v>1745446</v>
      </c>
      <c r="B317" s="2">
        <v>2</v>
      </c>
      <c r="C317" s="2" t="str">
        <f>VLOOKUP(B317,Address!$A$1:$B$5,2,FALSE)</f>
        <v>ул.Строителей, 6</v>
      </c>
      <c r="D317" s="3">
        <v>44755</v>
      </c>
      <c r="E317" s="3" t="str">
        <f t="shared" si="31"/>
        <v>Июль</v>
      </c>
      <c r="F317" s="25">
        <f t="shared" si="35"/>
        <v>29</v>
      </c>
      <c r="G317" s="3" t="str">
        <f t="shared" si="36"/>
        <v>Ср</v>
      </c>
      <c r="H317" s="25">
        <f t="shared" si="37"/>
        <v>13</v>
      </c>
      <c r="I317" s="2">
        <v>4571</v>
      </c>
      <c r="J317" s="2">
        <f t="shared" si="32"/>
        <v>1</v>
      </c>
      <c r="K317" s="2">
        <f t="shared" si="33"/>
        <v>4571</v>
      </c>
      <c r="L317" s="2">
        <f t="shared" si="34"/>
        <v>1</v>
      </c>
      <c r="M317">
        <f>IF(D317&lt;='Задача 4'!$B$4,I317,"")</f>
        <v>4571</v>
      </c>
    </row>
    <row r="318" spans="1:13">
      <c r="A318" s="2">
        <v>1745447</v>
      </c>
      <c r="B318" s="2">
        <v>4</v>
      </c>
      <c r="C318" s="2" t="str">
        <f>VLOOKUP(B318,Address!$A$1:$B$5,2,FALSE)</f>
        <v>Бульвар Сеченова, 17</v>
      </c>
      <c r="D318" s="3">
        <v>44734</v>
      </c>
      <c r="E318" s="3" t="str">
        <f t="shared" si="31"/>
        <v>Июнь</v>
      </c>
      <c r="F318" s="25">
        <f t="shared" si="35"/>
        <v>26</v>
      </c>
      <c r="G318" s="3" t="str">
        <f t="shared" si="36"/>
        <v>Ср</v>
      </c>
      <c r="H318" s="25">
        <f t="shared" si="37"/>
        <v>22</v>
      </c>
      <c r="I318" s="2">
        <v>3867</v>
      </c>
      <c r="J318" s="2">
        <f t="shared" si="32"/>
        <v>1</v>
      </c>
      <c r="K318" s="2">
        <f t="shared" si="33"/>
        <v>3867</v>
      </c>
      <c r="L318" s="2">
        <f t="shared" si="34"/>
        <v>1</v>
      </c>
      <c r="M318">
        <f>IF(D318&lt;='Задача 4'!$B$4,I318,"")</f>
        <v>3867</v>
      </c>
    </row>
    <row r="319" spans="1:13">
      <c r="A319" s="2">
        <v>1745448</v>
      </c>
      <c r="B319" s="2">
        <v>1</v>
      </c>
      <c r="C319" s="2" t="str">
        <f>VLOOKUP(B319,Address!$A$1:$B$5,2,FALSE)</f>
        <v>ул.Ленина, 13/2</v>
      </c>
      <c r="D319" s="3">
        <v>44723</v>
      </c>
      <c r="E319" s="3" t="str">
        <f t="shared" si="31"/>
        <v>Июнь</v>
      </c>
      <c r="F319" s="25">
        <f t="shared" si="35"/>
        <v>24</v>
      </c>
      <c r="G319" s="3" t="str">
        <f t="shared" si="36"/>
        <v>Сб</v>
      </c>
      <c r="H319" s="25">
        <f t="shared" si="37"/>
        <v>11</v>
      </c>
      <c r="I319" s="2">
        <v>2507</v>
      </c>
      <c r="J319" s="2">
        <f t="shared" si="32"/>
        <v>1</v>
      </c>
      <c r="K319" s="2" t="str">
        <f t="shared" si="33"/>
        <v/>
      </c>
      <c r="L319" s="2" t="str">
        <f t="shared" si="34"/>
        <v/>
      </c>
      <c r="M319">
        <f>IF(D319&lt;='Задача 4'!$B$4,I319,"")</f>
        <v>2507</v>
      </c>
    </row>
    <row r="320" spans="1:13">
      <c r="A320" s="2">
        <v>1745449</v>
      </c>
      <c r="B320" s="2">
        <v>2</v>
      </c>
      <c r="C320" s="2" t="str">
        <f>VLOOKUP(B320,Address!$A$1:$B$5,2,FALSE)</f>
        <v>ул.Строителей, 6</v>
      </c>
      <c r="D320" s="3">
        <v>44785</v>
      </c>
      <c r="E320" s="3" t="str">
        <f t="shared" si="31"/>
        <v>Август</v>
      </c>
      <c r="F320" s="25">
        <f t="shared" si="35"/>
        <v>33</v>
      </c>
      <c r="G320" s="3" t="str">
        <f t="shared" si="36"/>
        <v>Пт</v>
      </c>
      <c r="H320" s="25">
        <f t="shared" si="37"/>
        <v>12</v>
      </c>
      <c r="I320" s="2">
        <v>4730</v>
      </c>
      <c r="J320" s="2">
        <f t="shared" si="32"/>
        <v>1</v>
      </c>
      <c r="K320" s="2">
        <f t="shared" si="33"/>
        <v>4730</v>
      </c>
      <c r="L320" s="2">
        <f t="shared" si="34"/>
        <v>1</v>
      </c>
      <c r="M320" t="str">
        <f>IF(D320&lt;='Задача 4'!$B$4,I320,"")</f>
        <v/>
      </c>
    </row>
    <row r="321" spans="1:13">
      <c r="A321" s="2">
        <v>1745450</v>
      </c>
      <c r="B321" s="2">
        <v>3</v>
      </c>
      <c r="C321" s="2" t="str">
        <f>VLOOKUP(B321,Address!$A$1:$B$5,2,FALSE)</f>
        <v>Проспект Вернадского, 89</v>
      </c>
      <c r="D321" s="3">
        <v>44719</v>
      </c>
      <c r="E321" s="3" t="str">
        <f t="shared" si="31"/>
        <v>Июнь</v>
      </c>
      <c r="F321" s="25">
        <f t="shared" si="35"/>
        <v>24</v>
      </c>
      <c r="G321" s="3" t="str">
        <f t="shared" si="36"/>
        <v>Вт</v>
      </c>
      <c r="H321" s="25">
        <f t="shared" si="37"/>
        <v>7</v>
      </c>
      <c r="I321" s="2">
        <v>3448</v>
      </c>
      <c r="J321" s="2">
        <f t="shared" si="32"/>
        <v>1</v>
      </c>
      <c r="K321" s="2">
        <f t="shared" si="33"/>
        <v>3448</v>
      </c>
      <c r="L321" s="2">
        <f t="shared" si="34"/>
        <v>1</v>
      </c>
      <c r="M321">
        <f>IF(D321&lt;='Задача 4'!$B$4,I321,"")</f>
        <v>3448</v>
      </c>
    </row>
    <row r="322" spans="1:13">
      <c r="A322" s="2">
        <v>1745451</v>
      </c>
      <c r="B322" s="2">
        <v>3</v>
      </c>
      <c r="C322" s="2" t="str">
        <f>VLOOKUP(B322,Address!$A$1:$B$5,2,FALSE)</f>
        <v>Проспект Вернадского, 89</v>
      </c>
      <c r="D322" s="3">
        <v>44724</v>
      </c>
      <c r="E322" s="3" t="str">
        <f t="shared" si="31"/>
        <v>Июнь</v>
      </c>
      <c r="F322" s="25">
        <f t="shared" si="35"/>
        <v>25</v>
      </c>
      <c r="G322" s="3" t="str">
        <f t="shared" si="36"/>
        <v>Вс</v>
      </c>
      <c r="H322" s="25">
        <f t="shared" si="37"/>
        <v>12</v>
      </c>
      <c r="I322" s="2">
        <v>598</v>
      </c>
      <c r="J322" s="2">
        <f t="shared" si="32"/>
        <v>1</v>
      </c>
      <c r="K322" s="2" t="str">
        <f t="shared" si="33"/>
        <v/>
      </c>
      <c r="L322" s="2" t="str">
        <f t="shared" si="34"/>
        <v/>
      </c>
      <c r="M322">
        <f>IF(D322&lt;='Задача 4'!$B$4,I322,"")</f>
        <v>598</v>
      </c>
    </row>
    <row r="323" spans="1:13">
      <c r="A323" s="2">
        <v>1745452</v>
      </c>
      <c r="B323" s="2">
        <v>3</v>
      </c>
      <c r="C323" s="2" t="str">
        <f>VLOOKUP(B323,Address!$A$1:$B$5,2,FALSE)</f>
        <v>Проспект Вернадского, 89</v>
      </c>
      <c r="D323" s="3">
        <v>44769</v>
      </c>
      <c r="E323" s="3" t="str">
        <f t="shared" ref="E323:E386" si="38">TEXT(MONTH(D323)*30,"ММММ")</f>
        <v>Июль</v>
      </c>
      <c r="F323" s="25">
        <f t="shared" si="35"/>
        <v>31</v>
      </c>
      <c r="G323" s="3" t="str">
        <f t="shared" si="36"/>
        <v>Ср</v>
      </c>
      <c r="H323" s="25">
        <f t="shared" si="37"/>
        <v>27</v>
      </c>
      <c r="I323" s="2">
        <v>1062</v>
      </c>
      <c r="J323" s="2">
        <f t="shared" ref="J323:J386" si="39">IF(I323&gt;0,1,"")</f>
        <v>1</v>
      </c>
      <c r="K323" s="2" t="str">
        <f t="shared" ref="K323:K386" si="40">IF(I323&gt;3000,I323,"")</f>
        <v/>
      </c>
      <c r="L323" s="2" t="str">
        <f t="shared" ref="L323:L386" si="41">IF(I323&gt;3000,1,"")</f>
        <v/>
      </c>
      <c r="M323" t="str">
        <f>IF(D323&lt;='Задача 4'!$B$4,I323,"")</f>
        <v/>
      </c>
    </row>
    <row r="324" spans="1:13">
      <c r="A324" s="2">
        <v>1745453</v>
      </c>
      <c r="B324" s="2">
        <v>1</v>
      </c>
      <c r="C324" s="2" t="str">
        <f>VLOOKUP(B324,Address!$A$1:$B$5,2,FALSE)</f>
        <v>ул.Ленина, 13/2</v>
      </c>
      <c r="D324" s="3">
        <v>44755</v>
      </c>
      <c r="E324" s="3" t="str">
        <f t="shared" si="38"/>
        <v>Июль</v>
      </c>
      <c r="F324" s="25">
        <f t="shared" si="35"/>
        <v>29</v>
      </c>
      <c r="G324" s="3" t="str">
        <f t="shared" si="36"/>
        <v>Ср</v>
      </c>
      <c r="H324" s="25">
        <f t="shared" si="37"/>
        <v>13</v>
      </c>
      <c r="I324" s="2">
        <v>2846</v>
      </c>
      <c r="J324" s="2">
        <f t="shared" si="39"/>
        <v>1</v>
      </c>
      <c r="K324" s="2" t="str">
        <f t="shared" si="40"/>
        <v/>
      </c>
      <c r="L324" s="2" t="str">
        <f t="shared" si="41"/>
        <v/>
      </c>
      <c r="M324">
        <f>IF(D324&lt;='Задача 4'!$B$4,I324,"")</f>
        <v>2846</v>
      </c>
    </row>
    <row r="325" spans="1:13">
      <c r="A325" s="2">
        <v>1745454</v>
      </c>
      <c r="B325" s="2">
        <v>1</v>
      </c>
      <c r="C325" s="2" t="str">
        <f>VLOOKUP(B325,Address!$A$1:$B$5,2,FALSE)</f>
        <v>ул.Ленина, 13/2</v>
      </c>
      <c r="D325" s="3">
        <v>44774</v>
      </c>
      <c r="E325" s="3" t="str">
        <f t="shared" si="38"/>
        <v>Август</v>
      </c>
      <c r="F325" s="25">
        <f t="shared" si="35"/>
        <v>32</v>
      </c>
      <c r="G325" s="3" t="str">
        <f t="shared" si="36"/>
        <v>Пн</v>
      </c>
      <c r="H325" s="25">
        <f t="shared" si="37"/>
        <v>1</v>
      </c>
      <c r="I325" s="2">
        <v>349</v>
      </c>
      <c r="J325" s="2">
        <f t="shared" si="39"/>
        <v>1</v>
      </c>
      <c r="K325" s="2" t="str">
        <f t="shared" si="40"/>
        <v/>
      </c>
      <c r="L325" s="2" t="str">
        <f t="shared" si="41"/>
        <v/>
      </c>
      <c r="M325" t="str">
        <f>IF(D325&lt;='Задача 4'!$B$4,I325,"")</f>
        <v/>
      </c>
    </row>
    <row r="326" spans="1:13">
      <c r="A326" s="2">
        <v>1745455</v>
      </c>
      <c r="B326" s="2">
        <v>3</v>
      </c>
      <c r="C326" s="2" t="str">
        <f>VLOOKUP(B326,Address!$A$1:$B$5,2,FALSE)</f>
        <v>Проспект Вернадского, 89</v>
      </c>
      <c r="D326" s="3">
        <v>44715</v>
      </c>
      <c r="E326" s="3" t="str">
        <f t="shared" si="38"/>
        <v>Июнь</v>
      </c>
      <c r="F326" s="25">
        <f t="shared" si="35"/>
        <v>23</v>
      </c>
      <c r="G326" s="3" t="str">
        <f t="shared" si="36"/>
        <v>Пт</v>
      </c>
      <c r="H326" s="25">
        <f t="shared" si="37"/>
        <v>3</v>
      </c>
      <c r="I326" s="2">
        <v>3289</v>
      </c>
      <c r="J326" s="2">
        <f t="shared" si="39"/>
        <v>1</v>
      </c>
      <c r="K326" s="2">
        <f t="shared" si="40"/>
        <v>3289</v>
      </c>
      <c r="L326" s="2">
        <f t="shared" si="41"/>
        <v>1</v>
      </c>
      <c r="M326">
        <f>IF(D326&lt;='Задача 4'!$B$4,I326,"")</f>
        <v>3289</v>
      </c>
    </row>
    <row r="327" spans="1:13">
      <c r="A327" s="2">
        <v>1745456</v>
      </c>
      <c r="B327" s="2">
        <v>1</v>
      </c>
      <c r="C327" s="2" t="str">
        <f>VLOOKUP(B327,Address!$A$1:$B$5,2,FALSE)</f>
        <v>ул.Ленина, 13/2</v>
      </c>
      <c r="D327" s="3">
        <v>44803</v>
      </c>
      <c r="E327" s="3" t="str">
        <f t="shared" si="38"/>
        <v>Август</v>
      </c>
      <c r="F327" s="25">
        <f t="shared" si="35"/>
        <v>36</v>
      </c>
      <c r="G327" s="3" t="str">
        <f t="shared" si="36"/>
        <v>Вт</v>
      </c>
      <c r="H327" s="25">
        <f t="shared" si="37"/>
        <v>30</v>
      </c>
      <c r="I327" s="2">
        <v>2362</v>
      </c>
      <c r="J327" s="2">
        <f t="shared" si="39"/>
        <v>1</v>
      </c>
      <c r="K327" s="2" t="str">
        <f t="shared" si="40"/>
        <v/>
      </c>
      <c r="L327" s="2" t="str">
        <f t="shared" si="41"/>
        <v/>
      </c>
      <c r="M327" t="str">
        <f>IF(D327&lt;='Задача 4'!$B$4,I327,"")</f>
        <v/>
      </c>
    </row>
    <row r="328" spans="1:13">
      <c r="A328" s="2">
        <v>1745457</v>
      </c>
      <c r="B328" s="2">
        <v>2</v>
      </c>
      <c r="C328" s="2" t="str">
        <f>VLOOKUP(B328,Address!$A$1:$B$5,2,FALSE)</f>
        <v>ул.Строителей, 6</v>
      </c>
      <c r="D328" s="3">
        <v>44744</v>
      </c>
      <c r="E328" s="3" t="str">
        <f t="shared" si="38"/>
        <v>Июль</v>
      </c>
      <c r="F328" s="25">
        <f t="shared" si="35"/>
        <v>27</v>
      </c>
      <c r="G328" s="3" t="str">
        <f t="shared" si="36"/>
        <v>Сб</v>
      </c>
      <c r="H328" s="25">
        <f t="shared" si="37"/>
        <v>2</v>
      </c>
      <c r="I328" s="2">
        <v>2670</v>
      </c>
      <c r="J328" s="2">
        <f t="shared" si="39"/>
        <v>1</v>
      </c>
      <c r="K328" s="2" t="str">
        <f t="shared" si="40"/>
        <v/>
      </c>
      <c r="L328" s="2" t="str">
        <f t="shared" si="41"/>
        <v/>
      </c>
      <c r="M328">
        <f>IF(D328&lt;='Задача 4'!$B$4,I328,"")</f>
        <v>2670</v>
      </c>
    </row>
    <row r="329" spans="1:13">
      <c r="A329" s="2">
        <v>1745458</v>
      </c>
      <c r="B329" s="2">
        <v>1</v>
      </c>
      <c r="C329" s="2" t="str">
        <f>VLOOKUP(B329,Address!$A$1:$B$5,2,FALSE)</f>
        <v>ул.Ленина, 13/2</v>
      </c>
      <c r="D329" s="3">
        <v>44774</v>
      </c>
      <c r="E329" s="3" t="str">
        <f t="shared" si="38"/>
        <v>Август</v>
      </c>
      <c r="F329" s="25">
        <f t="shared" si="35"/>
        <v>32</v>
      </c>
      <c r="G329" s="3" t="str">
        <f t="shared" si="36"/>
        <v>Пн</v>
      </c>
      <c r="H329" s="25">
        <f t="shared" si="37"/>
        <v>1</v>
      </c>
      <c r="I329" s="2">
        <v>2508</v>
      </c>
      <c r="J329" s="2">
        <f t="shared" si="39"/>
        <v>1</v>
      </c>
      <c r="K329" s="2" t="str">
        <f t="shared" si="40"/>
        <v/>
      </c>
      <c r="L329" s="2" t="str">
        <f t="shared" si="41"/>
        <v/>
      </c>
      <c r="M329" t="str">
        <f>IF(D329&lt;='Задача 4'!$B$4,I329,"")</f>
        <v/>
      </c>
    </row>
    <row r="330" spans="1:13">
      <c r="A330" s="2">
        <v>1745459</v>
      </c>
      <c r="B330" s="2">
        <v>1</v>
      </c>
      <c r="C330" s="2" t="str">
        <f>VLOOKUP(B330,Address!$A$1:$B$5,2,FALSE)</f>
        <v>ул.Ленина, 13/2</v>
      </c>
      <c r="D330" s="3">
        <v>44727</v>
      </c>
      <c r="E330" s="3" t="str">
        <f t="shared" si="38"/>
        <v>Июнь</v>
      </c>
      <c r="F330" s="25">
        <f t="shared" si="35"/>
        <v>25</v>
      </c>
      <c r="G330" s="3" t="str">
        <f t="shared" si="36"/>
        <v>Ср</v>
      </c>
      <c r="H330" s="25">
        <f t="shared" si="37"/>
        <v>15</v>
      </c>
      <c r="I330" s="2">
        <v>1309</v>
      </c>
      <c r="J330" s="2">
        <f t="shared" si="39"/>
        <v>1</v>
      </c>
      <c r="K330" s="2" t="str">
        <f t="shared" si="40"/>
        <v/>
      </c>
      <c r="L330" s="2" t="str">
        <f t="shared" si="41"/>
        <v/>
      </c>
      <c r="M330">
        <f>IF(D330&lt;='Задача 4'!$B$4,I330,"")</f>
        <v>1309</v>
      </c>
    </row>
    <row r="331" spans="1:13">
      <c r="A331" s="2">
        <v>1745460</v>
      </c>
      <c r="B331" s="2">
        <v>1</v>
      </c>
      <c r="C331" s="2" t="str">
        <f>VLOOKUP(B331,Address!$A$1:$B$5,2,FALSE)</f>
        <v>ул.Ленина, 13/2</v>
      </c>
      <c r="D331" s="3">
        <v>44719</v>
      </c>
      <c r="E331" s="3" t="str">
        <f t="shared" si="38"/>
        <v>Июнь</v>
      </c>
      <c r="F331" s="25">
        <f t="shared" si="35"/>
        <v>24</v>
      </c>
      <c r="G331" s="3" t="str">
        <f t="shared" si="36"/>
        <v>Вт</v>
      </c>
      <c r="H331" s="25">
        <f t="shared" si="37"/>
        <v>7</v>
      </c>
      <c r="I331" s="2">
        <v>2323</v>
      </c>
      <c r="J331" s="2">
        <f t="shared" si="39"/>
        <v>1</v>
      </c>
      <c r="K331" s="2" t="str">
        <f t="shared" si="40"/>
        <v/>
      </c>
      <c r="L331" s="2" t="str">
        <f t="shared" si="41"/>
        <v/>
      </c>
      <c r="M331">
        <f>IF(D331&lt;='Задача 4'!$B$4,I331,"")</f>
        <v>2323</v>
      </c>
    </row>
    <row r="332" spans="1:13">
      <c r="A332" s="2">
        <v>1745461</v>
      </c>
      <c r="B332" s="2">
        <v>1</v>
      </c>
      <c r="C332" s="2" t="str">
        <f>VLOOKUP(B332,Address!$A$1:$B$5,2,FALSE)</f>
        <v>ул.Ленина, 13/2</v>
      </c>
      <c r="D332" s="3">
        <v>44746</v>
      </c>
      <c r="E332" s="3" t="str">
        <f t="shared" si="38"/>
        <v>Июль</v>
      </c>
      <c r="F332" s="25">
        <f t="shared" si="35"/>
        <v>28</v>
      </c>
      <c r="G332" s="3" t="str">
        <f t="shared" si="36"/>
        <v>Пн</v>
      </c>
      <c r="H332" s="25">
        <f t="shared" si="37"/>
        <v>4</v>
      </c>
      <c r="I332" s="2">
        <v>182</v>
      </c>
      <c r="J332" s="2">
        <f t="shared" si="39"/>
        <v>1</v>
      </c>
      <c r="K332" s="2" t="str">
        <f t="shared" si="40"/>
        <v/>
      </c>
      <c r="L332" s="2" t="str">
        <f t="shared" si="41"/>
        <v/>
      </c>
      <c r="M332">
        <f>IF(D332&lt;='Задача 4'!$B$4,I332,"")</f>
        <v>182</v>
      </c>
    </row>
    <row r="333" spans="1:13">
      <c r="A333" s="2">
        <v>1745462</v>
      </c>
      <c r="B333" s="2">
        <v>1</v>
      </c>
      <c r="C333" s="2" t="str">
        <f>VLOOKUP(B333,Address!$A$1:$B$5,2,FALSE)</f>
        <v>ул.Ленина, 13/2</v>
      </c>
      <c r="D333" s="3">
        <v>44741</v>
      </c>
      <c r="E333" s="3" t="str">
        <f t="shared" si="38"/>
        <v>Июнь</v>
      </c>
      <c r="F333" s="25">
        <f t="shared" si="35"/>
        <v>27</v>
      </c>
      <c r="G333" s="3" t="str">
        <f t="shared" si="36"/>
        <v>Ср</v>
      </c>
      <c r="H333" s="25">
        <f t="shared" si="37"/>
        <v>29</v>
      </c>
      <c r="I333" s="2">
        <v>386</v>
      </c>
      <c r="J333" s="2">
        <f t="shared" si="39"/>
        <v>1</v>
      </c>
      <c r="K333" s="2" t="str">
        <f t="shared" si="40"/>
        <v/>
      </c>
      <c r="L333" s="2" t="str">
        <f t="shared" si="41"/>
        <v/>
      </c>
      <c r="M333">
        <f>IF(D333&lt;='Задача 4'!$B$4,I333,"")</f>
        <v>386</v>
      </c>
    </row>
    <row r="334" spans="1:13">
      <c r="A334" s="2">
        <v>1745463</v>
      </c>
      <c r="B334" s="2">
        <v>1</v>
      </c>
      <c r="C334" s="2" t="str">
        <f>VLOOKUP(B334,Address!$A$1:$B$5,2,FALSE)</f>
        <v>ул.Ленина, 13/2</v>
      </c>
      <c r="D334" s="3">
        <v>44769</v>
      </c>
      <c r="E334" s="3" t="str">
        <f t="shared" si="38"/>
        <v>Июль</v>
      </c>
      <c r="F334" s="25">
        <f t="shared" si="35"/>
        <v>31</v>
      </c>
      <c r="G334" s="3" t="str">
        <f t="shared" si="36"/>
        <v>Ср</v>
      </c>
      <c r="H334" s="25">
        <f t="shared" si="37"/>
        <v>27</v>
      </c>
      <c r="I334" s="2">
        <v>142</v>
      </c>
      <c r="J334" s="2">
        <f t="shared" si="39"/>
        <v>1</v>
      </c>
      <c r="K334" s="2" t="str">
        <f t="shared" si="40"/>
        <v/>
      </c>
      <c r="L334" s="2" t="str">
        <f t="shared" si="41"/>
        <v/>
      </c>
      <c r="M334" t="str">
        <f>IF(D334&lt;='Задача 4'!$B$4,I334,"")</f>
        <v/>
      </c>
    </row>
    <row r="335" spans="1:13">
      <c r="A335" s="2">
        <v>1745464</v>
      </c>
      <c r="B335" s="2">
        <v>1</v>
      </c>
      <c r="C335" s="2" t="str">
        <f>VLOOKUP(B335,Address!$A$1:$B$5,2,FALSE)</f>
        <v>ул.Ленина, 13/2</v>
      </c>
      <c r="D335" s="3">
        <v>44781</v>
      </c>
      <c r="E335" s="3" t="str">
        <f t="shared" si="38"/>
        <v>Август</v>
      </c>
      <c r="F335" s="25">
        <f t="shared" si="35"/>
        <v>33</v>
      </c>
      <c r="G335" s="3" t="str">
        <f t="shared" si="36"/>
        <v>Пн</v>
      </c>
      <c r="H335" s="25">
        <f t="shared" si="37"/>
        <v>8</v>
      </c>
      <c r="I335" s="2">
        <v>4615</v>
      </c>
      <c r="J335" s="2">
        <f t="shared" si="39"/>
        <v>1</v>
      </c>
      <c r="K335" s="2">
        <f t="shared" si="40"/>
        <v>4615</v>
      </c>
      <c r="L335" s="2">
        <f t="shared" si="41"/>
        <v>1</v>
      </c>
      <c r="M335" t="str">
        <f>IF(D335&lt;='Задача 4'!$B$4,I335,"")</f>
        <v/>
      </c>
    </row>
    <row r="336" spans="1:13">
      <c r="A336" s="2">
        <v>1745465</v>
      </c>
      <c r="B336" s="2">
        <v>1</v>
      </c>
      <c r="C336" s="2" t="str">
        <f>VLOOKUP(B336,Address!$A$1:$B$5,2,FALSE)</f>
        <v>ул.Ленина, 13/2</v>
      </c>
      <c r="D336" s="3">
        <v>44789</v>
      </c>
      <c r="E336" s="3" t="str">
        <f t="shared" si="38"/>
        <v>Август</v>
      </c>
      <c r="F336" s="25">
        <f t="shared" si="35"/>
        <v>34</v>
      </c>
      <c r="G336" s="3" t="str">
        <f t="shared" si="36"/>
        <v>Вт</v>
      </c>
      <c r="H336" s="25">
        <f t="shared" si="37"/>
        <v>16</v>
      </c>
      <c r="I336" s="2">
        <v>3741</v>
      </c>
      <c r="J336" s="2">
        <f t="shared" si="39"/>
        <v>1</v>
      </c>
      <c r="K336" s="2">
        <f t="shared" si="40"/>
        <v>3741</v>
      </c>
      <c r="L336" s="2">
        <f t="shared" si="41"/>
        <v>1</v>
      </c>
      <c r="M336" t="str">
        <f>IF(D336&lt;='Задача 4'!$B$4,I336,"")</f>
        <v/>
      </c>
    </row>
    <row r="337" spans="1:13">
      <c r="A337" s="2">
        <v>1745466</v>
      </c>
      <c r="B337" s="2">
        <v>1</v>
      </c>
      <c r="C337" s="2" t="str">
        <f>VLOOKUP(B337,Address!$A$1:$B$5,2,FALSE)</f>
        <v>ул.Ленина, 13/2</v>
      </c>
      <c r="D337" s="3">
        <v>44781</v>
      </c>
      <c r="E337" s="3" t="str">
        <f t="shared" si="38"/>
        <v>Август</v>
      </c>
      <c r="F337" s="25">
        <f t="shared" ref="F337:F400" si="42">WEEKNUM(D337)</f>
        <v>33</v>
      </c>
      <c r="G337" s="3" t="str">
        <f t="shared" ref="G337:G400" si="43">TEXT(WEEKDAY(D337,1),"ДДД")</f>
        <v>Пн</v>
      </c>
      <c r="H337" s="25">
        <f t="shared" ref="H337:H400" si="44">DAY(D337)</f>
        <v>8</v>
      </c>
      <c r="I337" s="2">
        <v>2495</v>
      </c>
      <c r="J337" s="2">
        <f t="shared" si="39"/>
        <v>1</v>
      </c>
      <c r="K337" s="2" t="str">
        <f t="shared" si="40"/>
        <v/>
      </c>
      <c r="L337" s="2" t="str">
        <f t="shared" si="41"/>
        <v/>
      </c>
      <c r="M337" t="str">
        <f>IF(D337&lt;='Задача 4'!$B$4,I337,"")</f>
        <v/>
      </c>
    </row>
    <row r="338" spans="1:13">
      <c r="A338" s="2">
        <v>1745467</v>
      </c>
      <c r="B338" s="2">
        <v>1</v>
      </c>
      <c r="C338" s="2" t="str">
        <f>VLOOKUP(B338,Address!$A$1:$B$5,2,FALSE)</f>
        <v>ул.Ленина, 13/2</v>
      </c>
      <c r="D338" s="3">
        <v>44742</v>
      </c>
      <c r="E338" s="3" t="str">
        <f t="shared" si="38"/>
        <v>Июнь</v>
      </c>
      <c r="F338" s="25">
        <f t="shared" si="42"/>
        <v>27</v>
      </c>
      <c r="G338" s="3" t="str">
        <f t="shared" si="43"/>
        <v>Чт</v>
      </c>
      <c r="H338" s="25">
        <f t="shared" si="44"/>
        <v>30</v>
      </c>
      <c r="I338" s="2">
        <v>1817</v>
      </c>
      <c r="J338" s="2">
        <f t="shared" si="39"/>
        <v>1</v>
      </c>
      <c r="K338" s="2" t="str">
        <f t="shared" si="40"/>
        <v/>
      </c>
      <c r="L338" s="2" t="str">
        <f t="shared" si="41"/>
        <v/>
      </c>
      <c r="M338">
        <f>IF(D338&lt;='Задача 4'!$B$4,I338,"")</f>
        <v>1817</v>
      </c>
    </row>
    <row r="339" spans="1:13">
      <c r="A339" s="2">
        <v>1745468</v>
      </c>
      <c r="B339" s="2">
        <v>3</v>
      </c>
      <c r="C339" s="2" t="str">
        <f>VLOOKUP(B339,Address!$A$1:$B$5,2,FALSE)</f>
        <v>Проспект Вернадского, 89</v>
      </c>
      <c r="D339" s="3">
        <v>44766</v>
      </c>
      <c r="E339" s="3" t="str">
        <f t="shared" si="38"/>
        <v>Июль</v>
      </c>
      <c r="F339" s="25">
        <f t="shared" si="42"/>
        <v>31</v>
      </c>
      <c r="G339" s="3" t="str">
        <f t="shared" si="43"/>
        <v>Вс</v>
      </c>
      <c r="H339" s="25">
        <f t="shared" si="44"/>
        <v>24</v>
      </c>
      <c r="I339" s="2">
        <v>4236</v>
      </c>
      <c r="J339" s="2">
        <f t="shared" si="39"/>
        <v>1</v>
      </c>
      <c r="K339" s="2">
        <f t="shared" si="40"/>
        <v>4236</v>
      </c>
      <c r="L339" s="2">
        <f t="shared" si="41"/>
        <v>1</v>
      </c>
      <c r="M339" t="str">
        <f>IF(D339&lt;='Задача 4'!$B$4,I339,"")</f>
        <v/>
      </c>
    </row>
    <row r="340" spans="1:13">
      <c r="A340" s="2">
        <v>1745469</v>
      </c>
      <c r="B340" s="2">
        <v>1</v>
      </c>
      <c r="C340" s="2" t="str">
        <f>VLOOKUP(B340,Address!$A$1:$B$5,2,FALSE)</f>
        <v>ул.Ленина, 13/2</v>
      </c>
      <c r="D340" s="3">
        <v>44778</v>
      </c>
      <c r="E340" s="3" t="str">
        <f t="shared" si="38"/>
        <v>Август</v>
      </c>
      <c r="F340" s="25">
        <f t="shared" si="42"/>
        <v>32</v>
      </c>
      <c r="G340" s="3" t="str">
        <f t="shared" si="43"/>
        <v>Пт</v>
      </c>
      <c r="H340" s="25">
        <f t="shared" si="44"/>
        <v>5</v>
      </c>
      <c r="I340" s="2">
        <v>149</v>
      </c>
      <c r="J340" s="2">
        <f t="shared" si="39"/>
        <v>1</v>
      </c>
      <c r="K340" s="2" t="str">
        <f t="shared" si="40"/>
        <v/>
      </c>
      <c r="L340" s="2" t="str">
        <f t="shared" si="41"/>
        <v/>
      </c>
      <c r="M340" t="str">
        <f>IF(D340&lt;='Задача 4'!$B$4,I340,"")</f>
        <v/>
      </c>
    </row>
    <row r="341" spans="1:13">
      <c r="A341" s="2">
        <v>1745470</v>
      </c>
      <c r="B341" s="2">
        <v>1</v>
      </c>
      <c r="C341" s="2" t="str">
        <f>VLOOKUP(B341,Address!$A$1:$B$5,2,FALSE)</f>
        <v>ул.Ленина, 13/2</v>
      </c>
      <c r="D341" s="3">
        <v>44751</v>
      </c>
      <c r="E341" s="3" t="str">
        <f t="shared" si="38"/>
        <v>Июль</v>
      </c>
      <c r="F341" s="25">
        <f t="shared" si="42"/>
        <v>28</v>
      </c>
      <c r="G341" s="3" t="str">
        <f t="shared" si="43"/>
        <v>Сб</v>
      </c>
      <c r="H341" s="25">
        <f t="shared" si="44"/>
        <v>9</v>
      </c>
      <c r="I341" s="2">
        <v>1378</v>
      </c>
      <c r="J341" s="2">
        <f t="shared" si="39"/>
        <v>1</v>
      </c>
      <c r="K341" s="2" t="str">
        <f t="shared" si="40"/>
        <v/>
      </c>
      <c r="L341" s="2" t="str">
        <f t="shared" si="41"/>
        <v/>
      </c>
      <c r="M341">
        <f>IF(D341&lt;='Задача 4'!$B$4,I341,"")</f>
        <v>1378</v>
      </c>
    </row>
    <row r="342" spans="1:13">
      <c r="A342" s="2">
        <v>1745471</v>
      </c>
      <c r="B342" s="2">
        <v>3</v>
      </c>
      <c r="C342" s="2" t="str">
        <f>VLOOKUP(B342,Address!$A$1:$B$5,2,FALSE)</f>
        <v>Проспект Вернадского, 89</v>
      </c>
      <c r="D342" s="3">
        <v>44765</v>
      </c>
      <c r="E342" s="3" t="str">
        <f t="shared" si="38"/>
        <v>Июль</v>
      </c>
      <c r="F342" s="25">
        <f t="shared" si="42"/>
        <v>30</v>
      </c>
      <c r="G342" s="3" t="str">
        <f t="shared" si="43"/>
        <v>Сб</v>
      </c>
      <c r="H342" s="25">
        <f t="shared" si="44"/>
        <v>23</v>
      </c>
      <c r="I342" s="2">
        <v>553</v>
      </c>
      <c r="J342" s="2">
        <f t="shared" si="39"/>
        <v>1</v>
      </c>
      <c r="K342" s="2" t="str">
        <f t="shared" si="40"/>
        <v/>
      </c>
      <c r="L342" s="2" t="str">
        <f t="shared" si="41"/>
        <v/>
      </c>
      <c r="M342" t="str">
        <f>IF(D342&lt;='Задача 4'!$B$4,I342,"")</f>
        <v/>
      </c>
    </row>
    <row r="343" spans="1:13">
      <c r="A343" s="2">
        <v>1745472</v>
      </c>
      <c r="B343" s="2">
        <v>3</v>
      </c>
      <c r="C343" s="2" t="str">
        <f>VLOOKUP(B343,Address!$A$1:$B$5,2,FALSE)</f>
        <v>Проспект Вернадского, 89</v>
      </c>
      <c r="D343" s="3">
        <v>44776</v>
      </c>
      <c r="E343" s="3" t="str">
        <f t="shared" si="38"/>
        <v>Август</v>
      </c>
      <c r="F343" s="25">
        <f t="shared" si="42"/>
        <v>32</v>
      </c>
      <c r="G343" s="3" t="str">
        <f t="shared" si="43"/>
        <v>Ср</v>
      </c>
      <c r="H343" s="25">
        <f t="shared" si="44"/>
        <v>3</v>
      </c>
      <c r="I343" s="2">
        <v>4258</v>
      </c>
      <c r="J343" s="2">
        <f t="shared" si="39"/>
        <v>1</v>
      </c>
      <c r="K343" s="2">
        <f t="shared" si="40"/>
        <v>4258</v>
      </c>
      <c r="L343" s="2">
        <f t="shared" si="41"/>
        <v>1</v>
      </c>
      <c r="M343" t="str">
        <f>IF(D343&lt;='Задача 4'!$B$4,I343,"")</f>
        <v/>
      </c>
    </row>
    <row r="344" spans="1:13">
      <c r="A344" s="2">
        <v>1745473</v>
      </c>
      <c r="B344" s="2">
        <v>1</v>
      </c>
      <c r="C344" s="2" t="str">
        <f>VLOOKUP(B344,Address!$A$1:$B$5,2,FALSE)</f>
        <v>ул.Ленина, 13/2</v>
      </c>
      <c r="D344" s="3">
        <v>44763</v>
      </c>
      <c r="E344" s="3" t="str">
        <f t="shared" si="38"/>
        <v>Июль</v>
      </c>
      <c r="F344" s="25">
        <f t="shared" si="42"/>
        <v>30</v>
      </c>
      <c r="G344" s="3" t="str">
        <f t="shared" si="43"/>
        <v>Чт</v>
      </c>
      <c r="H344" s="25">
        <f t="shared" si="44"/>
        <v>21</v>
      </c>
      <c r="I344" s="2">
        <v>3080</v>
      </c>
      <c r="J344" s="2">
        <f t="shared" si="39"/>
        <v>1</v>
      </c>
      <c r="K344" s="2">
        <f t="shared" si="40"/>
        <v>3080</v>
      </c>
      <c r="L344" s="2">
        <f t="shared" si="41"/>
        <v>1</v>
      </c>
      <c r="M344" t="str">
        <f>IF(D344&lt;='Задача 4'!$B$4,I344,"")</f>
        <v/>
      </c>
    </row>
    <row r="345" spans="1:13">
      <c r="A345" s="2">
        <v>1745474</v>
      </c>
      <c r="B345" s="2">
        <v>4</v>
      </c>
      <c r="C345" s="2" t="str">
        <f>VLOOKUP(B345,Address!$A$1:$B$5,2,FALSE)</f>
        <v>Бульвар Сеченова, 17</v>
      </c>
      <c r="D345" s="3">
        <v>44735</v>
      </c>
      <c r="E345" s="3" t="str">
        <f t="shared" si="38"/>
        <v>Июнь</v>
      </c>
      <c r="F345" s="25">
        <f t="shared" si="42"/>
        <v>26</v>
      </c>
      <c r="G345" s="3" t="str">
        <f t="shared" si="43"/>
        <v>Чт</v>
      </c>
      <c r="H345" s="25">
        <f t="shared" si="44"/>
        <v>23</v>
      </c>
      <c r="I345" s="2">
        <v>3279</v>
      </c>
      <c r="J345" s="2">
        <f t="shared" si="39"/>
        <v>1</v>
      </c>
      <c r="K345" s="2">
        <f t="shared" si="40"/>
        <v>3279</v>
      </c>
      <c r="L345" s="2">
        <f t="shared" si="41"/>
        <v>1</v>
      </c>
      <c r="M345">
        <f>IF(D345&lt;='Задача 4'!$B$4,I345,"")</f>
        <v>3279</v>
      </c>
    </row>
    <row r="346" spans="1:13">
      <c r="A346" s="2">
        <v>1745475</v>
      </c>
      <c r="B346" s="2">
        <v>1</v>
      </c>
      <c r="C346" s="2" t="str">
        <f>VLOOKUP(B346,Address!$A$1:$B$5,2,FALSE)</f>
        <v>ул.Ленина, 13/2</v>
      </c>
      <c r="D346" s="3">
        <v>44773</v>
      </c>
      <c r="E346" s="3" t="str">
        <f t="shared" si="38"/>
        <v>Июль</v>
      </c>
      <c r="F346" s="25">
        <f t="shared" si="42"/>
        <v>32</v>
      </c>
      <c r="G346" s="3" t="str">
        <f t="shared" si="43"/>
        <v>Вс</v>
      </c>
      <c r="H346" s="25">
        <f t="shared" si="44"/>
        <v>31</v>
      </c>
      <c r="I346" s="2">
        <v>449</v>
      </c>
      <c r="J346" s="2">
        <f t="shared" si="39"/>
        <v>1</v>
      </c>
      <c r="K346" s="2" t="str">
        <f t="shared" si="40"/>
        <v/>
      </c>
      <c r="L346" s="2" t="str">
        <f t="shared" si="41"/>
        <v/>
      </c>
      <c r="M346" t="str">
        <f>IF(D346&lt;='Задача 4'!$B$4,I346,"")</f>
        <v/>
      </c>
    </row>
    <row r="347" spans="1:13">
      <c r="A347" s="2">
        <v>1745476</v>
      </c>
      <c r="B347" s="2">
        <v>1</v>
      </c>
      <c r="C347" s="2" t="str">
        <f>VLOOKUP(B347,Address!$A$1:$B$5,2,FALSE)</f>
        <v>ул.Ленина, 13/2</v>
      </c>
      <c r="D347" s="3">
        <v>44793</v>
      </c>
      <c r="E347" s="3" t="str">
        <f t="shared" si="38"/>
        <v>Август</v>
      </c>
      <c r="F347" s="25">
        <f t="shared" si="42"/>
        <v>34</v>
      </c>
      <c r="G347" s="3" t="str">
        <f t="shared" si="43"/>
        <v>Сб</v>
      </c>
      <c r="H347" s="25">
        <f t="shared" si="44"/>
        <v>20</v>
      </c>
      <c r="I347" s="2">
        <v>423</v>
      </c>
      <c r="J347" s="2">
        <f t="shared" si="39"/>
        <v>1</v>
      </c>
      <c r="K347" s="2" t="str">
        <f t="shared" si="40"/>
        <v/>
      </c>
      <c r="L347" s="2" t="str">
        <f t="shared" si="41"/>
        <v/>
      </c>
      <c r="M347" t="str">
        <f>IF(D347&lt;='Задача 4'!$B$4,I347,"")</f>
        <v/>
      </c>
    </row>
    <row r="348" spans="1:13">
      <c r="A348" s="2">
        <v>1745477</v>
      </c>
      <c r="B348" s="2">
        <v>3</v>
      </c>
      <c r="C348" s="2" t="str">
        <f>VLOOKUP(B348,Address!$A$1:$B$5,2,FALSE)</f>
        <v>Проспект Вернадского, 89</v>
      </c>
      <c r="D348" s="3">
        <v>44763</v>
      </c>
      <c r="E348" s="3" t="str">
        <f t="shared" si="38"/>
        <v>Июль</v>
      </c>
      <c r="F348" s="25">
        <f t="shared" si="42"/>
        <v>30</v>
      </c>
      <c r="G348" s="3" t="str">
        <f t="shared" si="43"/>
        <v>Чт</v>
      </c>
      <c r="H348" s="25">
        <f t="shared" si="44"/>
        <v>21</v>
      </c>
      <c r="I348" s="2">
        <v>2887</v>
      </c>
      <c r="J348" s="2">
        <f t="shared" si="39"/>
        <v>1</v>
      </c>
      <c r="K348" s="2" t="str">
        <f t="shared" si="40"/>
        <v/>
      </c>
      <c r="L348" s="2" t="str">
        <f t="shared" si="41"/>
        <v/>
      </c>
      <c r="M348" t="str">
        <f>IF(D348&lt;='Задача 4'!$B$4,I348,"")</f>
        <v/>
      </c>
    </row>
    <row r="349" spans="1:13">
      <c r="A349" s="2">
        <v>1745478</v>
      </c>
      <c r="B349" s="2">
        <v>1</v>
      </c>
      <c r="C349" s="2" t="str">
        <f>VLOOKUP(B349,Address!$A$1:$B$5,2,FALSE)</f>
        <v>ул.Ленина, 13/2</v>
      </c>
      <c r="D349" s="3">
        <v>44773</v>
      </c>
      <c r="E349" s="3" t="str">
        <f t="shared" si="38"/>
        <v>Июль</v>
      </c>
      <c r="F349" s="25">
        <f t="shared" si="42"/>
        <v>32</v>
      </c>
      <c r="G349" s="3" t="str">
        <f t="shared" si="43"/>
        <v>Вс</v>
      </c>
      <c r="H349" s="25">
        <f t="shared" si="44"/>
        <v>31</v>
      </c>
      <c r="I349" s="2">
        <v>2802</v>
      </c>
      <c r="J349" s="2">
        <f t="shared" si="39"/>
        <v>1</v>
      </c>
      <c r="K349" s="2" t="str">
        <f t="shared" si="40"/>
        <v/>
      </c>
      <c r="L349" s="2" t="str">
        <f t="shared" si="41"/>
        <v/>
      </c>
      <c r="M349" t="str">
        <f>IF(D349&lt;='Задача 4'!$B$4,I349,"")</f>
        <v/>
      </c>
    </row>
    <row r="350" spans="1:13">
      <c r="A350" s="2">
        <v>1745479</v>
      </c>
      <c r="B350" s="2">
        <v>2</v>
      </c>
      <c r="C350" s="2" t="str">
        <f>VLOOKUP(B350,Address!$A$1:$B$5,2,FALSE)</f>
        <v>ул.Строителей, 6</v>
      </c>
      <c r="D350" s="3">
        <v>44740</v>
      </c>
      <c r="E350" s="3" t="str">
        <f t="shared" si="38"/>
        <v>Июнь</v>
      </c>
      <c r="F350" s="25">
        <f t="shared" si="42"/>
        <v>27</v>
      </c>
      <c r="G350" s="3" t="str">
        <f t="shared" si="43"/>
        <v>Вт</v>
      </c>
      <c r="H350" s="25">
        <f t="shared" si="44"/>
        <v>28</v>
      </c>
      <c r="I350" s="2">
        <v>2343</v>
      </c>
      <c r="J350" s="2">
        <f t="shared" si="39"/>
        <v>1</v>
      </c>
      <c r="K350" s="2" t="str">
        <f t="shared" si="40"/>
        <v/>
      </c>
      <c r="L350" s="2" t="str">
        <f t="shared" si="41"/>
        <v/>
      </c>
      <c r="M350">
        <f>IF(D350&lt;='Задача 4'!$B$4,I350,"")</f>
        <v>2343</v>
      </c>
    </row>
    <row r="351" spans="1:13">
      <c r="A351" s="2">
        <v>1745480</v>
      </c>
      <c r="B351" s="2">
        <v>1</v>
      </c>
      <c r="C351" s="2" t="str">
        <f>VLOOKUP(B351,Address!$A$1:$B$5,2,FALSE)</f>
        <v>ул.Ленина, 13/2</v>
      </c>
      <c r="D351" s="3">
        <v>44720</v>
      </c>
      <c r="E351" s="3" t="str">
        <f t="shared" si="38"/>
        <v>Июнь</v>
      </c>
      <c r="F351" s="25">
        <f t="shared" si="42"/>
        <v>24</v>
      </c>
      <c r="G351" s="3" t="str">
        <f t="shared" si="43"/>
        <v>Ср</v>
      </c>
      <c r="H351" s="25">
        <f t="shared" si="44"/>
        <v>8</v>
      </c>
      <c r="I351" s="2">
        <v>4220</v>
      </c>
      <c r="J351" s="2">
        <f t="shared" si="39"/>
        <v>1</v>
      </c>
      <c r="K351" s="2">
        <f t="shared" si="40"/>
        <v>4220</v>
      </c>
      <c r="L351" s="2">
        <f t="shared" si="41"/>
        <v>1</v>
      </c>
      <c r="M351">
        <f>IF(D351&lt;='Задача 4'!$B$4,I351,"")</f>
        <v>4220</v>
      </c>
    </row>
    <row r="352" spans="1:13">
      <c r="A352" s="2">
        <v>1745481</v>
      </c>
      <c r="B352" s="2">
        <v>1</v>
      </c>
      <c r="C352" s="2" t="str">
        <f>VLOOKUP(B352,Address!$A$1:$B$5,2,FALSE)</f>
        <v>ул.Ленина, 13/2</v>
      </c>
      <c r="D352" s="3">
        <v>44773</v>
      </c>
      <c r="E352" s="3" t="str">
        <f t="shared" si="38"/>
        <v>Июль</v>
      </c>
      <c r="F352" s="25">
        <f t="shared" si="42"/>
        <v>32</v>
      </c>
      <c r="G352" s="3" t="str">
        <f t="shared" si="43"/>
        <v>Вс</v>
      </c>
      <c r="H352" s="25">
        <f t="shared" si="44"/>
        <v>31</v>
      </c>
      <c r="I352" s="2">
        <v>3010</v>
      </c>
      <c r="J352" s="2">
        <f t="shared" si="39"/>
        <v>1</v>
      </c>
      <c r="K352" s="2">
        <f t="shared" si="40"/>
        <v>3010</v>
      </c>
      <c r="L352" s="2">
        <f t="shared" si="41"/>
        <v>1</v>
      </c>
      <c r="M352" t="str">
        <f>IF(D352&lt;='Задача 4'!$B$4,I352,"")</f>
        <v/>
      </c>
    </row>
    <row r="353" spans="1:13">
      <c r="A353" s="2">
        <v>1745482</v>
      </c>
      <c r="B353" s="2">
        <v>3</v>
      </c>
      <c r="C353" s="2" t="str">
        <f>VLOOKUP(B353,Address!$A$1:$B$5,2,FALSE)</f>
        <v>Проспект Вернадского, 89</v>
      </c>
      <c r="D353" s="3">
        <v>44727</v>
      </c>
      <c r="E353" s="3" t="str">
        <f t="shared" si="38"/>
        <v>Июнь</v>
      </c>
      <c r="F353" s="25">
        <f t="shared" si="42"/>
        <v>25</v>
      </c>
      <c r="G353" s="3" t="str">
        <f t="shared" si="43"/>
        <v>Ср</v>
      </c>
      <c r="H353" s="25">
        <f t="shared" si="44"/>
        <v>15</v>
      </c>
      <c r="I353" s="2">
        <v>657</v>
      </c>
      <c r="J353" s="2">
        <f t="shared" si="39"/>
        <v>1</v>
      </c>
      <c r="K353" s="2" t="str">
        <f t="shared" si="40"/>
        <v/>
      </c>
      <c r="L353" s="2" t="str">
        <f t="shared" si="41"/>
        <v/>
      </c>
      <c r="M353">
        <f>IF(D353&lt;='Задача 4'!$B$4,I353,"")</f>
        <v>657</v>
      </c>
    </row>
    <row r="354" spans="1:13">
      <c r="A354" s="2">
        <v>1745483</v>
      </c>
      <c r="B354" s="2">
        <v>4</v>
      </c>
      <c r="C354" s="2" t="str">
        <f>VLOOKUP(B354,Address!$A$1:$B$5,2,FALSE)</f>
        <v>Бульвар Сеченова, 17</v>
      </c>
      <c r="D354" s="3">
        <v>44790</v>
      </c>
      <c r="E354" s="3" t="str">
        <f t="shared" si="38"/>
        <v>Август</v>
      </c>
      <c r="F354" s="25">
        <f t="shared" si="42"/>
        <v>34</v>
      </c>
      <c r="G354" s="3" t="str">
        <f t="shared" si="43"/>
        <v>Ср</v>
      </c>
      <c r="H354" s="25">
        <f t="shared" si="44"/>
        <v>17</v>
      </c>
      <c r="I354" s="2">
        <v>4129</v>
      </c>
      <c r="J354" s="2">
        <f t="shared" si="39"/>
        <v>1</v>
      </c>
      <c r="K354" s="2">
        <f t="shared" si="40"/>
        <v>4129</v>
      </c>
      <c r="L354" s="2">
        <f t="shared" si="41"/>
        <v>1</v>
      </c>
      <c r="M354" t="str">
        <f>IF(D354&lt;='Задача 4'!$B$4,I354,"")</f>
        <v/>
      </c>
    </row>
    <row r="355" spans="1:13">
      <c r="A355" s="2">
        <v>1745484</v>
      </c>
      <c r="B355" s="2">
        <v>1</v>
      </c>
      <c r="C355" s="2" t="str">
        <f>VLOOKUP(B355,Address!$A$1:$B$5,2,FALSE)</f>
        <v>ул.Ленина, 13/2</v>
      </c>
      <c r="D355" s="3">
        <v>44775</v>
      </c>
      <c r="E355" s="3" t="str">
        <f t="shared" si="38"/>
        <v>Август</v>
      </c>
      <c r="F355" s="25">
        <f t="shared" si="42"/>
        <v>32</v>
      </c>
      <c r="G355" s="3" t="str">
        <f t="shared" si="43"/>
        <v>Вт</v>
      </c>
      <c r="H355" s="25">
        <f t="shared" si="44"/>
        <v>2</v>
      </c>
      <c r="I355" s="2">
        <v>72</v>
      </c>
      <c r="J355" s="2">
        <f t="shared" si="39"/>
        <v>1</v>
      </c>
      <c r="K355" s="2" t="str">
        <f t="shared" si="40"/>
        <v/>
      </c>
      <c r="L355" s="2" t="str">
        <f t="shared" si="41"/>
        <v/>
      </c>
      <c r="M355" t="str">
        <f>IF(D355&lt;='Задача 4'!$B$4,I355,"")</f>
        <v/>
      </c>
    </row>
    <row r="356" spans="1:13">
      <c r="A356" s="2">
        <v>1745485</v>
      </c>
      <c r="B356" s="2">
        <v>2</v>
      </c>
      <c r="C356" s="2" t="str">
        <f>VLOOKUP(B356,Address!$A$1:$B$5,2,FALSE)</f>
        <v>ул.Строителей, 6</v>
      </c>
      <c r="D356" s="3">
        <v>44779</v>
      </c>
      <c r="E356" s="3" t="str">
        <f t="shared" si="38"/>
        <v>Август</v>
      </c>
      <c r="F356" s="25">
        <f t="shared" si="42"/>
        <v>32</v>
      </c>
      <c r="G356" s="3" t="str">
        <f t="shared" si="43"/>
        <v>Сб</v>
      </c>
      <c r="H356" s="25">
        <f t="shared" si="44"/>
        <v>6</v>
      </c>
      <c r="I356" s="2">
        <v>3722</v>
      </c>
      <c r="J356" s="2">
        <f t="shared" si="39"/>
        <v>1</v>
      </c>
      <c r="K356" s="2">
        <f t="shared" si="40"/>
        <v>3722</v>
      </c>
      <c r="L356" s="2">
        <f t="shared" si="41"/>
        <v>1</v>
      </c>
      <c r="M356" t="str">
        <f>IF(D356&lt;='Задача 4'!$B$4,I356,"")</f>
        <v/>
      </c>
    </row>
    <row r="357" spans="1:13">
      <c r="A357" s="2">
        <v>1745486</v>
      </c>
      <c r="B357" s="2">
        <v>1</v>
      </c>
      <c r="C357" s="2" t="str">
        <f>VLOOKUP(B357,Address!$A$1:$B$5,2,FALSE)</f>
        <v>ул.Ленина, 13/2</v>
      </c>
      <c r="D357" s="3">
        <v>44749</v>
      </c>
      <c r="E357" s="3" t="str">
        <f t="shared" si="38"/>
        <v>Июль</v>
      </c>
      <c r="F357" s="25">
        <f t="shared" si="42"/>
        <v>28</v>
      </c>
      <c r="G357" s="3" t="str">
        <f t="shared" si="43"/>
        <v>Чт</v>
      </c>
      <c r="H357" s="25">
        <f t="shared" si="44"/>
        <v>7</v>
      </c>
      <c r="I357" s="2">
        <v>1705</v>
      </c>
      <c r="J357" s="2">
        <f t="shared" si="39"/>
        <v>1</v>
      </c>
      <c r="K357" s="2" t="str">
        <f t="shared" si="40"/>
        <v/>
      </c>
      <c r="L357" s="2" t="str">
        <f t="shared" si="41"/>
        <v/>
      </c>
      <c r="M357">
        <f>IF(D357&lt;='Задача 4'!$B$4,I357,"")</f>
        <v>1705</v>
      </c>
    </row>
    <row r="358" spans="1:13">
      <c r="A358" s="2">
        <v>1745487</v>
      </c>
      <c r="B358" s="2">
        <v>3</v>
      </c>
      <c r="C358" s="2" t="str">
        <f>VLOOKUP(B358,Address!$A$1:$B$5,2,FALSE)</f>
        <v>Проспект Вернадского, 89</v>
      </c>
      <c r="D358" s="3">
        <v>44738</v>
      </c>
      <c r="E358" s="3" t="str">
        <f t="shared" si="38"/>
        <v>Июнь</v>
      </c>
      <c r="F358" s="25">
        <f t="shared" si="42"/>
        <v>27</v>
      </c>
      <c r="G358" s="3" t="str">
        <f t="shared" si="43"/>
        <v>Вс</v>
      </c>
      <c r="H358" s="25">
        <f t="shared" si="44"/>
        <v>26</v>
      </c>
      <c r="I358" s="2">
        <v>2900</v>
      </c>
      <c r="J358" s="2">
        <f t="shared" si="39"/>
        <v>1</v>
      </c>
      <c r="K358" s="2" t="str">
        <f t="shared" si="40"/>
        <v/>
      </c>
      <c r="L358" s="2" t="str">
        <f t="shared" si="41"/>
        <v/>
      </c>
      <c r="M358">
        <f>IF(D358&lt;='Задача 4'!$B$4,I358,"")</f>
        <v>2900</v>
      </c>
    </row>
    <row r="359" spans="1:13">
      <c r="A359" s="2">
        <v>1745488</v>
      </c>
      <c r="B359" s="2">
        <v>1</v>
      </c>
      <c r="C359" s="2" t="str">
        <f>VLOOKUP(B359,Address!$A$1:$B$5,2,FALSE)</f>
        <v>ул.Ленина, 13/2</v>
      </c>
      <c r="D359" s="3">
        <v>44715</v>
      </c>
      <c r="E359" s="3" t="str">
        <f t="shared" si="38"/>
        <v>Июнь</v>
      </c>
      <c r="F359" s="25">
        <f t="shared" si="42"/>
        <v>23</v>
      </c>
      <c r="G359" s="3" t="str">
        <f t="shared" si="43"/>
        <v>Пт</v>
      </c>
      <c r="H359" s="25">
        <f t="shared" si="44"/>
        <v>3</v>
      </c>
      <c r="I359" s="2">
        <v>2815</v>
      </c>
      <c r="J359" s="2">
        <f t="shared" si="39"/>
        <v>1</v>
      </c>
      <c r="K359" s="2" t="str">
        <f t="shared" si="40"/>
        <v/>
      </c>
      <c r="L359" s="2" t="str">
        <f t="shared" si="41"/>
        <v/>
      </c>
      <c r="M359">
        <f>IF(D359&lt;='Задача 4'!$B$4,I359,"")</f>
        <v>2815</v>
      </c>
    </row>
    <row r="360" spans="1:13">
      <c r="A360" s="2">
        <v>1745489</v>
      </c>
      <c r="B360" s="2">
        <v>4</v>
      </c>
      <c r="C360" s="2" t="str">
        <f>VLOOKUP(B360,Address!$A$1:$B$5,2,FALSE)</f>
        <v>Бульвар Сеченова, 17</v>
      </c>
      <c r="D360" s="3">
        <v>44784</v>
      </c>
      <c r="E360" s="3" t="str">
        <f t="shared" si="38"/>
        <v>Август</v>
      </c>
      <c r="F360" s="25">
        <f t="shared" si="42"/>
        <v>33</v>
      </c>
      <c r="G360" s="3" t="str">
        <f t="shared" si="43"/>
        <v>Чт</v>
      </c>
      <c r="H360" s="25">
        <f t="shared" si="44"/>
        <v>11</v>
      </c>
      <c r="I360" s="2">
        <v>4643</v>
      </c>
      <c r="J360" s="2">
        <f t="shared" si="39"/>
        <v>1</v>
      </c>
      <c r="K360" s="2">
        <f t="shared" si="40"/>
        <v>4643</v>
      </c>
      <c r="L360" s="2">
        <f t="shared" si="41"/>
        <v>1</v>
      </c>
      <c r="M360" t="str">
        <f>IF(D360&lt;='Задача 4'!$B$4,I360,"")</f>
        <v/>
      </c>
    </row>
    <row r="361" spans="1:13">
      <c r="A361" s="2">
        <v>1745490</v>
      </c>
      <c r="B361" s="2">
        <v>2</v>
      </c>
      <c r="C361" s="2" t="str">
        <f>VLOOKUP(B361,Address!$A$1:$B$5,2,FALSE)</f>
        <v>ул.Строителей, 6</v>
      </c>
      <c r="D361" s="3">
        <v>44803</v>
      </c>
      <c r="E361" s="3" t="str">
        <f t="shared" si="38"/>
        <v>Август</v>
      </c>
      <c r="F361" s="25">
        <f t="shared" si="42"/>
        <v>36</v>
      </c>
      <c r="G361" s="3" t="str">
        <f t="shared" si="43"/>
        <v>Вт</v>
      </c>
      <c r="H361" s="25">
        <f t="shared" si="44"/>
        <v>30</v>
      </c>
      <c r="I361" s="2">
        <v>3298</v>
      </c>
      <c r="J361" s="2">
        <f t="shared" si="39"/>
        <v>1</v>
      </c>
      <c r="K361" s="2">
        <f t="shared" si="40"/>
        <v>3298</v>
      </c>
      <c r="L361" s="2">
        <f t="shared" si="41"/>
        <v>1</v>
      </c>
      <c r="M361" t="str">
        <f>IF(D361&lt;='Задача 4'!$B$4,I361,"")</f>
        <v/>
      </c>
    </row>
    <row r="362" spans="1:13">
      <c r="A362" s="2">
        <v>1745491</v>
      </c>
      <c r="B362" s="2">
        <v>1</v>
      </c>
      <c r="C362" s="2" t="str">
        <f>VLOOKUP(B362,Address!$A$1:$B$5,2,FALSE)</f>
        <v>ул.Ленина, 13/2</v>
      </c>
      <c r="D362" s="3">
        <v>44773</v>
      </c>
      <c r="E362" s="3" t="str">
        <f t="shared" si="38"/>
        <v>Июль</v>
      </c>
      <c r="F362" s="25">
        <f t="shared" si="42"/>
        <v>32</v>
      </c>
      <c r="G362" s="3" t="str">
        <f t="shared" si="43"/>
        <v>Вс</v>
      </c>
      <c r="H362" s="25">
        <f t="shared" si="44"/>
        <v>31</v>
      </c>
      <c r="I362" s="2">
        <v>1298</v>
      </c>
      <c r="J362" s="2">
        <f t="shared" si="39"/>
        <v>1</v>
      </c>
      <c r="K362" s="2" t="str">
        <f t="shared" si="40"/>
        <v/>
      </c>
      <c r="L362" s="2" t="str">
        <f t="shared" si="41"/>
        <v/>
      </c>
      <c r="M362" t="str">
        <f>IF(D362&lt;='Задача 4'!$B$4,I362,"")</f>
        <v/>
      </c>
    </row>
    <row r="363" spans="1:13">
      <c r="A363" s="2">
        <v>1745492</v>
      </c>
      <c r="B363" s="2">
        <v>3</v>
      </c>
      <c r="C363" s="2" t="str">
        <f>VLOOKUP(B363,Address!$A$1:$B$5,2,FALSE)</f>
        <v>Проспект Вернадского, 89</v>
      </c>
      <c r="D363" s="3">
        <v>44753</v>
      </c>
      <c r="E363" s="3" t="str">
        <f t="shared" si="38"/>
        <v>Июль</v>
      </c>
      <c r="F363" s="25">
        <f t="shared" si="42"/>
        <v>29</v>
      </c>
      <c r="G363" s="3" t="str">
        <f t="shared" si="43"/>
        <v>Пн</v>
      </c>
      <c r="H363" s="25">
        <f t="shared" si="44"/>
        <v>11</v>
      </c>
      <c r="I363" s="2">
        <v>2983</v>
      </c>
      <c r="J363" s="2">
        <f t="shared" si="39"/>
        <v>1</v>
      </c>
      <c r="K363" s="2" t="str">
        <f t="shared" si="40"/>
        <v/>
      </c>
      <c r="L363" s="2" t="str">
        <f t="shared" si="41"/>
        <v/>
      </c>
      <c r="M363">
        <f>IF(D363&lt;='Задача 4'!$B$4,I363,"")</f>
        <v>2983</v>
      </c>
    </row>
    <row r="364" spans="1:13">
      <c r="A364" s="2">
        <v>1745493</v>
      </c>
      <c r="B364" s="2">
        <v>2</v>
      </c>
      <c r="C364" s="2" t="str">
        <f>VLOOKUP(B364,Address!$A$1:$B$5,2,FALSE)</f>
        <v>ул.Строителей, 6</v>
      </c>
      <c r="D364" s="3">
        <v>44739</v>
      </c>
      <c r="E364" s="3" t="str">
        <f t="shared" si="38"/>
        <v>Июнь</v>
      </c>
      <c r="F364" s="25">
        <f t="shared" si="42"/>
        <v>27</v>
      </c>
      <c r="G364" s="3" t="str">
        <f t="shared" si="43"/>
        <v>Пн</v>
      </c>
      <c r="H364" s="25">
        <f t="shared" si="44"/>
        <v>27</v>
      </c>
      <c r="I364" s="2">
        <v>4192</v>
      </c>
      <c r="J364" s="2">
        <f t="shared" si="39"/>
        <v>1</v>
      </c>
      <c r="K364" s="2">
        <f t="shared" si="40"/>
        <v>4192</v>
      </c>
      <c r="L364" s="2">
        <f t="shared" si="41"/>
        <v>1</v>
      </c>
      <c r="M364">
        <f>IF(D364&lt;='Задача 4'!$B$4,I364,"")</f>
        <v>4192</v>
      </c>
    </row>
    <row r="365" spans="1:13">
      <c r="A365" s="2">
        <v>1745494</v>
      </c>
      <c r="B365" s="2">
        <v>1</v>
      </c>
      <c r="C365" s="2" t="str">
        <f>VLOOKUP(B365,Address!$A$1:$B$5,2,FALSE)</f>
        <v>ул.Ленина, 13/2</v>
      </c>
      <c r="D365" s="3">
        <v>44737</v>
      </c>
      <c r="E365" s="3" t="str">
        <f t="shared" si="38"/>
        <v>Июнь</v>
      </c>
      <c r="F365" s="25">
        <f t="shared" si="42"/>
        <v>26</v>
      </c>
      <c r="G365" s="3" t="str">
        <f t="shared" si="43"/>
        <v>Сб</v>
      </c>
      <c r="H365" s="25">
        <f t="shared" si="44"/>
        <v>25</v>
      </c>
      <c r="I365" s="2">
        <v>1260</v>
      </c>
      <c r="J365" s="2">
        <f t="shared" si="39"/>
        <v>1</v>
      </c>
      <c r="K365" s="2" t="str">
        <f t="shared" si="40"/>
        <v/>
      </c>
      <c r="L365" s="2" t="str">
        <f t="shared" si="41"/>
        <v/>
      </c>
      <c r="M365">
        <f>IF(D365&lt;='Задача 4'!$B$4,I365,"")</f>
        <v>1260</v>
      </c>
    </row>
    <row r="366" spans="1:13">
      <c r="A366" s="2">
        <v>1745495</v>
      </c>
      <c r="B366" s="2">
        <v>2</v>
      </c>
      <c r="C366" s="2" t="str">
        <f>VLOOKUP(B366,Address!$A$1:$B$5,2,FALSE)</f>
        <v>ул.Строителей, 6</v>
      </c>
      <c r="D366" s="3">
        <v>44774</v>
      </c>
      <c r="E366" s="3" t="str">
        <f t="shared" si="38"/>
        <v>Август</v>
      </c>
      <c r="F366" s="25">
        <f t="shared" si="42"/>
        <v>32</v>
      </c>
      <c r="G366" s="3" t="str">
        <f t="shared" si="43"/>
        <v>Пн</v>
      </c>
      <c r="H366" s="25">
        <f t="shared" si="44"/>
        <v>1</v>
      </c>
      <c r="I366" s="2">
        <v>2868</v>
      </c>
      <c r="J366" s="2">
        <f t="shared" si="39"/>
        <v>1</v>
      </c>
      <c r="K366" s="2" t="str">
        <f t="shared" si="40"/>
        <v/>
      </c>
      <c r="L366" s="2" t="str">
        <f t="shared" si="41"/>
        <v/>
      </c>
      <c r="M366" t="str">
        <f>IF(D366&lt;='Задача 4'!$B$4,I366,"")</f>
        <v/>
      </c>
    </row>
    <row r="367" spans="1:13">
      <c r="A367" s="2">
        <v>1745496</v>
      </c>
      <c r="B367" s="2">
        <v>4</v>
      </c>
      <c r="C367" s="2" t="str">
        <f>VLOOKUP(B367,Address!$A$1:$B$5,2,FALSE)</f>
        <v>Бульвар Сеченова, 17</v>
      </c>
      <c r="D367" s="3">
        <v>44780</v>
      </c>
      <c r="E367" s="3" t="str">
        <f t="shared" si="38"/>
        <v>Август</v>
      </c>
      <c r="F367" s="25">
        <f t="shared" si="42"/>
        <v>33</v>
      </c>
      <c r="G367" s="3" t="str">
        <f t="shared" si="43"/>
        <v>Вс</v>
      </c>
      <c r="H367" s="25">
        <f t="shared" si="44"/>
        <v>7</v>
      </c>
      <c r="I367" s="2">
        <v>4967</v>
      </c>
      <c r="J367" s="2">
        <f t="shared" si="39"/>
        <v>1</v>
      </c>
      <c r="K367" s="2">
        <f t="shared" si="40"/>
        <v>4967</v>
      </c>
      <c r="L367" s="2">
        <f t="shared" si="41"/>
        <v>1</v>
      </c>
      <c r="M367" t="str">
        <f>IF(D367&lt;='Задача 4'!$B$4,I367,"")</f>
        <v/>
      </c>
    </row>
    <row r="368" spans="1:13">
      <c r="A368" s="2">
        <v>1745497</v>
      </c>
      <c r="B368" s="2">
        <v>2</v>
      </c>
      <c r="C368" s="2" t="str">
        <f>VLOOKUP(B368,Address!$A$1:$B$5,2,FALSE)</f>
        <v>ул.Строителей, 6</v>
      </c>
      <c r="D368" s="3">
        <v>44771</v>
      </c>
      <c r="E368" s="3" t="str">
        <f t="shared" si="38"/>
        <v>Июль</v>
      </c>
      <c r="F368" s="25">
        <f t="shared" si="42"/>
        <v>31</v>
      </c>
      <c r="G368" s="3" t="str">
        <f t="shared" si="43"/>
        <v>Пт</v>
      </c>
      <c r="H368" s="25">
        <f t="shared" si="44"/>
        <v>29</v>
      </c>
      <c r="I368" s="2">
        <v>2332</v>
      </c>
      <c r="J368" s="2">
        <f t="shared" si="39"/>
        <v>1</v>
      </c>
      <c r="K368" s="2" t="str">
        <f t="shared" si="40"/>
        <v/>
      </c>
      <c r="L368" s="2" t="str">
        <f t="shared" si="41"/>
        <v/>
      </c>
      <c r="M368" t="str">
        <f>IF(D368&lt;='Задача 4'!$B$4,I368,"")</f>
        <v/>
      </c>
    </row>
    <row r="369" spans="1:13">
      <c r="A369" s="2">
        <v>1745498</v>
      </c>
      <c r="B369" s="2">
        <v>2</v>
      </c>
      <c r="C369" s="2" t="str">
        <f>VLOOKUP(B369,Address!$A$1:$B$5,2,FALSE)</f>
        <v>ул.Строителей, 6</v>
      </c>
      <c r="D369" s="3">
        <v>44746</v>
      </c>
      <c r="E369" s="3" t="str">
        <f t="shared" si="38"/>
        <v>Июль</v>
      </c>
      <c r="F369" s="25">
        <f t="shared" si="42"/>
        <v>28</v>
      </c>
      <c r="G369" s="3" t="str">
        <f t="shared" si="43"/>
        <v>Пн</v>
      </c>
      <c r="H369" s="25">
        <f t="shared" si="44"/>
        <v>4</v>
      </c>
      <c r="I369" s="2">
        <v>2953</v>
      </c>
      <c r="J369" s="2">
        <f t="shared" si="39"/>
        <v>1</v>
      </c>
      <c r="K369" s="2" t="str">
        <f t="shared" si="40"/>
        <v/>
      </c>
      <c r="L369" s="2" t="str">
        <f t="shared" si="41"/>
        <v/>
      </c>
      <c r="M369">
        <f>IF(D369&lt;='Задача 4'!$B$4,I369,"")</f>
        <v>2953</v>
      </c>
    </row>
    <row r="370" spans="1:13">
      <c r="A370" s="2">
        <v>1745499</v>
      </c>
      <c r="B370" s="2">
        <v>2</v>
      </c>
      <c r="C370" s="2" t="str">
        <f>VLOOKUP(B370,Address!$A$1:$B$5,2,FALSE)</f>
        <v>ул.Строителей, 6</v>
      </c>
      <c r="D370" s="3">
        <v>44727</v>
      </c>
      <c r="E370" s="3" t="str">
        <f t="shared" si="38"/>
        <v>Июнь</v>
      </c>
      <c r="F370" s="25">
        <f t="shared" si="42"/>
        <v>25</v>
      </c>
      <c r="G370" s="3" t="str">
        <f t="shared" si="43"/>
        <v>Ср</v>
      </c>
      <c r="H370" s="25">
        <f t="shared" si="44"/>
        <v>15</v>
      </c>
      <c r="I370" s="2">
        <v>3589</v>
      </c>
      <c r="J370" s="2">
        <f t="shared" si="39"/>
        <v>1</v>
      </c>
      <c r="K370" s="2">
        <f t="shared" si="40"/>
        <v>3589</v>
      </c>
      <c r="L370" s="2">
        <f t="shared" si="41"/>
        <v>1</v>
      </c>
      <c r="M370">
        <f>IF(D370&lt;='Задача 4'!$B$4,I370,"")</f>
        <v>3589</v>
      </c>
    </row>
    <row r="371" spans="1:13">
      <c r="A371" s="2">
        <v>1745500</v>
      </c>
      <c r="B371" s="2">
        <v>4</v>
      </c>
      <c r="C371" s="2" t="str">
        <f>VLOOKUP(B371,Address!$A$1:$B$5,2,FALSE)</f>
        <v>Бульвар Сеченова, 17</v>
      </c>
      <c r="D371" s="3">
        <v>44772</v>
      </c>
      <c r="E371" s="3" t="str">
        <f t="shared" si="38"/>
        <v>Июль</v>
      </c>
      <c r="F371" s="25">
        <f t="shared" si="42"/>
        <v>31</v>
      </c>
      <c r="G371" s="3" t="str">
        <f t="shared" si="43"/>
        <v>Сб</v>
      </c>
      <c r="H371" s="25">
        <f t="shared" si="44"/>
        <v>30</v>
      </c>
      <c r="I371" s="2">
        <v>1455</v>
      </c>
      <c r="J371" s="2">
        <f t="shared" si="39"/>
        <v>1</v>
      </c>
      <c r="K371" s="2" t="str">
        <f t="shared" si="40"/>
        <v/>
      </c>
      <c r="L371" s="2" t="str">
        <f t="shared" si="41"/>
        <v/>
      </c>
      <c r="M371" t="str">
        <f>IF(D371&lt;='Задача 4'!$B$4,I371,"")</f>
        <v/>
      </c>
    </row>
    <row r="372" spans="1:13">
      <c r="A372" s="2">
        <v>1745501</v>
      </c>
      <c r="B372" s="2">
        <v>2</v>
      </c>
      <c r="C372" s="2" t="str">
        <f>VLOOKUP(B372,Address!$A$1:$B$5,2,FALSE)</f>
        <v>ул.Строителей, 6</v>
      </c>
      <c r="D372" s="3">
        <v>44734</v>
      </c>
      <c r="E372" s="3" t="str">
        <f t="shared" si="38"/>
        <v>Июнь</v>
      </c>
      <c r="F372" s="25">
        <f t="shared" si="42"/>
        <v>26</v>
      </c>
      <c r="G372" s="3" t="str">
        <f t="shared" si="43"/>
        <v>Ср</v>
      </c>
      <c r="H372" s="25">
        <f t="shared" si="44"/>
        <v>22</v>
      </c>
      <c r="I372" s="2">
        <v>4938</v>
      </c>
      <c r="J372" s="2">
        <f t="shared" si="39"/>
        <v>1</v>
      </c>
      <c r="K372" s="2">
        <f t="shared" si="40"/>
        <v>4938</v>
      </c>
      <c r="L372" s="2">
        <f t="shared" si="41"/>
        <v>1</v>
      </c>
      <c r="M372">
        <f>IF(D372&lt;='Задача 4'!$B$4,I372,"")</f>
        <v>4938</v>
      </c>
    </row>
    <row r="373" spans="1:13">
      <c r="A373" s="2">
        <v>1745502</v>
      </c>
      <c r="B373" s="2">
        <v>1</v>
      </c>
      <c r="C373" s="2" t="str">
        <f>VLOOKUP(B373,Address!$A$1:$B$5,2,FALSE)</f>
        <v>ул.Ленина, 13/2</v>
      </c>
      <c r="D373" s="3">
        <v>44718</v>
      </c>
      <c r="E373" s="3" t="str">
        <f t="shared" si="38"/>
        <v>Июнь</v>
      </c>
      <c r="F373" s="25">
        <f t="shared" si="42"/>
        <v>24</v>
      </c>
      <c r="G373" s="3" t="str">
        <f t="shared" si="43"/>
        <v>Пн</v>
      </c>
      <c r="H373" s="25">
        <f t="shared" si="44"/>
        <v>6</v>
      </c>
      <c r="I373" s="2">
        <v>3720</v>
      </c>
      <c r="J373" s="2">
        <f t="shared" si="39"/>
        <v>1</v>
      </c>
      <c r="K373" s="2">
        <f t="shared" si="40"/>
        <v>3720</v>
      </c>
      <c r="L373" s="2">
        <f t="shared" si="41"/>
        <v>1</v>
      </c>
      <c r="M373">
        <f>IF(D373&lt;='Задача 4'!$B$4,I373,"")</f>
        <v>3720</v>
      </c>
    </row>
    <row r="374" spans="1:13">
      <c r="A374" s="2">
        <v>1745503</v>
      </c>
      <c r="B374" s="2">
        <v>1</v>
      </c>
      <c r="C374" s="2" t="str">
        <f>VLOOKUP(B374,Address!$A$1:$B$5,2,FALSE)</f>
        <v>ул.Ленина, 13/2</v>
      </c>
      <c r="D374" s="3">
        <v>44724</v>
      </c>
      <c r="E374" s="3" t="str">
        <f t="shared" si="38"/>
        <v>Июнь</v>
      </c>
      <c r="F374" s="25">
        <f t="shared" si="42"/>
        <v>25</v>
      </c>
      <c r="G374" s="3" t="str">
        <f t="shared" si="43"/>
        <v>Вс</v>
      </c>
      <c r="H374" s="25">
        <f t="shared" si="44"/>
        <v>12</v>
      </c>
      <c r="I374" s="2">
        <v>2588</v>
      </c>
      <c r="J374" s="2">
        <f t="shared" si="39"/>
        <v>1</v>
      </c>
      <c r="K374" s="2" t="str">
        <f t="shared" si="40"/>
        <v/>
      </c>
      <c r="L374" s="2" t="str">
        <f t="shared" si="41"/>
        <v/>
      </c>
      <c r="M374">
        <f>IF(D374&lt;='Задача 4'!$B$4,I374,"")</f>
        <v>2588</v>
      </c>
    </row>
    <row r="375" spans="1:13">
      <c r="A375" s="2">
        <v>1745504</v>
      </c>
      <c r="B375" s="2">
        <v>1</v>
      </c>
      <c r="C375" s="2" t="str">
        <f>VLOOKUP(B375,Address!$A$1:$B$5,2,FALSE)</f>
        <v>ул.Ленина, 13/2</v>
      </c>
      <c r="D375" s="3">
        <v>44781</v>
      </c>
      <c r="E375" s="3" t="str">
        <f t="shared" si="38"/>
        <v>Август</v>
      </c>
      <c r="F375" s="25">
        <f t="shared" si="42"/>
        <v>33</v>
      </c>
      <c r="G375" s="3" t="str">
        <f t="shared" si="43"/>
        <v>Пн</v>
      </c>
      <c r="H375" s="25">
        <f t="shared" si="44"/>
        <v>8</v>
      </c>
      <c r="I375" s="2">
        <v>1353</v>
      </c>
      <c r="J375" s="2">
        <f t="shared" si="39"/>
        <v>1</v>
      </c>
      <c r="K375" s="2" t="str">
        <f t="shared" si="40"/>
        <v/>
      </c>
      <c r="L375" s="2" t="str">
        <f t="shared" si="41"/>
        <v/>
      </c>
      <c r="M375" t="str">
        <f>IF(D375&lt;='Задача 4'!$B$4,I375,"")</f>
        <v/>
      </c>
    </row>
    <row r="376" spans="1:13">
      <c r="A376" s="2">
        <v>1745505</v>
      </c>
      <c r="B376" s="2">
        <v>3</v>
      </c>
      <c r="C376" s="2" t="str">
        <f>VLOOKUP(B376,Address!$A$1:$B$5,2,FALSE)</f>
        <v>Проспект Вернадского, 89</v>
      </c>
      <c r="D376" s="3">
        <v>44774</v>
      </c>
      <c r="E376" s="3" t="str">
        <f t="shared" si="38"/>
        <v>Август</v>
      </c>
      <c r="F376" s="25">
        <f t="shared" si="42"/>
        <v>32</v>
      </c>
      <c r="G376" s="3" t="str">
        <f t="shared" si="43"/>
        <v>Пн</v>
      </c>
      <c r="H376" s="25">
        <f t="shared" si="44"/>
        <v>1</v>
      </c>
      <c r="I376" s="2">
        <v>4433</v>
      </c>
      <c r="J376" s="2">
        <f t="shared" si="39"/>
        <v>1</v>
      </c>
      <c r="K376" s="2">
        <f t="shared" si="40"/>
        <v>4433</v>
      </c>
      <c r="L376" s="2">
        <f t="shared" si="41"/>
        <v>1</v>
      </c>
      <c r="M376" t="str">
        <f>IF(D376&lt;='Задача 4'!$B$4,I376,"")</f>
        <v/>
      </c>
    </row>
    <row r="377" spans="1:13">
      <c r="A377" s="2">
        <v>1745506</v>
      </c>
      <c r="B377" s="2">
        <v>1</v>
      </c>
      <c r="C377" s="2" t="str">
        <f>VLOOKUP(B377,Address!$A$1:$B$5,2,FALSE)</f>
        <v>ул.Ленина, 13/2</v>
      </c>
      <c r="D377" s="3">
        <v>44778</v>
      </c>
      <c r="E377" s="3" t="str">
        <f t="shared" si="38"/>
        <v>Август</v>
      </c>
      <c r="F377" s="25">
        <f t="shared" si="42"/>
        <v>32</v>
      </c>
      <c r="G377" s="3" t="str">
        <f t="shared" si="43"/>
        <v>Пт</v>
      </c>
      <c r="H377" s="25">
        <f t="shared" si="44"/>
        <v>5</v>
      </c>
      <c r="I377" s="2">
        <v>4685</v>
      </c>
      <c r="J377" s="2">
        <f t="shared" si="39"/>
        <v>1</v>
      </c>
      <c r="K377" s="2">
        <f t="shared" si="40"/>
        <v>4685</v>
      </c>
      <c r="L377" s="2">
        <f t="shared" si="41"/>
        <v>1</v>
      </c>
      <c r="M377" t="str">
        <f>IF(D377&lt;='Задача 4'!$B$4,I377,"")</f>
        <v/>
      </c>
    </row>
    <row r="378" spans="1:13">
      <c r="A378" s="2">
        <v>1745507</v>
      </c>
      <c r="B378" s="2">
        <v>1</v>
      </c>
      <c r="C378" s="2" t="str">
        <f>VLOOKUP(B378,Address!$A$1:$B$5,2,FALSE)</f>
        <v>ул.Ленина, 13/2</v>
      </c>
      <c r="D378" s="3">
        <v>44742</v>
      </c>
      <c r="E378" s="3" t="str">
        <f t="shared" si="38"/>
        <v>Июнь</v>
      </c>
      <c r="F378" s="25">
        <f t="shared" si="42"/>
        <v>27</v>
      </c>
      <c r="G378" s="3" t="str">
        <f t="shared" si="43"/>
        <v>Чт</v>
      </c>
      <c r="H378" s="25">
        <f t="shared" si="44"/>
        <v>30</v>
      </c>
      <c r="I378" s="2">
        <v>2359</v>
      </c>
      <c r="J378" s="2">
        <f t="shared" si="39"/>
        <v>1</v>
      </c>
      <c r="K378" s="2" t="str">
        <f t="shared" si="40"/>
        <v/>
      </c>
      <c r="L378" s="2" t="str">
        <f t="shared" si="41"/>
        <v/>
      </c>
      <c r="M378">
        <f>IF(D378&lt;='Задача 4'!$B$4,I378,"")</f>
        <v>2359</v>
      </c>
    </row>
    <row r="379" spans="1:13">
      <c r="A379" s="2">
        <v>1745508</v>
      </c>
      <c r="B379" s="2">
        <v>1</v>
      </c>
      <c r="C379" s="2" t="str">
        <f>VLOOKUP(B379,Address!$A$1:$B$5,2,FALSE)</f>
        <v>ул.Ленина, 13/2</v>
      </c>
      <c r="D379" s="3">
        <v>44796</v>
      </c>
      <c r="E379" s="3" t="str">
        <f t="shared" si="38"/>
        <v>Август</v>
      </c>
      <c r="F379" s="25">
        <f t="shared" si="42"/>
        <v>35</v>
      </c>
      <c r="G379" s="3" t="str">
        <f t="shared" si="43"/>
        <v>Вт</v>
      </c>
      <c r="H379" s="25">
        <f t="shared" si="44"/>
        <v>23</v>
      </c>
      <c r="I379" s="2">
        <v>3207</v>
      </c>
      <c r="J379" s="2">
        <f t="shared" si="39"/>
        <v>1</v>
      </c>
      <c r="K379" s="2">
        <f t="shared" si="40"/>
        <v>3207</v>
      </c>
      <c r="L379" s="2">
        <f t="shared" si="41"/>
        <v>1</v>
      </c>
      <c r="M379" t="str">
        <f>IF(D379&lt;='Задача 4'!$B$4,I379,"")</f>
        <v/>
      </c>
    </row>
    <row r="380" spans="1:13">
      <c r="A380" s="2">
        <v>1745509</v>
      </c>
      <c r="B380" s="2">
        <v>2</v>
      </c>
      <c r="C380" s="2" t="str">
        <f>VLOOKUP(B380,Address!$A$1:$B$5,2,FALSE)</f>
        <v>ул.Строителей, 6</v>
      </c>
      <c r="D380" s="3">
        <v>44737</v>
      </c>
      <c r="E380" s="3" t="str">
        <f t="shared" si="38"/>
        <v>Июнь</v>
      </c>
      <c r="F380" s="25">
        <f t="shared" si="42"/>
        <v>26</v>
      </c>
      <c r="G380" s="3" t="str">
        <f t="shared" si="43"/>
        <v>Сб</v>
      </c>
      <c r="H380" s="25">
        <f t="shared" si="44"/>
        <v>25</v>
      </c>
      <c r="I380" s="2">
        <v>352</v>
      </c>
      <c r="J380" s="2">
        <f t="shared" si="39"/>
        <v>1</v>
      </c>
      <c r="K380" s="2" t="str">
        <f t="shared" si="40"/>
        <v/>
      </c>
      <c r="L380" s="2" t="str">
        <f t="shared" si="41"/>
        <v/>
      </c>
      <c r="M380">
        <f>IF(D380&lt;='Задача 4'!$B$4,I380,"")</f>
        <v>352</v>
      </c>
    </row>
    <row r="381" spans="1:13">
      <c r="A381" s="2">
        <v>1745510</v>
      </c>
      <c r="B381" s="2">
        <v>3</v>
      </c>
      <c r="C381" s="2" t="str">
        <f>VLOOKUP(B381,Address!$A$1:$B$5,2,FALSE)</f>
        <v>Проспект Вернадского, 89</v>
      </c>
      <c r="D381" s="3">
        <v>44725</v>
      </c>
      <c r="E381" s="3" t="str">
        <f t="shared" si="38"/>
        <v>Июнь</v>
      </c>
      <c r="F381" s="25">
        <f t="shared" si="42"/>
        <v>25</v>
      </c>
      <c r="G381" s="3" t="str">
        <f t="shared" si="43"/>
        <v>Пн</v>
      </c>
      <c r="H381" s="25">
        <f t="shared" si="44"/>
        <v>13</v>
      </c>
      <c r="I381" s="2">
        <v>3569</v>
      </c>
      <c r="J381" s="2">
        <f t="shared" si="39"/>
        <v>1</v>
      </c>
      <c r="K381" s="2">
        <f t="shared" si="40"/>
        <v>3569</v>
      </c>
      <c r="L381" s="2">
        <f t="shared" si="41"/>
        <v>1</v>
      </c>
      <c r="M381">
        <f>IF(D381&lt;='Задача 4'!$B$4,I381,"")</f>
        <v>3569</v>
      </c>
    </row>
    <row r="382" spans="1:13">
      <c r="A382" s="2">
        <v>1745511</v>
      </c>
      <c r="B382" s="2">
        <v>2</v>
      </c>
      <c r="C382" s="2" t="str">
        <f>VLOOKUP(B382,Address!$A$1:$B$5,2,FALSE)</f>
        <v>ул.Строителей, 6</v>
      </c>
      <c r="D382" s="3">
        <v>44718</v>
      </c>
      <c r="E382" s="3" t="str">
        <f t="shared" si="38"/>
        <v>Июнь</v>
      </c>
      <c r="F382" s="25">
        <f t="shared" si="42"/>
        <v>24</v>
      </c>
      <c r="G382" s="3" t="str">
        <f t="shared" si="43"/>
        <v>Пн</v>
      </c>
      <c r="H382" s="25">
        <f t="shared" si="44"/>
        <v>6</v>
      </c>
      <c r="I382" s="2">
        <v>428</v>
      </c>
      <c r="J382" s="2">
        <f t="shared" si="39"/>
        <v>1</v>
      </c>
      <c r="K382" s="2" t="str">
        <f t="shared" si="40"/>
        <v/>
      </c>
      <c r="L382" s="2" t="str">
        <f t="shared" si="41"/>
        <v/>
      </c>
      <c r="M382">
        <f>IF(D382&lt;='Задача 4'!$B$4,I382,"")</f>
        <v>428</v>
      </c>
    </row>
    <row r="383" spans="1:13">
      <c r="A383" s="2">
        <v>1745512</v>
      </c>
      <c r="B383" s="2">
        <v>1</v>
      </c>
      <c r="C383" s="2" t="str">
        <f>VLOOKUP(B383,Address!$A$1:$B$5,2,FALSE)</f>
        <v>ул.Ленина, 13/2</v>
      </c>
      <c r="D383" s="3">
        <v>44791</v>
      </c>
      <c r="E383" s="3" t="str">
        <f t="shared" si="38"/>
        <v>Август</v>
      </c>
      <c r="F383" s="25">
        <f t="shared" si="42"/>
        <v>34</v>
      </c>
      <c r="G383" s="3" t="str">
        <f t="shared" si="43"/>
        <v>Чт</v>
      </c>
      <c r="H383" s="25">
        <f t="shared" si="44"/>
        <v>18</v>
      </c>
      <c r="I383" s="2">
        <v>1752</v>
      </c>
      <c r="J383" s="2">
        <f t="shared" si="39"/>
        <v>1</v>
      </c>
      <c r="K383" s="2" t="str">
        <f t="shared" si="40"/>
        <v/>
      </c>
      <c r="L383" s="2" t="str">
        <f t="shared" si="41"/>
        <v/>
      </c>
      <c r="M383" t="str">
        <f>IF(D383&lt;='Задача 4'!$B$4,I383,"")</f>
        <v/>
      </c>
    </row>
    <row r="384" spans="1:13">
      <c r="A384" s="2">
        <v>1745513</v>
      </c>
      <c r="B384" s="2">
        <v>1</v>
      </c>
      <c r="C384" s="2" t="str">
        <f>VLOOKUP(B384,Address!$A$1:$B$5,2,FALSE)</f>
        <v>ул.Ленина, 13/2</v>
      </c>
      <c r="D384" s="3">
        <v>44716</v>
      </c>
      <c r="E384" s="3" t="str">
        <f t="shared" si="38"/>
        <v>Июнь</v>
      </c>
      <c r="F384" s="25">
        <f t="shared" si="42"/>
        <v>23</v>
      </c>
      <c r="G384" s="3" t="str">
        <f t="shared" si="43"/>
        <v>Сб</v>
      </c>
      <c r="H384" s="25">
        <f t="shared" si="44"/>
        <v>4</v>
      </c>
      <c r="I384" s="2">
        <v>3296</v>
      </c>
      <c r="J384" s="2">
        <f t="shared" si="39"/>
        <v>1</v>
      </c>
      <c r="K384" s="2">
        <f t="shared" si="40"/>
        <v>3296</v>
      </c>
      <c r="L384" s="2">
        <f t="shared" si="41"/>
        <v>1</v>
      </c>
      <c r="M384">
        <f>IF(D384&lt;='Задача 4'!$B$4,I384,"")</f>
        <v>3296</v>
      </c>
    </row>
    <row r="385" spans="1:13">
      <c r="A385" s="2">
        <v>1745514</v>
      </c>
      <c r="B385" s="2">
        <v>1</v>
      </c>
      <c r="C385" s="2" t="str">
        <f>VLOOKUP(B385,Address!$A$1:$B$5,2,FALSE)</f>
        <v>ул.Ленина, 13/2</v>
      </c>
      <c r="D385" s="3">
        <v>44750</v>
      </c>
      <c r="E385" s="3" t="str">
        <f t="shared" si="38"/>
        <v>Июль</v>
      </c>
      <c r="F385" s="25">
        <f t="shared" si="42"/>
        <v>28</v>
      </c>
      <c r="G385" s="3" t="str">
        <f t="shared" si="43"/>
        <v>Пт</v>
      </c>
      <c r="H385" s="25">
        <f t="shared" si="44"/>
        <v>8</v>
      </c>
      <c r="I385" s="2">
        <v>2837</v>
      </c>
      <c r="J385" s="2">
        <f t="shared" si="39"/>
        <v>1</v>
      </c>
      <c r="K385" s="2" t="str">
        <f t="shared" si="40"/>
        <v/>
      </c>
      <c r="L385" s="2" t="str">
        <f t="shared" si="41"/>
        <v/>
      </c>
      <c r="M385">
        <f>IF(D385&lt;='Задача 4'!$B$4,I385,"")</f>
        <v>2837</v>
      </c>
    </row>
    <row r="386" spans="1:13">
      <c r="A386" s="2">
        <v>1745515</v>
      </c>
      <c r="B386" s="2">
        <v>2</v>
      </c>
      <c r="C386" s="2" t="str">
        <f>VLOOKUP(B386,Address!$A$1:$B$5,2,FALSE)</f>
        <v>ул.Строителей, 6</v>
      </c>
      <c r="D386" s="3">
        <v>44782</v>
      </c>
      <c r="E386" s="3" t="str">
        <f t="shared" si="38"/>
        <v>Август</v>
      </c>
      <c r="F386" s="25">
        <f t="shared" si="42"/>
        <v>33</v>
      </c>
      <c r="G386" s="3" t="str">
        <f t="shared" si="43"/>
        <v>Вт</v>
      </c>
      <c r="H386" s="25">
        <f t="shared" si="44"/>
        <v>9</v>
      </c>
      <c r="I386" s="2">
        <v>4132</v>
      </c>
      <c r="J386" s="2">
        <f t="shared" si="39"/>
        <v>1</v>
      </c>
      <c r="K386" s="2">
        <f t="shared" si="40"/>
        <v>4132</v>
      </c>
      <c r="L386" s="2">
        <f t="shared" si="41"/>
        <v>1</v>
      </c>
      <c r="M386" t="str">
        <f>IF(D386&lt;='Задача 4'!$B$4,I386,"")</f>
        <v/>
      </c>
    </row>
    <row r="387" spans="1:13">
      <c r="A387" s="2">
        <v>1745516</v>
      </c>
      <c r="B387" s="2">
        <v>2</v>
      </c>
      <c r="C387" s="2" t="str">
        <f>VLOOKUP(B387,Address!$A$1:$B$5,2,FALSE)</f>
        <v>ул.Строителей, 6</v>
      </c>
      <c r="D387" s="3">
        <v>44742</v>
      </c>
      <c r="E387" s="3" t="str">
        <f t="shared" ref="E387:E450" si="45">TEXT(MONTH(D387)*30,"ММММ")</f>
        <v>Июнь</v>
      </c>
      <c r="F387" s="25">
        <f t="shared" si="42"/>
        <v>27</v>
      </c>
      <c r="G387" s="3" t="str">
        <f t="shared" si="43"/>
        <v>Чт</v>
      </c>
      <c r="H387" s="25">
        <f t="shared" si="44"/>
        <v>30</v>
      </c>
      <c r="I387" s="2">
        <v>2939</v>
      </c>
      <c r="J387" s="2">
        <f t="shared" ref="J387:J450" si="46">IF(I387&gt;0,1,"")</f>
        <v>1</v>
      </c>
      <c r="K387" s="2" t="str">
        <f t="shared" ref="K387:K450" si="47">IF(I387&gt;3000,I387,"")</f>
        <v/>
      </c>
      <c r="L387" s="2" t="str">
        <f t="shared" ref="L387:L450" si="48">IF(I387&gt;3000,1,"")</f>
        <v/>
      </c>
      <c r="M387">
        <f>IF(D387&lt;='Задача 4'!$B$4,I387,"")</f>
        <v>2939</v>
      </c>
    </row>
    <row r="388" spans="1:13">
      <c r="A388" s="2">
        <v>1745517</v>
      </c>
      <c r="B388" s="2">
        <v>2</v>
      </c>
      <c r="C388" s="2" t="str">
        <f>VLOOKUP(B388,Address!$A$1:$B$5,2,FALSE)</f>
        <v>ул.Строителей, 6</v>
      </c>
      <c r="D388" s="3">
        <v>44726</v>
      </c>
      <c r="E388" s="3" t="str">
        <f t="shared" si="45"/>
        <v>Июнь</v>
      </c>
      <c r="F388" s="25">
        <f t="shared" si="42"/>
        <v>25</v>
      </c>
      <c r="G388" s="3" t="str">
        <f t="shared" si="43"/>
        <v>Вт</v>
      </c>
      <c r="H388" s="25">
        <f t="shared" si="44"/>
        <v>14</v>
      </c>
      <c r="I388" s="2">
        <v>2424</v>
      </c>
      <c r="J388" s="2">
        <f t="shared" si="46"/>
        <v>1</v>
      </c>
      <c r="K388" s="2" t="str">
        <f t="shared" si="47"/>
        <v/>
      </c>
      <c r="L388" s="2" t="str">
        <f t="shared" si="48"/>
        <v/>
      </c>
      <c r="M388">
        <f>IF(D388&lt;='Задача 4'!$B$4,I388,"")</f>
        <v>2424</v>
      </c>
    </row>
    <row r="389" spans="1:13">
      <c r="A389" s="2">
        <v>1745518</v>
      </c>
      <c r="B389" s="2">
        <v>2</v>
      </c>
      <c r="C389" s="2" t="str">
        <f>VLOOKUP(B389,Address!$A$1:$B$5,2,FALSE)</f>
        <v>ул.Строителей, 6</v>
      </c>
      <c r="D389" s="3">
        <v>44785</v>
      </c>
      <c r="E389" s="3" t="str">
        <f t="shared" si="45"/>
        <v>Август</v>
      </c>
      <c r="F389" s="25">
        <f t="shared" si="42"/>
        <v>33</v>
      </c>
      <c r="G389" s="3" t="str">
        <f t="shared" si="43"/>
        <v>Пт</v>
      </c>
      <c r="H389" s="25">
        <f t="shared" si="44"/>
        <v>12</v>
      </c>
      <c r="I389" s="2">
        <v>4673</v>
      </c>
      <c r="J389" s="2">
        <f t="shared" si="46"/>
        <v>1</v>
      </c>
      <c r="K389" s="2">
        <f t="shared" si="47"/>
        <v>4673</v>
      </c>
      <c r="L389" s="2">
        <f t="shared" si="48"/>
        <v>1</v>
      </c>
      <c r="M389" t="str">
        <f>IF(D389&lt;='Задача 4'!$B$4,I389,"")</f>
        <v/>
      </c>
    </row>
    <row r="390" spans="1:13">
      <c r="A390" s="2">
        <v>1745519</v>
      </c>
      <c r="B390" s="2">
        <v>1</v>
      </c>
      <c r="C390" s="2" t="str">
        <f>VLOOKUP(B390,Address!$A$1:$B$5,2,FALSE)</f>
        <v>ул.Ленина, 13/2</v>
      </c>
      <c r="D390" s="3">
        <v>44745</v>
      </c>
      <c r="E390" s="3" t="str">
        <f t="shared" si="45"/>
        <v>Июль</v>
      </c>
      <c r="F390" s="25">
        <f t="shared" si="42"/>
        <v>28</v>
      </c>
      <c r="G390" s="3" t="str">
        <f t="shared" si="43"/>
        <v>Вс</v>
      </c>
      <c r="H390" s="25">
        <f t="shared" si="44"/>
        <v>3</v>
      </c>
      <c r="I390" s="2">
        <v>3984</v>
      </c>
      <c r="J390" s="2">
        <f t="shared" si="46"/>
        <v>1</v>
      </c>
      <c r="K390" s="2">
        <f t="shared" si="47"/>
        <v>3984</v>
      </c>
      <c r="L390" s="2">
        <f t="shared" si="48"/>
        <v>1</v>
      </c>
      <c r="M390">
        <f>IF(D390&lt;='Задача 4'!$B$4,I390,"")</f>
        <v>3984</v>
      </c>
    </row>
    <row r="391" spans="1:13">
      <c r="A391" s="2">
        <v>1745520</v>
      </c>
      <c r="B391" s="2">
        <v>2</v>
      </c>
      <c r="C391" s="2" t="str">
        <f>VLOOKUP(B391,Address!$A$1:$B$5,2,FALSE)</f>
        <v>ул.Строителей, 6</v>
      </c>
      <c r="D391" s="3">
        <v>44747</v>
      </c>
      <c r="E391" s="3" t="str">
        <f t="shared" si="45"/>
        <v>Июль</v>
      </c>
      <c r="F391" s="25">
        <f t="shared" si="42"/>
        <v>28</v>
      </c>
      <c r="G391" s="3" t="str">
        <f t="shared" si="43"/>
        <v>Вт</v>
      </c>
      <c r="H391" s="25">
        <f t="shared" si="44"/>
        <v>5</v>
      </c>
      <c r="I391" s="2">
        <v>4500</v>
      </c>
      <c r="J391" s="2">
        <f t="shared" si="46"/>
        <v>1</v>
      </c>
      <c r="K391" s="2">
        <f t="shared" si="47"/>
        <v>4500</v>
      </c>
      <c r="L391" s="2">
        <f t="shared" si="48"/>
        <v>1</v>
      </c>
      <c r="M391">
        <f>IF(D391&lt;='Задача 4'!$B$4,I391,"")</f>
        <v>4500</v>
      </c>
    </row>
    <row r="392" spans="1:13">
      <c r="A392" s="2">
        <v>1745521</v>
      </c>
      <c r="B392" s="2">
        <v>1</v>
      </c>
      <c r="C392" s="2" t="str">
        <f>VLOOKUP(B392,Address!$A$1:$B$5,2,FALSE)</f>
        <v>ул.Ленина, 13/2</v>
      </c>
      <c r="D392" s="3">
        <v>44738</v>
      </c>
      <c r="E392" s="3" t="str">
        <f t="shared" si="45"/>
        <v>Июнь</v>
      </c>
      <c r="F392" s="25">
        <f t="shared" si="42"/>
        <v>27</v>
      </c>
      <c r="G392" s="3" t="str">
        <f t="shared" si="43"/>
        <v>Вс</v>
      </c>
      <c r="H392" s="25">
        <f t="shared" si="44"/>
        <v>26</v>
      </c>
      <c r="I392" s="2">
        <v>93</v>
      </c>
      <c r="J392" s="2">
        <f t="shared" si="46"/>
        <v>1</v>
      </c>
      <c r="K392" s="2" t="str">
        <f t="shared" si="47"/>
        <v/>
      </c>
      <c r="L392" s="2" t="str">
        <f t="shared" si="48"/>
        <v/>
      </c>
      <c r="M392">
        <f>IF(D392&lt;='Задача 4'!$B$4,I392,"")</f>
        <v>93</v>
      </c>
    </row>
    <row r="393" spans="1:13">
      <c r="A393" s="2">
        <v>1745522</v>
      </c>
      <c r="B393" s="2">
        <v>1</v>
      </c>
      <c r="C393" s="2" t="str">
        <f>VLOOKUP(B393,Address!$A$1:$B$5,2,FALSE)</f>
        <v>ул.Ленина, 13/2</v>
      </c>
      <c r="D393" s="3">
        <v>44775</v>
      </c>
      <c r="E393" s="3" t="str">
        <f t="shared" si="45"/>
        <v>Август</v>
      </c>
      <c r="F393" s="25">
        <f t="shared" si="42"/>
        <v>32</v>
      </c>
      <c r="G393" s="3" t="str">
        <f t="shared" si="43"/>
        <v>Вт</v>
      </c>
      <c r="H393" s="25">
        <f t="shared" si="44"/>
        <v>2</v>
      </c>
      <c r="I393" s="2">
        <v>4664</v>
      </c>
      <c r="J393" s="2">
        <f t="shared" si="46"/>
        <v>1</v>
      </c>
      <c r="K393" s="2">
        <f t="shared" si="47"/>
        <v>4664</v>
      </c>
      <c r="L393" s="2">
        <f t="shared" si="48"/>
        <v>1</v>
      </c>
      <c r="M393" t="str">
        <f>IF(D393&lt;='Задача 4'!$B$4,I393,"")</f>
        <v/>
      </c>
    </row>
    <row r="394" spans="1:13">
      <c r="A394" s="2">
        <v>1745523</v>
      </c>
      <c r="B394" s="2">
        <v>4</v>
      </c>
      <c r="C394" s="2" t="str">
        <f>VLOOKUP(B394,Address!$A$1:$B$5,2,FALSE)</f>
        <v>Бульвар Сеченова, 17</v>
      </c>
      <c r="D394" s="3">
        <v>44760</v>
      </c>
      <c r="E394" s="3" t="str">
        <f t="shared" si="45"/>
        <v>Июль</v>
      </c>
      <c r="F394" s="25">
        <f t="shared" si="42"/>
        <v>30</v>
      </c>
      <c r="G394" s="3" t="str">
        <f t="shared" si="43"/>
        <v>Пн</v>
      </c>
      <c r="H394" s="25">
        <f t="shared" si="44"/>
        <v>18</v>
      </c>
      <c r="I394" s="2">
        <v>4081</v>
      </c>
      <c r="J394" s="2">
        <f t="shared" si="46"/>
        <v>1</v>
      </c>
      <c r="K394" s="2">
        <f t="shared" si="47"/>
        <v>4081</v>
      </c>
      <c r="L394" s="2">
        <f t="shared" si="48"/>
        <v>1</v>
      </c>
      <c r="M394" t="str">
        <f>IF(D394&lt;='Задача 4'!$B$4,I394,"")</f>
        <v/>
      </c>
    </row>
    <row r="395" spans="1:13">
      <c r="A395" s="2">
        <v>1745524</v>
      </c>
      <c r="B395" s="2">
        <v>4</v>
      </c>
      <c r="C395" s="2" t="str">
        <f>VLOOKUP(B395,Address!$A$1:$B$5,2,FALSE)</f>
        <v>Бульвар Сеченова, 17</v>
      </c>
      <c r="D395" s="3">
        <v>44741</v>
      </c>
      <c r="E395" s="3" t="str">
        <f t="shared" si="45"/>
        <v>Июнь</v>
      </c>
      <c r="F395" s="25">
        <f t="shared" si="42"/>
        <v>27</v>
      </c>
      <c r="G395" s="3" t="str">
        <f t="shared" si="43"/>
        <v>Ср</v>
      </c>
      <c r="H395" s="25">
        <f t="shared" si="44"/>
        <v>29</v>
      </c>
      <c r="I395" s="2">
        <v>4393</v>
      </c>
      <c r="J395" s="2">
        <f t="shared" si="46"/>
        <v>1</v>
      </c>
      <c r="K395" s="2">
        <f t="shared" si="47"/>
        <v>4393</v>
      </c>
      <c r="L395" s="2">
        <f t="shared" si="48"/>
        <v>1</v>
      </c>
      <c r="M395">
        <f>IF(D395&lt;='Задача 4'!$B$4,I395,"")</f>
        <v>4393</v>
      </c>
    </row>
    <row r="396" spans="1:13">
      <c r="A396" s="2">
        <v>1745525</v>
      </c>
      <c r="B396" s="2">
        <v>3</v>
      </c>
      <c r="C396" s="2" t="str">
        <f>VLOOKUP(B396,Address!$A$1:$B$5,2,FALSE)</f>
        <v>Проспект Вернадского, 89</v>
      </c>
      <c r="D396" s="3">
        <v>44780</v>
      </c>
      <c r="E396" s="3" t="str">
        <f t="shared" si="45"/>
        <v>Август</v>
      </c>
      <c r="F396" s="25">
        <f t="shared" si="42"/>
        <v>33</v>
      </c>
      <c r="G396" s="3" t="str">
        <f t="shared" si="43"/>
        <v>Вс</v>
      </c>
      <c r="H396" s="25">
        <f t="shared" si="44"/>
        <v>7</v>
      </c>
      <c r="I396" s="2">
        <v>256</v>
      </c>
      <c r="J396" s="2">
        <f t="shared" si="46"/>
        <v>1</v>
      </c>
      <c r="K396" s="2" t="str">
        <f t="shared" si="47"/>
        <v/>
      </c>
      <c r="L396" s="2" t="str">
        <f t="shared" si="48"/>
        <v/>
      </c>
      <c r="M396" t="str">
        <f>IF(D396&lt;='Задача 4'!$B$4,I396,"")</f>
        <v/>
      </c>
    </row>
    <row r="397" spans="1:13">
      <c r="A397" s="2">
        <v>1745526</v>
      </c>
      <c r="B397" s="2">
        <v>1</v>
      </c>
      <c r="C397" s="2" t="str">
        <f>VLOOKUP(B397,Address!$A$1:$B$5,2,FALSE)</f>
        <v>ул.Ленина, 13/2</v>
      </c>
      <c r="D397" s="3">
        <v>44758</v>
      </c>
      <c r="E397" s="3" t="str">
        <f t="shared" si="45"/>
        <v>Июль</v>
      </c>
      <c r="F397" s="25">
        <f t="shared" si="42"/>
        <v>29</v>
      </c>
      <c r="G397" s="3" t="str">
        <f t="shared" si="43"/>
        <v>Сб</v>
      </c>
      <c r="H397" s="25">
        <f t="shared" si="44"/>
        <v>16</v>
      </c>
      <c r="I397" s="2">
        <v>1947</v>
      </c>
      <c r="J397" s="2">
        <f t="shared" si="46"/>
        <v>1</v>
      </c>
      <c r="K397" s="2" t="str">
        <f t="shared" si="47"/>
        <v/>
      </c>
      <c r="L397" s="2" t="str">
        <f t="shared" si="48"/>
        <v/>
      </c>
      <c r="M397" t="str">
        <f>IF(D397&lt;='Задача 4'!$B$4,I397,"")</f>
        <v/>
      </c>
    </row>
    <row r="398" spans="1:13">
      <c r="A398" s="2">
        <v>1745527</v>
      </c>
      <c r="B398" s="2">
        <v>4</v>
      </c>
      <c r="C398" s="2" t="str">
        <f>VLOOKUP(B398,Address!$A$1:$B$5,2,FALSE)</f>
        <v>Бульвар Сеченова, 17</v>
      </c>
      <c r="D398" s="3">
        <v>44756</v>
      </c>
      <c r="E398" s="3" t="str">
        <f t="shared" si="45"/>
        <v>Июль</v>
      </c>
      <c r="F398" s="25">
        <f t="shared" si="42"/>
        <v>29</v>
      </c>
      <c r="G398" s="3" t="str">
        <f t="shared" si="43"/>
        <v>Чт</v>
      </c>
      <c r="H398" s="25">
        <f t="shared" si="44"/>
        <v>14</v>
      </c>
      <c r="I398" s="2">
        <v>169</v>
      </c>
      <c r="J398" s="2">
        <f t="shared" si="46"/>
        <v>1</v>
      </c>
      <c r="K398" s="2" t="str">
        <f t="shared" si="47"/>
        <v/>
      </c>
      <c r="L398" s="2" t="str">
        <f t="shared" si="48"/>
        <v/>
      </c>
      <c r="M398">
        <f>IF(D398&lt;='Задача 4'!$B$4,I398,"")</f>
        <v>169</v>
      </c>
    </row>
    <row r="399" spans="1:13">
      <c r="A399" s="2">
        <v>1745528</v>
      </c>
      <c r="B399" s="2">
        <v>1</v>
      </c>
      <c r="C399" s="2" t="str">
        <f>VLOOKUP(B399,Address!$A$1:$B$5,2,FALSE)</f>
        <v>ул.Ленина, 13/2</v>
      </c>
      <c r="D399" s="3">
        <v>44762</v>
      </c>
      <c r="E399" s="3" t="str">
        <f t="shared" si="45"/>
        <v>Июль</v>
      </c>
      <c r="F399" s="25">
        <f t="shared" si="42"/>
        <v>30</v>
      </c>
      <c r="G399" s="3" t="str">
        <f t="shared" si="43"/>
        <v>Ср</v>
      </c>
      <c r="H399" s="25">
        <f t="shared" si="44"/>
        <v>20</v>
      </c>
      <c r="I399" s="2">
        <v>4640</v>
      </c>
      <c r="J399" s="2">
        <f t="shared" si="46"/>
        <v>1</v>
      </c>
      <c r="K399" s="2">
        <f t="shared" si="47"/>
        <v>4640</v>
      </c>
      <c r="L399" s="2">
        <f t="shared" si="48"/>
        <v>1</v>
      </c>
      <c r="M399" t="str">
        <f>IF(D399&lt;='Задача 4'!$B$4,I399,"")</f>
        <v/>
      </c>
    </row>
    <row r="400" spans="1:13">
      <c r="A400" s="2">
        <v>1745529</v>
      </c>
      <c r="B400" s="2">
        <v>1</v>
      </c>
      <c r="C400" s="2" t="str">
        <f>VLOOKUP(B400,Address!$A$1:$B$5,2,FALSE)</f>
        <v>ул.Ленина, 13/2</v>
      </c>
      <c r="D400" s="3">
        <v>44790</v>
      </c>
      <c r="E400" s="3" t="str">
        <f t="shared" si="45"/>
        <v>Август</v>
      </c>
      <c r="F400" s="25">
        <f t="shared" si="42"/>
        <v>34</v>
      </c>
      <c r="G400" s="3" t="str">
        <f t="shared" si="43"/>
        <v>Ср</v>
      </c>
      <c r="H400" s="25">
        <f t="shared" si="44"/>
        <v>17</v>
      </c>
      <c r="I400" s="2">
        <v>1951</v>
      </c>
      <c r="J400" s="2">
        <f t="shared" si="46"/>
        <v>1</v>
      </c>
      <c r="K400" s="2" t="str">
        <f t="shared" si="47"/>
        <v/>
      </c>
      <c r="L400" s="2" t="str">
        <f t="shared" si="48"/>
        <v/>
      </c>
      <c r="M400" t="str">
        <f>IF(D400&lt;='Задача 4'!$B$4,I400,"")</f>
        <v/>
      </c>
    </row>
    <row r="401" spans="1:13">
      <c r="A401" s="2">
        <v>1745530</v>
      </c>
      <c r="B401" s="2">
        <v>1</v>
      </c>
      <c r="C401" s="2" t="str">
        <f>VLOOKUP(B401,Address!$A$1:$B$5,2,FALSE)</f>
        <v>ул.Ленина, 13/2</v>
      </c>
      <c r="D401" s="3">
        <v>44721</v>
      </c>
      <c r="E401" s="3" t="str">
        <f t="shared" si="45"/>
        <v>Июнь</v>
      </c>
      <c r="F401" s="25">
        <f t="shared" ref="F401:F464" si="49">WEEKNUM(D401)</f>
        <v>24</v>
      </c>
      <c r="G401" s="3" t="str">
        <f t="shared" ref="G401:G464" si="50">TEXT(WEEKDAY(D401,1),"ДДД")</f>
        <v>Чт</v>
      </c>
      <c r="H401" s="25">
        <f t="shared" ref="H401:H464" si="51">DAY(D401)</f>
        <v>9</v>
      </c>
      <c r="I401" s="2">
        <v>2931</v>
      </c>
      <c r="J401" s="2">
        <f t="shared" si="46"/>
        <v>1</v>
      </c>
      <c r="K401" s="2" t="str">
        <f t="shared" si="47"/>
        <v/>
      </c>
      <c r="L401" s="2" t="str">
        <f t="shared" si="48"/>
        <v/>
      </c>
      <c r="M401">
        <f>IF(D401&lt;='Задача 4'!$B$4,I401,"")</f>
        <v>2931</v>
      </c>
    </row>
    <row r="402" spans="1:13">
      <c r="A402" s="2">
        <v>1745531</v>
      </c>
      <c r="B402" s="2">
        <v>2</v>
      </c>
      <c r="C402" s="2" t="str">
        <f>VLOOKUP(B402,Address!$A$1:$B$5,2,FALSE)</f>
        <v>ул.Строителей, 6</v>
      </c>
      <c r="D402" s="3">
        <v>44783</v>
      </c>
      <c r="E402" s="3" t="str">
        <f t="shared" si="45"/>
        <v>Август</v>
      </c>
      <c r="F402" s="25">
        <f t="shared" si="49"/>
        <v>33</v>
      </c>
      <c r="G402" s="3" t="str">
        <f t="shared" si="50"/>
        <v>Ср</v>
      </c>
      <c r="H402" s="25">
        <f t="shared" si="51"/>
        <v>10</v>
      </c>
      <c r="I402" s="2">
        <v>3292</v>
      </c>
      <c r="J402" s="2">
        <f t="shared" si="46"/>
        <v>1</v>
      </c>
      <c r="K402" s="2">
        <f t="shared" si="47"/>
        <v>3292</v>
      </c>
      <c r="L402" s="2">
        <f t="shared" si="48"/>
        <v>1</v>
      </c>
      <c r="M402" t="str">
        <f>IF(D402&lt;='Задача 4'!$B$4,I402,"")</f>
        <v/>
      </c>
    </row>
    <row r="403" spans="1:13">
      <c r="A403" s="2">
        <v>1745532</v>
      </c>
      <c r="B403" s="2">
        <v>1</v>
      </c>
      <c r="C403" s="2" t="str">
        <f>VLOOKUP(B403,Address!$A$1:$B$5,2,FALSE)</f>
        <v>ул.Ленина, 13/2</v>
      </c>
      <c r="D403" s="3">
        <v>44736</v>
      </c>
      <c r="E403" s="3" t="str">
        <f t="shared" si="45"/>
        <v>Июнь</v>
      </c>
      <c r="F403" s="25">
        <f t="shared" si="49"/>
        <v>26</v>
      </c>
      <c r="G403" s="3" t="str">
        <f t="shared" si="50"/>
        <v>Пт</v>
      </c>
      <c r="H403" s="25">
        <f t="shared" si="51"/>
        <v>24</v>
      </c>
      <c r="I403" s="2">
        <v>2790</v>
      </c>
      <c r="J403" s="2">
        <f t="shared" si="46"/>
        <v>1</v>
      </c>
      <c r="K403" s="2" t="str">
        <f t="shared" si="47"/>
        <v/>
      </c>
      <c r="L403" s="2" t="str">
        <f t="shared" si="48"/>
        <v/>
      </c>
      <c r="M403">
        <f>IF(D403&lt;='Задача 4'!$B$4,I403,"")</f>
        <v>2790</v>
      </c>
    </row>
    <row r="404" spans="1:13">
      <c r="A404" s="2">
        <v>1745533</v>
      </c>
      <c r="B404" s="2">
        <v>3</v>
      </c>
      <c r="C404" s="2" t="str">
        <f>VLOOKUP(B404,Address!$A$1:$B$5,2,FALSE)</f>
        <v>Проспект Вернадского, 89</v>
      </c>
      <c r="D404" s="3">
        <v>44768</v>
      </c>
      <c r="E404" s="3" t="str">
        <f t="shared" si="45"/>
        <v>Июль</v>
      </c>
      <c r="F404" s="25">
        <f t="shared" si="49"/>
        <v>31</v>
      </c>
      <c r="G404" s="3" t="str">
        <f t="shared" si="50"/>
        <v>Вт</v>
      </c>
      <c r="H404" s="25">
        <f t="shared" si="51"/>
        <v>26</v>
      </c>
      <c r="I404" s="2">
        <v>4342</v>
      </c>
      <c r="J404" s="2">
        <f t="shared" si="46"/>
        <v>1</v>
      </c>
      <c r="K404" s="2">
        <f t="shared" si="47"/>
        <v>4342</v>
      </c>
      <c r="L404" s="2">
        <f t="shared" si="48"/>
        <v>1</v>
      </c>
      <c r="M404" t="str">
        <f>IF(D404&lt;='Задача 4'!$B$4,I404,"")</f>
        <v/>
      </c>
    </row>
    <row r="405" spans="1:13">
      <c r="A405" s="2">
        <v>1745534</v>
      </c>
      <c r="B405" s="2">
        <v>1</v>
      </c>
      <c r="C405" s="2" t="str">
        <f>VLOOKUP(B405,Address!$A$1:$B$5,2,FALSE)</f>
        <v>ул.Ленина, 13/2</v>
      </c>
      <c r="D405" s="3">
        <v>44754</v>
      </c>
      <c r="E405" s="3" t="str">
        <f t="shared" si="45"/>
        <v>Июль</v>
      </c>
      <c r="F405" s="25">
        <f t="shared" si="49"/>
        <v>29</v>
      </c>
      <c r="G405" s="3" t="str">
        <f t="shared" si="50"/>
        <v>Вт</v>
      </c>
      <c r="H405" s="25">
        <f t="shared" si="51"/>
        <v>12</v>
      </c>
      <c r="I405" s="2">
        <v>796</v>
      </c>
      <c r="J405" s="2">
        <f t="shared" si="46"/>
        <v>1</v>
      </c>
      <c r="K405" s="2" t="str">
        <f t="shared" si="47"/>
        <v/>
      </c>
      <c r="L405" s="2" t="str">
        <f t="shared" si="48"/>
        <v/>
      </c>
      <c r="M405">
        <f>IF(D405&lt;='Задача 4'!$B$4,I405,"")</f>
        <v>796</v>
      </c>
    </row>
    <row r="406" spans="1:13">
      <c r="A406" s="2">
        <v>1745535</v>
      </c>
      <c r="B406" s="2">
        <v>2</v>
      </c>
      <c r="C406" s="2" t="str">
        <f>VLOOKUP(B406,Address!$A$1:$B$5,2,FALSE)</f>
        <v>ул.Строителей, 6</v>
      </c>
      <c r="D406" s="3">
        <v>44728</v>
      </c>
      <c r="E406" s="3" t="str">
        <f t="shared" si="45"/>
        <v>Июнь</v>
      </c>
      <c r="F406" s="25">
        <f t="shared" si="49"/>
        <v>25</v>
      </c>
      <c r="G406" s="3" t="str">
        <f t="shared" si="50"/>
        <v>Чт</v>
      </c>
      <c r="H406" s="25">
        <f t="shared" si="51"/>
        <v>16</v>
      </c>
      <c r="I406" s="2">
        <v>211</v>
      </c>
      <c r="J406" s="2">
        <f t="shared" si="46"/>
        <v>1</v>
      </c>
      <c r="K406" s="2" t="str">
        <f t="shared" si="47"/>
        <v/>
      </c>
      <c r="L406" s="2" t="str">
        <f t="shared" si="48"/>
        <v/>
      </c>
      <c r="M406">
        <f>IF(D406&lt;='Задача 4'!$B$4,I406,"")</f>
        <v>211</v>
      </c>
    </row>
    <row r="407" spans="1:13">
      <c r="A407" s="2">
        <v>1745536</v>
      </c>
      <c r="B407" s="2">
        <v>1</v>
      </c>
      <c r="C407" s="2" t="str">
        <f>VLOOKUP(B407,Address!$A$1:$B$5,2,FALSE)</f>
        <v>ул.Ленина, 13/2</v>
      </c>
      <c r="D407" s="3">
        <v>44735</v>
      </c>
      <c r="E407" s="3" t="str">
        <f t="shared" si="45"/>
        <v>Июнь</v>
      </c>
      <c r="F407" s="25">
        <f t="shared" si="49"/>
        <v>26</v>
      </c>
      <c r="G407" s="3" t="str">
        <f t="shared" si="50"/>
        <v>Чт</v>
      </c>
      <c r="H407" s="25">
        <f t="shared" si="51"/>
        <v>23</v>
      </c>
      <c r="I407" s="2">
        <v>860</v>
      </c>
      <c r="J407" s="2">
        <f t="shared" si="46"/>
        <v>1</v>
      </c>
      <c r="K407" s="2" t="str">
        <f t="shared" si="47"/>
        <v/>
      </c>
      <c r="L407" s="2" t="str">
        <f t="shared" si="48"/>
        <v/>
      </c>
      <c r="M407">
        <f>IF(D407&lt;='Задача 4'!$B$4,I407,"")</f>
        <v>860</v>
      </c>
    </row>
    <row r="408" spans="1:13">
      <c r="A408" s="2">
        <v>1745537</v>
      </c>
      <c r="B408" s="2">
        <v>1</v>
      </c>
      <c r="C408" s="2" t="str">
        <f>VLOOKUP(B408,Address!$A$1:$B$5,2,FALSE)</f>
        <v>ул.Ленина, 13/2</v>
      </c>
      <c r="D408" s="3">
        <v>44736</v>
      </c>
      <c r="E408" s="3" t="str">
        <f t="shared" si="45"/>
        <v>Июнь</v>
      </c>
      <c r="F408" s="25">
        <f t="shared" si="49"/>
        <v>26</v>
      </c>
      <c r="G408" s="3" t="str">
        <f t="shared" si="50"/>
        <v>Пт</v>
      </c>
      <c r="H408" s="25">
        <f t="shared" si="51"/>
        <v>24</v>
      </c>
      <c r="I408" s="2">
        <v>4516</v>
      </c>
      <c r="J408" s="2">
        <f t="shared" si="46"/>
        <v>1</v>
      </c>
      <c r="K408" s="2">
        <f t="shared" si="47"/>
        <v>4516</v>
      </c>
      <c r="L408" s="2">
        <f t="shared" si="48"/>
        <v>1</v>
      </c>
      <c r="M408">
        <f>IF(D408&lt;='Задача 4'!$B$4,I408,"")</f>
        <v>4516</v>
      </c>
    </row>
    <row r="409" spans="1:13">
      <c r="A409" s="2">
        <v>1745538</v>
      </c>
      <c r="B409" s="2">
        <v>1</v>
      </c>
      <c r="C409" s="2" t="str">
        <f>VLOOKUP(B409,Address!$A$1:$B$5,2,FALSE)</f>
        <v>ул.Ленина, 13/2</v>
      </c>
      <c r="D409" s="3">
        <v>44745</v>
      </c>
      <c r="E409" s="3" t="str">
        <f t="shared" si="45"/>
        <v>Июль</v>
      </c>
      <c r="F409" s="25">
        <f t="shared" si="49"/>
        <v>28</v>
      </c>
      <c r="G409" s="3" t="str">
        <f t="shared" si="50"/>
        <v>Вс</v>
      </c>
      <c r="H409" s="25">
        <f t="shared" si="51"/>
        <v>3</v>
      </c>
      <c r="I409" s="2">
        <v>560</v>
      </c>
      <c r="J409" s="2">
        <f t="shared" si="46"/>
        <v>1</v>
      </c>
      <c r="K409" s="2" t="str">
        <f t="shared" si="47"/>
        <v/>
      </c>
      <c r="L409" s="2" t="str">
        <f t="shared" si="48"/>
        <v/>
      </c>
      <c r="M409">
        <f>IF(D409&lt;='Задача 4'!$B$4,I409,"")</f>
        <v>560</v>
      </c>
    </row>
    <row r="410" spans="1:13">
      <c r="A410" s="2">
        <v>1745539</v>
      </c>
      <c r="B410" s="2">
        <v>1</v>
      </c>
      <c r="C410" s="2" t="str">
        <f>VLOOKUP(B410,Address!$A$1:$B$5,2,FALSE)</f>
        <v>ул.Ленина, 13/2</v>
      </c>
      <c r="D410" s="3">
        <v>44777</v>
      </c>
      <c r="E410" s="3" t="str">
        <f t="shared" si="45"/>
        <v>Август</v>
      </c>
      <c r="F410" s="25">
        <f t="shared" si="49"/>
        <v>32</v>
      </c>
      <c r="G410" s="3" t="str">
        <f t="shared" si="50"/>
        <v>Чт</v>
      </c>
      <c r="H410" s="25">
        <f t="shared" si="51"/>
        <v>4</v>
      </c>
      <c r="I410" s="2">
        <v>3566</v>
      </c>
      <c r="J410" s="2">
        <f t="shared" si="46"/>
        <v>1</v>
      </c>
      <c r="K410" s="2">
        <f t="shared" si="47"/>
        <v>3566</v>
      </c>
      <c r="L410" s="2">
        <f t="shared" si="48"/>
        <v>1</v>
      </c>
      <c r="M410" t="str">
        <f>IF(D410&lt;='Задача 4'!$B$4,I410,"")</f>
        <v/>
      </c>
    </row>
    <row r="411" spans="1:13">
      <c r="A411" s="2">
        <v>1745540</v>
      </c>
      <c r="B411" s="2">
        <v>1</v>
      </c>
      <c r="C411" s="2" t="str">
        <f>VLOOKUP(B411,Address!$A$1:$B$5,2,FALSE)</f>
        <v>ул.Ленина, 13/2</v>
      </c>
      <c r="D411" s="3">
        <v>44735</v>
      </c>
      <c r="E411" s="3" t="str">
        <f t="shared" si="45"/>
        <v>Июнь</v>
      </c>
      <c r="F411" s="25">
        <f t="shared" si="49"/>
        <v>26</v>
      </c>
      <c r="G411" s="3" t="str">
        <f t="shared" si="50"/>
        <v>Чт</v>
      </c>
      <c r="H411" s="25">
        <f t="shared" si="51"/>
        <v>23</v>
      </c>
      <c r="I411" s="2">
        <v>449</v>
      </c>
      <c r="J411" s="2">
        <f t="shared" si="46"/>
        <v>1</v>
      </c>
      <c r="K411" s="2" t="str">
        <f t="shared" si="47"/>
        <v/>
      </c>
      <c r="L411" s="2" t="str">
        <f t="shared" si="48"/>
        <v/>
      </c>
      <c r="M411">
        <f>IF(D411&lt;='Задача 4'!$B$4,I411,"")</f>
        <v>449</v>
      </c>
    </row>
    <row r="412" spans="1:13">
      <c r="A412" s="2">
        <v>1745541</v>
      </c>
      <c r="B412" s="2">
        <v>4</v>
      </c>
      <c r="C412" s="2" t="str">
        <f>VLOOKUP(B412,Address!$A$1:$B$5,2,FALSE)</f>
        <v>Бульвар Сеченова, 17</v>
      </c>
      <c r="D412" s="3">
        <v>44762</v>
      </c>
      <c r="E412" s="3" t="str">
        <f t="shared" si="45"/>
        <v>Июль</v>
      </c>
      <c r="F412" s="25">
        <f t="shared" si="49"/>
        <v>30</v>
      </c>
      <c r="G412" s="3" t="str">
        <f t="shared" si="50"/>
        <v>Ср</v>
      </c>
      <c r="H412" s="25">
        <f t="shared" si="51"/>
        <v>20</v>
      </c>
      <c r="I412" s="2">
        <v>1001</v>
      </c>
      <c r="J412" s="2">
        <f t="shared" si="46"/>
        <v>1</v>
      </c>
      <c r="K412" s="2" t="str">
        <f t="shared" si="47"/>
        <v/>
      </c>
      <c r="L412" s="2" t="str">
        <f t="shared" si="48"/>
        <v/>
      </c>
      <c r="M412" t="str">
        <f>IF(D412&lt;='Задача 4'!$B$4,I412,"")</f>
        <v/>
      </c>
    </row>
    <row r="413" spans="1:13">
      <c r="A413" s="2">
        <v>1745542</v>
      </c>
      <c r="B413" s="2">
        <v>1</v>
      </c>
      <c r="C413" s="2" t="str">
        <f>VLOOKUP(B413,Address!$A$1:$B$5,2,FALSE)</f>
        <v>ул.Ленина, 13/2</v>
      </c>
      <c r="D413" s="3">
        <v>44756</v>
      </c>
      <c r="E413" s="3" t="str">
        <f t="shared" si="45"/>
        <v>Июль</v>
      </c>
      <c r="F413" s="25">
        <f t="shared" si="49"/>
        <v>29</v>
      </c>
      <c r="G413" s="3" t="str">
        <f t="shared" si="50"/>
        <v>Чт</v>
      </c>
      <c r="H413" s="25">
        <f t="shared" si="51"/>
        <v>14</v>
      </c>
      <c r="I413" s="2">
        <v>2475</v>
      </c>
      <c r="J413" s="2">
        <f t="shared" si="46"/>
        <v>1</v>
      </c>
      <c r="K413" s="2" t="str">
        <f t="shared" si="47"/>
        <v/>
      </c>
      <c r="L413" s="2" t="str">
        <f t="shared" si="48"/>
        <v/>
      </c>
      <c r="M413">
        <f>IF(D413&lt;='Задача 4'!$B$4,I413,"")</f>
        <v>2475</v>
      </c>
    </row>
    <row r="414" spans="1:13">
      <c r="A414" s="2">
        <v>1745543</v>
      </c>
      <c r="B414" s="2">
        <v>1</v>
      </c>
      <c r="C414" s="2" t="str">
        <f>VLOOKUP(B414,Address!$A$1:$B$5,2,FALSE)</f>
        <v>ул.Ленина, 13/2</v>
      </c>
      <c r="D414" s="3">
        <v>44761</v>
      </c>
      <c r="E414" s="3" t="str">
        <f t="shared" si="45"/>
        <v>Июль</v>
      </c>
      <c r="F414" s="25">
        <f t="shared" si="49"/>
        <v>30</v>
      </c>
      <c r="G414" s="3" t="str">
        <f t="shared" si="50"/>
        <v>Вт</v>
      </c>
      <c r="H414" s="25">
        <f t="shared" si="51"/>
        <v>19</v>
      </c>
      <c r="I414" s="2">
        <v>2312</v>
      </c>
      <c r="J414" s="2">
        <f t="shared" si="46"/>
        <v>1</v>
      </c>
      <c r="K414" s="2" t="str">
        <f t="shared" si="47"/>
        <v/>
      </c>
      <c r="L414" s="2" t="str">
        <f t="shared" si="48"/>
        <v/>
      </c>
      <c r="M414" t="str">
        <f>IF(D414&lt;='Задача 4'!$B$4,I414,"")</f>
        <v/>
      </c>
    </row>
    <row r="415" spans="1:13">
      <c r="A415" s="2">
        <v>1745544</v>
      </c>
      <c r="B415" s="2">
        <v>2</v>
      </c>
      <c r="C415" s="2" t="str">
        <f>VLOOKUP(B415,Address!$A$1:$B$5,2,FALSE)</f>
        <v>ул.Строителей, 6</v>
      </c>
      <c r="D415" s="3">
        <v>44778</v>
      </c>
      <c r="E415" s="3" t="str">
        <f t="shared" si="45"/>
        <v>Август</v>
      </c>
      <c r="F415" s="25">
        <f t="shared" si="49"/>
        <v>32</v>
      </c>
      <c r="G415" s="3" t="str">
        <f t="shared" si="50"/>
        <v>Пт</v>
      </c>
      <c r="H415" s="25">
        <f t="shared" si="51"/>
        <v>5</v>
      </c>
      <c r="I415" s="2">
        <v>4920</v>
      </c>
      <c r="J415" s="2">
        <f t="shared" si="46"/>
        <v>1</v>
      </c>
      <c r="K415" s="2">
        <f t="shared" si="47"/>
        <v>4920</v>
      </c>
      <c r="L415" s="2">
        <f t="shared" si="48"/>
        <v>1</v>
      </c>
      <c r="M415" t="str">
        <f>IF(D415&lt;='Задача 4'!$B$4,I415,"")</f>
        <v/>
      </c>
    </row>
    <row r="416" spans="1:13">
      <c r="A416" s="2">
        <v>1745545</v>
      </c>
      <c r="B416" s="2">
        <v>1</v>
      </c>
      <c r="C416" s="2" t="str">
        <f>VLOOKUP(B416,Address!$A$1:$B$5,2,FALSE)</f>
        <v>ул.Ленина, 13/2</v>
      </c>
      <c r="D416" s="3">
        <v>44725</v>
      </c>
      <c r="E416" s="3" t="str">
        <f t="shared" si="45"/>
        <v>Июнь</v>
      </c>
      <c r="F416" s="25">
        <f t="shared" si="49"/>
        <v>25</v>
      </c>
      <c r="G416" s="3" t="str">
        <f t="shared" si="50"/>
        <v>Пн</v>
      </c>
      <c r="H416" s="25">
        <f t="shared" si="51"/>
        <v>13</v>
      </c>
      <c r="I416" s="2">
        <v>4247</v>
      </c>
      <c r="J416" s="2">
        <f t="shared" si="46"/>
        <v>1</v>
      </c>
      <c r="K416" s="2">
        <f t="shared" si="47"/>
        <v>4247</v>
      </c>
      <c r="L416" s="2">
        <f t="shared" si="48"/>
        <v>1</v>
      </c>
      <c r="M416">
        <f>IF(D416&lt;='Задача 4'!$B$4,I416,"")</f>
        <v>4247</v>
      </c>
    </row>
    <row r="417" spans="1:13">
      <c r="A417" s="2">
        <v>1745546</v>
      </c>
      <c r="B417" s="2">
        <v>2</v>
      </c>
      <c r="C417" s="2" t="str">
        <f>VLOOKUP(B417,Address!$A$1:$B$5,2,FALSE)</f>
        <v>ул.Строителей, 6</v>
      </c>
      <c r="D417" s="3">
        <v>44799</v>
      </c>
      <c r="E417" s="3" t="str">
        <f t="shared" si="45"/>
        <v>Август</v>
      </c>
      <c r="F417" s="25">
        <f t="shared" si="49"/>
        <v>35</v>
      </c>
      <c r="G417" s="3" t="str">
        <f t="shared" si="50"/>
        <v>Пт</v>
      </c>
      <c r="H417" s="25">
        <f t="shared" si="51"/>
        <v>26</v>
      </c>
      <c r="I417" s="2">
        <v>4538</v>
      </c>
      <c r="J417" s="2">
        <f t="shared" si="46"/>
        <v>1</v>
      </c>
      <c r="K417" s="2">
        <f t="shared" si="47"/>
        <v>4538</v>
      </c>
      <c r="L417" s="2">
        <f t="shared" si="48"/>
        <v>1</v>
      </c>
      <c r="M417" t="str">
        <f>IF(D417&lt;='Задача 4'!$B$4,I417,"")</f>
        <v/>
      </c>
    </row>
    <row r="418" spans="1:13">
      <c r="A418" s="2">
        <v>1745547</v>
      </c>
      <c r="B418" s="2">
        <v>1</v>
      </c>
      <c r="C418" s="2" t="str">
        <f>VLOOKUP(B418,Address!$A$1:$B$5,2,FALSE)</f>
        <v>ул.Ленина, 13/2</v>
      </c>
      <c r="D418" s="3">
        <v>44739</v>
      </c>
      <c r="E418" s="3" t="str">
        <f t="shared" si="45"/>
        <v>Июнь</v>
      </c>
      <c r="F418" s="25">
        <f t="shared" si="49"/>
        <v>27</v>
      </c>
      <c r="G418" s="3" t="str">
        <f t="shared" si="50"/>
        <v>Пн</v>
      </c>
      <c r="H418" s="25">
        <f t="shared" si="51"/>
        <v>27</v>
      </c>
      <c r="I418" s="2">
        <v>2677</v>
      </c>
      <c r="J418" s="2">
        <f t="shared" si="46"/>
        <v>1</v>
      </c>
      <c r="K418" s="2" t="str">
        <f t="shared" si="47"/>
        <v/>
      </c>
      <c r="L418" s="2" t="str">
        <f t="shared" si="48"/>
        <v/>
      </c>
      <c r="M418">
        <f>IF(D418&lt;='Задача 4'!$B$4,I418,"")</f>
        <v>2677</v>
      </c>
    </row>
    <row r="419" spans="1:13">
      <c r="A419" s="2">
        <v>1745548</v>
      </c>
      <c r="B419" s="2">
        <v>2</v>
      </c>
      <c r="C419" s="2" t="str">
        <f>VLOOKUP(B419,Address!$A$1:$B$5,2,FALSE)</f>
        <v>ул.Строителей, 6</v>
      </c>
      <c r="D419" s="3">
        <v>44760</v>
      </c>
      <c r="E419" s="3" t="str">
        <f t="shared" si="45"/>
        <v>Июль</v>
      </c>
      <c r="F419" s="25">
        <f t="shared" si="49"/>
        <v>30</v>
      </c>
      <c r="G419" s="3" t="str">
        <f t="shared" si="50"/>
        <v>Пн</v>
      </c>
      <c r="H419" s="25">
        <f t="shared" si="51"/>
        <v>18</v>
      </c>
      <c r="I419" s="2">
        <v>3901</v>
      </c>
      <c r="J419" s="2">
        <f t="shared" si="46"/>
        <v>1</v>
      </c>
      <c r="K419" s="2">
        <f t="shared" si="47"/>
        <v>3901</v>
      </c>
      <c r="L419" s="2">
        <f t="shared" si="48"/>
        <v>1</v>
      </c>
      <c r="M419" t="str">
        <f>IF(D419&lt;='Задача 4'!$B$4,I419,"")</f>
        <v/>
      </c>
    </row>
    <row r="420" spans="1:13">
      <c r="A420" s="2">
        <v>1745549</v>
      </c>
      <c r="B420" s="2">
        <v>1</v>
      </c>
      <c r="C420" s="2" t="str">
        <f>VLOOKUP(B420,Address!$A$1:$B$5,2,FALSE)</f>
        <v>ул.Ленина, 13/2</v>
      </c>
      <c r="D420" s="3">
        <v>44734</v>
      </c>
      <c r="E420" s="3" t="str">
        <f t="shared" si="45"/>
        <v>Июнь</v>
      </c>
      <c r="F420" s="25">
        <f t="shared" si="49"/>
        <v>26</v>
      </c>
      <c r="G420" s="3" t="str">
        <f t="shared" si="50"/>
        <v>Ср</v>
      </c>
      <c r="H420" s="25">
        <f t="shared" si="51"/>
        <v>22</v>
      </c>
      <c r="I420" s="2">
        <v>4385</v>
      </c>
      <c r="J420" s="2">
        <f t="shared" si="46"/>
        <v>1</v>
      </c>
      <c r="K420" s="2">
        <f t="shared" si="47"/>
        <v>4385</v>
      </c>
      <c r="L420" s="2">
        <f t="shared" si="48"/>
        <v>1</v>
      </c>
      <c r="M420">
        <f>IF(D420&lt;='Задача 4'!$B$4,I420,"")</f>
        <v>4385</v>
      </c>
    </row>
    <row r="421" spans="1:13">
      <c r="A421" s="2">
        <v>1745550</v>
      </c>
      <c r="B421" s="2">
        <v>1</v>
      </c>
      <c r="C421" s="2" t="str">
        <f>VLOOKUP(B421,Address!$A$1:$B$5,2,FALSE)</f>
        <v>ул.Ленина, 13/2</v>
      </c>
      <c r="D421" s="3">
        <v>44775</v>
      </c>
      <c r="E421" s="3" t="str">
        <f t="shared" si="45"/>
        <v>Август</v>
      </c>
      <c r="F421" s="25">
        <f t="shared" si="49"/>
        <v>32</v>
      </c>
      <c r="G421" s="3" t="str">
        <f t="shared" si="50"/>
        <v>Вт</v>
      </c>
      <c r="H421" s="25">
        <f t="shared" si="51"/>
        <v>2</v>
      </c>
      <c r="I421" s="2">
        <v>2098</v>
      </c>
      <c r="J421" s="2">
        <f t="shared" si="46"/>
        <v>1</v>
      </c>
      <c r="K421" s="2" t="str">
        <f t="shared" si="47"/>
        <v/>
      </c>
      <c r="L421" s="2" t="str">
        <f t="shared" si="48"/>
        <v/>
      </c>
      <c r="M421" t="str">
        <f>IF(D421&lt;='Задача 4'!$B$4,I421,"")</f>
        <v/>
      </c>
    </row>
    <row r="422" spans="1:13">
      <c r="A422" s="2">
        <v>1745551</v>
      </c>
      <c r="B422" s="2">
        <v>2</v>
      </c>
      <c r="C422" s="2" t="str">
        <f>VLOOKUP(B422,Address!$A$1:$B$5,2,FALSE)</f>
        <v>ул.Строителей, 6</v>
      </c>
      <c r="D422" s="3">
        <v>44759</v>
      </c>
      <c r="E422" s="3" t="str">
        <f t="shared" si="45"/>
        <v>Июль</v>
      </c>
      <c r="F422" s="25">
        <f t="shared" si="49"/>
        <v>30</v>
      </c>
      <c r="G422" s="3" t="str">
        <f t="shared" si="50"/>
        <v>Вс</v>
      </c>
      <c r="H422" s="25">
        <f t="shared" si="51"/>
        <v>17</v>
      </c>
      <c r="I422" s="2">
        <v>3767</v>
      </c>
      <c r="J422" s="2">
        <f t="shared" si="46"/>
        <v>1</v>
      </c>
      <c r="K422" s="2">
        <f t="shared" si="47"/>
        <v>3767</v>
      </c>
      <c r="L422" s="2">
        <f t="shared" si="48"/>
        <v>1</v>
      </c>
      <c r="M422" t="str">
        <f>IF(D422&lt;='Задача 4'!$B$4,I422,"")</f>
        <v/>
      </c>
    </row>
    <row r="423" spans="1:13">
      <c r="A423" s="2">
        <v>1745552</v>
      </c>
      <c r="B423" s="2">
        <v>2</v>
      </c>
      <c r="C423" s="2" t="str">
        <f>VLOOKUP(B423,Address!$A$1:$B$5,2,FALSE)</f>
        <v>ул.Строителей, 6</v>
      </c>
      <c r="D423" s="3">
        <v>44722</v>
      </c>
      <c r="E423" s="3" t="str">
        <f t="shared" si="45"/>
        <v>Июнь</v>
      </c>
      <c r="F423" s="25">
        <f t="shared" si="49"/>
        <v>24</v>
      </c>
      <c r="G423" s="3" t="str">
        <f t="shared" si="50"/>
        <v>Пт</v>
      </c>
      <c r="H423" s="25">
        <f t="shared" si="51"/>
        <v>10</v>
      </c>
      <c r="I423" s="2">
        <v>1773</v>
      </c>
      <c r="J423" s="2">
        <f t="shared" si="46"/>
        <v>1</v>
      </c>
      <c r="K423" s="2" t="str">
        <f t="shared" si="47"/>
        <v/>
      </c>
      <c r="L423" s="2" t="str">
        <f t="shared" si="48"/>
        <v/>
      </c>
      <c r="M423">
        <f>IF(D423&lt;='Задача 4'!$B$4,I423,"")</f>
        <v>1773</v>
      </c>
    </row>
    <row r="424" spans="1:13">
      <c r="A424" s="2">
        <v>1745553</v>
      </c>
      <c r="B424" s="2">
        <v>4</v>
      </c>
      <c r="C424" s="2" t="str">
        <f>VLOOKUP(B424,Address!$A$1:$B$5,2,FALSE)</f>
        <v>Бульвар Сеченова, 17</v>
      </c>
      <c r="D424" s="3">
        <v>44791</v>
      </c>
      <c r="E424" s="3" t="str">
        <f t="shared" si="45"/>
        <v>Август</v>
      </c>
      <c r="F424" s="25">
        <f t="shared" si="49"/>
        <v>34</v>
      </c>
      <c r="G424" s="3" t="str">
        <f t="shared" si="50"/>
        <v>Чт</v>
      </c>
      <c r="H424" s="25">
        <f t="shared" si="51"/>
        <v>18</v>
      </c>
      <c r="I424" s="2">
        <v>348</v>
      </c>
      <c r="J424" s="2">
        <f t="shared" si="46"/>
        <v>1</v>
      </c>
      <c r="K424" s="2" t="str">
        <f t="shared" si="47"/>
        <v/>
      </c>
      <c r="L424" s="2" t="str">
        <f t="shared" si="48"/>
        <v/>
      </c>
      <c r="M424" t="str">
        <f>IF(D424&lt;='Задача 4'!$B$4,I424,"")</f>
        <v/>
      </c>
    </row>
    <row r="425" spans="1:13">
      <c r="A425" s="2">
        <v>1745554</v>
      </c>
      <c r="B425" s="2">
        <v>1</v>
      </c>
      <c r="C425" s="2" t="str">
        <f>VLOOKUP(B425,Address!$A$1:$B$5,2,FALSE)</f>
        <v>ул.Ленина, 13/2</v>
      </c>
      <c r="D425" s="3">
        <v>44736</v>
      </c>
      <c r="E425" s="3" t="str">
        <f t="shared" si="45"/>
        <v>Июнь</v>
      </c>
      <c r="F425" s="25">
        <f t="shared" si="49"/>
        <v>26</v>
      </c>
      <c r="G425" s="3" t="str">
        <f t="shared" si="50"/>
        <v>Пт</v>
      </c>
      <c r="H425" s="25">
        <f t="shared" si="51"/>
        <v>24</v>
      </c>
      <c r="I425" s="2">
        <v>3501</v>
      </c>
      <c r="J425" s="2">
        <f t="shared" si="46"/>
        <v>1</v>
      </c>
      <c r="K425" s="2">
        <f t="shared" si="47"/>
        <v>3501</v>
      </c>
      <c r="L425" s="2">
        <f t="shared" si="48"/>
        <v>1</v>
      </c>
      <c r="M425">
        <f>IF(D425&lt;='Задача 4'!$B$4,I425,"")</f>
        <v>3501</v>
      </c>
    </row>
    <row r="426" spans="1:13">
      <c r="A426" s="2">
        <v>1745555</v>
      </c>
      <c r="B426" s="2">
        <v>4</v>
      </c>
      <c r="C426" s="2" t="str">
        <f>VLOOKUP(B426,Address!$A$1:$B$5,2,FALSE)</f>
        <v>Бульвар Сеченова, 17</v>
      </c>
      <c r="D426" s="3">
        <v>44719</v>
      </c>
      <c r="E426" s="3" t="str">
        <f t="shared" si="45"/>
        <v>Июнь</v>
      </c>
      <c r="F426" s="25">
        <f t="shared" si="49"/>
        <v>24</v>
      </c>
      <c r="G426" s="3" t="str">
        <f t="shared" si="50"/>
        <v>Вт</v>
      </c>
      <c r="H426" s="25">
        <f t="shared" si="51"/>
        <v>7</v>
      </c>
      <c r="I426" s="2">
        <v>3202</v>
      </c>
      <c r="J426" s="2">
        <f t="shared" si="46"/>
        <v>1</v>
      </c>
      <c r="K426" s="2">
        <f t="shared" si="47"/>
        <v>3202</v>
      </c>
      <c r="L426" s="2">
        <f t="shared" si="48"/>
        <v>1</v>
      </c>
      <c r="M426">
        <f>IF(D426&lt;='Задача 4'!$B$4,I426,"")</f>
        <v>3202</v>
      </c>
    </row>
    <row r="427" spans="1:13">
      <c r="A427" s="2">
        <v>1745556</v>
      </c>
      <c r="B427" s="2">
        <v>2</v>
      </c>
      <c r="C427" s="2" t="str">
        <f>VLOOKUP(B427,Address!$A$1:$B$5,2,FALSE)</f>
        <v>ул.Строителей, 6</v>
      </c>
      <c r="D427" s="3">
        <v>44791</v>
      </c>
      <c r="E427" s="3" t="str">
        <f t="shared" si="45"/>
        <v>Август</v>
      </c>
      <c r="F427" s="25">
        <f t="shared" si="49"/>
        <v>34</v>
      </c>
      <c r="G427" s="3" t="str">
        <f t="shared" si="50"/>
        <v>Чт</v>
      </c>
      <c r="H427" s="25">
        <f t="shared" si="51"/>
        <v>18</v>
      </c>
      <c r="I427" s="2">
        <v>1002</v>
      </c>
      <c r="J427" s="2">
        <f t="shared" si="46"/>
        <v>1</v>
      </c>
      <c r="K427" s="2" t="str">
        <f t="shared" si="47"/>
        <v/>
      </c>
      <c r="L427" s="2" t="str">
        <f t="shared" si="48"/>
        <v/>
      </c>
      <c r="M427" t="str">
        <f>IF(D427&lt;='Задача 4'!$B$4,I427,"")</f>
        <v/>
      </c>
    </row>
    <row r="428" spans="1:13">
      <c r="A428" s="2">
        <v>1745557</v>
      </c>
      <c r="B428" s="2">
        <v>1</v>
      </c>
      <c r="C428" s="2" t="str">
        <f>VLOOKUP(B428,Address!$A$1:$B$5,2,FALSE)</f>
        <v>ул.Ленина, 13/2</v>
      </c>
      <c r="D428" s="3">
        <v>44763</v>
      </c>
      <c r="E428" s="3" t="str">
        <f t="shared" si="45"/>
        <v>Июль</v>
      </c>
      <c r="F428" s="25">
        <f t="shared" si="49"/>
        <v>30</v>
      </c>
      <c r="G428" s="3" t="str">
        <f t="shared" si="50"/>
        <v>Чт</v>
      </c>
      <c r="H428" s="25">
        <f t="shared" si="51"/>
        <v>21</v>
      </c>
      <c r="I428" s="2">
        <v>3000</v>
      </c>
      <c r="J428" s="2">
        <f t="shared" si="46"/>
        <v>1</v>
      </c>
      <c r="K428" s="2" t="str">
        <f t="shared" si="47"/>
        <v/>
      </c>
      <c r="L428" s="2" t="str">
        <f t="shared" si="48"/>
        <v/>
      </c>
      <c r="M428" t="str">
        <f>IF(D428&lt;='Задача 4'!$B$4,I428,"")</f>
        <v/>
      </c>
    </row>
    <row r="429" spans="1:13">
      <c r="A429" s="2">
        <v>1745558</v>
      </c>
      <c r="B429" s="2">
        <v>2</v>
      </c>
      <c r="C429" s="2" t="str">
        <f>VLOOKUP(B429,Address!$A$1:$B$5,2,FALSE)</f>
        <v>ул.Строителей, 6</v>
      </c>
      <c r="D429" s="3">
        <v>44733</v>
      </c>
      <c r="E429" s="3" t="str">
        <f t="shared" si="45"/>
        <v>Июнь</v>
      </c>
      <c r="F429" s="25">
        <f t="shared" si="49"/>
        <v>26</v>
      </c>
      <c r="G429" s="3" t="str">
        <f t="shared" si="50"/>
        <v>Вт</v>
      </c>
      <c r="H429" s="25">
        <f t="shared" si="51"/>
        <v>21</v>
      </c>
      <c r="I429" s="2">
        <v>2328</v>
      </c>
      <c r="J429" s="2">
        <f t="shared" si="46"/>
        <v>1</v>
      </c>
      <c r="K429" s="2" t="str">
        <f t="shared" si="47"/>
        <v/>
      </c>
      <c r="L429" s="2" t="str">
        <f t="shared" si="48"/>
        <v/>
      </c>
      <c r="M429">
        <f>IF(D429&lt;='Задача 4'!$B$4,I429,"")</f>
        <v>2328</v>
      </c>
    </row>
    <row r="430" spans="1:13">
      <c r="A430" s="2">
        <v>1745559</v>
      </c>
      <c r="B430" s="2">
        <v>2</v>
      </c>
      <c r="C430" s="2" t="str">
        <f>VLOOKUP(B430,Address!$A$1:$B$5,2,FALSE)</f>
        <v>ул.Строителей, 6</v>
      </c>
      <c r="D430" s="3">
        <v>44781</v>
      </c>
      <c r="E430" s="3" t="str">
        <f t="shared" si="45"/>
        <v>Август</v>
      </c>
      <c r="F430" s="25">
        <f t="shared" si="49"/>
        <v>33</v>
      </c>
      <c r="G430" s="3" t="str">
        <f t="shared" si="50"/>
        <v>Пн</v>
      </c>
      <c r="H430" s="25">
        <f t="shared" si="51"/>
        <v>8</v>
      </c>
      <c r="I430" s="2">
        <v>2420</v>
      </c>
      <c r="J430" s="2">
        <f t="shared" si="46"/>
        <v>1</v>
      </c>
      <c r="K430" s="2" t="str">
        <f t="shared" si="47"/>
        <v/>
      </c>
      <c r="L430" s="2" t="str">
        <f t="shared" si="48"/>
        <v/>
      </c>
      <c r="M430" t="str">
        <f>IF(D430&lt;='Задача 4'!$B$4,I430,"")</f>
        <v/>
      </c>
    </row>
    <row r="431" spans="1:13">
      <c r="A431" s="2">
        <v>1745560</v>
      </c>
      <c r="B431" s="2">
        <v>1</v>
      </c>
      <c r="C431" s="2" t="str">
        <f>VLOOKUP(B431,Address!$A$1:$B$5,2,FALSE)</f>
        <v>ул.Ленина, 13/2</v>
      </c>
      <c r="D431" s="3">
        <v>44764</v>
      </c>
      <c r="E431" s="3" t="str">
        <f t="shared" si="45"/>
        <v>Июль</v>
      </c>
      <c r="F431" s="25">
        <f t="shared" si="49"/>
        <v>30</v>
      </c>
      <c r="G431" s="3" t="str">
        <f t="shared" si="50"/>
        <v>Пт</v>
      </c>
      <c r="H431" s="25">
        <f t="shared" si="51"/>
        <v>22</v>
      </c>
      <c r="I431" s="2">
        <v>2669</v>
      </c>
      <c r="J431" s="2">
        <f t="shared" si="46"/>
        <v>1</v>
      </c>
      <c r="K431" s="2" t="str">
        <f t="shared" si="47"/>
        <v/>
      </c>
      <c r="L431" s="2" t="str">
        <f t="shared" si="48"/>
        <v/>
      </c>
      <c r="M431" t="str">
        <f>IF(D431&lt;='Задача 4'!$B$4,I431,"")</f>
        <v/>
      </c>
    </row>
    <row r="432" spans="1:13">
      <c r="A432" s="2">
        <v>1745561</v>
      </c>
      <c r="B432" s="2">
        <v>1</v>
      </c>
      <c r="C432" s="2" t="str">
        <f>VLOOKUP(B432,Address!$A$1:$B$5,2,FALSE)</f>
        <v>ул.Ленина, 13/2</v>
      </c>
      <c r="D432" s="3">
        <v>44737</v>
      </c>
      <c r="E432" s="3" t="str">
        <f t="shared" si="45"/>
        <v>Июнь</v>
      </c>
      <c r="F432" s="25">
        <f t="shared" si="49"/>
        <v>26</v>
      </c>
      <c r="G432" s="3" t="str">
        <f t="shared" si="50"/>
        <v>Сб</v>
      </c>
      <c r="H432" s="25">
        <f t="shared" si="51"/>
        <v>25</v>
      </c>
      <c r="I432" s="2">
        <v>3797</v>
      </c>
      <c r="J432" s="2">
        <f t="shared" si="46"/>
        <v>1</v>
      </c>
      <c r="K432" s="2">
        <f t="shared" si="47"/>
        <v>3797</v>
      </c>
      <c r="L432" s="2">
        <f t="shared" si="48"/>
        <v>1</v>
      </c>
      <c r="M432">
        <f>IF(D432&lt;='Задача 4'!$B$4,I432,"")</f>
        <v>3797</v>
      </c>
    </row>
    <row r="433" spans="1:13">
      <c r="A433" s="2">
        <v>1745562</v>
      </c>
      <c r="B433" s="2">
        <v>1</v>
      </c>
      <c r="C433" s="2" t="str">
        <f>VLOOKUP(B433,Address!$A$1:$B$5,2,FALSE)</f>
        <v>ул.Ленина, 13/2</v>
      </c>
      <c r="D433" s="3">
        <v>44732</v>
      </c>
      <c r="E433" s="3" t="str">
        <f t="shared" si="45"/>
        <v>Июнь</v>
      </c>
      <c r="F433" s="25">
        <f t="shared" si="49"/>
        <v>26</v>
      </c>
      <c r="G433" s="3" t="str">
        <f t="shared" si="50"/>
        <v>Пн</v>
      </c>
      <c r="H433" s="25">
        <f t="shared" si="51"/>
        <v>20</v>
      </c>
      <c r="I433" s="2">
        <v>2390</v>
      </c>
      <c r="J433" s="2">
        <f t="shared" si="46"/>
        <v>1</v>
      </c>
      <c r="K433" s="2" t="str">
        <f t="shared" si="47"/>
        <v/>
      </c>
      <c r="L433" s="2" t="str">
        <f t="shared" si="48"/>
        <v/>
      </c>
      <c r="M433">
        <f>IF(D433&lt;='Задача 4'!$B$4,I433,"")</f>
        <v>2390</v>
      </c>
    </row>
    <row r="434" spans="1:13">
      <c r="A434" s="2">
        <v>1745563</v>
      </c>
      <c r="B434" s="2">
        <v>1</v>
      </c>
      <c r="C434" s="2" t="str">
        <f>VLOOKUP(B434,Address!$A$1:$B$5,2,FALSE)</f>
        <v>ул.Ленина, 13/2</v>
      </c>
      <c r="D434" s="3">
        <v>44771</v>
      </c>
      <c r="E434" s="3" t="str">
        <f t="shared" si="45"/>
        <v>Июль</v>
      </c>
      <c r="F434" s="25">
        <f t="shared" si="49"/>
        <v>31</v>
      </c>
      <c r="G434" s="3" t="str">
        <f t="shared" si="50"/>
        <v>Пт</v>
      </c>
      <c r="H434" s="25">
        <f t="shared" si="51"/>
        <v>29</v>
      </c>
      <c r="I434" s="2">
        <v>1379</v>
      </c>
      <c r="J434" s="2">
        <f t="shared" si="46"/>
        <v>1</v>
      </c>
      <c r="K434" s="2" t="str">
        <f t="shared" si="47"/>
        <v/>
      </c>
      <c r="L434" s="2" t="str">
        <f t="shared" si="48"/>
        <v/>
      </c>
      <c r="M434" t="str">
        <f>IF(D434&lt;='Задача 4'!$B$4,I434,"")</f>
        <v/>
      </c>
    </row>
    <row r="435" spans="1:13">
      <c r="A435" s="2">
        <v>1745564</v>
      </c>
      <c r="B435" s="2">
        <v>2</v>
      </c>
      <c r="C435" s="2" t="str">
        <f>VLOOKUP(B435,Address!$A$1:$B$5,2,FALSE)</f>
        <v>ул.Строителей, 6</v>
      </c>
      <c r="D435" s="3">
        <v>44749</v>
      </c>
      <c r="E435" s="3" t="str">
        <f t="shared" si="45"/>
        <v>Июль</v>
      </c>
      <c r="F435" s="25">
        <f t="shared" si="49"/>
        <v>28</v>
      </c>
      <c r="G435" s="3" t="str">
        <f t="shared" si="50"/>
        <v>Чт</v>
      </c>
      <c r="H435" s="25">
        <f t="shared" si="51"/>
        <v>7</v>
      </c>
      <c r="I435" s="2">
        <v>1139</v>
      </c>
      <c r="J435" s="2">
        <f t="shared" si="46"/>
        <v>1</v>
      </c>
      <c r="K435" s="2" t="str">
        <f t="shared" si="47"/>
        <v/>
      </c>
      <c r="L435" s="2" t="str">
        <f t="shared" si="48"/>
        <v/>
      </c>
      <c r="M435">
        <f>IF(D435&lt;='Задача 4'!$B$4,I435,"")</f>
        <v>1139</v>
      </c>
    </row>
    <row r="436" spans="1:13">
      <c r="A436" s="2">
        <v>1745565</v>
      </c>
      <c r="B436" s="2">
        <v>2</v>
      </c>
      <c r="C436" s="2" t="str">
        <f>VLOOKUP(B436,Address!$A$1:$B$5,2,FALSE)</f>
        <v>ул.Строителей, 6</v>
      </c>
      <c r="D436" s="3">
        <v>44775</v>
      </c>
      <c r="E436" s="3" t="str">
        <f t="shared" si="45"/>
        <v>Август</v>
      </c>
      <c r="F436" s="25">
        <f t="shared" si="49"/>
        <v>32</v>
      </c>
      <c r="G436" s="3" t="str">
        <f t="shared" si="50"/>
        <v>Вт</v>
      </c>
      <c r="H436" s="25">
        <f t="shared" si="51"/>
        <v>2</v>
      </c>
      <c r="I436" s="2">
        <v>3113</v>
      </c>
      <c r="J436" s="2">
        <f t="shared" si="46"/>
        <v>1</v>
      </c>
      <c r="K436" s="2">
        <f t="shared" si="47"/>
        <v>3113</v>
      </c>
      <c r="L436" s="2">
        <f t="shared" si="48"/>
        <v>1</v>
      </c>
      <c r="M436" t="str">
        <f>IF(D436&lt;='Задача 4'!$B$4,I436,"")</f>
        <v/>
      </c>
    </row>
    <row r="437" spans="1:13">
      <c r="A437" s="2">
        <v>1745566</v>
      </c>
      <c r="B437" s="2">
        <v>1</v>
      </c>
      <c r="C437" s="2" t="str">
        <f>VLOOKUP(B437,Address!$A$1:$B$5,2,FALSE)</f>
        <v>ул.Ленина, 13/2</v>
      </c>
      <c r="D437" s="3">
        <v>44716</v>
      </c>
      <c r="E437" s="3" t="str">
        <f t="shared" si="45"/>
        <v>Июнь</v>
      </c>
      <c r="F437" s="25">
        <f t="shared" si="49"/>
        <v>23</v>
      </c>
      <c r="G437" s="3" t="str">
        <f t="shared" si="50"/>
        <v>Сб</v>
      </c>
      <c r="H437" s="25">
        <f t="shared" si="51"/>
        <v>4</v>
      </c>
      <c r="I437" s="2">
        <v>578</v>
      </c>
      <c r="J437" s="2">
        <f t="shared" si="46"/>
        <v>1</v>
      </c>
      <c r="K437" s="2" t="str">
        <f t="shared" si="47"/>
        <v/>
      </c>
      <c r="L437" s="2" t="str">
        <f t="shared" si="48"/>
        <v/>
      </c>
      <c r="M437">
        <f>IF(D437&lt;='Задача 4'!$B$4,I437,"")</f>
        <v>578</v>
      </c>
    </row>
    <row r="438" spans="1:13">
      <c r="A438" s="2">
        <v>1745567</v>
      </c>
      <c r="B438" s="2">
        <v>1</v>
      </c>
      <c r="C438" s="2" t="str">
        <f>VLOOKUP(B438,Address!$A$1:$B$5,2,FALSE)</f>
        <v>ул.Ленина, 13/2</v>
      </c>
      <c r="D438" s="3">
        <v>44768</v>
      </c>
      <c r="E438" s="3" t="str">
        <f t="shared" si="45"/>
        <v>Июль</v>
      </c>
      <c r="F438" s="25">
        <f t="shared" si="49"/>
        <v>31</v>
      </c>
      <c r="G438" s="3" t="str">
        <f t="shared" si="50"/>
        <v>Вт</v>
      </c>
      <c r="H438" s="25">
        <f t="shared" si="51"/>
        <v>26</v>
      </c>
      <c r="I438" s="2">
        <v>4850</v>
      </c>
      <c r="J438" s="2">
        <f t="shared" si="46"/>
        <v>1</v>
      </c>
      <c r="K438" s="2">
        <f t="shared" si="47"/>
        <v>4850</v>
      </c>
      <c r="L438" s="2">
        <f t="shared" si="48"/>
        <v>1</v>
      </c>
      <c r="M438" t="str">
        <f>IF(D438&lt;='Задача 4'!$B$4,I438,"")</f>
        <v/>
      </c>
    </row>
    <row r="439" spans="1:13">
      <c r="A439" s="2">
        <v>1745568</v>
      </c>
      <c r="B439" s="2">
        <v>4</v>
      </c>
      <c r="C439" s="2" t="str">
        <f>VLOOKUP(B439,Address!$A$1:$B$5,2,FALSE)</f>
        <v>Бульвар Сеченова, 17</v>
      </c>
      <c r="D439" s="3">
        <v>44746</v>
      </c>
      <c r="E439" s="3" t="str">
        <f t="shared" si="45"/>
        <v>Июль</v>
      </c>
      <c r="F439" s="25">
        <f t="shared" si="49"/>
        <v>28</v>
      </c>
      <c r="G439" s="3" t="str">
        <f t="shared" si="50"/>
        <v>Пн</v>
      </c>
      <c r="H439" s="25">
        <f t="shared" si="51"/>
        <v>4</v>
      </c>
      <c r="I439" s="2">
        <v>2526</v>
      </c>
      <c r="J439" s="2">
        <f t="shared" si="46"/>
        <v>1</v>
      </c>
      <c r="K439" s="2" t="str">
        <f t="shared" si="47"/>
        <v/>
      </c>
      <c r="L439" s="2" t="str">
        <f t="shared" si="48"/>
        <v/>
      </c>
      <c r="M439">
        <f>IF(D439&lt;='Задача 4'!$B$4,I439,"")</f>
        <v>2526</v>
      </c>
    </row>
    <row r="440" spans="1:13">
      <c r="A440" s="2">
        <v>1745569</v>
      </c>
      <c r="B440" s="2">
        <v>1</v>
      </c>
      <c r="C440" s="2" t="str">
        <f>VLOOKUP(B440,Address!$A$1:$B$5,2,FALSE)</f>
        <v>ул.Ленина, 13/2</v>
      </c>
      <c r="D440" s="3">
        <v>44736</v>
      </c>
      <c r="E440" s="3" t="str">
        <f t="shared" si="45"/>
        <v>Июнь</v>
      </c>
      <c r="F440" s="25">
        <f t="shared" si="49"/>
        <v>26</v>
      </c>
      <c r="G440" s="3" t="str">
        <f t="shared" si="50"/>
        <v>Пт</v>
      </c>
      <c r="H440" s="25">
        <f t="shared" si="51"/>
        <v>24</v>
      </c>
      <c r="I440" s="2">
        <v>1730</v>
      </c>
      <c r="J440" s="2">
        <f t="shared" si="46"/>
        <v>1</v>
      </c>
      <c r="K440" s="2" t="str">
        <f t="shared" si="47"/>
        <v/>
      </c>
      <c r="L440" s="2" t="str">
        <f t="shared" si="48"/>
        <v/>
      </c>
      <c r="M440">
        <f>IF(D440&lt;='Задача 4'!$B$4,I440,"")</f>
        <v>1730</v>
      </c>
    </row>
    <row r="441" spans="1:13">
      <c r="A441" s="2">
        <v>1745570</v>
      </c>
      <c r="B441" s="2">
        <v>4</v>
      </c>
      <c r="C441" s="2" t="str">
        <f>VLOOKUP(B441,Address!$A$1:$B$5,2,FALSE)</f>
        <v>Бульвар Сеченова, 17</v>
      </c>
      <c r="D441" s="3">
        <v>44795</v>
      </c>
      <c r="E441" s="3" t="str">
        <f t="shared" si="45"/>
        <v>Август</v>
      </c>
      <c r="F441" s="25">
        <f t="shared" si="49"/>
        <v>35</v>
      </c>
      <c r="G441" s="3" t="str">
        <f t="shared" si="50"/>
        <v>Пн</v>
      </c>
      <c r="H441" s="25">
        <f t="shared" si="51"/>
        <v>22</v>
      </c>
      <c r="I441" s="2">
        <v>4420</v>
      </c>
      <c r="J441" s="2">
        <f t="shared" si="46"/>
        <v>1</v>
      </c>
      <c r="K441" s="2">
        <f t="shared" si="47"/>
        <v>4420</v>
      </c>
      <c r="L441" s="2">
        <f t="shared" si="48"/>
        <v>1</v>
      </c>
      <c r="M441" t="str">
        <f>IF(D441&lt;='Задача 4'!$B$4,I441,"")</f>
        <v/>
      </c>
    </row>
    <row r="442" spans="1:13">
      <c r="A442" s="2">
        <v>1745571</v>
      </c>
      <c r="B442" s="2">
        <v>2</v>
      </c>
      <c r="C442" s="2" t="str">
        <f>VLOOKUP(B442,Address!$A$1:$B$5,2,FALSE)</f>
        <v>ул.Строителей, 6</v>
      </c>
      <c r="D442" s="3">
        <v>44735</v>
      </c>
      <c r="E442" s="3" t="str">
        <f t="shared" si="45"/>
        <v>Июнь</v>
      </c>
      <c r="F442" s="25">
        <f t="shared" si="49"/>
        <v>26</v>
      </c>
      <c r="G442" s="3" t="str">
        <f t="shared" si="50"/>
        <v>Чт</v>
      </c>
      <c r="H442" s="25">
        <f t="shared" si="51"/>
        <v>23</v>
      </c>
      <c r="I442" s="2">
        <v>2159</v>
      </c>
      <c r="J442" s="2">
        <f t="shared" si="46"/>
        <v>1</v>
      </c>
      <c r="K442" s="2" t="str">
        <f t="shared" si="47"/>
        <v/>
      </c>
      <c r="L442" s="2" t="str">
        <f t="shared" si="48"/>
        <v/>
      </c>
      <c r="M442">
        <f>IF(D442&lt;='Задача 4'!$B$4,I442,"")</f>
        <v>2159</v>
      </c>
    </row>
    <row r="443" spans="1:13">
      <c r="A443" s="2">
        <v>1745572</v>
      </c>
      <c r="B443" s="2">
        <v>4</v>
      </c>
      <c r="C443" s="2" t="str">
        <f>VLOOKUP(B443,Address!$A$1:$B$5,2,FALSE)</f>
        <v>Бульвар Сеченова, 17</v>
      </c>
      <c r="D443" s="3">
        <v>44789</v>
      </c>
      <c r="E443" s="3" t="str">
        <f t="shared" si="45"/>
        <v>Август</v>
      </c>
      <c r="F443" s="25">
        <f t="shared" si="49"/>
        <v>34</v>
      </c>
      <c r="G443" s="3" t="str">
        <f t="shared" si="50"/>
        <v>Вт</v>
      </c>
      <c r="H443" s="25">
        <f t="shared" si="51"/>
        <v>16</v>
      </c>
      <c r="I443" s="2">
        <v>2566</v>
      </c>
      <c r="J443" s="2">
        <f t="shared" si="46"/>
        <v>1</v>
      </c>
      <c r="K443" s="2" t="str">
        <f t="shared" si="47"/>
        <v/>
      </c>
      <c r="L443" s="2" t="str">
        <f t="shared" si="48"/>
        <v/>
      </c>
      <c r="M443" t="str">
        <f>IF(D443&lt;='Задача 4'!$B$4,I443,"")</f>
        <v/>
      </c>
    </row>
    <row r="444" spans="1:13">
      <c r="A444" s="2">
        <v>1745573</v>
      </c>
      <c r="B444" s="2">
        <v>3</v>
      </c>
      <c r="C444" s="2" t="str">
        <f>VLOOKUP(B444,Address!$A$1:$B$5,2,FALSE)</f>
        <v>Проспект Вернадского, 89</v>
      </c>
      <c r="D444" s="3">
        <v>44738</v>
      </c>
      <c r="E444" s="3" t="str">
        <f t="shared" si="45"/>
        <v>Июнь</v>
      </c>
      <c r="F444" s="25">
        <f t="shared" si="49"/>
        <v>27</v>
      </c>
      <c r="G444" s="3" t="str">
        <f t="shared" si="50"/>
        <v>Вс</v>
      </c>
      <c r="H444" s="25">
        <f t="shared" si="51"/>
        <v>26</v>
      </c>
      <c r="I444" s="2">
        <v>3532</v>
      </c>
      <c r="J444" s="2">
        <f t="shared" si="46"/>
        <v>1</v>
      </c>
      <c r="K444" s="2">
        <f t="shared" si="47"/>
        <v>3532</v>
      </c>
      <c r="L444" s="2">
        <f t="shared" si="48"/>
        <v>1</v>
      </c>
      <c r="M444">
        <f>IF(D444&lt;='Задача 4'!$B$4,I444,"")</f>
        <v>3532</v>
      </c>
    </row>
    <row r="445" spans="1:13">
      <c r="A445" s="2">
        <v>1745574</v>
      </c>
      <c r="B445" s="2">
        <v>2</v>
      </c>
      <c r="C445" s="2" t="str">
        <f>VLOOKUP(B445,Address!$A$1:$B$5,2,FALSE)</f>
        <v>ул.Строителей, 6</v>
      </c>
      <c r="D445" s="3">
        <v>44758</v>
      </c>
      <c r="E445" s="3" t="str">
        <f t="shared" si="45"/>
        <v>Июль</v>
      </c>
      <c r="F445" s="25">
        <f t="shared" si="49"/>
        <v>29</v>
      </c>
      <c r="G445" s="3" t="str">
        <f t="shared" si="50"/>
        <v>Сб</v>
      </c>
      <c r="H445" s="25">
        <f t="shared" si="51"/>
        <v>16</v>
      </c>
      <c r="I445" s="2">
        <v>1916</v>
      </c>
      <c r="J445" s="2">
        <f t="shared" si="46"/>
        <v>1</v>
      </c>
      <c r="K445" s="2" t="str">
        <f t="shared" si="47"/>
        <v/>
      </c>
      <c r="L445" s="2" t="str">
        <f t="shared" si="48"/>
        <v/>
      </c>
      <c r="M445" t="str">
        <f>IF(D445&lt;='Задача 4'!$B$4,I445,"")</f>
        <v/>
      </c>
    </row>
    <row r="446" spans="1:13">
      <c r="A446" s="2">
        <v>1745575</v>
      </c>
      <c r="B446" s="2">
        <v>2</v>
      </c>
      <c r="C446" s="2" t="str">
        <f>VLOOKUP(B446,Address!$A$1:$B$5,2,FALSE)</f>
        <v>ул.Строителей, 6</v>
      </c>
      <c r="D446" s="3">
        <v>44732</v>
      </c>
      <c r="E446" s="3" t="str">
        <f t="shared" si="45"/>
        <v>Июнь</v>
      </c>
      <c r="F446" s="25">
        <f t="shared" si="49"/>
        <v>26</v>
      </c>
      <c r="G446" s="3" t="str">
        <f t="shared" si="50"/>
        <v>Пн</v>
      </c>
      <c r="H446" s="25">
        <f t="shared" si="51"/>
        <v>20</v>
      </c>
      <c r="I446" s="2">
        <v>4910</v>
      </c>
      <c r="J446" s="2">
        <f t="shared" si="46"/>
        <v>1</v>
      </c>
      <c r="K446" s="2">
        <f t="shared" si="47"/>
        <v>4910</v>
      </c>
      <c r="L446" s="2">
        <f t="shared" si="48"/>
        <v>1</v>
      </c>
      <c r="M446">
        <f>IF(D446&lt;='Задача 4'!$B$4,I446,"")</f>
        <v>4910</v>
      </c>
    </row>
    <row r="447" spans="1:13">
      <c r="A447" s="2">
        <v>1745576</v>
      </c>
      <c r="B447" s="2">
        <v>1</v>
      </c>
      <c r="C447" s="2" t="str">
        <f>VLOOKUP(B447,Address!$A$1:$B$5,2,FALSE)</f>
        <v>ул.Ленина, 13/2</v>
      </c>
      <c r="D447" s="3">
        <v>44735</v>
      </c>
      <c r="E447" s="3" t="str">
        <f t="shared" si="45"/>
        <v>Июнь</v>
      </c>
      <c r="F447" s="25">
        <f t="shared" si="49"/>
        <v>26</v>
      </c>
      <c r="G447" s="3" t="str">
        <f t="shared" si="50"/>
        <v>Чт</v>
      </c>
      <c r="H447" s="25">
        <f t="shared" si="51"/>
        <v>23</v>
      </c>
      <c r="I447" s="2">
        <v>4886</v>
      </c>
      <c r="J447" s="2">
        <f t="shared" si="46"/>
        <v>1</v>
      </c>
      <c r="K447" s="2">
        <f t="shared" si="47"/>
        <v>4886</v>
      </c>
      <c r="L447" s="2">
        <f t="shared" si="48"/>
        <v>1</v>
      </c>
      <c r="M447">
        <f>IF(D447&lt;='Задача 4'!$B$4,I447,"")</f>
        <v>4886</v>
      </c>
    </row>
    <row r="448" spans="1:13">
      <c r="A448" s="2">
        <v>1745577</v>
      </c>
      <c r="B448" s="2">
        <v>4</v>
      </c>
      <c r="C448" s="2" t="str">
        <f>VLOOKUP(B448,Address!$A$1:$B$5,2,FALSE)</f>
        <v>Бульвар Сеченова, 17</v>
      </c>
      <c r="D448" s="3">
        <v>44725</v>
      </c>
      <c r="E448" s="3" t="str">
        <f t="shared" si="45"/>
        <v>Июнь</v>
      </c>
      <c r="F448" s="25">
        <f t="shared" si="49"/>
        <v>25</v>
      </c>
      <c r="G448" s="3" t="str">
        <f t="shared" si="50"/>
        <v>Пн</v>
      </c>
      <c r="H448" s="25">
        <f t="shared" si="51"/>
        <v>13</v>
      </c>
      <c r="I448" s="2">
        <v>2278</v>
      </c>
      <c r="J448" s="2">
        <f t="shared" si="46"/>
        <v>1</v>
      </c>
      <c r="K448" s="2" t="str">
        <f t="shared" si="47"/>
        <v/>
      </c>
      <c r="L448" s="2" t="str">
        <f t="shared" si="48"/>
        <v/>
      </c>
      <c r="M448">
        <f>IF(D448&lt;='Задача 4'!$B$4,I448,"")</f>
        <v>2278</v>
      </c>
    </row>
    <row r="449" spans="1:13">
      <c r="A449" s="2">
        <v>1745578</v>
      </c>
      <c r="B449" s="2">
        <v>1</v>
      </c>
      <c r="C449" s="2" t="str">
        <f>VLOOKUP(B449,Address!$A$1:$B$5,2,FALSE)</f>
        <v>ул.Ленина, 13/2</v>
      </c>
      <c r="D449" s="3">
        <v>44733</v>
      </c>
      <c r="E449" s="3" t="str">
        <f t="shared" si="45"/>
        <v>Июнь</v>
      </c>
      <c r="F449" s="25">
        <f t="shared" si="49"/>
        <v>26</v>
      </c>
      <c r="G449" s="3" t="str">
        <f t="shared" si="50"/>
        <v>Вт</v>
      </c>
      <c r="H449" s="25">
        <f t="shared" si="51"/>
        <v>21</v>
      </c>
      <c r="I449" s="2">
        <v>271</v>
      </c>
      <c r="J449" s="2">
        <f t="shared" si="46"/>
        <v>1</v>
      </c>
      <c r="K449" s="2" t="str">
        <f t="shared" si="47"/>
        <v/>
      </c>
      <c r="L449" s="2" t="str">
        <f t="shared" si="48"/>
        <v/>
      </c>
      <c r="M449">
        <f>IF(D449&lt;='Задача 4'!$B$4,I449,"")</f>
        <v>271</v>
      </c>
    </row>
    <row r="450" spans="1:13">
      <c r="A450" s="2">
        <v>1745579</v>
      </c>
      <c r="B450" s="2">
        <v>2</v>
      </c>
      <c r="C450" s="2" t="str">
        <f>VLOOKUP(B450,Address!$A$1:$B$5,2,FALSE)</f>
        <v>ул.Строителей, 6</v>
      </c>
      <c r="D450" s="3">
        <v>44760</v>
      </c>
      <c r="E450" s="3" t="str">
        <f t="shared" si="45"/>
        <v>Июль</v>
      </c>
      <c r="F450" s="25">
        <f t="shared" si="49"/>
        <v>30</v>
      </c>
      <c r="G450" s="3" t="str">
        <f t="shared" si="50"/>
        <v>Пн</v>
      </c>
      <c r="H450" s="25">
        <f t="shared" si="51"/>
        <v>18</v>
      </c>
      <c r="I450" s="2">
        <v>1968</v>
      </c>
      <c r="J450" s="2">
        <f t="shared" si="46"/>
        <v>1</v>
      </c>
      <c r="K450" s="2" t="str">
        <f t="shared" si="47"/>
        <v/>
      </c>
      <c r="L450" s="2" t="str">
        <f t="shared" si="48"/>
        <v/>
      </c>
      <c r="M450" t="str">
        <f>IF(D450&lt;='Задача 4'!$B$4,I450,"")</f>
        <v/>
      </c>
    </row>
    <row r="451" spans="1:13">
      <c r="A451" s="2">
        <v>1745580</v>
      </c>
      <c r="B451" s="2">
        <v>2</v>
      </c>
      <c r="C451" s="2" t="str">
        <f>VLOOKUP(B451,Address!$A$1:$B$5,2,FALSE)</f>
        <v>ул.Строителей, 6</v>
      </c>
      <c r="D451" s="3">
        <v>44803</v>
      </c>
      <c r="E451" s="3" t="str">
        <f t="shared" ref="E451:E514" si="52">TEXT(MONTH(D451)*30,"ММММ")</f>
        <v>Август</v>
      </c>
      <c r="F451" s="25">
        <f t="shared" si="49"/>
        <v>36</v>
      </c>
      <c r="G451" s="3" t="str">
        <f t="shared" si="50"/>
        <v>Вт</v>
      </c>
      <c r="H451" s="25">
        <f t="shared" si="51"/>
        <v>30</v>
      </c>
      <c r="I451" s="2">
        <v>782</v>
      </c>
      <c r="J451" s="2">
        <f t="shared" ref="J451:J514" si="53">IF(I451&gt;0,1,"")</f>
        <v>1</v>
      </c>
      <c r="K451" s="2" t="str">
        <f t="shared" ref="K451:K514" si="54">IF(I451&gt;3000,I451,"")</f>
        <v/>
      </c>
      <c r="L451" s="2" t="str">
        <f t="shared" ref="L451:L514" si="55">IF(I451&gt;3000,1,"")</f>
        <v/>
      </c>
      <c r="M451" t="str">
        <f>IF(D451&lt;='Задача 4'!$B$4,I451,"")</f>
        <v/>
      </c>
    </row>
    <row r="452" spans="1:13">
      <c r="A452" s="2">
        <v>1745581</v>
      </c>
      <c r="B452" s="2">
        <v>1</v>
      </c>
      <c r="C452" s="2" t="str">
        <f>VLOOKUP(B452,Address!$A$1:$B$5,2,FALSE)</f>
        <v>ул.Ленина, 13/2</v>
      </c>
      <c r="D452" s="3">
        <v>44714</v>
      </c>
      <c r="E452" s="3" t="str">
        <f t="shared" si="52"/>
        <v>Июнь</v>
      </c>
      <c r="F452" s="25">
        <f t="shared" si="49"/>
        <v>23</v>
      </c>
      <c r="G452" s="3" t="str">
        <f t="shared" si="50"/>
        <v>Чт</v>
      </c>
      <c r="H452" s="25">
        <f t="shared" si="51"/>
        <v>2</v>
      </c>
      <c r="I452" s="2">
        <v>4691</v>
      </c>
      <c r="J452" s="2">
        <f t="shared" si="53"/>
        <v>1</v>
      </c>
      <c r="K452" s="2">
        <f t="shared" si="54"/>
        <v>4691</v>
      </c>
      <c r="L452" s="2">
        <f t="shared" si="55"/>
        <v>1</v>
      </c>
      <c r="M452">
        <f>IF(D452&lt;='Задача 4'!$B$4,I452,"")</f>
        <v>4691</v>
      </c>
    </row>
    <row r="453" spans="1:13">
      <c r="A453" s="2">
        <v>1745582</v>
      </c>
      <c r="B453" s="2">
        <v>1</v>
      </c>
      <c r="C453" s="2" t="str">
        <f>VLOOKUP(B453,Address!$A$1:$B$5,2,FALSE)</f>
        <v>ул.Ленина, 13/2</v>
      </c>
      <c r="D453" s="3">
        <v>44789</v>
      </c>
      <c r="E453" s="3" t="str">
        <f t="shared" si="52"/>
        <v>Август</v>
      </c>
      <c r="F453" s="25">
        <f t="shared" si="49"/>
        <v>34</v>
      </c>
      <c r="G453" s="3" t="str">
        <f t="shared" si="50"/>
        <v>Вт</v>
      </c>
      <c r="H453" s="25">
        <f t="shared" si="51"/>
        <v>16</v>
      </c>
      <c r="I453" s="2">
        <v>1290</v>
      </c>
      <c r="J453" s="2">
        <f t="shared" si="53"/>
        <v>1</v>
      </c>
      <c r="K453" s="2" t="str">
        <f t="shared" si="54"/>
        <v/>
      </c>
      <c r="L453" s="2" t="str">
        <f t="shared" si="55"/>
        <v/>
      </c>
      <c r="M453" t="str">
        <f>IF(D453&lt;='Задача 4'!$B$4,I453,"")</f>
        <v/>
      </c>
    </row>
    <row r="454" spans="1:13">
      <c r="A454" s="2">
        <v>1745583</v>
      </c>
      <c r="B454" s="2">
        <v>1</v>
      </c>
      <c r="C454" s="2" t="str">
        <f>VLOOKUP(B454,Address!$A$1:$B$5,2,FALSE)</f>
        <v>ул.Ленина, 13/2</v>
      </c>
      <c r="D454" s="3">
        <v>44713</v>
      </c>
      <c r="E454" s="3" t="str">
        <f t="shared" si="52"/>
        <v>Июнь</v>
      </c>
      <c r="F454" s="25">
        <f t="shared" si="49"/>
        <v>23</v>
      </c>
      <c r="G454" s="3" t="str">
        <f t="shared" si="50"/>
        <v>Ср</v>
      </c>
      <c r="H454" s="25">
        <f t="shared" si="51"/>
        <v>1</v>
      </c>
      <c r="I454" s="2">
        <v>2960</v>
      </c>
      <c r="J454" s="2">
        <f t="shared" si="53"/>
        <v>1</v>
      </c>
      <c r="K454" s="2" t="str">
        <f t="shared" si="54"/>
        <v/>
      </c>
      <c r="L454" s="2" t="str">
        <f t="shared" si="55"/>
        <v/>
      </c>
      <c r="M454">
        <f>IF(D454&lt;='Задача 4'!$B$4,I454,"")</f>
        <v>2960</v>
      </c>
    </row>
    <row r="455" spans="1:13">
      <c r="A455" s="2">
        <v>1745584</v>
      </c>
      <c r="B455" s="2">
        <v>1</v>
      </c>
      <c r="C455" s="2" t="str">
        <f>VLOOKUP(B455,Address!$A$1:$B$5,2,FALSE)</f>
        <v>ул.Ленина, 13/2</v>
      </c>
      <c r="D455" s="3">
        <v>44771</v>
      </c>
      <c r="E455" s="3" t="str">
        <f t="shared" si="52"/>
        <v>Июль</v>
      </c>
      <c r="F455" s="25">
        <f t="shared" si="49"/>
        <v>31</v>
      </c>
      <c r="G455" s="3" t="str">
        <f t="shared" si="50"/>
        <v>Пт</v>
      </c>
      <c r="H455" s="25">
        <f t="shared" si="51"/>
        <v>29</v>
      </c>
      <c r="I455" s="2">
        <v>4311</v>
      </c>
      <c r="J455" s="2">
        <f t="shared" si="53"/>
        <v>1</v>
      </c>
      <c r="K455" s="2">
        <f t="shared" si="54"/>
        <v>4311</v>
      </c>
      <c r="L455" s="2">
        <f t="shared" si="55"/>
        <v>1</v>
      </c>
      <c r="M455" t="str">
        <f>IF(D455&lt;='Задача 4'!$B$4,I455,"")</f>
        <v/>
      </c>
    </row>
    <row r="456" spans="1:13">
      <c r="A456" s="2">
        <v>1745585</v>
      </c>
      <c r="B456" s="2">
        <v>1</v>
      </c>
      <c r="C456" s="2" t="str">
        <f>VLOOKUP(B456,Address!$A$1:$B$5,2,FALSE)</f>
        <v>ул.Ленина, 13/2</v>
      </c>
      <c r="D456" s="3">
        <v>44721</v>
      </c>
      <c r="E456" s="3" t="str">
        <f t="shared" si="52"/>
        <v>Июнь</v>
      </c>
      <c r="F456" s="25">
        <f t="shared" si="49"/>
        <v>24</v>
      </c>
      <c r="G456" s="3" t="str">
        <f t="shared" si="50"/>
        <v>Чт</v>
      </c>
      <c r="H456" s="25">
        <f t="shared" si="51"/>
        <v>9</v>
      </c>
      <c r="I456" s="2">
        <v>665</v>
      </c>
      <c r="J456" s="2">
        <f t="shared" si="53"/>
        <v>1</v>
      </c>
      <c r="K456" s="2" t="str">
        <f t="shared" si="54"/>
        <v/>
      </c>
      <c r="L456" s="2" t="str">
        <f t="shared" si="55"/>
        <v/>
      </c>
      <c r="M456">
        <f>IF(D456&lt;='Задача 4'!$B$4,I456,"")</f>
        <v>665</v>
      </c>
    </row>
    <row r="457" spans="1:13">
      <c r="A457" s="2">
        <v>1745586</v>
      </c>
      <c r="B457" s="2">
        <v>2</v>
      </c>
      <c r="C457" s="2" t="str">
        <f>VLOOKUP(B457,Address!$A$1:$B$5,2,FALSE)</f>
        <v>ул.Строителей, 6</v>
      </c>
      <c r="D457" s="3">
        <v>44714</v>
      </c>
      <c r="E457" s="3" t="str">
        <f t="shared" si="52"/>
        <v>Июнь</v>
      </c>
      <c r="F457" s="25">
        <f t="shared" si="49"/>
        <v>23</v>
      </c>
      <c r="G457" s="3" t="str">
        <f t="shared" si="50"/>
        <v>Чт</v>
      </c>
      <c r="H457" s="25">
        <f t="shared" si="51"/>
        <v>2</v>
      </c>
      <c r="I457" s="2">
        <v>3614</v>
      </c>
      <c r="J457" s="2">
        <f t="shared" si="53"/>
        <v>1</v>
      </c>
      <c r="K457" s="2">
        <f t="shared" si="54"/>
        <v>3614</v>
      </c>
      <c r="L457" s="2">
        <f t="shared" si="55"/>
        <v>1</v>
      </c>
      <c r="M457">
        <f>IF(D457&lt;='Задача 4'!$B$4,I457,"")</f>
        <v>3614</v>
      </c>
    </row>
    <row r="458" spans="1:13">
      <c r="A458" s="2">
        <v>1745587</v>
      </c>
      <c r="B458" s="2">
        <v>2</v>
      </c>
      <c r="C458" s="2" t="str">
        <f>VLOOKUP(B458,Address!$A$1:$B$5,2,FALSE)</f>
        <v>ул.Строителей, 6</v>
      </c>
      <c r="D458" s="3">
        <v>44767</v>
      </c>
      <c r="E458" s="3" t="str">
        <f t="shared" si="52"/>
        <v>Июль</v>
      </c>
      <c r="F458" s="25">
        <f t="shared" si="49"/>
        <v>31</v>
      </c>
      <c r="G458" s="3" t="str">
        <f t="shared" si="50"/>
        <v>Пн</v>
      </c>
      <c r="H458" s="25">
        <f t="shared" si="51"/>
        <v>25</v>
      </c>
      <c r="I458" s="2">
        <v>2520</v>
      </c>
      <c r="J458" s="2">
        <f t="shared" si="53"/>
        <v>1</v>
      </c>
      <c r="K458" s="2" t="str">
        <f t="shared" si="54"/>
        <v/>
      </c>
      <c r="L458" s="2" t="str">
        <f t="shared" si="55"/>
        <v/>
      </c>
      <c r="M458" t="str">
        <f>IF(D458&lt;='Задача 4'!$B$4,I458,"")</f>
        <v/>
      </c>
    </row>
    <row r="459" spans="1:13">
      <c r="A459" s="2">
        <v>1745588</v>
      </c>
      <c r="B459" s="2">
        <v>2</v>
      </c>
      <c r="C459" s="2" t="str">
        <f>VLOOKUP(B459,Address!$A$1:$B$5,2,FALSE)</f>
        <v>ул.Строителей, 6</v>
      </c>
      <c r="D459" s="3">
        <v>44718</v>
      </c>
      <c r="E459" s="3" t="str">
        <f t="shared" si="52"/>
        <v>Июнь</v>
      </c>
      <c r="F459" s="25">
        <f t="shared" si="49"/>
        <v>24</v>
      </c>
      <c r="G459" s="3" t="str">
        <f t="shared" si="50"/>
        <v>Пн</v>
      </c>
      <c r="H459" s="25">
        <f t="shared" si="51"/>
        <v>6</v>
      </c>
      <c r="I459" s="2">
        <v>2467</v>
      </c>
      <c r="J459" s="2">
        <f t="shared" si="53"/>
        <v>1</v>
      </c>
      <c r="K459" s="2" t="str">
        <f t="shared" si="54"/>
        <v/>
      </c>
      <c r="L459" s="2" t="str">
        <f t="shared" si="55"/>
        <v/>
      </c>
      <c r="M459">
        <f>IF(D459&lt;='Задача 4'!$B$4,I459,"")</f>
        <v>2467</v>
      </c>
    </row>
    <row r="460" spans="1:13">
      <c r="A460" s="2">
        <v>1745589</v>
      </c>
      <c r="B460" s="2">
        <v>4</v>
      </c>
      <c r="C460" s="2" t="str">
        <f>VLOOKUP(B460,Address!$A$1:$B$5,2,FALSE)</f>
        <v>Бульвар Сеченова, 17</v>
      </c>
      <c r="D460" s="3">
        <v>44744</v>
      </c>
      <c r="E460" s="3" t="str">
        <f t="shared" si="52"/>
        <v>Июль</v>
      </c>
      <c r="F460" s="25">
        <f t="shared" si="49"/>
        <v>27</v>
      </c>
      <c r="G460" s="3" t="str">
        <f t="shared" si="50"/>
        <v>Сб</v>
      </c>
      <c r="H460" s="25">
        <f t="shared" si="51"/>
        <v>2</v>
      </c>
      <c r="I460" s="2">
        <v>3967</v>
      </c>
      <c r="J460" s="2">
        <f t="shared" si="53"/>
        <v>1</v>
      </c>
      <c r="K460" s="2">
        <f t="shared" si="54"/>
        <v>3967</v>
      </c>
      <c r="L460" s="2">
        <f t="shared" si="55"/>
        <v>1</v>
      </c>
      <c r="M460">
        <f>IF(D460&lt;='Задача 4'!$B$4,I460,"")</f>
        <v>3967</v>
      </c>
    </row>
    <row r="461" spans="1:13">
      <c r="A461" s="2">
        <v>1745590</v>
      </c>
      <c r="B461" s="2">
        <v>2</v>
      </c>
      <c r="C461" s="2" t="str">
        <f>VLOOKUP(B461,Address!$A$1:$B$5,2,FALSE)</f>
        <v>ул.Строителей, 6</v>
      </c>
      <c r="D461" s="3">
        <v>44739</v>
      </c>
      <c r="E461" s="3" t="str">
        <f t="shared" si="52"/>
        <v>Июнь</v>
      </c>
      <c r="F461" s="25">
        <f t="shared" si="49"/>
        <v>27</v>
      </c>
      <c r="G461" s="3" t="str">
        <f t="shared" si="50"/>
        <v>Пн</v>
      </c>
      <c r="H461" s="25">
        <f t="shared" si="51"/>
        <v>27</v>
      </c>
      <c r="I461" s="2">
        <v>2029</v>
      </c>
      <c r="J461" s="2">
        <f t="shared" si="53"/>
        <v>1</v>
      </c>
      <c r="K461" s="2" t="str">
        <f t="shared" si="54"/>
        <v/>
      </c>
      <c r="L461" s="2" t="str">
        <f t="shared" si="55"/>
        <v/>
      </c>
      <c r="M461">
        <f>IF(D461&lt;='Задача 4'!$B$4,I461,"")</f>
        <v>2029</v>
      </c>
    </row>
    <row r="462" spans="1:13">
      <c r="A462" s="2">
        <v>1745591</v>
      </c>
      <c r="B462" s="2">
        <v>1</v>
      </c>
      <c r="C462" s="2" t="str">
        <f>VLOOKUP(B462,Address!$A$1:$B$5,2,FALSE)</f>
        <v>ул.Ленина, 13/2</v>
      </c>
      <c r="D462" s="3">
        <v>44715</v>
      </c>
      <c r="E462" s="3" t="str">
        <f t="shared" si="52"/>
        <v>Июнь</v>
      </c>
      <c r="F462" s="25">
        <f t="shared" si="49"/>
        <v>23</v>
      </c>
      <c r="G462" s="3" t="str">
        <f t="shared" si="50"/>
        <v>Пт</v>
      </c>
      <c r="H462" s="25">
        <f t="shared" si="51"/>
        <v>3</v>
      </c>
      <c r="I462" s="2">
        <v>4497</v>
      </c>
      <c r="J462" s="2">
        <f t="shared" si="53"/>
        <v>1</v>
      </c>
      <c r="K462" s="2">
        <f t="shared" si="54"/>
        <v>4497</v>
      </c>
      <c r="L462" s="2">
        <f t="shared" si="55"/>
        <v>1</v>
      </c>
      <c r="M462">
        <f>IF(D462&lt;='Задача 4'!$B$4,I462,"")</f>
        <v>4497</v>
      </c>
    </row>
    <row r="463" spans="1:13">
      <c r="A463" s="2">
        <v>1745592</v>
      </c>
      <c r="B463" s="2">
        <v>1</v>
      </c>
      <c r="C463" s="2" t="str">
        <f>VLOOKUP(B463,Address!$A$1:$B$5,2,FALSE)</f>
        <v>ул.Ленина, 13/2</v>
      </c>
      <c r="D463" s="3">
        <v>44747</v>
      </c>
      <c r="E463" s="3" t="str">
        <f t="shared" si="52"/>
        <v>Июль</v>
      </c>
      <c r="F463" s="25">
        <f t="shared" si="49"/>
        <v>28</v>
      </c>
      <c r="G463" s="3" t="str">
        <f t="shared" si="50"/>
        <v>Вт</v>
      </c>
      <c r="H463" s="25">
        <f t="shared" si="51"/>
        <v>5</v>
      </c>
      <c r="I463" s="2">
        <v>1927</v>
      </c>
      <c r="J463" s="2">
        <f t="shared" si="53"/>
        <v>1</v>
      </c>
      <c r="K463" s="2" t="str">
        <f t="shared" si="54"/>
        <v/>
      </c>
      <c r="L463" s="2" t="str">
        <f t="shared" si="55"/>
        <v/>
      </c>
      <c r="M463">
        <f>IF(D463&lt;='Задача 4'!$B$4,I463,"")</f>
        <v>1927</v>
      </c>
    </row>
    <row r="464" spans="1:13">
      <c r="A464" s="2">
        <v>1745593</v>
      </c>
      <c r="B464" s="2">
        <v>2</v>
      </c>
      <c r="C464" s="2" t="str">
        <f>VLOOKUP(B464,Address!$A$1:$B$5,2,FALSE)</f>
        <v>ул.Строителей, 6</v>
      </c>
      <c r="D464" s="3">
        <v>44746</v>
      </c>
      <c r="E464" s="3" t="str">
        <f t="shared" si="52"/>
        <v>Июль</v>
      </c>
      <c r="F464" s="25">
        <f t="shared" si="49"/>
        <v>28</v>
      </c>
      <c r="G464" s="3" t="str">
        <f t="shared" si="50"/>
        <v>Пн</v>
      </c>
      <c r="H464" s="25">
        <f t="shared" si="51"/>
        <v>4</v>
      </c>
      <c r="I464" s="2">
        <v>4677</v>
      </c>
      <c r="J464" s="2">
        <f t="shared" si="53"/>
        <v>1</v>
      </c>
      <c r="K464" s="2">
        <f t="shared" si="54"/>
        <v>4677</v>
      </c>
      <c r="L464" s="2">
        <f t="shared" si="55"/>
        <v>1</v>
      </c>
      <c r="M464">
        <f>IF(D464&lt;='Задача 4'!$B$4,I464,"")</f>
        <v>4677</v>
      </c>
    </row>
    <row r="465" spans="1:13">
      <c r="A465" s="2">
        <v>1745594</v>
      </c>
      <c r="B465" s="2">
        <v>2</v>
      </c>
      <c r="C465" s="2" t="str">
        <f>VLOOKUP(B465,Address!$A$1:$B$5,2,FALSE)</f>
        <v>ул.Строителей, 6</v>
      </c>
      <c r="D465" s="3">
        <v>44795</v>
      </c>
      <c r="E465" s="3" t="str">
        <f t="shared" si="52"/>
        <v>Август</v>
      </c>
      <c r="F465" s="25">
        <f t="shared" ref="F465:F528" si="56">WEEKNUM(D465)</f>
        <v>35</v>
      </c>
      <c r="G465" s="3" t="str">
        <f t="shared" ref="G465:G528" si="57">TEXT(WEEKDAY(D465,1),"ДДД")</f>
        <v>Пн</v>
      </c>
      <c r="H465" s="25">
        <f t="shared" ref="H465:H528" si="58">DAY(D465)</f>
        <v>22</v>
      </c>
      <c r="I465" s="2">
        <v>4960</v>
      </c>
      <c r="J465" s="2">
        <f t="shared" si="53"/>
        <v>1</v>
      </c>
      <c r="K465" s="2">
        <f t="shared" si="54"/>
        <v>4960</v>
      </c>
      <c r="L465" s="2">
        <f t="shared" si="55"/>
        <v>1</v>
      </c>
      <c r="M465" t="str">
        <f>IF(D465&lt;='Задача 4'!$B$4,I465,"")</f>
        <v/>
      </c>
    </row>
    <row r="466" spans="1:13">
      <c r="A466" s="2">
        <v>1745595</v>
      </c>
      <c r="B466" s="2">
        <v>2</v>
      </c>
      <c r="C466" s="2" t="str">
        <f>VLOOKUP(B466,Address!$A$1:$B$5,2,FALSE)</f>
        <v>ул.Строителей, 6</v>
      </c>
      <c r="D466" s="3">
        <v>44753</v>
      </c>
      <c r="E466" s="3" t="str">
        <f t="shared" si="52"/>
        <v>Июль</v>
      </c>
      <c r="F466" s="25">
        <f t="shared" si="56"/>
        <v>29</v>
      </c>
      <c r="G466" s="3" t="str">
        <f t="shared" si="57"/>
        <v>Пн</v>
      </c>
      <c r="H466" s="25">
        <f t="shared" si="58"/>
        <v>11</v>
      </c>
      <c r="I466" s="2">
        <v>2307</v>
      </c>
      <c r="J466" s="2">
        <f t="shared" si="53"/>
        <v>1</v>
      </c>
      <c r="K466" s="2" t="str">
        <f t="shared" si="54"/>
        <v/>
      </c>
      <c r="L466" s="2" t="str">
        <f t="shared" si="55"/>
        <v/>
      </c>
      <c r="M466">
        <f>IF(D466&lt;='Задача 4'!$B$4,I466,"")</f>
        <v>2307</v>
      </c>
    </row>
    <row r="467" spans="1:13">
      <c r="A467" s="2">
        <v>1745596</v>
      </c>
      <c r="B467" s="2">
        <v>3</v>
      </c>
      <c r="C467" s="2" t="str">
        <f>VLOOKUP(B467,Address!$A$1:$B$5,2,FALSE)</f>
        <v>Проспект Вернадского, 89</v>
      </c>
      <c r="D467" s="3">
        <v>44741</v>
      </c>
      <c r="E467" s="3" t="str">
        <f t="shared" si="52"/>
        <v>Июнь</v>
      </c>
      <c r="F467" s="25">
        <f t="shared" si="56"/>
        <v>27</v>
      </c>
      <c r="G467" s="3" t="str">
        <f t="shared" si="57"/>
        <v>Ср</v>
      </c>
      <c r="H467" s="25">
        <f t="shared" si="58"/>
        <v>29</v>
      </c>
      <c r="I467" s="2">
        <v>4883</v>
      </c>
      <c r="J467" s="2">
        <f t="shared" si="53"/>
        <v>1</v>
      </c>
      <c r="K467" s="2">
        <f t="shared" si="54"/>
        <v>4883</v>
      </c>
      <c r="L467" s="2">
        <f t="shared" si="55"/>
        <v>1</v>
      </c>
      <c r="M467">
        <f>IF(D467&lt;='Задача 4'!$B$4,I467,"")</f>
        <v>4883</v>
      </c>
    </row>
    <row r="468" spans="1:13">
      <c r="A468" s="2">
        <v>1745597</v>
      </c>
      <c r="B468" s="2">
        <v>4</v>
      </c>
      <c r="C468" s="2" t="str">
        <f>VLOOKUP(B468,Address!$A$1:$B$5,2,FALSE)</f>
        <v>Бульвар Сеченова, 17</v>
      </c>
      <c r="D468" s="3">
        <v>44793</v>
      </c>
      <c r="E468" s="3" t="str">
        <f t="shared" si="52"/>
        <v>Август</v>
      </c>
      <c r="F468" s="25">
        <f t="shared" si="56"/>
        <v>34</v>
      </c>
      <c r="G468" s="3" t="str">
        <f t="shared" si="57"/>
        <v>Сб</v>
      </c>
      <c r="H468" s="25">
        <f t="shared" si="58"/>
        <v>20</v>
      </c>
      <c r="I468" s="2">
        <v>4365</v>
      </c>
      <c r="J468" s="2">
        <f t="shared" si="53"/>
        <v>1</v>
      </c>
      <c r="K468" s="2">
        <f t="shared" si="54"/>
        <v>4365</v>
      </c>
      <c r="L468" s="2">
        <f t="shared" si="55"/>
        <v>1</v>
      </c>
      <c r="M468" t="str">
        <f>IF(D468&lt;='Задача 4'!$B$4,I468,"")</f>
        <v/>
      </c>
    </row>
    <row r="469" spans="1:13">
      <c r="A469" s="2">
        <v>1745598</v>
      </c>
      <c r="B469" s="2">
        <v>2</v>
      </c>
      <c r="C469" s="2" t="str">
        <f>VLOOKUP(B469,Address!$A$1:$B$5,2,FALSE)</f>
        <v>ул.Строителей, 6</v>
      </c>
      <c r="D469" s="3">
        <v>44727</v>
      </c>
      <c r="E469" s="3" t="str">
        <f t="shared" si="52"/>
        <v>Июнь</v>
      </c>
      <c r="F469" s="25">
        <f t="shared" si="56"/>
        <v>25</v>
      </c>
      <c r="G469" s="3" t="str">
        <f t="shared" si="57"/>
        <v>Ср</v>
      </c>
      <c r="H469" s="25">
        <f t="shared" si="58"/>
        <v>15</v>
      </c>
      <c r="I469" s="2">
        <v>2553</v>
      </c>
      <c r="J469" s="2">
        <f t="shared" si="53"/>
        <v>1</v>
      </c>
      <c r="K469" s="2" t="str">
        <f t="shared" si="54"/>
        <v/>
      </c>
      <c r="L469" s="2" t="str">
        <f t="shared" si="55"/>
        <v/>
      </c>
      <c r="M469">
        <f>IF(D469&lt;='Задача 4'!$B$4,I469,"")</f>
        <v>2553</v>
      </c>
    </row>
    <row r="470" spans="1:13">
      <c r="A470" s="2">
        <v>1745599</v>
      </c>
      <c r="B470" s="2">
        <v>1</v>
      </c>
      <c r="C470" s="2" t="str">
        <f>VLOOKUP(B470,Address!$A$1:$B$5,2,FALSE)</f>
        <v>ул.Ленина, 13/2</v>
      </c>
      <c r="D470" s="3">
        <v>44750</v>
      </c>
      <c r="E470" s="3" t="str">
        <f t="shared" si="52"/>
        <v>Июль</v>
      </c>
      <c r="F470" s="25">
        <f t="shared" si="56"/>
        <v>28</v>
      </c>
      <c r="G470" s="3" t="str">
        <f t="shared" si="57"/>
        <v>Пт</v>
      </c>
      <c r="H470" s="25">
        <f t="shared" si="58"/>
        <v>8</v>
      </c>
      <c r="I470" s="2">
        <v>2585</v>
      </c>
      <c r="J470" s="2">
        <f t="shared" si="53"/>
        <v>1</v>
      </c>
      <c r="K470" s="2" t="str">
        <f t="shared" si="54"/>
        <v/>
      </c>
      <c r="L470" s="2" t="str">
        <f t="shared" si="55"/>
        <v/>
      </c>
      <c r="M470">
        <f>IF(D470&lt;='Задача 4'!$B$4,I470,"")</f>
        <v>2585</v>
      </c>
    </row>
    <row r="471" spans="1:13">
      <c r="A471" s="2">
        <v>1745600</v>
      </c>
      <c r="B471" s="2">
        <v>1</v>
      </c>
      <c r="C471" s="2" t="str">
        <f>VLOOKUP(B471,Address!$A$1:$B$5,2,FALSE)</f>
        <v>ул.Ленина, 13/2</v>
      </c>
      <c r="D471" s="3">
        <v>44744</v>
      </c>
      <c r="E471" s="3" t="str">
        <f t="shared" si="52"/>
        <v>Июль</v>
      </c>
      <c r="F471" s="25">
        <f t="shared" si="56"/>
        <v>27</v>
      </c>
      <c r="G471" s="3" t="str">
        <f t="shared" si="57"/>
        <v>Сб</v>
      </c>
      <c r="H471" s="25">
        <f t="shared" si="58"/>
        <v>2</v>
      </c>
      <c r="I471" s="2">
        <v>3090</v>
      </c>
      <c r="J471" s="2">
        <f t="shared" si="53"/>
        <v>1</v>
      </c>
      <c r="K471" s="2">
        <f t="shared" si="54"/>
        <v>3090</v>
      </c>
      <c r="L471" s="2">
        <f t="shared" si="55"/>
        <v>1</v>
      </c>
      <c r="M471">
        <f>IF(D471&lt;='Задача 4'!$B$4,I471,"")</f>
        <v>3090</v>
      </c>
    </row>
    <row r="472" spans="1:13">
      <c r="A472" s="2">
        <v>1745601</v>
      </c>
      <c r="B472" s="2">
        <v>1</v>
      </c>
      <c r="C472" s="2" t="str">
        <f>VLOOKUP(B472,Address!$A$1:$B$5,2,FALSE)</f>
        <v>ул.Ленина, 13/2</v>
      </c>
      <c r="D472" s="3">
        <v>44766</v>
      </c>
      <c r="E472" s="3" t="str">
        <f t="shared" si="52"/>
        <v>Июль</v>
      </c>
      <c r="F472" s="25">
        <f t="shared" si="56"/>
        <v>31</v>
      </c>
      <c r="G472" s="3" t="str">
        <f t="shared" si="57"/>
        <v>Вс</v>
      </c>
      <c r="H472" s="25">
        <f t="shared" si="58"/>
        <v>24</v>
      </c>
      <c r="I472" s="2">
        <v>1577</v>
      </c>
      <c r="J472" s="2">
        <f t="shared" si="53"/>
        <v>1</v>
      </c>
      <c r="K472" s="2" t="str">
        <f t="shared" si="54"/>
        <v/>
      </c>
      <c r="L472" s="2" t="str">
        <f t="shared" si="55"/>
        <v/>
      </c>
      <c r="M472" t="str">
        <f>IF(D472&lt;='Задача 4'!$B$4,I472,"")</f>
        <v/>
      </c>
    </row>
    <row r="473" spans="1:13">
      <c r="A473" s="2">
        <v>1745602</v>
      </c>
      <c r="B473" s="2">
        <v>2</v>
      </c>
      <c r="C473" s="2" t="str">
        <f>VLOOKUP(B473,Address!$A$1:$B$5,2,FALSE)</f>
        <v>ул.Строителей, 6</v>
      </c>
      <c r="D473" s="3">
        <v>44749</v>
      </c>
      <c r="E473" s="3" t="str">
        <f t="shared" si="52"/>
        <v>Июль</v>
      </c>
      <c r="F473" s="25">
        <f t="shared" si="56"/>
        <v>28</v>
      </c>
      <c r="G473" s="3" t="str">
        <f t="shared" si="57"/>
        <v>Чт</v>
      </c>
      <c r="H473" s="25">
        <f t="shared" si="58"/>
        <v>7</v>
      </c>
      <c r="I473" s="2">
        <v>231</v>
      </c>
      <c r="J473" s="2">
        <f t="shared" si="53"/>
        <v>1</v>
      </c>
      <c r="K473" s="2" t="str">
        <f t="shared" si="54"/>
        <v/>
      </c>
      <c r="L473" s="2" t="str">
        <f t="shared" si="55"/>
        <v/>
      </c>
      <c r="M473">
        <f>IF(D473&lt;='Задача 4'!$B$4,I473,"")</f>
        <v>231</v>
      </c>
    </row>
    <row r="474" spans="1:13">
      <c r="A474" s="2">
        <v>1745603</v>
      </c>
      <c r="B474" s="2">
        <v>2</v>
      </c>
      <c r="C474" s="2" t="str">
        <f>VLOOKUP(B474,Address!$A$1:$B$5,2,FALSE)</f>
        <v>ул.Строителей, 6</v>
      </c>
      <c r="D474" s="3">
        <v>44762</v>
      </c>
      <c r="E474" s="3" t="str">
        <f t="shared" si="52"/>
        <v>Июль</v>
      </c>
      <c r="F474" s="25">
        <f t="shared" si="56"/>
        <v>30</v>
      </c>
      <c r="G474" s="3" t="str">
        <f t="shared" si="57"/>
        <v>Ср</v>
      </c>
      <c r="H474" s="25">
        <f t="shared" si="58"/>
        <v>20</v>
      </c>
      <c r="I474" s="2">
        <v>3918</v>
      </c>
      <c r="J474" s="2">
        <f t="shared" si="53"/>
        <v>1</v>
      </c>
      <c r="K474" s="2">
        <f t="shared" si="54"/>
        <v>3918</v>
      </c>
      <c r="L474" s="2">
        <f t="shared" si="55"/>
        <v>1</v>
      </c>
      <c r="M474" t="str">
        <f>IF(D474&lt;='Задача 4'!$B$4,I474,"")</f>
        <v/>
      </c>
    </row>
    <row r="475" spans="1:13">
      <c r="A475" s="2">
        <v>1745604</v>
      </c>
      <c r="B475" s="2">
        <v>1</v>
      </c>
      <c r="C475" s="2" t="str">
        <f>VLOOKUP(B475,Address!$A$1:$B$5,2,FALSE)</f>
        <v>ул.Ленина, 13/2</v>
      </c>
      <c r="D475" s="3">
        <v>44766</v>
      </c>
      <c r="E475" s="3" t="str">
        <f t="shared" si="52"/>
        <v>Июль</v>
      </c>
      <c r="F475" s="25">
        <f t="shared" si="56"/>
        <v>31</v>
      </c>
      <c r="G475" s="3" t="str">
        <f t="shared" si="57"/>
        <v>Вс</v>
      </c>
      <c r="H475" s="25">
        <f t="shared" si="58"/>
        <v>24</v>
      </c>
      <c r="I475" s="2">
        <v>4009</v>
      </c>
      <c r="J475" s="2">
        <f t="shared" si="53"/>
        <v>1</v>
      </c>
      <c r="K475" s="2">
        <f t="shared" si="54"/>
        <v>4009</v>
      </c>
      <c r="L475" s="2">
        <f t="shared" si="55"/>
        <v>1</v>
      </c>
      <c r="M475" t="str">
        <f>IF(D475&lt;='Задача 4'!$B$4,I475,"")</f>
        <v/>
      </c>
    </row>
    <row r="476" spans="1:13">
      <c r="A476" s="2">
        <v>1745605</v>
      </c>
      <c r="B476" s="2">
        <v>1</v>
      </c>
      <c r="C476" s="2" t="str">
        <f>VLOOKUP(B476,Address!$A$1:$B$5,2,FALSE)</f>
        <v>ул.Ленина, 13/2</v>
      </c>
      <c r="D476" s="3">
        <v>44729</v>
      </c>
      <c r="E476" s="3" t="str">
        <f t="shared" si="52"/>
        <v>Июнь</v>
      </c>
      <c r="F476" s="25">
        <f t="shared" si="56"/>
        <v>25</v>
      </c>
      <c r="G476" s="3" t="str">
        <f t="shared" si="57"/>
        <v>Пт</v>
      </c>
      <c r="H476" s="25">
        <f t="shared" si="58"/>
        <v>17</v>
      </c>
      <c r="I476" s="2">
        <v>1565</v>
      </c>
      <c r="J476" s="2">
        <f t="shared" si="53"/>
        <v>1</v>
      </c>
      <c r="K476" s="2" t="str">
        <f t="shared" si="54"/>
        <v/>
      </c>
      <c r="L476" s="2" t="str">
        <f t="shared" si="55"/>
        <v/>
      </c>
      <c r="M476">
        <f>IF(D476&lt;='Задача 4'!$B$4,I476,"")</f>
        <v>1565</v>
      </c>
    </row>
    <row r="477" spans="1:13">
      <c r="A477" s="2">
        <v>1745606</v>
      </c>
      <c r="B477" s="2">
        <v>1</v>
      </c>
      <c r="C477" s="2" t="str">
        <f>VLOOKUP(B477,Address!$A$1:$B$5,2,FALSE)</f>
        <v>ул.Ленина, 13/2</v>
      </c>
      <c r="D477" s="3">
        <v>44800</v>
      </c>
      <c r="E477" s="3" t="str">
        <f t="shared" si="52"/>
        <v>Август</v>
      </c>
      <c r="F477" s="25">
        <f t="shared" si="56"/>
        <v>35</v>
      </c>
      <c r="G477" s="3" t="str">
        <f t="shared" si="57"/>
        <v>Сб</v>
      </c>
      <c r="H477" s="25">
        <f t="shared" si="58"/>
        <v>27</v>
      </c>
      <c r="I477" s="2">
        <v>3952</v>
      </c>
      <c r="J477" s="2">
        <f t="shared" si="53"/>
        <v>1</v>
      </c>
      <c r="K477" s="2">
        <f t="shared" si="54"/>
        <v>3952</v>
      </c>
      <c r="L477" s="2">
        <f t="shared" si="55"/>
        <v>1</v>
      </c>
      <c r="M477" t="str">
        <f>IF(D477&lt;='Задача 4'!$B$4,I477,"")</f>
        <v/>
      </c>
    </row>
    <row r="478" spans="1:13">
      <c r="A478" s="2">
        <v>1745607</v>
      </c>
      <c r="B478" s="2">
        <v>2</v>
      </c>
      <c r="C478" s="2" t="str">
        <f>VLOOKUP(B478,Address!$A$1:$B$5,2,FALSE)</f>
        <v>ул.Строителей, 6</v>
      </c>
      <c r="D478" s="3">
        <v>44799</v>
      </c>
      <c r="E478" s="3" t="str">
        <f t="shared" si="52"/>
        <v>Август</v>
      </c>
      <c r="F478" s="25">
        <f t="shared" si="56"/>
        <v>35</v>
      </c>
      <c r="G478" s="3" t="str">
        <f t="shared" si="57"/>
        <v>Пт</v>
      </c>
      <c r="H478" s="25">
        <f t="shared" si="58"/>
        <v>26</v>
      </c>
      <c r="I478" s="2">
        <v>1727</v>
      </c>
      <c r="J478" s="2">
        <f t="shared" si="53"/>
        <v>1</v>
      </c>
      <c r="K478" s="2" t="str">
        <f t="shared" si="54"/>
        <v/>
      </c>
      <c r="L478" s="2" t="str">
        <f t="shared" si="55"/>
        <v/>
      </c>
      <c r="M478" t="str">
        <f>IF(D478&lt;='Задача 4'!$B$4,I478,"")</f>
        <v/>
      </c>
    </row>
    <row r="479" spans="1:13">
      <c r="A479" s="2">
        <v>1745608</v>
      </c>
      <c r="B479" s="2">
        <v>1</v>
      </c>
      <c r="C479" s="2" t="str">
        <f>VLOOKUP(B479,Address!$A$1:$B$5,2,FALSE)</f>
        <v>ул.Ленина, 13/2</v>
      </c>
      <c r="D479" s="3">
        <v>44798</v>
      </c>
      <c r="E479" s="3" t="str">
        <f t="shared" si="52"/>
        <v>Август</v>
      </c>
      <c r="F479" s="25">
        <f t="shared" si="56"/>
        <v>35</v>
      </c>
      <c r="G479" s="3" t="str">
        <f t="shared" si="57"/>
        <v>Чт</v>
      </c>
      <c r="H479" s="25">
        <f t="shared" si="58"/>
        <v>25</v>
      </c>
      <c r="I479" s="2">
        <v>4975</v>
      </c>
      <c r="J479" s="2">
        <f t="shared" si="53"/>
        <v>1</v>
      </c>
      <c r="K479" s="2">
        <f t="shared" si="54"/>
        <v>4975</v>
      </c>
      <c r="L479" s="2">
        <f t="shared" si="55"/>
        <v>1</v>
      </c>
      <c r="M479" t="str">
        <f>IF(D479&lt;='Задача 4'!$B$4,I479,"")</f>
        <v/>
      </c>
    </row>
    <row r="480" spans="1:13">
      <c r="A480" s="2">
        <v>1745609</v>
      </c>
      <c r="B480" s="2">
        <v>3</v>
      </c>
      <c r="C480" s="2" t="str">
        <f>VLOOKUP(B480,Address!$A$1:$B$5,2,FALSE)</f>
        <v>Проспект Вернадского, 89</v>
      </c>
      <c r="D480" s="3">
        <v>44757</v>
      </c>
      <c r="E480" s="3" t="str">
        <f t="shared" si="52"/>
        <v>Июль</v>
      </c>
      <c r="F480" s="25">
        <f t="shared" si="56"/>
        <v>29</v>
      </c>
      <c r="G480" s="3" t="str">
        <f t="shared" si="57"/>
        <v>Пт</v>
      </c>
      <c r="H480" s="25">
        <f t="shared" si="58"/>
        <v>15</v>
      </c>
      <c r="I480" s="2">
        <v>4713</v>
      </c>
      <c r="J480" s="2">
        <f t="shared" si="53"/>
        <v>1</v>
      </c>
      <c r="K480" s="2">
        <f t="shared" si="54"/>
        <v>4713</v>
      </c>
      <c r="L480" s="2">
        <f t="shared" si="55"/>
        <v>1</v>
      </c>
      <c r="M480">
        <f>IF(D480&lt;='Задача 4'!$B$4,I480,"")</f>
        <v>4713</v>
      </c>
    </row>
    <row r="481" spans="1:13">
      <c r="A481" s="2">
        <v>1745610</v>
      </c>
      <c r="B481" s="2">
        <v>4</v>
      </c>
      <c r="C481" s="2" t="str">
        <f>VLOOKUP(B481,Address!$A$1:$B$5,2,FALSE)</f>
        <v>Бульвар Сеченова, 17</v>
      </c>
      <c r="D481" s="3">
        <v>44734</v>
      </c>
      <c r="E481" s="3" t="str">
        <f t="shared" si="52"/>
        <v>Июнь</v>
      </c>
      <c r="F481" s="25">
        <f t="shared" si="56"/>
        <v>26</v>
      </c>
      <c r="G481" s="3" t="str">
        <f t="shared" si="57"/>
        <v>Ср</v>
      </c>
      <c r="H481" s="25">
        <f t="shared" si="58"/>
        <v>22</v>
      </c>
      <c r="I481" s="2">
        <v>4647</v>
      </c>
      <c r="J481" s="2">
        <f t="shared" si="53"/>
        <v>1</v>
      </c>
      <c r="K481" s="2">
        <f t="shared" si="54"/>
        <v>4647</v>
      </c>
      <c r="L481" s="2">
        <f t="shared" si="55"/>
        <v>1</v>
      </c>
      <c r="M481">
        <f>IF(D481&lt;='Задача 4'!$B$4,I481,"")</f>
        <v>4647</v>
      </c>
    </row>
    <row r="482" spans="1:13">
      <c r="A482" s="2">
        <v>1745611</v>
      </c>
      <c r="B482" s="2">
        <v>1</v>
      </c>
      <c r="C482" s="2" t="str">
        <f>VLOOKUP(B482,Address!$A$1:$B$5,2,FALSE)</f>
        <v>ул.Ленина, 13/2</v>
      </c>
      <c r="D482" s="3">
        <v>44715</v>
      </c>
      <c r="E482" s="3" t="str">
        <f t="shared" si="52"/>
        <v>Июнь</v>
      </c>
      <c r="F482" s="25">
        <f t="shared" si="56"/>
        <v>23</v>
      </c>
      <c r="G482" s="3" t="str">
        <f t="shared" si="57"/>
        <v>Пт</v>
      </c>
      <c r="H482" s="25">
        <f t="shared" si="58"/>
        <v>3</v>
      </c>
      <c r="I482" s="2">
        <v>2726</v>
      </c>
      <c r="J482" s="2">
        <f t="shared" si="53"/>
        <v>1</v>
      </c>
      <c r="K482" s="2" t="str">
        <f t="shared" si="54"/>
        <v/>
      </c>
      <c r="L482" s="2" t="str">
        <f t="shared" si="55"/>
        <v/>
      </c>
      <c r="M482">
        <f>IF(D482&lt;='Задача 4'!$B$4,I482,"")</f>
        <v>2726</v>
      </c>
    </row>
    <row r="483" spans="1:13">
      <c r="A483" s="2">
        <v>1745612</v>
      </c>
      <c r="B483" s="2">
        <v>3</v>
      </c>
      <c r="C483" s="2" t="str">
        <f>VLOOKUP(B483,Address!$A$1:$B$5,2,FALSE)</f>
        <v>Проспект Вернадского, 89</v>
      </c>
      <c r="D483" s="3">
        <v>44757</v>
      </c>
      <c r="E483" s="3" t="str">
        <f t="shared" si="52"/>
        <v>Июль</v>
      </c>
      <c r="F483" s="25">
        <f t="shared" si="56"/>
        <v>29</v>
      </c>
      <c r="G483" s="3" t="str">
        <f t="shared" si="57"/>
        <v>Пт</v>
      </c>
      <c r="H483" s="25">
        <f t="shared" si="58"/>
        <v>15</v>
      </c>
      <c r="I483" s="2">
        <v>4613</v>
      </c>
      <c r="J483" s="2">
        <f t="shared" si="53"/>
        <v>1</v>
      </c>
      <c r="K483" s="2">
        <f t="shared" si="54"/>
        <v>4613</v>
      </c>
      <c r="L483" s="2">
        <f t="shared" si="55"/>
        <v>1</v>
      </c>
      <c r="M483">
        <f>IF(D483&lt;='Задача 4'!$B$4,I483,"")</f>
        <v>4613</v>
      </c>
    </row>
    <row r="484" spans="1:13">
      <c r="A484" s="2">
        <v>1745613</v>
      </c>
      <c r="B484" s="2">
        <v>2</v>
      </c>
      <c r="C484" s="2" t="str">
        <f>VLOOKUP(B484,Address!$A$1:$B$5,2,FALSE)</f>
        <v>ул.Строителей, 6</v>
      </c>
      <c r="D484" s="3">
        <v>44783</v>
      </c>
      <c r="E484" s="3" t="str">
        <f t="shared" si="52"/>
        <v>Август</v>
      </c>
      <c r="F484" s="25">
        <f t="shared" si="56"/>
        <v>33</v>
      </c>
      <c r="G484" s="3" t="str">
        <f t="shared" si="57"/>
        <v>Ср</v>
      </c>
      <c r="H484" s="25">
        <f t="shared" si="58"/>
        <v>10</v>
      </c>
      <c r="I484" s="2">
        <v>4340</v>
      </c>
      <c r="J484" s="2">
        <f t="shared" si="53"/>
        <v>1</v>
      </c>
      <c r="K484" s="2">
        <f t="shared" si="54"/>
        <v>4340</v>
      </c>
      <c r="L484" s="2">
        <f t="shared" si="55"/>
        <v>1</v>
      </c>
      <c r="M484" t="str">
        <f>IF(D484&lt;='Задача 4'!$B$4,I484,"")</f>
        <v/>
      </c>
    </row>
    <row r="485" spans="1:13">
      <c r="A485" s="2">
        <v>1745614</v>
      </c>
      <c r="B485" s="2">
        <v>1</v>
      </c>
      <c r="C485" s="2" t="str">
        <f>VLOOKUP(B485,Address!$A$1:$B$5,2,FALSE)</f>
        <v>ул.Ленина, 13/2</v>
      </c>
      <c r="D485" s="3">
        <v>44747</v>
      </c>
      <c r="E485" s="3" t="str">
        <f t="shared" si="52"/>
        <v>Июль</v>
      </c>
      <c r="F485" s="25">
        <f t="shared" si="56"/>
        <v>28</v>
      </c>
      <c r="G485" s="3" t="str">
        <f t="shared" si="57"/>
        <v>Вт</v>
      </c>
      <c r="H485" s="25">
        <f t="shared" si="58"/>
        <v>5</v>
      </c>
      <c r="I485" s="2">
        <v>4954</v>
      </c>
      <c r="J485" s="2">
        <f t="shared" si="53"/>
        <v>1</v>
      </c>
      <c r="K485" s="2">
        <f t="shared" si="54"/>
        <v>4954</v>
      </c>
      <c r="L485" s="2">
        <f t="shared" si="55"/>
        <v>1</v>
      </c>
      <c r="M485">
        <f>IF(D485&lt;='Задача 4'!$B$4,I485,"")</f>
        <v>4954</v>
      </c>
    </row>
    <row r="486" spans="1:13">
      <c r="A486" s="2">
        <v>1745615</v>
      </c>
      <c r="B486" s="2">
        <v>4</v>
      </c>
      <c r="C486" s="2" t="str">
        <f>VLOOKUP(B486,Address!$A$1:$B$5,2,FALSE)</f>
        <v>Бульвар Сеченова, 17</v>
      </c>
      <c r="D486" s="3">
        <v>44801</v>
      </c>
      <c r="E486" s="3" t="str">
        <f t="shared" si="52"/>
        <v>Август</v>
      </c>
      <c r="F486" s="25">
        <f t="shared" si="56"/>
        <v>36</v>
      </c>
      <c r="G486" s="3" t="str">
        <f t="shared" si="57"/>
        <v>Вс</v>
      </c>
      <c r="H486" s="25">
        <f t="shared" si="58"/>
        <v>28</v>
      </c>
      <c r="I486" s="2">
        <v>3919</v>
      </c>
      <c r="J486" s="2">
        <f t="shared" si="53"/>
        <v>1</v>
      </c>
      <c r="K486" s="2">
        <f t="shared" si="54"/>
        <v>3919</v>
      </c>
      <c r="L486" s="2">
        <f t="shared" si="55"/>
        <v>1</v>
      </c>
      <c r="M486" t="str">
        <f>IF(D486&lt;='Задача 4'!$B$4,I486,"")</f>
        <v/>
      </c>
    </row>
    <row r="487" spans="1:13">
      <c r="A487" s="2">
        <v>1745616</v>
      </c>
      <c r="B487" s="2">
        <v>1</v>
      </c>
      <c r="C487" s="2" t="str">
        <f>VLOOKUP(B487,Address!$A$1:$B$5,2,FALSE)</f>
        <v>ул.Ленина, 13/2</v>
      </c>
      <c r="D487" s="3">
        <v>44744</v>
      </c>
      <c r="E487" s="3" t="str">
        <f t="shared" si="52"/>
        <v>Июль</v>
      </c>
      <c r="F487" s="25">
        <f t="shared" si="56"/>
        <v>27</v>
      </c>
      <c r="G487" s="3" t="str">
        <f t="shared" si="57"/>
        <v>Сб</v>
      </c>
      <c r="H487" s="25">
        <f t="shared" si="58"/>
        <v>2</v>
      </c>
      <c r="I487" s="2">
        <v>4847</v>
      </c>
      <c r="J487" s="2">
        <f t="shared" si="53"/>
        <v>1</v>
      </c>
      <c r="K487" s="2">
        <f t="shared" si="54"/>
        <v>4847</v>
      </c>
      <c r="L487" s="2">
        <f t="shared" si="55"/>
        <v>1</v>
      </c>
      <c r="M487">
        <f>IF(D487&lt;='Задача 4'!$B$4,I487,"")</f>
        <v>4847</v>
      </c>
    </row>
    <row r="488" spans="1:13">
      <c r="A488" s="2">
        <v>1745617</v>
      </c>
      <c r="B488" s="2">
        <v>1</v>
      </c>
      <c r="C488" s="2" t="str">
        <f>VLOOKUP(B488,Address!$A$1:$B$5,2,FALSE)</f>
        <v>ул.Ленина, 13/2</v>
      </c>
      <c r="D488" s="3">
        <v>44726</v>
      </c>
      <c r="E488" s="3" t="str">
        <f t="shared" si="52"/>
        <v>Июнь</v>
      </c>
      <c r="F488" s="25">
        <f t="shared" si="56"/>
        <v>25</v>
      </c>
      <c r="G488" s="3" t="str">
        <f t="shared" si="57"/>
        <v>Вт</v>
      </c>
      <c r="H488" s="25">
        <f t="shared" si="58"/>
        <v>14</v>
      </c>
      <c r="I488" s="2">
        <v>4879</v>
      </c>
      <c r="J488" s="2">
        <f t="shared" si="53"/>
        <v>1</v>
      </c>
      <c r="K488" s="2">
        <f t="shared" si="54"/>
        <v>4879</v>
      </c>
      <c r="L488" s="2">
        <f t="shared" si="55"/>
        <v>1</v>
      </c>
      <c r="M488">
        <f>IF(D488&lt;='Задача 4'!$B$4,I488,"")</f>
        <v>4879</v>
      </c>
    </row>
    <row r="489" spans="1:13">
      <c r="A489" s="2">
        <v>1745618</v>
      </c>
      <c r="B489" s="2">
        <v>2</v>
      </c>
      <c r="C489" s="2" t="str">
        <f>VLOOKUP(B489,Address!$A$1:$B$5,2,FALSE)</f>
        <v>ул.Строителей, 6</v>
      </c>
      <c r="D489" s="3">
        <v>44791</v>
      </c>
      <c r="E489" s="3" t="str">
        <f t="shared" si="52"/>
        <v>Август</v>
      </c>
      <c r="F489" s="25">
        <f t="shared" si="56"/>
        <v>34</v>
      </c>
      <c r="G489" s="3" t="str">
        <f t="shared" si="57"/>
        <v>Чт</v>
      </c>
      <c r="H489" s="25">
        <f t="shared" si="58"/>
        <v>18</v>
      </c>
      <c r="I489" s="2">
        <v>1999</v>
      </c>
      <c r="J489" s="2">
        <f t="shared" si="53"/>
        <v>1</v>
      </c>
      <c r="K489" s="2" t="str">
        <f t="shared" si="54"/>
        <v/>
      </c>
      <c r="L489" s="2" t="str">
        <f t="shared" si="55"/>
        <v/>
      </c>
      <c r="M489" t="str">
        <f>IF(D489&lt;='Задача 4'!$B$4,I489,"")</f>
        <v/>
      </c>
    </row>
    <row r="490" spans="1:13">
      <c r="A490" s="2">
        <v>1745619</v>
      </c>
      <c r="B490" s="2">
        <v>2</v>
      </c>
      <c r="C490" s="2" t="str">
        <f>VLOOKUP(B490,Address!$A$1:$B$5,2,FALSE)</f>
        <v>ул.Строителей, 6</v>
      </c>
      <c r="D490" s="3">
        <v>44750</v>
      </c>
      <c r="E490" s="3" t="str">
        <f t="shared" si="52"/>
        <v>Июль</v>
      </c>
      <c r="F490" s="25">
        <f t="shared" si="56"/>
        <v>28</v>
      </c>
      <c r="G490" s="3" t="str">
        <f t="shared" si="57"/>
        <v>Пт</v>
      </c>
      <c r="H490" s="25">
        <f t="shared" si="58"/>
        <v>8</v>
      </c>
      <c r="I490" s="2">
        <v>227</v>
      </c>
      <c r="J490" s="2">
        <f t="shared" si="53"/>
        <v>1</v>
      </c>
      <c r="K490" s="2" t="str">
        <f t="shared" si="54"/>
        <v/>
      </c>
      <c r="L490" s="2" t="str">
        <f t="shared" si="55"/>
        <v/>
      </c>
      <c r="M490">
        <f>IF(D490&lt;='Задача 4'!$B$4,I490,"")</f>
        <v>227</v>
      </c>
    </row>
    <row r="491" spans="1:13">
      <c r="A491" s="2">
        <v>1745620</v>
      </c>
      <c r="B491" s="2">
        <v>2</v>
      </c>
      <c r="C491" s="2" t="str">
        <f>VLOOKUP(B491,Address!$A$1:$B$5,2,FALSE)</f>
        <v>ул.Строителей, 6</v>
      </c>
      <c r="D491" s="3">
        <v>44777</v>
      </c>
      <c r="E491" s="3" t="str">
        <f t="shared" si="52"/>
        <v>Август</v>
      </c>
      <c r="F491" s="25">
        <f t="shared" si="56"/>
        <v>32</v>
      </c>
      <c r="G491" s="3" t="str">
        <f t="shared" si="57"/>
        <v>Чт</v>
      </c>
      <c r="H491" s="25">
        <f t="shared" si="58"/>
        <v>4</v>
      </c>
      <c r="I491" s="2">
        <v>3245</v>
      </c>
      <c r="J491" s="2">
        <f t="shared" si="53"/>
        <v>1</v>
      </c>
      <c r="K491" s="2">
        <f t="shared" si="54"/>
        <v>3245</v>
      </c>
      <c r="L491" s="2">
        <f t="shared" si="55"/>
        <v>1</v>
      </c>
      <c r="M491" t="str">
        <f>IF(D491&lt;='Задача 4'!$B$4,I491,"")</f>
        <v/>
      </c>
    </row>
    <row r="492" spans="1:13">
      <c r="A492" s="2">
        <v>1745621</v>
      </c>
      <c r="B492" s="2">
        <v>4</v>
      </c>
      <c r="C492" s="2" t="str">
        <f>VLOOKUP(B492,Address!$A$1:$B$5,2,FALSE)</f>
        <v>Бульвар Сеченова, 17</v>
      </c>
      <c r="D492" s="3">
        <v>44718</v>
      </c>
      <c r="E492" s="3" t="str">
        <f t="shared" si="52"/>
        <v>Июнь</v>
      </c>
      <c r="F492" s="25">
        <f t="shared" si="56"/>
        <v>24</v>
      </c>
      <c r="G492" s="3" t="str">
        <f t="shared" si="57"/>
        <v>Пн</v>
      </c>
      <c r="H492" s="25">
        <f t="shared" si="58"/>
        <v>6</v>
      </c>
      <c r="I492" s="2">
        <v>435</v>
      </c>
      <c r="J492" s="2">
        <f t="shared" si="53"/>
        <v>1</v>
      </c>
      <c r="K492" s="2" t="str">
        <f t="shared" si="54"/>
        <v/>
      </c>
      <c r="L492" s="2" t="str">
        <f t="shared" si="55"/>
        <v/>
      </c>
      <c r="M492">
        <f>IF(D492&lt;='Задача 4'!$B$4,I492,"")</f>
        <v>435</v>
      </c>
    </row>
    <row r="493" spans="1:13">
      <c r="A493" s="2">
        <v>1745622</v>
      </c>
      <c r="B493" s="2">
        <v>1</v>
      </c>
      <c r="C493" s="2" t="str">
        <f>VLOOKUP(B493,Address!$A$1:$B$5,2,FALSE)</f>
        <v>ул.Ленина, 13/2</v>
      </c>
      <c r="D493" s="3">
        <v>44787</v>
      </c>
      <c r="E493" s="3" t="str">
        <f t="shared" si="52"/>
        <v>Август</v>
      </c>
      <c r="F493" s="25">
        <f t="shared" si="56"/>
        <v>34</v>
      </c>
      <c r="G493" s="3" t="str">
        <f t="shared" si="57"/>
        <v>Вс</v>
      </c>
      <c r="H493" s="25">
        <f t="shared" si="58"/>
        <v>14</v>
      </c>
      <c r="I493" s="2">
        <v>4293</v>
      </c>
      <c r="J493" s="2">
        <f t="shared" si="53"/>
        <v>1</v>
      </c>
      <c r="K493" s="2">
        <f t="shared" si="54"/>
        <v>4293</v>
      </c>
      <c r="L493" s="2">
        <f t="shared" si="55"/>
        <v>1</v>
      </c>
      <c r="M493" t="str">
        <f>IF(D493&lt;='Задача 4'!$B$4,I493,"")</f>
        <v/>
      </c>
    </row>
    <row r="494" spans="1:13">
      <c r="A494" s="2">
        <v>1745623</v>
      </c>
      <c r="B494" s="2">
        <v>2</v>
      </c>
      <c r="C494" s="2" t="str">
        <f>VLOOKUP(B494,Address!$A$1:$B$5,2,FALSE)</f>
        <v>ул.Строителей, 6</v>
      </c>
      <c r="D494" s="3">
        <v>44771</v>
      </c>
      <c r="E494" s="3" t="str">
        <f t="shared" si="52"/>
        <v>Июль</v>
      </c>
      <c r="F494" s="25">
        <f t="shared" si="56"/>
        <v>31</v>
      </c>
      <c r="G494" s="3" t="str">
        <f t="shared" si="57"/>
        <v>Пт</v>
      </c>
      <c r="H494" s="25">
        <f t="shared" si="58"/>
        <v>29</v>
      </c>
      <c r="I494" s="2">
        <v>530</v>
      </c>
      <c r="J494" s="2">
        <f t="shared" si="53"/>
        <v>1</v>
      </c>
      <c r="K494" s="2" t="str">
        <f t="shared" si="54"/>
        <v/>
      </c>
      <c r="L494" s="2" t="str">
        <f t="shared" si="55"/>
        <v/>
      </c>
      <c r="M494" t="str">
        <f>IF(D494&lt;='Задача 4'!$B$4,I494,"")</f>
        <v/>
      </c>
    </row>
    <row r="495" spans="1:13">
      <c r="A495" s="2">
        <v>1745624</v>
      </c>
      <c r="B495" s="2">
        <v>2</v>
      </c>
      <c r="C495" s="2" t="str">
        <f>VLOOKUP(B495,Address!$A$1:$B$5,2,FALSE)</f>
        <v>ул.Строителей, 6</v>
      </c>
      <c r="D495" s="3">
        <v>44766</v>
      </c>
      <c r="E495" s="3" t="str">
        <f t="shared" si="52"/>
        <v>Июль</v>
      </c>
      <c r="F495" s="25">
        <f t="shared" si="56"/>
        <v>31</v>
      </c>
      <c r="G495" s="3" t="str">
        <f t="shared" si="57"/>
        <v>Вс</v>
      </c>
      <c r="H495" s="25">
        <f t="shared" si="58"/>
        <v>24</v>
      </c>
      <c r="I495" s="2">
        <v>3228</v>
      </c>
      <c r="J495" s="2">
        <f t="shared" si="53"/>
        <v>1</v>
      </c>
      <c r="K495" s="2">
        <f t="shared" si="54"/>
        <v>3228</v>
      </c>
      <c r="L495" s="2">
        <f t="shared" si="55"/>
        <v>1</v>
      </c>
      <c r="M495" t="str">
        <f>IF(D495&lt;='Задача 4'!$B$4,I495,"")</f>
        <v/>
      </c>
    </row>
    <row r="496" spans="1:13">
      <c r="A496" s="2">
        <v>1745625</v>
      </c>
      <c r="B496" s="2">
        <v>3</v>
      </c>
      <c r="C496" s="2" t="str">
        <f>VLOOKUP(B496,Address!$A$1:$B$5,2,FALSE)</f>
        <v>Проспект Вернадского, 89</v>
      </c>
      <c r="D496" s="3">
        <v>44735</v>
      </c>
      <c r="E496" s="3" t="str">
        <f t="shared" si="52"/>
        <v>Июнь</v>
      </c>
      <c r="F496" s="25">
        <f t="shared" si="56"/>
        <v>26</v>
      </c>
      <c r="G496" s="3" t="str">
        <f t="shared" si="57"/>
        <v>Чт</v>
      </c>
      <c r="H496" s="25">
        <f t="shared" si="58"/>
        <v>23</v>
      </c>
      <c r="I496" s="2">
        <v>1268</v>
      </c>
      <c r="J496" s="2">
        <f t="shared" si="53"/>
        <v>1</v>
      </c>
      <c r="K496" s="2" t="str">
        <f t="shared" si="54"/>
        <v/>
      </c>
      <c r="L496" s="2" t="str">
        <f t="shared" si="55"/>
        <v/>
      </c>
      <c r="M496">
        <f>IF(D496&lt;='Задача 4'!$B$4,I496,"")</f>
        <v>1268</v>
      </c>
    </row>
    <row r="497" spans="1:13">
      <c r="A497" s="2">
        <v>1745626</v>
      </c>
      <c r="B497" s="2">
        <v>4</v>
      </c>
      <c r="C497" s="2" t="str">
        <f>VLOOKUP(B497,Address!$A$1:$B$5,2,FALSE)</f>
        <v>Бульвар Сеченова, 17</v>
      </c>
      <c r="D497" s="3">
        <v>44794</v>
      </c>
      <c r="E497" s="3" t="str">
        <f t="shared" si="52"/>
        <v>Август</v>
      </c>
      <c r="F497" s="25">
        <f t="shared" si="56"/>
        <v>35</v>
      </c>
      <c r="G497" s="3" t="str">
        <f t="shared" si="57"/>
        <v>Вс</v>
      </c>
      <c r="H497" s="25">
        <f t="shared" si="58"/>
        <v>21</v>
      </c>
      <c r="I497" s="2">
        <v>2149</v>
      </c>
      <c r="J497" s="2">
        <f t="shared" si="53"/>
        <v>1</v>
      </c>
      <c r="K497" s="2" t="str">
        <f t="shared" si="54"/>
        <v/>
      </c>
      <c r="L497" s="2" t="str">
        <f t="shared" si="55"/>
        <v/>
      </c>
      <c r="M497" t="str">
        <f>IF(D497&lt;='Задача 4'!$B$4,I497,"")</f>
        <v/>
      </c>
    </row>
    <row r="498" spans="1:13">
      <c r="A498" s="2">
        <v>1745627</v>
      </c>
      <c r="B498" s="2">
        <v>2</v>
      </c>
      <c r="C498" s="2" t="str">
        <f>VLOOKUP(B498,Address!$A$1:$B$5,2,FALSE)</f>
        <v>ул.Строителей, 6</v>
      </c>
      <c r="D498" s="3">
        <v>44785</v>
      </c>
      <c r="E498" s="3" t="str">
        <f t="shared" si="52"/>
        <v>Август</v>
      </c>
      <c r="F498" s="25">
        <f t="shared" si="56"/>
        <v>33</v>
      </c>
      <c r="G498" s="3" t="str">
        <f t="shared" si="57"/>
        <v>Пт</v>
      </c>
      <c r="H498" s="25">
        <f t="shared" si="58"/>
        <v>12</v>
      </c>
      <c r="I498" s="2">
        <v>3228</v>
      </c>
      <c r="J498" s="2">
        <f t="shared" si="53"/>
        <v>1</v>
      </c>
      <c r="K498" s="2">
        <f t="shared" si="54"/>
        <v>3228</v>
      </c>
      <c r="L498" s="2">
        <f t="shared" si="55"/>
        <v>1</v>
      </c>
      <c r="M498" t="str">
        <f>IF(D498&lt;='Задача 4'!$B$4,I498,"")</f>
        <v/>
      </c>
    </row>
    <row r="499" spans="1:13">
      <c r="A499" s="2">
        <v>1745628</v>
      </c>
      <c r="B499" s="2">
        <v>2</v>
      </c>
      <c r="C499" s="2" t="str">
        <f>VLOOKUP(B499,Address!$A$1:$B$5,2,FALSE)</f>
        <v>ул.Строителей, 6</v>
      </c>
      <c r="D499" s="3">
        <v>44724</v>
      </c>
      <c r="E499" s="3" t="str">
        <f t="shared" si="52"/>
        <v>Июнь</v>
      </c>
      <c r="F499" s="25">
        <f t="shared" si="56"/>
        <v>25</v>
      </c>
      <c r="G499" s="3" t="str">
        <f t="shared" si="57"/>
        <v>Вс</v>
      </c>
      <c r="H499" s="25">
        <f t="shared" si="58"/>
        <v>12</v>
      </c>
      <c r="I499" s="2">
        <v>2647</v>
      </c>
      <c r="J499" s="2">
        <f t="shared" si="53"/>
        <v>1</v>
      </c>
      <c r="K499" s="2" t="str">
        <f t="shared" si="54"/>
        <v/>
      </c>
      <c r="L499" s="2" t="str">
        <f t="shared" si="55"/>
        <v/>
      </c>
      <c r="M499">
        <f>IF(D499&lt;='Задача 4'!$B$4,I499,"")</f>
        <v>2647</v>
      </c>
    </row>
    <row r="500" spans="1:13">
      <c r="A500" s="2">
        <v>1745629</v>
      </c>
      <c r="B500" s="2">
        <v>3</v>
      </c>
      <c r="C500" s="2" t="str">
        <f>VLOOKUP(B500,Address!$A$1:$B$5,2,FALSE)</f>
        <v>Проспект Вернадского, 89</v>
      </c>
      <c r="D500" s="3">
        <v>44792</v>
      </c>
      <c r="E500" s="3" t="str">
        <f t="shared" si="52"/>
        <v>Август</v>
      </c>
      <c r="F500" s="25">
        <f t="shared" si="56"/>
        <v>34</v>
      </c>
      <c r="G500" s="3" t="str">
        <f t="shared" si="57"/>
        <v>Пт</v>
      </c>
      <c r="H500" s="25">
        <f t="shared" si="58"/>
        <v>19</v>
      </c>
      <c r="I500" s="2">
        <v>2165</v>
      </c>
      <c r="J500" s="2">
        <f t="shared" si="53"/>
        <v>1</v>
      </c>
      <c r="K500" s="2" t="str">
        <f t="shared" si="54"/>
        <v/>
      </c>
      <c r="L500" s="2" t="str">
        <f t="shared" si="55"/>
        <v/>
      </c>
      <c r="M500" t="str">
        <f>IF(D500&lt;='Задача 4'!$B$4,I500,"")</f>
        <v/>
      </c>
    </row>
    <row r="501" spans="1:13">
      <c r="A501" s="2">
        <v>1745630</v>
      </c>
      <c r="B501" s="2">
        <v>1</v>
      </c>
      <c r="C501" s="2" t="str">
        <f>VLOOKUP(B501,Address!$A$1:$B$5,2,FALSE)</f>
        <v>ул.Ленина, 13/2</v>
      </c>
      <c r="D501" s="3">
        <v>44726</v>
      </c>
      <c r="E501" s="3" t="str">
        <f t="shared" si="52"/>
        <v>Июнь</v>
      </c>
      <c r="F501" s="25">
        <f t="shared" si="56"/>
        <v>25</v>
      </c>
      <c r="G501" s="3" t="str">
        <f t="shared" si="57"/>
        <v>Вт</v>
      </c>
      <c r="H501" s="25">
        <f t="shared" si="58"/>
        <v>14</v>
      </c>
      <c r="I501" s="2">
        <v>4061</v>
      </c>
      <c r="J501" s="2">
        <f t="shared" si="53"/>
        <v>1</v>
      </c>
      <c r="K501" s="2">
        <f t="shared" si="54"/>
        <v>4061</v>
      </c>
      <c r="L501" s="2">
        <f t="shared" si="55"/>
        <v>1</v>
      </c>
      <c r="M501">
        <f>IF(D501&lt;='Задача 4'!$B$4,I501,"")</f>
        <v>4061</v>
      </c>
    </row>
    <row r="502" spans="1:13">
      <c r="A502" s="2">
        <v>1745631</v>
      </c>
      <c r="B502" s="2">
        <v>3</v>
      </c>
      <c r="C502" s="2" t="str">
        <f>VLOOKUP(B502,Address!$A$1:$B$5,2,FALSE)</f>
        <v>Проспект Вернадского, 89</v>
      </c>
      <c r="D502" s="3">
        <v>44754</v>
      </c>
      <c r="E502" s="3" t="str">
        <f t="shared" si="52"/>
        <v>Июль</v>
      </c>
      <c r="F502" s="25">
        <f t="shared" si="56"/>
        <v>29</v>
      </c>
      <c r="G502" s="3" t="str">
        <f t="shared" si="57"/>
        <v>Вт</v>
      </c>
      <c r="H502" s="25">
        <f t="shared" si="58"/>
        <v>12</v>
      </c>
      <c r="I502" s="2">
        <v>3503</v>
      </c>
      <c r="J502" s="2">
        <f t="shared" si="53"/>
        <v>1</v>
      </c>
      <c r="K502" s="2">
        <f t="shared" si="54"/>
        <v>3503</v>
      </c>
      <c r="L502" s="2">
        <f t="shared" si="55"/>
        <v>1</v>
      </c>
      <c r="M502">
        <f>IF(D502&lt;='Задача 4'!$B$4,I502,"")</f>
        <v>3503</v>
      </c>
    </row>
    <row r="503" spans="1:13">
      <c r="A503" s="2">
        <v>1745632</v>
      </c>
      <c r="B503" s="2">
        <v>2</v>
      </c>
      <c r="C503" s="2" t="str">
        <f>VLOOKUP(B503,Address!$A$1:$B$5,2,FALSE)</f>
        <v>ул.Строителей, 6</v>
      </c>
      <c r="D503" s="3">
        <v>44803</v>
      </c>
      <c r="E503" s="3" t="str">
        <f t="shared" si="52"/>
        <v>Август</v>
      </c>
      <c r="F503" s="25">
        <f t="shared" si="56"/>
        <v>36</v>
      </c>
      <c r="G503" s="3" t="str">
        <f t="shared" si="57"/>
        <v>Вт</v>
      </c>
      <c r="H503" s="25">
        <f t="shared" si="58"/>
        <v>30</v>
      </c>
      <c r="I503" s="2">
        <v>392</v>
      </c>
      <c r="J503" s="2">
        <f t="shared" si="53"/>
        <v>1</v>
      </c>
      <c r="K503" s="2" t="str">
        <f t="shared" si="54"/>
        <v/>
      </c>
      <c r="L503" s="2" t="str">
        <f t="shared" si="55"/>
        <v/>
      </c>
      <c r="M503" t="str">
        <f>IF(D503&lt;='Задача 4'!$B$4,I503,"")</f>
        <v/>
      </c>
    </row>
    <row r="504" spans="1:13">
      <c r="A504" s="2">
        <v>1745633</v>
      </c>
      <c r="B504" s="2">
        <v>3</v>
      </c>
      <c r="C504" s="2" t="str">
        <f>VLOOKUP(B504,Address!$A$1:$B$5,2,FALSE)</f>
        <v>Проспект Вернадского, 89</v>
      </c>
      <c r="D504" s="3">
        <v>44713</v>
      </c>
      <c r="E504" s="3" t="str">
        <f t="shared" si="52"/>
        <v>Июнь</v>
      </c>
      <c r="F504" s="25">
        <f t="shared" si="56"/>
        <v>23</v>
      </c>
      <c r="G504" s="3" t="str">
        <f t="shared" si="57"/>
        <v>Ср</v>
      </c>
      <c r="H504" s="25">
        <f t="shared" si="58"/>
        <v>1</v>
      </c>
      <c r="I504" s="2">
        <v>220</v>
      </c>
      <c r="J504" s="2">
        <f t="shared" si="53"/>
        <v>1</v>
      </c>
      <c r="K504" s="2" t="str">
        <f t="shared" si="54"/>
        <v/>
      </c>
      <c r="L504" s="2" t="str">
        <f t="shared" si="55"/>
        <v/>
      </c>
      <c r="M504">
        <f>IF(D504&lt;='Задача 4'!$B$4,I504,"")</f>
        <v>220</v>
      </c>
    </row>
    <row r="505" spans="1:13">
      <c r="A505" s="2">
        <v>1745634</v>
      </c>
      <c r="B505" s="2">
        <v>1</v>
      </c>
      <c r="C505" s="2" t="str">
        <f>VLOOKUP(B505,Address!$A$1:$B$5,2,FALSE)</f>
        <v>ул.Ленина, 13/2</v>
      </c>
      <c r="D505" s="3">
        <v>44766</v>
      </c>
      <c r="E505" s="3" t="str">
        <f t="shared" si="52"/>
        <v>Июль</v>
      </c>
      <c r="F505" s="25">
        <f t="shared" si="56"/>
        <v>31</v>
      </c>
      <c r="G505" s="3" t="str">
        <f t="shared" si="57"/>
        <v>Вс</v>
      </c>
      <c r="H505" s="25">
        <f t="shared" si="58"/>
        <v>24</v>
      </c>
      <c r="I505" s="2">
        <v>4017</v>
      </c>
      <c r="J505" s="2">
        <f t="shared" si="53"/>
        <v>1</v>
      </c>
      <c r="K505" s="2">
        <f t="shared" si="54"/>
        <v>4017</v>
      </c>
      <c r="L505" s="2">
        <f t="shared" si="55"/>
        <v>1</v>
      </c>
      <c r="M505" t="str">
        <f>IF(D505&lt;='Задача 4'!$B$4,I505,"")</f>
        <v/>
      </c>
    </row>
    <row r="506" spans="1:13">
      <c r="A506" s="2">
        <v>1745635</v>
      </c>
      <c r="B506" s="2">
        <v>4</v>
      </c>
      <c r="C506" s="2" t="str">
        <f>VLOOKUP(B506,Address!$A$1:$B$5,2,FALSE)</f>
        <v>Бульвар Сеченова, 17</v>
      </c>
      <c r="D506" s="3">
        <v>44783</v>
      </c>
      <c r="E506" s="3" t="str">
        <f t="shared" si="52"/>
        <v>Август</v>
      </c>
      <c r="F506" s="25">
        <f t="shared" si="56"/>
        <v>33</v>
      </c>
      <c r="G506" s="3" t="str">
        <f t="shared" si="57"/>
        <v>Ср</v>
      </c>
      <c r="H506" s="25">
        <f t="shared" si="58"/>
        <v>10</v>
      </c>
      <c r="I506" s="2">
        <v>2394</v>
      </c>
      <c r="J506" s="2">
        <f t="shared" si="53"/>
        <v>1</v>
      </c>
      <c r="K506" s="2" t="str">
        <f t="shared" si="54"/>
        <v/>
      </c>
      <c r="L506" s="2" t="str">
        <f t="shared" si="55"/>
        <v/>
      </c>
      <c r="M506" t="str">
        <f>IF(D506&lt;='Задача 4'!$B$4,I506,"")</f>
        <v/>
      </c>
    </row>
    <row r="507" spans="1:13">
      <c r="A507" s="2">
        <v>1745636</v>
      </c>
      <c r="B507" s="2">
        <v>2</v>
      </c>
      <c r="C507" s="2" t="str">
        <f>VLOOKUP(B507,Address!$A$1:$B$5,2,FALSE)</f>
        <v>ул.Строителей, 6</v>
      </c>
      <c r="D507" s="3">
        <v>44718</v>
      </c>
      <c r="E507" s="3" t="str">
        <f t="shared" si="52"/>
        <v>Июнь</v>
      </c>
      <c r="F507" s="25">
        <f t="shared" si="56"/>
        <v>24</v>
      </c>
      <c r="G507" s="3" t="str">
        <f t="shared" si="57"/>
        <v>Пн</v>
      </c>
      <c r="H507" s="25">
        <f t="shared" si="58"/>
        <v>6</v>
      </c>
      <c r="I507" s="2">
        <v>3657</v>
      </c>
      <c r="J507" s="2">
        <f t="shared" si="53"/>
        <v>1</v>
      </c>
      <c r="K507" s="2">
        <f t="shared" si="54"/>
        <v>3657</v>
      </c>
      <c r="L507" s="2">
        <f t="shared" si="55"/>
        <v>1</v>
      </c>
      <c r="M507">
        <f>IF(D507&lt;='Задача 4'!$B$4,I507,"")</f>
        <v>3657</v>
      </c>
    </row>
    <row r="508" spans="1:13">
      <c r="A508" s="2">
        <v>1745637</v>
      </c>
      <c r="B508" s="2">
        <v>1</v>
      </c>
      <c r="C508" s="2" t="str">
        <f>VLOOKUP(B508,Address!$A$1:$B$5,2,FALSE)</f>
        <v>ул.Ленина, 13/2</v>
      </c>
      <c r="D508" s="3">
        <v>44754</v>
      </c>
      <c r="E508" s="3" t="str">
        <f t="shared" si="52"/>
        <v>Июль</v>
      </c>
      <c r="F508" s="25">
        <f t="shared" si="56"/>
        <v>29</v>
      </c>
      <c r="G508" s="3" t="str">
        <f t="shared" si="57"/>
        <v>Вт</v>
      </c>
      <c r="H508" s="25">
        <f t="shared" si="58"/>
        <v>12</v>
      </c>
      <c r="I508" s="2">
        <v>4138</v>
      </c>
      <c r="J508" s="2">
        <f t="shared" si="53"/>
        <v>1</v>
      </c>
      <c r="K508" s="2">
        <f t="shared" si="54"/>
        <v>4138</v>
      </c>
      <c r="L508" s="2">
        <f t="shared" si="55"/>
        <v>1</v>
      </c>
      <c r="M508">
        <f>IF(D508&lt;='Задача 4'!$B$4,I508,"")</f>
        <v>4138</v>
      </c>
    </row>
    <row r="509" spans="1:13">
      <c r="A509" s="2">
        <v>1745638</v>
      </c>
      <c r="B509" s="2">
        <v>1</v>
      </c>
      <c r="C509" s="2" t="str">
        <f>VLOOKUP(B509,Address!$A$1:$B$5,2,FALSE)</f>
        <v>ул.Ленина, 13/2</v>
      </c>
      <c r="D509" s="3">
        <v>44740</v>
      </c>
      <c r="E509" s="3" t="str">
        <f t="shared" si="52"/>
        <v>Июнь</v>
      </c>
      <c r="F509" s="25">
        <f t="shared" si="56"/>
        <v>27</v>
      </c>
      <c r="G509" s="3" t="str">
        <f t="shared" si="57"/>
        <v>Вт</v>
      </c>
      <c r="H509" s="25">
        <f t="shared" si="58"/>
        <v>28</v>
      </c>
      <c r="I509" s="2">
        <v>3985</v>
      </c>
      <c r="J509" s="2">
        <f t="shared" si="53"/>
        <v>1</v>
      </c>
      <c r="K509" s="2">
        <f t="shared" si="54"/>
        <v>3985</v>
      </c>
      <c r="L509" s="2">
        <f t="shared" si="55"/>
        <v>1</v>
      </c>
      <c r="M509">
        <f>IF(D509&lt;='Задача 4'!$B$4,I509,"")</f>
        <v>3985</v>
      </c>
    </row>
    <row r="510" spans="1:13">
      <c r="A510" s="2">
        <v>1745639</v>
      </c>
      <c r="B510" s="2">
        <v>1</v>
      </c>
      <c r="C510" s="2" t="str">
        <f>VLOOKUP(B510,Address!$A$1:$B$5,2,FALSE)</f>
        <v>ул.Ленина, 13/2</v>
      </c>
      <c r="D510" s="3">
        <v>44747</v>
      </c>
      <c r="E510" s="3" t="str">
        <f t="shared" si="52"/>
        <v>Июль</v>
      </c>
      <c r="F510" s="25">
        <f t="shared" si="56"/>
        <v>28</v>
      </c>
      <c r="G510" s="3" t="str">
        <f t="shared" si="57"/>
        <v>Вт</v>
      </c>
      <c r="H510" s="25">
        <f t="shared" si="58"/>
        <v>5</v>
      </c>
      <c r="I510" s="2">
        <v>1045</v>
      </c>
      <c r="J510" s="2">
        <f t="shared" si="53"/>
        <v>1</v>
      </c>
      <c r="K510" s="2" t="str">
        <f t="shared" si="54"/>
        <v/>
      </c>
      <c r="L510" s="2" t="str">
        <f t="shared" si="55"/>
        <v/>
      </c>
      <c r="M510">
        <f>IF(D510&lt;='Задача 4'!$B$4,I510,"")</f>
        <v>1045</v>
      </c>
    </row>
    <row r="511" spans="1:13">
      <c r="A511" s="2">
        <v>1745640</v>
      </c>
      <c r="B511" s="2">
        <v>1</v>
      </c>
      <c r="C511" s="2" t="str">
        <f>VLOOKUP(B511,Address!$A$1:$B$5,2,FALSE)</f>
        <v>ул.Ленина, 13/2</v>
      </c>
      <c r="D511" s="3">
        <v>44787</v>
      </c>
      <c r="E511" s="3" t="str">
        <f t="shared" si="52"/>
        <v>Август</v>
      </c>
      <c r="F511" s="25">
        <f t="shared" si="56"/>
        <v>34</v>
      </c>
      <c r="G511" s="3" t="str">
        <f t="shared" si="57"/>
        <v>Вс</v>
      </c>
      <c r="H511" s="25">
        <f t="shared" si="58"/>
        <v>14</v>
      </c>
      <c r="I511" s="2">
        <v>626</v>
      </c>
      <c r="J511" s="2">
        <f t="shared" si="53"/>
        <v>1</v>
      </c>
      <c r="K511" s="2" t="str">
        <f t="shared" si="54"/>
        <v/>
      </c>
      <c r="L511" s="2" t="str">
        <f t="shared" si="55"/>
        <v/>
      </c>
      <c r="M511" t="str">
        <f>IF(D511&lt;='Задача 4'!$B$4,I511,"")</f>
        <v/>
      </c>
    </row>
    <row r="512" spans="1:13">
      <c r="A512" s="2">
        <v>1745641</v>
      </c>
      <c r="B512" s="2">
        <v>1</v>
      </c>
      <c r="C512" s="2" t="str">
        <f>VLOOKUP(B512,Address!$A$1:$B$5,2,FALSE)</f>
        <v>ул.Ленина, 13/2</v>
      </c>
      <c r="D512" s="3">
        <v>44730</v>
      </c>
      <c r="E512" s="3" t="str">
        <f t="shared" si="52"/>
        <v>Июнь</v>
      </c>
      <c r="F512" s="25">
        <f t="shared" si="56"/>
        <v>25</v>
      </c>
      <c r="G512" s="3" t="str">
        <f t="shared" si="57"/>
        <v>Сб</v>
      </c>
      <c r="H512" s="25">
        <f t="shared" si="58"/>
        <v>18</v>
      </c>
      <c r="I512" s="2">
        <v>1987</v>
      </c>
      <c r="J512" s="2">
        <f t="shared" si="53"/>
        <v>1</v>
      </c>
      <c r="K512" s="2" t="str">
        <f t="shared" si="54"/>
        <v/>
      </c>
      <c r="L512" s="2" t="str">
        <f t="shared" si="55"/>
        <v/>
      </c>
      <c r="M512">
        <f>IF(D512&lt;='Задача 4'!$B$4,I512,"")</f>
        <v>1987</v>
      </c>
    </row>
    <row r="513" spans="1:13">
      <c r="A513" s="2">
        <v>1745642</v>
      </c>
      <c r="B513" s="2">
        <v>1</v>
      </c>
      <c r="C513" s="2" t="str">
        <f>VLOOKUP(B513,Address!$A$1:$B$5,2,FALSE)</f>
        <v>ул.Ленина, 13/2</v>
      </c>
      <c r="D513" s="3">
        <v>44800</v>
      </c>
      <c r="E513" s="3" t="str">
        <f t="shared" si="52"/>
        <v>Август</v>
      </c>
      <c r="F513" s="25">
        <f t="shared" si="56"/>
        <v>35</v>
      </c>
      <c r="G513" s="3" t="str">
        <f t="shared" si="57"/>
        <v>Сб</v>
      </c>
      <c r="H513" s="25">
        <f t="shared" si="58"/>
        <v>27</v>
      </c>
      <c r="I513" s="2">
        <v>2054</v>
      </c>
      <c r="J513" s="2">
        <f t="shared" si="53"/>
        <v>1</v>
      </c>
      <c r="K513" s="2" t="str">
        <f t="shared" si="54"/>
        <v/>
      </c>
      <c r="L513" s="2" t="str">
        <f t="shared" si="55"/>
        <v/>
      </c>
      <c r="M513" t="str">
        <f>IF(D513&lt;='Задача 4'!$B$4,I513,"")</f>
        <v/>
      </c>
    </row>
    <row r="514" spans="1:13">
      <c r="A514" s="2">
        <v>1745643</v>
      </c>
      <c r="B514" s="2">
        <v>2</v>
      </c>
      <c r="C514" s="2" t="str">
        <f>VLOOKUP(B514,Address!$A$1:$B$5,2,FALSE)</f>
        <v>ул.Строителей, 6</v>
      </c>
      <c r="D514" s="3">
        <v>44798</v>
      </c>
      <c r="E514" s="3" t="str">
        <f t="shared" si="52"/>
        <v>Август</v>
      </c>
      <c r="F514" s="25">
        <f t="shared" si="56"/>
        <v>35</v>
      </c>
      <c r="G514" s="3" t="str">
        <f t="shared" si="57"/>
        <v>Чт</v>
      </c>
      <c r="H514" s="25">
        <f t="shared" si="58"/>
        <v>25</v>
      </c>
      <c r="I514" s="2">
        <v>3641</v>
      </c>
      <c r="J514" s="2">
        <f t="shared" si="53"/>
        <v>1</v>
      </c>
      <c r="K514" s="2">
        <f t="shared" si="54"/>
        <v>3641</v>
      </c>
      <c r="L514" s="2">
        <f t="shared" si="55"/>
        <v>1</v>
      </c>
      <c r="M514" t="str">
        <f>IF(D514&lt;='Задача 4'!$B$4,I514,"")</f>
        <v/>
      </c>
    </row>
    <row r="515" spans="1:13">
      <c r="A515" s="2">
        <v>1745644</v>
      </c>
      <c r="B515" s="2">
        <v>2</v>
      </c>
      <c r="C515" s="2" t="str">
        <f>VLOOKUP(B515,Address!$A$1:$B$5,2,FALSE)</f>
        <v>ул.Строителей, 6</v>
      </c>
      <c r="D515" s="3">
        <v>44713</v>
      </c>
      <c r="E515" s="3" t="str">
        <f t="shared" ref="E515:E578" si="59">TEXT(MONTH(D515)*30,"ММММ")</f>
        <v>Июнь</v>
      </c>
      <c r="F515" s="25">
        <f t="shared" si="56"/>
        <v>23</v>
      </c>
      <c r="G515" s="3" t="str">
        <f t="shared" si="57"/>
        <v>Ср</v>
      </c>
      <c r="H515" s="25">
        <f t="shared" si="58"/>
        <v>1</v>
      </c>
      <c r="I515" s="2">
        <v>1138</v>
      </c>
      <c r="J515" s="2">
        <f t="shared" ref="J515:J578" si="60">IF(I515&gt;0,1,"")</f>
        <v>1</v>
      </c>
      <c r="K515" s="2" t="str">
        <f t="shared" ref="K515:K578" si="61">IF(I515&gt;3000,I515,"")</f>
        <v/>
      </c>
      <c r="L515" s="2" t="str">
        <f t="shared" ref="L515:L578" si="62">IF(I515&gt;3000,1,"")</f>
        <v/>
      </c>
      <c r="M515">
        <f>IF(D515&lt;='Задача 4'!$B$4,I515,"")</f>
        <v>1138</v>
      </c>
    </row>
    <row r="516" spans="1:13">
      <c r="A516" s="2">
        <v>1745645</v>
      </c>
      <c r="B516" s="2">
        <v>2</v>
      </c>
      <c r="C516" s="2" t="str">
        <f>VLOOKUP(B516,Address!$A$1:$B$5,2,FALSE)</f>
        <v>ул.Строителей, 6</v>
      </c>
      <c r="D516" s="3">
        <v>44776</v>
      </c>
      <c r="E516" s="3" t="str">
        <f t="shared" si="59"/>
        <v>Август</v>
      </c>
      <c r="F516" s="25">
        <f t="shared" si="56"/>
        <v>32</v>
      </c>
      <c r="G516" s="3" t="str">
        <f t="shared" si="57"/>
        <v>Ср</v>
      </c>
      <c r="H516" s="25">
        <f t="shared" si="58"/>
        <v>3</v>
      </c>
      <c r="I516" s="2">
        <v>2417</v>
      </c>
      <c r="J516" s="2">
        <f t="shared" si="60"/>
        <v>1</v>
      </c>
      <c r="K516" s="2" t="str">
        <f t="shared" si="61"/>
        <v/>
      </c>
      <c r="L516" s="2" t="str">
        <f t="shared" si="62"/>
        <v/>
      </c>
      <c r="M516" t="str">
        <f>IF(D516&lt;='Задача 4'!$B$4,I516,"")</f>
        <v/>
      </c>
    </row>
    <row r="517" spans="1:13">
      <c r="A517" s="2">
        <v>1745646</v>
      </c>
      <c r="B517" s="2">
        <v>2</v>
      </c>
      <c r="C517" s="2" t="str">
        <f>VLOOKUP(B517,Address!$A$1:$B$5,2,FALSE)</f>
        <v>ул.Строителей, 6</v>
      </c>
      <c r="D517" s="3">
        <v>44783</v>
      </c>
      <c r="E517" s="3" t="str">
        <f t="shared" si="59"/>
        <v>Август</v>
      </c>
      <c r="F517" s="25">
        <f t="shared" si="56"/>
        <v>33</v>
      </c>
      <c r="G517" s="3" t="str">
        <f t="shared" si="57"/>
        <v>Ср</v>
      </c>
      <c r="H517" s="25">
        <f t="shared" si="58"/>
        <v>10</v>
      </c>
      <c r="I517" s="2">
        <v>3586</v>
      </c>
      <c r="J517" s="2">
        <f t="shared" si="60"/>
        <v>1</v>
      </c>
      <c r="K517" s="2">
        <f t="shared" si="61"/>
        <v>3586</v>
      </c>
      <c r="L517" s="2">
        <f t="shared" si="62"/>
        <v>1</v>
      </c>
      <c r="M517" t="str">
        <f>IF(D517&lt;='Задача 4'!$B$4,I517,"")</f>
        <v/>
      </c>
    </row>
    <row r="518" spans="1:13">
      <c r="A518" s="2">
        <v>1745647</v>
      </c>
      <c r="B518" s="2">
        <v>3</v>
      </c>
      <c r="C518" s="2" t="str">
        <f>VLOOKUP(B518,Address!$A$1:$B$5,2,FALSE)</f>
        <v>Проспект Вернадского, 89</v>
      </c>
      <c r="D518" s="3">
        <v>44756</v>
      </c>
      <c r="E518" s="3" t="str">
        <f t="shared" si="59"/>
        <v>Июль</v>
      </c>
      <c r="F518" s="25">
        <f t="shared" si="56"/>
        <v>29</v>
      </c>
      <c r="G518" s="3" t="str">
        <f t="shared" si="57"/>
        <v>Чт</v>
      </c>
      <c r="H518" s="25">
        <f t="shared" si="58"/>
        <v>14</v>
      </c>
      <c r="I518" s="2">
        <v>4151</v>
      </c>
      <c r="J518" s="2">
        <f t="shared" si="60"/>
        <v>1</v>
      </c>
      <c r="K518" s="2">
        <f t="shared" si="61"/>
        <v>4151</v>
      </c>
      <c r="L518" s="2">
        <f t="shared" si="62"/>
        <v>1</v>
      </c>
      <c r="M518">
        <f>IF(D518&lt;='Задача 4'!$B$4,I518,"")</f>
        <v>4151</v>
      </c>
    </row>
    <row r="519" spans="1:13">
      <c r="A519" s="2">
        <v>1745648</v>
      </c>
      <c r="B519" s="2">
        <v>4</v>
      </c>
      <c r="C519" s="2" t="str">
        <f>VLOOKUP(B519,Address!$A$1:$B$5,2,FALSE)</f>
        <v>Бульвар Сеченова, 17</v>
      </c>
      <c r="D519" s="3">
        <v>44795</v>
      </c>
      <c r="E519" s="3" t="str">
        <f t="shared" si="59"/>
        <v>Август</v>
      </c>
      <c r="F519" s="25">
        <f t="shared" si="56"/>
        <v>35</v>
      </c>
      <c r="G519" s="3" t="str">
        <f t="shared" si="57"/>
        <v>Пн</v>
      </c>
      <c r="H519" s="25">
        <f t="shared" si="58"/>
        <v>22</v>
      </c>
      <c r="I519" s="2">
        <v>4903</v>
      </c>
      <c r="J519" s="2">
        <f t="shared" si="60"/>
        <v>1</v>
      </c>
      <c r="K519" s="2">
        <f t="shared" si="61"/>
        <v>4903</v>
      </c>
      <c r="L519" s="2">
        <f t="shared" si="62"/>
        <v>1</v>
      </c>
      <c r="M519" t="str">
        <f>IF(D519&lt;='Задача 4'!$B$4,I519,"")</f>
        <v/>
      </c>
    </row>
    <row r="520" spans="1:13">
      <c r="A520" s="2">
        <v>1745649</v>
      </c>
      <c r="B520" s="2">
        <v>1</v>
      </c>
      <c r="C520" s="2" t="str">
        <f>VLOOKUP(B520,Address!$A$1:$B$5,2,FALSE)</f>
        <v>ул.Ленина, 13/2</v>
      </c>
      <c r="D520" s="3">
        <v>44782</v>
      </c>
      <c r="E520" s="3" t="str">
        <f t="shared" si="59"/>
        <v>Август</v>
      </c>
      <c r="F520" s="25">
        <f t="shared" si="56"/>
        <v>33</v>
      </c>
      <c r="G520" s="3" t="str">
        <f t="shared" si="57"/>
        <v>Вт</v>
      </c>
      <c r="H520" s="25">
        <f t="shared" si="58"/>
        <v>9</v>
      </c>
      <c r="I520" s="2">
        <v>3130</v>
      </c>
      <c r="J520" s="2">
        <f t="shared" si="60"/>
        <v>1</v>
      </c>
      <c r="K520" s="2">
        <f t="shared" si="61"/>
        <v>3130</v>
      </c>
      <c r="L520" s="2">
        <f t="shared" si="62"/>
        <v>1</v>
      </c>
      <c r="M520" t="str">
        <f>IF(D520&lt;='Задача 4'!$B$4,I520,"")</f>
        <v/>
      </c>
    </row>
    <row r="521" spans="1:13">
      <c r="A521" s="2">
        <v>1745650</v>
      </c>
      <c r="B521" s="2">
        <v>4</v>
      </c>
      <c r="C521" s="2" t="str">
        <f>VLOOKUP(B521,Address!$A$1:$B$5,2,FALSE)</f>
        <v>Бульвар Сеченова, 17</v>
      </c>
      <c r="D521" s="3">
        <v>44748</v>
      </c>
      <c r="E521" s="3" t="str">
        <f t="shared" si="59"/>
        <v>Июль</v>
      </c>
      <c r="F521" s="25">
        <f t="shared" si="56"/>
        <v>28</v>
      </c>
      <c r="G521" s="3" t="str">
        <f t="shared" si="57"/>
        <v>Ср</v>
      </c>
      <c r="H521" s="25">
        <f t="shared" si="58"/>
        <v>6</v>
      </c>
      <c r="I521" s="2">
        <v>3001</v>
      </c>
      <c r="J521" s="2">
        <f t="shared" si="60"/>
        <v>1</v>
      </c>
      <c r="K521" s="2">
        <f t="shared" si="61"/>
        <v>3001</v>
      </c>
      <c r="L521" s="2">
        <f t="shared" si="62"/>
        <v>1</v>
      </c>
      <c r="M521">
        <f>IF(D521&lt;='Задача 4'!$B$4,I521,"")</f>
        <v>3001</v>
      </c>
    </row>
    <row r="522" spans="1:13">
      <c r="A522" s="2">
        <v>1745651</v>
      </c>
      <c r="B522" s="2">
        <v>1</v>
      </c>
      <c r="C522" s="2" t="str">
        <f>VLOOKUP(B522,Address!$A$1:$B$5,2,FALSE)</f>
        <v>ул.Ленина, 13/2</v>
      </c>
      <c r="D522" s="3">
        <v>44733</v>
      </c>
      <c r="E522" s="3" t="str">
        <f t="shared" si="59"/>
        <v>Июнь</v>
      </c>
      <c r="F522" s="25">
        <f t="shared" si="56"/>
        <v>26</v>
      </c>
      <c r="G522" s="3" t="str">
        <f t="shared" si="57"/>
        <v>Вт</v>
      </c>
      <c r="H522" s="25">
        <f t="shared" si="58"/>
        <v>21</v>
      </c>
      <c r="I522" s="2">
        <v>1594</v>
      </c>
      <c r="J522" s="2">
        <f t="shared" si="60"/>
        <v>1</v>
      </c>
      <c r="K522" s="2" t="str">
        <f t="shared" si="61"/>
        <v/>
      </c>
      <c r="L522" s="2" t="str">
        <f t="shared" si="62"/>
        <v/>
      </c>
      <c r="M522">
        <f>IF(D522&lt;='Задача 4'!$B$4,I522,"")</f>
        <v>1594</v>
      </c>
    </row>
    <row r="523" spans="1:13">
      <c r="A523" s="2">
        <v>1745652</v>
      </c>
      <c r="B523" s="2">
        <v>1</v>
      </c>
      <c r="C523" s="2" t="str">
        <f>VLOOKUP(B523,Address!$A$1:$B$5,2,FALSE)</f>
        <v>ул.Ленина, 13/2</v>
      </c>
      <c r="D523" s="3">
        <v>44745</v>
      </c>
      <c r="E523" s="3" t="str">
        <f t="shared" si="59"/>
        <v>Июль</v>
      </c>
      <c r="F523" s="25">
        <f t="shared" si="56"/>
        <v>28</v>
      </c>
      <c r="G523" s="3" t="str">
        <f t="shared" si="57"/>
        <v>Вс</v>
      </c>
      <c r="H523" s="25">
        <f t="shared" si="58"/>
        <v>3</v>
      </c>
      <c r="I523" s="2">
        <v>4404</v>
      </c>
      <c r="J523" s="2">
        <f t="shared" si="60"/>
        <v>1</v>
      </c>
      <c r="K523" s="2">
        <f t="shared" si="61"/>
        <v>4404</v>
      </c>
      <c r="L523" s="2">
        <f t="shared" si="62"/>
        <v>1</v>
      </c>
      <c r="M523">
        <f>IF(D523&lt;='Задача 4'!$B$4,I523,"")</f>
        <v>4404</v>
      </c>
    </row>
    <row r="524" spans="1:13">
      <c r="A524" s="2">
        <v>1745653</v>
      </c>
      <c r="B524" s="2">
        <v>2</v>
      </c>
      <c r="C524" s="2" t="str">
        <f>VLOOKUP(B524,Address!$A$1:$B$5,2,FALSE)</f>
        <v>ул.Строителей, 6</v>
      </c>
      <c r="D524" s="3">
        <v>44767</v>
      </c>
      <c r="E524" s="3" t="str">
        <f t="shared" si="59"/>
        <v>Июль</v>
      </c>
      <c r="F524" s="25">
        <f t="shared" si="56"/>
        <v>31</v>
      </c>
      <c r="G524" s="3" t="str">
        <f t="shared" si="57"/>
        <v>Пн</v>
      </c>
      <c r="H524" s="25">
        <f t="shared" si="58"/>
        <v>25</v>
      </c>
      <c r="I524" s="2">
        <v>1187</v>
      </c>
      <c r="J524" s="2">
        <f t="shared" si="60"/>
        <v>1</v>
      </c>
      <c r="K524" s="2" t="str">
        <f t="shared" si="61"/>
        <v/>
      </c>
      <c r="L524" s="2" t="str">
        <f t="shared" si="62"/>
        <v/>
      </c>
      <c r="M524" t="str">
        <f>IF(D524&lt;='Задача 4'!$B$4,I524,"")</f>
        <v/>
      </c>
    </row>
    <row r="525" spans="1:13">
      <c r="A525" s="2">
        <v>1745654</v>
      </c>
      <c r="B525" s="2">
        <v>2</v>
      </c>
      <c r="C525" s="2" t="str">
        <f>VLOOKUP(B525,Address!$A$1:$B$5,2,FALSE)</f>
        <v>ул.Строителей, 6</v>
      </c>
      <c r="D525" s="3">
        <v>44759</v>
      </c>
      <c r="E525" s="3" t="str">
        <f t="shared" si="59"/>
        <v>Июль</v>
      </c>
      <c r="F525" s="25">
        <f t="shared" si="56"/>
        <v>30</v>
      </c>
      <c r="G525" s="3" t="str">
        <f t="shared" si="57"/>
        <v>Вс</v>
      </c>
      <c r="H525" s="25">
        <f t="shared" si="58"/>
        <v>17</v>
      </c>
      <c r="I525" s="2">
        <v>4878</v>
      </c>
      <c r="J525" s="2">
        <f t="shared" si="60"/>
        <v>1</v>
      </c>
      <c r="K525" s="2">
        <f t="shared" si="61"/>
        <v>4878</v>
      </c>
      <c r="L525" s="2">
        <f t="shared" si="62"/>
        <v>1</v>
      </c>
      <c r="M525" t="str">
        <f>IF(D525&lt;='Задача 4'!$B$4,I525,"")</f>
        <v/>
      </c>
    </row>
    <row r="526" spans="1:13">
      <c r="A526" s="2">
        <v>1745655</v>
      </c>
      <c r="B526" s="2">
        <v>2</v>
      </c>
      <c r="C526" s="2" t="str">
        <f>VLOOKUP(B526,Address!$A$1:$B$5,2,FALSE)</f>
        <v>ул.Строителей, 6</v>
      </c>
      <c r="D526" s="3">
        <v>44734</v>
      </c>
      <c r="E526" s="3" t="str">
        <f t="shared" si="59"/>
        <v>Июнь</v>
      </c>
      <c r="F526" s="25">
        <f t="shared" si="56"/>
        <v>26</v>
      </c>
      <c r="G526" s="3" t="str">
        <f t="shared" si="57"/>
        <v>Ср</v>
      </c>
      <c r="H526" s="25">
        <f t="shared" si="58"/>
        <v>22</v>
      </c>
      <c r="I526" s="2">
        <v>1109</v>
      </c>
      <c r="J526" s="2">
        <f t="shared" si="60"/>
        <v>1</v>
      </c>
      <c r="K526" s="2" t="str">
        <f t="shared" si="61"/>
        <v/>
      </c>
      <c r="L526" s="2" t="str">
        <f t="shared" si="62"/>
        <v/>
      </c>
      <c r="M526">
        <f>IF(D526&lt;='Задача 4'!$B$4,I526,"")</f>
        <v>1109</v>
      </c>
    </row>
    <row r="527" spans="1:13">
      <c r="A527" s="2">
        <v>1745656</v>
      </c>
      <c r="B527" s="2">
        <v>1</v>
      </c>
      <c r="C527" s="2" t="str">
        <f>VLOOKUP(B527,Address!$A$1:$B$5,2,FALSE)</f>
        <v>ул.Ленина, 13/2</v>
      </c>
      <c r="D527" s="3">
        <v>44769</v>
      </c>
      <c r="E527" s="3" t="str">
        <f t="shared" si="59"/>
        <v>Июль</v>
      </c>
      <c r="F527" s="25">
        <f t="shared" si="56"/>
        <v>31</v>
      </c>
      <c r="G527" s="3" t="str">
        <f t="shared" si="57"/>
        <v>Ср</v>
      </c>
      <c r="H527" s="25">
        <f t="shared" si="58"/>
        <v>27</v>
      </c>
      <c r="I527" s="2">
        <v>2601</v>
      </c>
      <c r="J527" s="2">
        <f t="shared" si="60"/>
        <v>1</v>
      </c>
      <c r="K527" s="2" t="str">
        <f t="shared" si="61"/>
        <v/>
      </c>
      <c r="L527" s="2" t="str">
        <f t="shared" si="62"/>
        <v/>
      </c>
      <c r="M527" t="str">
        <f>IF(D527&lt;='Задача 4'!$B$4,I527,"")</f>
        <v/>
      </c>
    </row>
    <row r="528" spans="1:13">
      <c r="A528" s="2">
        <v>1745657</v>
      </c>
      <c r="B528" s="2">
        <v>2</v>
      </c>
      <c r="C528" s="2" t="str">
        <f>VLOOKUP(B528,Address!$A$1:$B$5,2,FALSE)</f>
        <v>ул.Строителей, 6</v>
      </c>
      <c r="D528" s="3">
        <v>44778</v>
      </c>
      <c r="E528" s="3" t="str">
        <f t="shared" si="59"/>
        <v>Август</v>
      </c>
      <c r="F528" s="25">
        <f t="shared" si="56"/>
        <v>32</v>
      </c>
      <c r="G528" s="3" t="str">
        <f t="shared" si="57"/>
        <v>Пт</v>
      </c>
      <c r="H528" s="25">
        <f t="shared" si="58"/>
        <v>5</v>
      </c>
      <c r="I528" s="2">
        <v>3975</v>
      </c>
      <c r="J528" s="2">
        <f t="shared" si="60"/>
        <v>1</v>
      </c>
      <c r="K528" s="2">
        <f t="shared" si="61"/>
        <v>3975</v>
      </c>
      <c r="L528" s="2">
        <f t="shared" si="62"/>
        <v>1</v>
      </c>
      <c r="M528" t="str">
        <f>IF(D528&lt;='Задача 4'!$B$4,I528,"")</f>
        <v/>
      </c>
    </row>
    <row r="529" spans="1:13">
      <c r="A529" s="2">
        <v>1745658</v>
      </c>
      <c r="B529" s="2">
        <v>1</v>
      </c>
      <c r="C529" s="2" t="str">
        <f>VLOOKUP(B529,Address!$A$1:$B$5,2,FALSE)</f>
        <v>ул.Ленина, 13/2</v>
      </c>
      <c r="D529" s="3">
        <v>44768</v>
      </c>
      <c r="E529" s="3" t="str">
        <f t="shared" si="59"/>
        <v>Июль</v>
      </c>
      <c r="F529" s="25">
        <f t="shared" ref="F529:F592" si="63">WEEKNUM(D529)</f>
        <v>31</v>
      </c>
      <c r="G529" s="3" t="str">
        <f t="shared" ref="G529:G592" si="64">TEXT(WEEKDAY(D529,1),"ДДД")</f>
        <v>Вт</v>
      </c>
      <c r="H529" s="25">
        <f t="shared" ref="H529:H592" si="65">DAY(D529)</f>
        <v>26</v>
      </c>
      <c r="I529" s="2">
        <v>4482</v>
      </c>
      <c r="J529" s="2">
        <f t="shared" si="60"/>
        <v>1</v>
      </c>
      <c r="K529" s="2">
        <f t="shared" si="61"/>
        <v>4482</v>
      </c>
      <c r="L529" s="2">
        <f t="shared" si="62"/>
        <v>1</v>
      </c>
      <c r="M529" t="str">
        <f>IF(D529&lt;='Задача 4'!$B$4,I529,"")</f>
        <v/>
      </c>
    </row>
    <row r="530" spans="1:13">
      <c r="A530" s="2">
        <v>1745659</v>
      </c>
      <c r="B530" s="2">
        <v>4</v>
      </c>
      <c r="C530" s="2" t="str">
        <f>VLOOKUP(B530,Address!$A$1:$B$5,2,FALSE)</f>
        <v>Бульвар Сеченова, 17</v>
      </c>
      <c r="D530" s="3">
        <v>44729</v>
      </c>
      <c r="E530" s="3" t="str">
        <f t="shared" si="59"/>
        <v>Июнь</v>
      </c>
      <c r="F530" s="25">
        <f t="shared" si="63"/>
        <v>25</v>
      </c>
      <c r="G530" s="3" t="str">
        <f t="shared" si="64"/>
        <v>Пт</v>
      </c>
      <c r="H530" s="25">
        <f t="shared" si="65"/>
        <v>17</v>
      </c>
      <c r="I530" s="2">
        <v>4844</v>
      </c>
      <c r="J530" s="2">
        <f t="shared" si="60"/>
        <v>1</v>
      </c>
      <c r="K530" s="2">
        <f t="shared" si="61"/>
        <v>4844</v>
      </c>
      <c r="L530" s="2">
        <f t="shared" si="62"/>
        <v>1</v>
      </c>
      <c r="M530">
        <f>IF(D530&lt;='Задача 4'!$B$4,I530,"")</f>
        <v>4844</v>
      </c>
    </row>
    <row r="531" spans="1:13">
      <c r="A531" s="2">
        <v>1745660</v>
      </c>
      <c r="B531" s="2">
        <v>4</v>
      </c>
      <c r="C531" s="2" t="str">
        <f>VLOOKUP(B531,Address!$A$1:$B$5,2,FALSE)</f>
        <v>Бульвар Сеченова, 17</v>
      </c>
      <c r="D531" s="3">
        <v>44798</v>
      </c>
      <c r="E531" s="3" t="str">
        <f t="shared" si="59"/>
        <v>Август</v>
      </c>
      <c r="F531" s="25">
        <f t="shared" si="63"/>
        <v>35</v>
      </c>
      <c r="G531" s="3" t="str">
        <f t="shared" si="64"/>
        <v>Чт</v>
      </c>
      <c r="H531" s="25">
        <f t="shared" si="65"/>
        <v>25</v>
      </c>
      <c r="I531" s="2">
        <v>1755</v>
      </c>
      <c r="J531" s="2">
        <f t="shared" si="60"/>
        <v>1</v>
      </c>
      <c r="K531" s="2" t="str">
        <f t="shared" si="61"/>
        <v/>
      </c>
      <c r="L531" s="2" t="str">
        <f t="shared" si="62"/>
        <v/>
      </c>
      <c r="M531" t="str">
        <f>IF(D531&lt;='Задача 4'!$B$4,I531,"")</f>
        <v/>
      </c>
    </row>
    <row r="532" spans="1:13">
      <c r="A532" s="2">
        <v>1745661</v>
      </c>
      <c r="B532" s="2">
        <v>4</v>
      </c>
      <c r="C532" s="2" t="str">
        <f>VLOOKUP(B532,Address!$A$1:$B$5,2,FALSE)</f>
        <v>Бульвар Сеченова, 17</v>
      </c>
      <c r="D532" s="3">
        <v>44790</v>
      </c>
      <c r="E532" s="3" t="str">
        <f t="shared" si="59"/>
        <v>Август</v>
      </c>
      <c r="F532" s="25">
        <f t="shared" si="63"/>
        <v>34</v>
      </c>
      <c r="G532" s="3" t="str">
        <f t="shared" si="64"/>
        <v>Ср</v>
      </c>
      <c r="H532" s="25">
        <f t="shared" si="65"/>
        <v>17</v>
      </c>
      <c r="I532" s="2">
        <v>765</v>
      </c>
      <c r="J532" s="2">
        <f t="shared" si="60"/>
        <v>1</v>
      </c>
      <c r="K532" s="2" t="str">
        <f t="shared" si="61"/>
        <v/>
      </c>
      <c r="L532" s="2" t="str">
        <f t="shared" si="62"/>
        <v/>
      </c>
      <c r="M532" t="str">
        <f>IF(D532&lt;='Задача 4'!$B$4,I532,"")</f>
        <v/>
      </c>
    </row>
    <row r="533" spans="1:13">
      <c r="A533" s="2">
        <v>1745662</v>
      </c>
      <c r="B533" s="2">
        <v>4</v>
      </c>
      <c r="C533" s="2" t="str">
        <f>VLOOKUP(B533,Address!$A$1:$B$5,2,FALSE)</f>
        <v>Бульвар Сеченова, 17</v>
      </c>
      <c r="D533" s="3">
        <v>44780</v>
      </c>
      <c r="E533" s="3" t="str">
        <f t="shared" si="59"/>
        <v>Август</v>
      </c>
      <c r="F533" s="25">
        <f t="shared" si="63"/>
        <v>33</v>
      </c>
      <c r="G533" s="3" t="str">
        <f t="shared" si="64"/>
        <v>Вс</v>
      </c>
      <c r="H533" s="25">
        <f t="shared" si="65"/>
        <v>7</v>
      </c>
      <c r="I533" s="2">
        <v>744</v>
      </c>
      <c r="J533" s="2">
        <f t="shared" si="60"/>
        <v>1</v>
      </c>
      <c r="K533" s="2" t="str">
        <f t="shared" si="61"/>
        <v/>
      </c>
      <c r="L533" s="2" t="str">
        <f t="shared" si="62"/>
        <v/>
      </c>
      <c r="M533" t="str">
        <f>IF(D533&lt;='Задача 4'!$B$4,I533,"")</f>
        <v/>
      </c>
    </row>
    <row r="534" spans="1:13">
      <c r="A534" s="2">
        <v>1745663</v>
      </c>
      <c r="B534" s="2">
        <v>2</v>
      </c>
      <c r="C534" s="2" t="str">
        <f>VLOOKUP(B534,Address!$A$1:$B$5,2,FALSE)</f>
        <v>ул.Строителей, 6</v>
      </c>
      <c r="D534" s="3">
        <v>44748</v>
      </c>
      <c r="E534" s="3" t="str">
        <f t="shared" si="59"/>
        <v>Июль</v>
      </c>
      <c r="F534" s="25">
        <f t="shared" si="63"/>
        <v>28</v>
      </c>
      <c r="G534" s="3" t="str">
        <f t="shared" si="64"/>
        <v>Ср</v>
      </c>
      <c r="H534" s="25">
        <f t="shared" si="65"/>
        <v>6</v>
      </c>
      <c r="I534" s="2">
        <v>3442</v>
      </c>
      <c r="J534" s="2">
        <f t="shared" si="60"/>
        <v>1</v>
      </c>
      <c r="K534" s="2">
        <f t="shared" si="61"/>
        <v>3442</v>
      </c>
      <c r="L534" s="2">
        <f t="shared" si="62"/>
        <v>1</v>
      </c>
      <c r="M534">
        <f>IF(D534&lt;='Задача 4'!$B$4,I534,"")</f>
        <v>3442</v>
      </c>
    </row>
    <row r="535" spans="1:13">
      <c r="A535" s="2">
        <v>1745664</v>
      </c>
      <c r="B535" s="2">
        <v>3</v>
      </c>
      <c r="C535" s="2" t="str">
        <f>VLOOKUP(B535,Address!$A$1:$B$5,2,FALSE)</f>
        <v>Проспект Вернадского, 89</v>
      </c>
      <c r="D535" s="3">
        <v>44714</v>
      </c>
      <c r="E535" s="3" t="str">
        <f t="shared" si="59"/>
        <v>Июнь</v>
      </c>
      <c r="F535" s="25">
        <f t="shared" si="63"/>
        <v>23</v>
      </c>
      <c r="G535" s="3" t="str">
        <f t="shared" si="64"/>
        <v>Чт</v>
      </c>
      <c r="H535" s="25">
        <f t="shared" si="65"/>
        <v>2</v>
      </c>
      <c r="I535" s="2">
        <v>1955</v>
      </c>
      <c r="J535" s="2">
        <f t="shared" si="60"/>
        <v>1</v>
      </c>
      <c r="K535" s="2" t="str">
        <f t="shared" si="61"/>
        <v/>
      </c>
      <c r="L535" s="2" t="str">
        <f t="shared" si="62"/>
        <v/>
      </c>
      <c r="M535">
        <f>IF(D535&lt;='Задача 4'!$B$4,I535,"")</f>
        <v>1955</v>
      </c>
    </row>
    <row r="536" spans="1:13">
      <c r="A536" s="2">
        <v>1745665</v>
      </c>
      <c r="B536" s="2">
        <v>4</v>
      </c>
      <c r="C536" s="2" t="str">
        <f>VLOOKUP(B536,Address!$A$1:$B$5,2,FALSE)</f>
        <v>Бульвар Сеченова, 17</v>
      </c>
      <c r="D536" s="3">
        <v>44718</v>
      </c>
      <c r="E536" s="3" t="str">
        <f t="shared" si="59"/>
        <v>Июнь</v>
      </c>
      <c r="F536" s="25">
        <f t="shared" si="63"/>
        <v>24</v>
      </c>
      <c r="G536" s="3" t="str">
        <f t="shared" si="64"/>
        <v>Пн</v>
      </c>
      <c r="H536" s="25">
        <f t="shared" si="65"/>
        <v>6</v>
      </c>
      <c r="I536" s="2">
        <v>2625</v>
      </c>
      <c r="J536" s="2">
        <f t="shared" si="60"/>
        <v>1</v>
      </c>
      <c r="K536" s="2" t="str">
        <f t="shared" si="61"/>
        <v/>
      </c>
      <c r="L536" s="2" t="str">
        <f t="shared" si="62"/>
        <v/>
      </c>
      <c r="M536">
        <f>IF(D536&lt;='Задача 4'!$B$4,I536,"")</f>
        <v>2625</v>
      </c>
    </row>
    <row r="537" spans="1:13">
      <c r="A537" s="2">
        <v>1745666</v>
      </c>
      <c r="B537" s="2">
        <v>2</v>
      </c>
      <c r="C537" s="2" t="str">
        <f>VLOOKUP(B537,Address!$A$1:$B$5,2,FALSE)</f>
        <v>ул.Строителей, 6</v>
      </c>
      <c r="D537" s="3">
        <v>44770</v>
      </c>
      <c r="E537" s="3" t="str">
        <f t="shared" si="59"/>
        <v>Июль</v>
      </c>
      <c r="F537" s="25">
        <f t="shared" si="63"/>
        <v>31</v>
      </c>
      <c r="G537" s="3" t="str">
        <f t="shared" si="64"/>
        <v>Чт</v>
      </c>
      <c r="H537" s="25">
        <f t="shared" si="65"/>
        <v>28</v>
      </c>
      <c r="I537" s="2">
        <v>2794</v>
      </c>
      <c r="J537" s="2">
        <f t="shared" si="60"/>
        <v>1</v>
      </c>
      <c r="K537" s="2" t="str">
        <f t="shared" si="61"/>
        <v/>
      </c>
      <c r="L537" s="2" t="str">
        <f t="shared" si="62"/>
        <v/>
      </c>
      <c r="M537" t="str">
        <f>IF(D537&lt;='Задача 4'!$B$4,I537,"")</f>
        <v/>
      </c>
    </row>
    <row r="538" spans="1:13">
      <c r="A538" s="2">
        <v>1745667</v>
      </c>
      <c r="B538" s="2">
        <v>2</v>
      </c>
      <c r="C538" s="2" t="str">
        <f>VLOOKUP(B538,Address!$A$1:$B$5,2,FALSE)</f>
        <v>ул.Строителей, 6</v>
      </c>
      <c r="D538" s="3">
        <v>44748</v>
      </c>
      <c r="E538" s="3" t="str">
        <f t="shared" si="59"/>
        <v>Июль</v>
      </c>
      <c r="F538" s="25">
        <f t="shared" si="63"/>
        <v>28</v>
      </c>
      <c r="G538" s="3" t="str">
        <f t="shared" si="64"/>
        <v>Ср</v>
      </c>
      <c r="H538" s="25">
        <f t="shared" si="65"/>
        <v>6</v>
      </c>
      <c r="I538" s="2">
        <v>1786</v>
      </c>
      <c r="J538" s="2">
        <f t="shared" si="60"/>
        <v>1</v>
      </c>
      <c r="K538" s="2" t="str">
        <f t="shared" si="61"/>
        <v/>
      </c>
      <c r="L538" s="2" t="str">
        <f t="shared" si="62"/>
        <v/>
      </c>
      <c r="M538">
        <f>IF(D538&lt;='Задача 4'!$B$4,I538,"")</f>
        <v>1786</v>
      </c>
    </row>
    <row r="539" spans="1:13">
      <c r="A539" s="2">
        <v>1745668</v>
      </c>
      <c r="B539" s="2">
        <v>1</v>
      </c>
      <c r="C539" s="2" t="str">
        <f>VLOOKUP(B539,Address!$A$1:$B$5,2,FALSE)</f>
        <v>ул.Ленина, 13/2</v>
      </c>
      <c r="D539" s="3">
        <v>44801</v>
      </c>
      <c r="E539" s="3" t="str">
        <f t="shared" si="59"/>
        <v>Август</v>
      </c>
      <c r="F539" s="25">
        <f t="shared" si="63"/>
        <v>36</v>
      </c>
      <c r="G539" s="3" t="str">
        <f t="shared" si="64"/>
        <v>Вс</v>
      </c>
      <c r="H539" s="25">
        <f t="shared" si="65"/>
        <v>28</v>
      </c>
      <c r="I539" s="2">
        <v>653</v>
      </c>
      <c r="J539" s="2">
        <f t="shared" si="60"/>
        <v>1</v>
      </c>
      <c r="K539" s="2" t="str">
        <f t="shared" si="61"/>
        <v/>
      </c>
      <c r="L539" s="2" t="str">
        <f t="shared" si="62"/>
        <v/>
      </c>
      <c r="M539" t="str">
        <f>IF(D539&lt;='Задача 4'!$B$4,I539,"")</f>
        <v/>
      </c>
    </row>
    <row r="540" spans="1:13">
      <c r="A540" s="2">
        <v>1745669</v>
      </c>
      <c r="B540" s="2">
        <v>2</v>
      </c>
      <c r="C540" s="2" t="str">
        <f>VLOOKUP(B540,Address!$A$1:$B$5,2,FALSE)</f>
        <v>ул.Строителей, 6</v>
      </c>
      <c r="D540" s="3">
        <v>44749</v>
      </c>
      <c r="E540" s="3" t="str">
        <f t="shared" si="59"/>
        <v>Июль</v>
      </c>
      <c r="F540" s="25">
        <f t="shared" si="63"/>
        <v>28</v>
      </c>
      <c r="G540" s="3" t="str">
        <f t="shared" si="64"/>
        <v>Чт</v>
      </c>
      <c r="H540" s="25">
        <f t="shared" si="65"/>
        <v>7</v>
      </c>
      <c r="I540" s="2">
        <v>2859</v>
      </c>
      <c r="J540" s="2">
        <f t="shared" si="60"/>
        <v>1</v>
      </c>
      <c r="K540" s="2" t="str">
        <f t="shared" si="61"/>
        <v/>
      </c>
      <c r="L540" s="2" t="str">
        <f t="shared" si="62"/>
        <v/>
      </c>
      <c r="M540">
        <f>IF(D540&lt;='Задача 4'!$B$4,I540,"")</f>
        <v>2859</v>
      </c>
    </row>
    <row r="541" spans="1:13">
      <c r="A541" s="2">
        <v>1745670</v>
      </c>
      <c r="B541" s="2">
        <v>4</v>
      </c>
      <c r="C541" s="2" t="str">
        <f>VLOOKUP(B541,Address!$A$1:$B$5,2,FALSE)</f>
        <v>Бульвар Сеченова, 17</v>
      </c>
      <c r="D541" s="3">
        <v>44722</v>
      </c>
      <c r="E541" s="3" t="str">
        <f t="shared" si="59"/>
        <v>Июнь</v>
      </c>
      <c r="F541" s="25">
        <f t="shared" si="63"/>
        <v>24</v>
      </c>
      <c r="G541" s="3" t="str">
        <f t="shared" si="64"/>
        <v>Пт</v>
      </c>
      <c r="H541" s="25">
        <f t="shared" si="65"/>
        <v>10</v>
      </c>
      <c r="I541" s="2">
        <v>4768</v>
      </c>
      <c r="J541" s="2">
        <f t="shared" si="60"/>
        <v>1</v>
      </c>
      <c r="K541" s="2">
        <f t="shared" si="61"/>
        <v>4768</v>
      </c>
      <c r="L541" s="2">
        <f t="shared" si="62"/>
        <v>1</v>
      </c>
      <c r="M541">
        <f>IF(D541&lt;='Задача 4'!$B$4,I541,"")</f>
        <v>4768</v>
      </c>
    </row>
    <row r="542" spans="1:13">
      <c r="A542" s="2">
        <v>1745671</v>
      </c>
      <c r="B542" s="2">
        <v>1</v>
      </c>
      <c r="C542" s="2" t="str">
        <f>VLOOKUP(B542,Address!$A$1:$B$5,2,FALSE)</f>
        <v>ул.Ленина, 13/2</v>
      </c>
      <c r="D542" s="3">
        <v>44791</v>
      </c>
      <c r="E542" s="3" t="str">
        <f t="shared" si="59"/>
        <v>Август</v>
      </c>
      <c r="F542" s="25">
        <f t="shared" si="63"/>
        <v>34</v>
      </c>
      <c r="G542" s="3" t="str">
        <f t="shared" si="64"/>
        <v>Чт</v>
      </c>
      <c r="H542" s="25">
        <f t="shared" si="65"/>
        <v>18</v>
      </c>
      <c r="I542" s="2">
        <v>135</v>
      </c>
      <c r="J542" s="2">
        <f t="shared" si="60"/>
        <v>1</v>
      </c>
      <c r="K542" s="2" t="str">
        <f t="shared" si="61"/>
        <v/>
      </c>
      <c r="L542" s="2" t="str">
        <f t="shared" si="62"/>
        <v/>
      </c>
      <c r="M542" t="str">
        <f>IF(D542&lt;='Задача 4'!$B$4,I542,"")</f>
        <v/>
      </c>
    </row>
    <row r="543" spans="1:13">
      <c r="A543" s="2">
        <v>1745672</v>
      </c>
      <c r="B543" s="2">
        <v>4</v>
      </c>
      <c r="C543" s="2" t="str">
        <f>VLOOKUP(B543,Address!$A$1:$B$5,2,FALSE)</f>
        <v>Бульвар Сеченова, 17</v>
      </c>
      <c r="D543" s="3">
        <v>44802</v>
      </c>
      <c r="E543" s="3" t="str">
        <f t="shared" si="59"/>
        <v>Август</v>
      </c>
      <c r="F543" s="25">
        <f t="shared" si="63"/>
        <v>36</v>
      </c>
      <c r="G543" s="3" t="str">
        <f t="shared" si="64"/>
        <v>Пн</v>
      </c>
      <c r="H543" s="25">
        <f t="shared" si="65"/>
        <v>29</v>
      </c>
      <c r="I543" s="2">
        <v>1196</v>
      </c>
      <c r="J543" s="2">
        <f t="shared" si="60"/>
        <v>1</v>
      </c>
      <c r="K543" s="2" t="str">
        <f t="shared" si="61"/>
        <v/>
      </c>
      <c r="L543" s="2" t="str">
        <f t="shared" si="62"/>
        <v/>
      </c>
      <c r="M543" t="str">
        <f>IF(D543&lt;='Задача 4'!$B$4,I543,"")</f>
        <v/>
      </c>
    </row>
    <row r="544" spans="1:13">
      <c r="A544" s="2">
        <v>1745673</v>
      </c>
      <c r="B544" s="2">
        <v>3</v>
      </c>
      <c r="C544" s="2" t="str">
        <f>VLOOKUP(B544,Address!$A$1:$B$5,2,FALSE)</f>
        <v>Проспект Вернадского, 89</v>
      </c>
      <c r="D544" s="3">
        <v>44748</v>
      </c>
      <c r="E544" s="3" t="str">
        <f t="shared" si="59"/>
        <v>Июль</v>
      </c>
      <c r="F544" s="25">
        <f t="shared" si="63"/>
        <v>28</v>
      </c>
      <c r="G544" s="3" t="str">
        <f t="shared" si="64"/>
        <v>Ср</v>
      </c>
      <c r="H544" s="25">
        <f t="shared" si="65"/>
        <v>6</v>
      </c>
      <c r="I544" s="2">
        <v>4478</v>
      </c>
      <c r="J544" s="2">
        <f t="shared" si="60"/>
        <v>1</v>
      </c>
      <c r="K544" s="2">
        <f t="shared" si="61"/>
        <v>4478</v>
      </c>
      <c r="L544" s="2">
        <f t="shared" si="62"/>
        <v>1</v>
      </c>
      <c r="M544">
        <f>IF(D544&lt;='Задача 4'!$B$4,I544,"")</f>
        <v>4478</v>
      </c>
    </row>
    <row r="545" spans="1:13">
      <c r="A545" s="2">
        <v>1745674</v>
      </c>
      <c r="B545" s="2">
        <v>3</v>
      </c>
      <c r="C545" s="2" t="str">
        <f>VLOOKUP(B545,Address!$A$1:$B$5,2,FALSE)</f>
        <v>Проспект Вернадского, 89</v>
      </c>
      <c r="D545" s="3">
        <v>44803</v>
      </c>
      <c r="E545" s="3" t="str">
        <f t="shared" si="59"/>
        <v>Август</v>
      </c>
      <c r="F545" s="25">
        <f t="shared" si="63"/>
        <v>36</v>
      </c>
      <c r="G545" s="3" t="str">
        <f t="shared" si="64"/>
        <v>Вт</v>
      </c>
      <c r="H545" s="25">
        <f t="shared" si="65"/>
        <v>30</v>
      </c>
      <c r="I545" s="2">
        <v>2355</v>
      </c>
      <c r="J545" s="2">
        <f t="shared" si="60"/>
        <v>1</v>
      </c>
      <c r="K545" s="2" t="str">
        <f t="shared" si="61"/>
        <v/>
      </c>
      <c r="L545" s="2" t="str">
        <f t="shared" si="62"/>
        <v/>
      </c>
      <c r="M545" t="str">
        <f>IF(D545&lt;='Задача 4'!$B$4,I545,"")</f>
        <v/>
      </c>
    </row>
    <row r="546" spans="1:13">
      <c r="A546" s="2">
        <v>1745675</v>
      </c>
      <c r="B546" s="2">
        <v>1</v>
      </c>
      <c r="C546" s="2" t="str">
        <f>VLOOKUP(B546,Address!$A$1:$B$5,2,FALSE)</f>
        <v>ул.Ленина, 13/2</v>
      </c>
      <c r="D546" s="3">
        <v>44732</v>
      </c>
      <c r="E546" s="3" t="str">
        <f t="shared" si="59"/>
        <v>Июнь</v>
      </c>
      <c r="F546" s="25">
        <f t="shared" si="63"/>
        <v>26</v>
      </c>
      <c r="G546" s="3" t="str">
        <f t="shared" si="64"/>
        <v>Пн</v>
      </c>
      <c r="H546" s="25">
        <f t="shared" si="65"/>
        <v>20</v>
      </c>
      <c r="I546" s="2">
        <v>4222</v>
      </c>
      <c r="J546" s="2">
        <f t="shared" si="60"/>
        <v>1</v>
      </c>
      <c r="K546" s="2">
        <f t="shared" si="61"/>
        <v>4222</v>
      </c>
      <c r="L546" s="2">
        <f t="shared" si="62"/>
        <v>1</v>
      </c>
      <c r="M546">
        <f>IF(D546&lt;='Задача 4'!$B$4,I546,"")</f>
        <v>4222</v>
      </c>
    </row>
    <row r="547" spans="1:13">
      <c r="A547" s="2">
        <v>1745676</v>
      </c>
      <c r="B547" s="2">
        <v>1</v>
      </c>
      <c r="C547" s="2" t="str">
        <f>VLOOKUP(B547,Address!$A$1:$B$5,2,FALSE)</f>
        <v>ул.Ленина, 13/2</v>
      </c>
      <c r="D547" s="3">
        <v>44769</v>
      </c>
      <c r="E547" s="3" t="str">
        <f t="shared" si="59"/>
        <v>Июль</v>
      </c>
      <c r="F547" s="25">
        <f t="shared" si="63"/>
        <v>31</v>
      </c>
      <c r="G547" s="3" t="str">
        <f t="shared" si="64"/>
        <v>Ср</v>
      </c>
      <c r="H547" s="25">
        <f t="shared" si="65"/>
        <v>27</v>
      </c>
      <c r="I547" s="2">
        <v>4746</v>
      </c>
      <c r="J547" s="2">
        <f t="shared" si="60"/>
        <v>1</v>
      </c>
      <c r="K547" s="2">
        <f t="shared" si="61"/>
        <v>4746</v>
      </c>
      <c r="L547" s="2">
        <f t="shared" si="62"/>
        <v>1</v>
      </c>
      <c r="M547" t="str">
        <f>IF(D547&lt;='Задача 4'!$B$4,I547,"")</f>
        <v/>
      </c>
    </row>
    <row r="548" spans="1:13">
      <c r="A548" s="2">
        <v>1745677</v>
      </c>
      <c r="B548" s="2">
        <v>1</v>
      </c>
      <c r="C548" s="2" t="str">
        <f>VLOOKUP(B548,Address!$A$1:$B$5,2,FALSE)</f>
        <v>ул.Ленина, 13/2</v>
      </c>
      <c r="D548" s="3">
        <v>44799</v>
      </c>
      <c r="E548" s="3" t="str">
        <f t="shared" si="59"/>
        <v>Август</v>
      </c>
      <c r="F548" s="25">
        <f t="shared" si="63"/>
        <v>35</v>
      </c>
      <c r="G548" s="3" t="str">
        <f t="shared" si="64"/>
        <v>Пт</v>
      </c>
      <c r="H548" s="25">
        <f t="shared" si="65"/>
        <v>26</v>
      </c>
      <c r="I548" s="2">
        <v>3040</v>
      </c>
      <c r="J548" s="2">
        <f t="shared" si="60"/>
        <v>1</v>
      </c>
      <c r="K548" s="2">
        <f t="shared" si="61"/>
        <v>3040</v>
      </c>
      <c r="L548" s="2">
        <f t="shared" si="62"/>
        <v>1</v>
      </c>
      <c r="M548" t="str">
        <f>IF(D548&lt;='Задача 4'!$B$4,I548,"")</f>
        <v/>
      </c>
    </row>
    <row r="549" spans="1:13">
      <c r="A549" s="2">
        <v>1745678</v>
      </c>
      <c r="B549" s="2">
        <v>1</v>
      </c>
      <c r="C549" s="2" t="str">
        <f>VLOOKUP(B549,Address!$A$1:$B$5,2,FALSE)</f>
        <v>ул.Ленина, 13/2</v>
      </c>
      <c r="D549" s="3">
        <v>44733</v>
      </c>
      <c r="E549" s="3" t="str">
        <f t="shared" si="59"/>
        <v>Июнь</v>
      </c>
      <c r="F549" s="25">
        <f t="shared" si="63"/>
        <v>26</v>
      </c>
      <c r="G549" s="3" t="str">
        <f t="shared" si="64"/>
        <v>Вт</v>
      </c>
      <c r="H549" s="25">
        <f t="shared" si="65"/>
        <v>21</v>
      </c>
      <c r="I549" s="2">
        <v>2021</v>
      </c>
      <c r="J549" s="2">
        <f t="shared" si="60"/>
        <v>1</v>
      </c>
      <c r="K549" s="2" t="str">
        <f t="shared" si="61"/>
        <v/>
      </c>
      <c r="L549" s="2" t="str">
        <f t="shared" si="62"/>
        <v/>
      </c>
      <c r="M549">
        <f>IF(D549&lt;='Задача 4'!$B$4,I549,"")</f>
        <v>2021</v>
      </c>
    </row>
    <row r="550" spans="1:13">
      <c r="A550" s="2">
        <v>1745679</v>
      </c>
      <c r="B550" s="2">
        <v>4</v>
      </c>
      <c r="C550" s="2" t="str">
        <f>VLOOKUP(B550,Address!$A$1:$B$5,2,FALSE)</f>
        <v>Бульвар Сеченова, 17</v>
      </c>
      <c r="D550" s="3">
        <v>44778</v>
      </c>
      <c r="E550" s="3" t="str">
        <f t="shared" si="59"/>
        <v>Август</v>
      </c>
      <c r="F550" s="25">
        <f t="shared" si="63"/>
        <v>32</v>
      </c>
      <c r="G550" s="3" t="str">
        <f t="shared" si="64"/>
        <v>Пт</v>
      </c>
      <c r="H550" s="25">
        <f t="shared" si="65"/>
        <v>5</v>
      </c>
      <c r="I550" s="2">
        <v>2690</v>
      </c>
      <c r="J550" s="2">
        <f t="shared" si="60"/>
        <v>1</v>
      </c>
      <c r="K550" s="2" t="str">
        <f t="shared" si="61"/>
        <v/>
      </c>
      <c r="L550" s="2" t="str">
        <f t="shared" si="62"/>
        <v/>
      </c>
      <c r="M550" t="str">
        <f>IF(D550&lt;='Задача 4'!$B$4,I550,"")</f>
        <v/>
      </c>
    </row>
    <row r="551" spans="1:13">
      <c r="A551" s="2">
        <v>1745680</v>
      </c>
      <c r="B551" s="2">
        <v>1</v>
      </c>
      <c r="C551" s="2" t="str">
        <f>VLOOKUP(B551,Address!$A$1:$B$5,2,FALSE)</f>
        <v>ул.Ленина, 13/2</v>
      </c>
      <c r="D551" s="3">
        <v>44754</v>
      </c>
      <c r="E551" s="3" t="str">
        <f t="shared" si="59"/>
        <v>Июль</v>
      </c>
      <c r="F551" s="25">
        <f t="shared" si="63"/>
        <v>29</v>
      </c>
      <c r="G551" s="3" t="str">
        <f t="shared" si="64"/>
        <v>Вт</v>
      </c>
      <c r="H551" s="25">
        <f t="shared" si="65"/>
        <v>12</v>
      </c>
      <c r="I551" s="2">
        <v>92</v>
      </c>
      <c r="J551" s="2">
        <f t="shared" si="60"/>
        <v>1</v>
      </c>
      <c r="K551" s="2" t="str">
        <f t="shared" si="61"/>
        <v/>
      </c>
      <c r="L551" s="2" t="str">
        <f t="shared" si="62"/>
        <v/>
      </c>
      <c r="M551">
        <f>IF(D551&lt;='Задача 4'!$B$4,I551,"")</f>
        <v>92</v>
      </c>
    </row>
    <row r="552" spans="1:13">
      <c r="A552" s="2">
        <v>1745681</v>
      </c>
      <c r="B552" s="2">
        <v>1</v>
      </c>
      <c r="C552" s="2" t="str">
        <f>VLOOKUP(B552,Address!$A$1:$B$5,2,FALSE)</f>
        <v>ул.Ленина, 13/2</v>
      </c>
      <c r="D552" s="3">
        <v>44768</v>
      </c>
      <c r="E552" s="3" t="str">
        <f t="shared" si="59"/>
        <v>Июль</v>
      </c>
      <c r="F552" s="25">
        <f t="shared" si="63"/>
        <v>31</v>
      </c>
      <c r="G552" s="3" t="str">
        <f t="shared" si="64"/>
        <v>Вт</v>
      </c>
      <c r="H552" s="25">
        <f t="shared" si="65"/>
        <v>26</v>
      </c>
      <c r="I552" s="2">
        <v>2237</v>
      </c>
      <c r="J552" s="2">
        <f t="shared" si="60"/>
        <v>1</v>
      </c>
      <c r="K552" s="2" t="str">
        <f t="shared" si="61"/>
        <v/>
      </c>
      <c r="L552" s="2" t="str">
        <f t="shared" si="62"/>
        <v/>
      </c>
      <c r="M552" t="str">
        <f>IF(D552&lt;='Задача 4'!$B$4,I552,"")</f>
        <v/>
      </c>
    </row>
    <row r="553" spans="1:13">
      <c r="A553" s="2">
        <v>1745682</v>
      </c>
      <c r="B553" s="2">
        <v>2</v>
      </c>
      <c r="C553" s="2" t="str">
        <f>VLOOKUP(B553,Address!$A$1:$B$5,2,FALSE)</f>
        <v>ул.Строителей, 6</v>
      </c>
      <c r="D553" s="3">
        <v>44758</v>
      </c>
      <c r="E553" s="3" t="str">
        <f t="shared" si="59"/>
        <v>Июль</v>
      </c>
      <c r="F553" s="25">
        <f t="shared" si="63"/>
        <v>29</v>
      </c>
      <c r="G553" s="3" t="str">
        <f t="shared" si="64"/>
        <v>Сб</v>
      </c>
      <c r="H553" s="25">
        <f t="shared" si="65"/>
        <v>16</v>
      </c>
      <c r="I553" s="2">
        <v>3179</v>
      </c>
      <c r="J553" s="2">
        <f t="shared" si="60"/>
        <v>1</v>
      </c>
      <c r="K553" s="2">
        <f t="shared" si="61"/>
        <v>3179</v>
      </c>
      <c r="L553" s="2">
        <f t="shared" si="62"/>
        <v>1</v>
      </c>
      <c r="M553" t="str">
        <f>IF(D553&lt;='Задача 4'!$B$4,I553,"")</f>
        <v/>
      </c>
    </row>
    <row r="554" spans="1:13">
      <c r="A554" s="2">
        <v>1745683</v>
      </c>
      <c r="B554" s="2">
        <v>3</v>
      </c>
      <c r="C554" s="2" t="str">
        <f>VLOOKUP(B554,Address!$A$1:$B$5,2,FALSE)</f>
        <v>Проспект Вернадского, 89</v>
      </c>
      <c r="D554" s="3">
        <v>44787</v>
      </c>
      <c r="E554" s="3" t="str">
        <f t="shared" si="59"/>
        <v>Август</v>
      </c>
      <c r="F554" s="25">
        <f t="shared" si="63"/>
        <v>34</v>
      </c>
      <c r="G554" s="3" t="str">
        <f t="shared" si="64"/>
        <v>Вс</v>
      </c>
      <c r="H554" s="25">
        <f t="shared" si="65"/>
        <v>14</v>
      </c>
      <c r="I554" s="2">
        <v>2217</v>
      </c>
      <c r="J554" s="2">
        <f t="shared" si="60"/>
        <v>1</v>
      </c>
      <c r="K554" s="2" t="str">
        <f t="shared" si="61"/>
        <v/>
      </c>
      <c r="L554" s="2" t="str">
        <f t="shared" si="62"/>
        <v/>
      </c>
      <c r="M554" t="str">
        <f>IF(D554&lt;='Задача 4'!$B$4,I554,"")</f>
        <v/>
      </c>
    </row>
    <row r="555" spans="1:13">
      <c r="A555" s="2">
        <v>1745684</v>
      </c>
      <c r="B555" s="2">
        <v>4</v>
      </c>
      <c r="C555" s="2" t="str">
        <f>VLOOKUP(B555,Address!$A$1:$B$5,2,FALSE)</f>
        <v>Бульвар Сеченова, 17</v>
      </c>
      <c r="D555" s="3">
        <v>44778</v>
      </c>
      <c r="E555" s="3" t="str">
        <f t="shared" si="59"/>
        <v>Август</v>
      </c>
      <c r="F555" s="25">
        <f t="shared" si="63"/>
        <v>32</v>
      </c>
      <c r="G555" s="3" t="str">
        <f t="shared" si="64"/>
        <v>Пт</v>
      </c>
      <c r="H555" s="25">
        <f t="shared" si="65"/>
        <v>5</v>
      </c>
      <c r="I555" s="2">
        <v>1563</v>
      </c>
      <c r="J555" s="2">
        <f t="shared" si="60"/>
        <v>1</v>
      </c>
      <c r="K555" s="2" t="str">
        <f t="shared" si="61"/>
        <v/>
      </c>
      <c r="L555" s="2" t="str">
        <f t="shared" si="62"/>
        <v/>
      </c>
      <c r="M555" t="str">
        <f>IF(D555&lt;='Задача 4'!$B$4,I555,"")</f>
        <v/>
      </c>
    </row>
    <row r="556" spans="1:13">
      <c r="A556" s="2">
        <v>1745685</v>
      </c>
      <c r="B556" s="2">
        <v>3</v>
      </c>
      <c r="C556" s="2" t="str">
        <f>VLOOKUP(B556,Address!$A$1:$B$5,2,FALSE)</f>
        <v>Проспект Вернадского, 89</v>
      </c>
      <c r="D556" s="3">
        <v>44786</v>
      </c>
      <c r="E556" s="3" t="str">
        <f t="shared" si="59"/>
        <v>Август</v>
      </c>
      <c r="F556" s="25">
        <f t="shared" si="63"/>
        <v>33</v>
      </c>
      <c r="G556" s="3" t="str">
        <f t="shared" si="64"/>
        <v>Сб</v>
      </c>
      <c r="H556" s="25">
        <f t="shared" si="65"/>
        <v>13</v>
      </c>
      <c r="I556" s="2">
        <v>2813</v>
      </c>
      <c r="J556" s="2">
        <f t="shared" si="60"/>
        <v>1</v>
      </c>
      <c r="K556" s="2" t="str">
        <f t="shared" si="61"/>
        <v/>
      </c>
      <c r="L556" s="2" t="str">
        <f t="shared" si="62"/>
        <v/>
      </c>
      <c r="M556" t="str">
        <f>IF(D556&lt;='Задача 4'!$B$4,I556,"")</f>
        <v/>
      </c>
    </row>
    <row r="557" spans="1:13">
      <c r="A557" s="2">
        <v>1745686</v>
      </c>
      <c r="B557" s="2">
        <v>1</v>
      </c>
      <c r="C557" s="2" t="str">
        <f>VLOOKUP(B557,Address!$A$1:$B$5,2,FALSE)</f>
        <v>ул.Ленина, 13/2</v>
      </c>
      <c r="D557" s="3">
        <v>44724</v>
      </c>
      <c r="E557" s="3" t="str">
        <f t="shared" si="59"/>
        <v>Июнь</v>
      </c>
      <c r="F557" s="25">
        <f t="shared" si="63"/>
        <v>25</v>
      </c>
      <c r="G557" s="3" t="str">
        <f t="shared" si="64"/>
        <v>Вс</v>
      </c>
      <c r="H557" s="25">
        <f t="shared" si="65"/>
        <v>12</v>
      </c>
      <c r="I557" s="2">
        <v>3333</v>
      </c>
      <c r="J557" s="2">
        <f t="shared" si="60"/>
        <v>1</v>
      </c>
      <c r="K557" s="2">
        <f t="shared" si="61"/>
        <v>3333</v>
      </c>
      <c r="L557" s="2">
        <f t="shared" si="62"/>
        <v>1</v>
      </c>
      <c r="M557">
        <f>IF(D557&lt;='Задача 4'!$B$4,I557,"")</f>
        <v>3333</v>
      </c>
    </row>
    <row r="558" spans="1:13">
      <c r="A558" s="2">
        <v>1745687</v>
      </c>
      <c r="B558" s="2">
        <v>1</v>
      </c>
      <c r="C558" s="2" t="str">
        <f>VLOOKUP(B558,Address!$A$1:$B$5,2,FALSE)</f>
        <v>ул.Ленина, 13/2</v>
      </c>
      <c r="D558" s="3">
        <v>44795</v>
      </c>
      <c r="E558" s="3" t="str">
        <f t="shared" si="59"/>
        <v>Август</v>
      </c>
      <c r="F558" s="25">
        <f t="shared" si="63"/>
        <v>35</v>
      </c>
      <c r="G558" s="3" t="str">
        <f t="shared" si="64"/>
        <v>Пн</v>
      </c>
      <c r="H558" s="25">
        <f t="shared" si="65"/>
        <v>22</v>
      </c>
      <c r="I558" s="2">
        <v>3553</v>
      </c>
      <c r="J558" s="2">
        <f t="shared" si="60"/>
        <v>1</v>
      </c>
      <c r="K558" s="2">
        <f t="shared" si="61"/>
        <v>3553</v>
      </c>
      <c r="L558" s="2">
        <f t="shared" si="62"/>
        <v>1</v>
      </c>
      <c r="M558" t="str">
        <f>IF(D558&lt;='Задача 4'!$B$4,I558,"")</f>
        <v/>
      </c>
    </row>
    <row r="559" spans="1:13">
      <c r="A559" s="2">
        <v>1745688</v>
      </c>
      <c r="B559" s="2">
        <v>4</v>
      </c>
      <c r="C559" s="2" t="str">
        <f>VLOOKUP(B559,Address!$A$1:$B$5,2,FALSE)</f>
        <v>Бульвар Сеченова, 17</v>
      </c>
      <c r="D559" s="3">
        <v>44790</v>
      </c>
      <c r="E559" s="3" t="str">
        <f t="shared" si="59"/>
        <v>Август</v>
      </c>
      <c r="F559" s="25">
        <f t="shared" si="63"/>
        <v>34</v>
      </c>
      <c r="G559" s="3" t="str">
        <f t="shared" si="64"/>
        <v>Ср</v>
      </c>
      <c r="H559" s="25">
        <f t="shared" si="65"/>
        <v>17</v>
      </c>
      <c r="I559" s="2">
        <v>1585</v>
      </c>
      <c r="J559" s="2">
        <f t="shared" si="60"/>
        <v>1</v>
      </c>
      <c r="K559" s="2" t="str">
        <f t="shared" si="61"/>
        <v/>
      </c>
      <c r="L559" s="2" t="str">
        <f t="shared" si="62"/>
        <v/>
      </c>
      <c r="M559" t="str">
        <f>IF(D559&lt;='Задача 4'!$B$4,I559,"")</f>
        <v/>
      </c>
    </row>
    <row r="560" spans="1:13">
      <c r="A560" s="2">
        <v>1745689</v>
      </c>
      <c r="B560" s="2">
        <v>1</v>
      </c>
      <c r="C560" s="2" t="str">
        <f>VLOOKUP(B560,Address!$A$1:$B$5,2,FALSE)</f>
        <v>ул.Ленина, 13/2</v>
      </c>
      <c r="D560" s="3">
        <v>44730</v>
      </c>
      <c r="E560" s="3" t="str">
        <f t="shared" si="59"/>
        <v>Июнь</v>
      </c>
      <c r="F560" s="25">
        <f t="shared" si="63"/>
        <v>25</v>
      </c>
      <c r="G560" s="3" t="str">
        <f t="shared" si="64"/>
        <v>Сб</v>
      </c>
      <c r="H560" s="25">
        <f t="shared" si="65"/>
        <v>18</v>
      </c>
      <c r="I560" s="2">
        <v>1426</v>
      </c>
      <c r="J560" s="2">
        <f t="shared" si="60"/>
        <v>1</v>
      </c>
      <c r="K560" s="2" t="str">
        <f t="shared" si="61"/>
        <v/>
      </c>
      <c r="L560" s="2" t="str">
        <f t="shared" si="62"/>
        <v/>
      </c>
      <c r="M560">
        <f>IF(D560&lt;='Задача 4'!$B$4,I560,"")</f>
        <v>1426</v>
      </c>
    </row>
    <row r="561" spans="1:13">
      <c r="A561" s="2">
        <v>1745690</v>
      </c>
      <c r="B561" s="2">
        <v>1</v>
      </c>
      <c r="C561" s="2" t="str">
        <f>VLOOKUP(B561,Address!$A$1:$B$5,2,FALSE)</f>
        <v>ул.Ленина, 13/2</v>
      </c>
      <c r="D561" s="3">
        <v>44786</v>
      </c>
      <c r="E561" s="3" t="str">
        <f t="shared" si="59"/>
        <v>Август</v>
      </c>
      <c r="F561" s="25">
        <f t="shared" si="63"/>
        <v>33</v>
      </c>
      <c r="G561" s="3" t="str">
        <f t="shared" si="64"/>
        <v>Сб</v>
      </c>
      <c r="H561" s="25">
        <f t="shared" si="65"/>
        <v>13</v>
      </c>
      <c r="I561" s="2">
        <v>393</v>
      </c>
      <c r="J561" s="2">
        <f t="shared" si="60"/>
        <v>1</v>
      </c>
      <c r="K561" s="2" t="str">
        <f t="shared" si="61"/>
        <v/>
      </c>
      <c r="L561" s="2" t="str">
        <f t="shared" si="62"/>
        <v/>
      </c>
      <c r="M561" t="str">
        <f>IF(D561&lt;='Задача 4'!$B$4,I561,"")</f>
        <v/>
      </c>
    </row>
    <row r="562" spans="1:13">
      <c r="A562" s="2">
        <v>1745691</v>
      </c>
      <c r="B562" s="2">
        <v>2</v>
      </c>
      <c r="C562" s="2" t="str">
        <f>VLOOKUP(B562,Address!$A$1:$B$5,2,FALSE)</f>
        <v>ул.Строителей, 6</v>
      </c>
      <c r="D562" s="3">
        <v>44722</v>
      </c>
      <c r="E562" s="3" t="str">
        <f t="shared" si="59"/>
        <v>Июнь</v>
      </c>
      <c r="F562" s="25">
        <f t="shared" si="63"/>
        <v>24</v>
      </c>
      <c r="G562" s="3" t="str">
        <f t="shared" si="64"/>
        <v>Пт</v>
      </c>
      <c r="H562" s="25">
        <f t="shared" si="65"/>
        <v>10</v>
      </c>
      <c r="I562" s="2">
        <v>4870</v>
      </c>
      <c r="J562" s="2">
        <f t="shared" si="60"/>
        <v>1</v>
      </c>
      <c r="K562" s="2">
        <f t="shared" si="61"/>
        <v>4870</v>
      </c>
      <c r="L562" s="2">
        <f t="shared" si="62"/>
        <v>1</v>
      </c>
      <c r="M562">
        <f>IF(D562&lt;='Задача 4'!$B$4,I562,"")</f>
        <v>4870</v>
      </c>
    </row>
    <row r="563" spans="1:13">
      <c r="A563" s="2">
        <v>1745692</v>
      </c>
      <c r="B563" s="2">
        <v>1</v>
      </c>
      <c r="C563" s="2" t="str">
        <f>VLOOKUP(B563,Address!$A$1:$B$5,2,FALSE)</f>
        <v>ул.Ленина, 13/2</v>
      </c>
      <c r="D563" s="3">
        <v>44725</v>
      </c>
      <c r="E563" s="3" t="str">
        <f t="shared" si="59"/>
        <v>Июнь</v>
      </c>
      <c r="F563" s="25">
        <f t="shared" si="63"/>
        <v>25</v>
      </c>
      <c r="G563" s="3" t="str">
        <f t="shared" si="64"/>
        <v>Пн</v>
      </c>
      <c r="H563" s="25">
        <f t="shared" si="65"/>
        <v>13</v>
      </c>
      <c r="I563" s="2">
        <v>3047</v>
      </c>
      <c r="J563" s="2">
        <f t="shared" si="60"/>
        <v>1</v>
      </c>
      <c r="K563" s="2">
        <f t="shared" si="61"/>
        <v>3047</v>
      </c>
      <c r="L563" s="2">
        <f t="shared" si="62"/>
        <v>1</v>
      </c>
      <c r="M563">
        <f>IF(D563&lt;='Задача 4'!$B$4,I563,"")</f>
        <v>3047</v>
      </c>
    </row>
    <row r="564" spans="1:13">
      <c r="A564" s="2">
        <v>1745693</v>
      </c>
      <c r="B564" s="2">
        <v>4</v>
      </c>
      <c r="C564" s="2" t="str">
        <f>VLOOKUP(B564,Address!$A$1:$B$5,2,FALSE)</f>
        <v>Бульвар Сеченова, 17</v>
      </c>
      <c r="D564" s="3">
        <v>44801</v>
      </c>
      <c r="E564" s="3" t="str">
        <f t="shared" si="59"/>
        <v>Август</v>
      </c>
      <c r="F564" s="25">
        <f t="shared" si="63"/>
        <v>36</v>
      </c>
      <c r="G564" s="3" t="str">
        <f t="shared" si="64"/>
        <v>Вс</v>
      </c>
      <c r="H564" s="25">
        <f t="shared" si="65"/>
        <v>28</v>
      </c>
      <c r="I564" s="2">
        <v>2098</v>
      </c>
      <c r="J564" s="2">
        <f t="shared" si="60"/>
        <v>1</v>
      </c>
      <c r="K564" s="2" t="str">
        <f t="shared" si="61"/>
        <v/>
      </c>
      <c r="L564" s="2" t="str">
        <f t="shared" si="62"/>
        <v/>
      </c>
      <c r="M564" t="str">
        <f>IF(D564&lt;='Задача 4'!$B$4,I564,"")</f>
        <v/>
      </c>
    </row>
    <row r="565" spans="1:13">
      <c r="A565" s="2">
        <v>1745694</v>
      </c>
      <c r="B565" s="2">
        <v>4</v>
      </c>
      <c r="C565" s="2" t="str">
        <f>VLOOKUP(B565,Address!$A$1:$B$5,2,FALSE)</f>
        <v>Бульвар Сеченова, 17</v>
      </c>
      <c r="D565" s="3">
        <v>44772</v>
      </c>
      <c r="E565" s="3" t="str">
        <f t="shared" si="59"/>
        <v>Июль</v>
      </c>
      <c r="F565" s="25">
        <f t="shared" si="63"/>
        <v>31</v>
      </c>
      <c r="G565" s="3" t="str">
        <f t="shared" si="64"/>
        <v>Сб</v>
      </c>
      <c r="H565" s="25">
        <f t="shared" si="65"/>
        <v>30</v>
      </c>
      <c r="I565" s="2">
        <v>4473</v>
      </c>
      <c r="J565" s="2">
        <f t="shared" si="60"/>
        <v>1</v>
      </c>
      <c r="K565" s="2">
        <f t="shared" si="61"/>
        <v>4473</v>
      </c>
      <c r="L565" s="2">
        <f t="shared" si="62"/>
        <v>1</v>
      </c>
      <c r="M565" t="str">
        <f>IF(D565&lt;='Задача 4'!$B$4,I565,"")</f>
        <v/>
      </c>
    </row>
    <row r="566" spans="1:13">
      <c r="A566" s="2">
        <v>1745695</v>
      </c>
      <c r="B566" s="2">
        <v>1</v>
      </c>
      <c r="C566" s="2" t="str">
        <f>VLOOKUP(B566,Address!$A$1:$B$5,2,FALSE)</f>
        <v>ул.Ленина, 13/2</v>
      </c>
      <c r="D566" s="3">
        <v>44798</v>
      </c>
      <c r="E566" s="3" t="str">
        <f t="shared" si="59"/>
        <v>Август</v>
      </c>
      <c r="F566" s="25">
        <f t="shared" si="63"/>
        <v>35</v>
      </c>
      <c r="G566" s="3" t="str">
        <f t="shared" si="64"/>
        <v>Чт</v>
      </c>
      <c r="H566" s="25">
        <f t="shared" si="65"/>
        <v>25</v>
      </c>
      <c r="I566" s="2">
        <v>3967</v>
      </c>
      <c r="J566" s="2">
        <f t="shared" si="60"/>
        <v>1</v>
      </c>
      <c r="K566" s="2">
        <f t="shared" si="61"/>
        <v>3967</v>
      </c>
      <c r="L566" s="2">
        <f t="shared" si="62"/>
        <v>1</v>
      </c>
      <c r="M566" t="str">
        <f>IF(D566&lt;='Задача 4'!$B$4,I566,"")</f>
        <v/>
      </c>
    </row>
    <row r="567" spans="1:13">
      <c r="A567" s="2">
        <v>1745696</v>
      </c>
      <c r="B567" s="2">
        <v>4</v>
      </c>
      <c r="C567" s="2" t="str">
        <f>VLOOKUP(B567,Address!$A$1:$B$5,2,FALSE)</f>
        <v>Бульвар Сеченова, 17</v>
      </c>
      <c r="D567" s="3">
        <v>44771</v>
      </c>
      <c r="E567" s="3" t="str">
        <f t="shared" si="59"/>
        <v>Июль</v>
      </c>
      <c r="F567" s="25">
        <f t="shared" si="63"/>
        <v>31</v>
      </c>
      <c r="G567" s="3" t="str">
        <f t="shared" si="64"/>
        <v>Пт</v>
      </c>
      <c r="H567" s="25">
        <f t="shared" si="65"/>
        <v>29</v>
      </c>
      <c r="I567" s="2">
        <v>3151</v>
      </c>
      <c r="J567" s="2">
        <f t="shared" si="60"/>
        <v>1</v>
      </c>
      <c r="K567" s="2">
        <f t="shared" si="61"/>
        <v>3151</v>
      </c>
      <c r="L567" s="2">
        <f t="shared" si="62"/>
        <v>1</v>
      </c>
      <c r="M567" t="str">
        <f>IF(D567&lt;='Задача 4'!$B$4,I567,"")</f>
        <v/>
      </c>
    </row>
    <row r="568" spans="1:13">
      <c r="A568" s="2">
        <v>1745697</v>
      </c>
      <c r="B568" s="2">
        <v>1</v>
      </c>
      <c r="C568" s="2" t="str">
        <f>VLOOKUP(B568,Address!$A$1:$B$5,2,FALSE)</f>
        <v>ул.Ленина, 13/2</v>
      </c>
      <c r="D568" s="3">
        <v>44799</v>
      </c>
      <c r="E568" s="3" t="str">
        <f t="shared" si="59"/>
        <v>Август</v>
      </c>
      <c r="F568" s="25">
        <f t="shared" si="63"/>
        <v>35</v>
      </c>
      <c r="G568" s="3" t="str">
        <f t="shared" si="64"/>
        <v>Пт</v>
      </c>
      <c r="H568" s="25">
        <f t="shared" si="65"/>
        <v>26</v>
      </c>
      <c r="I568" s="2">
        <v>3429</v>
      </c>
      <c r="J568" s="2">
        <f t="shared" si="60"/>
        <v>1</v>
      </c>
      <c r="K568" s="2">
        <f t="shared" si="61"/>
        <v>3429</v>
      </c>
      <c r="L568" s="2">
        <f t="shared" si="62"/>
        <v>1</v>
      </c>
      <c r="M568" t="str">
        <f>IF(D568&lt;='Задача 4'!$B$4,I568,"")</f>
        <v/>
      </c>
    </row>
    <row r="569" spans="1:13">
      <c r="A569" s="2">
        <v>1745698</v>
      </c>
      <c r="B569" s="2">
        <v>4</v>
      </c>
      <c r="C569" s="2" t="str">
        <f>VLOOKUP(B569,Address!$A$1:$B$5,2,FALSE)</f>
        <v>Бульвар Сеченова, 17</v>
      </c>
      <c r="D569" s="3">
        <v>44777</v>
      </c>
      <c r="E569" s="3" t="str">
        <f t="shared" si="59"/>
        <v>Август</v>
      </c>
      <c r="F569" s="25">
        <f t="shared" si="63"/>
        <v>32</v>
      </c>
      <c r="G569" s="3" t="str">
        <f t="shared" si="64"/>
        <v>Чт</v>
      </c>
      <c r="H569" s="25">
        <f t="shared" si="65"/>
        <v>4</v>
      </c>
      <c r="I569" s="2">
        <v>1491</v>
      </c>
      <c r="J569" s="2">
        <f t="shared" si="60"/>
        <v>1</v>
      </c>
      <c r="K569" s="2" t="str">
        <f t="shared" si="61"/>
        <v/>
      </c>
      <c r="L569" s="2" t="str">
        <f t="shared" si="62"/>
        <v/>
      </c>
      <c r="M569" t="str">
        <f>IF(D569&lt;='Задача 4'!$B$4,I569,"")</f>
        <v/>
      </c>
    </row>
    <row r="570" spans="1:13">
      <c r="A570" s="2">
        <v>1745699</v>
      </c>
      <c r="B570" s="2">
        <v>3</v>
      </c>
      <c r="C570" s="2" t="str">
        <f>VLOOKUP(B570,Address!$A$1:$B$5,2,FALSE)</f>
        <v>Проспект Вернадского, 89</v>
      </c>
      <c r="D570" s="3">
        <v>44798</v>
      </c>
      <c r="E570" s="3" t="str">
        <f t="shared" si="59"/>
        <v>Август</v>
      </c>
      <c r="F570" s="25">
        <f t="shared" si="63"/>
        <v>35</v>
      </c>
      <c r="G570" s="3" t="str">
        <f t="shared" si="64"/>
        <v>Чт</v>
      </c>
      <c r="H570" s="25">
        <f t="shared" si="65"/>
        <v>25</v>
      </c>
      <c r="I570" s="2">
        <v>4099</v>
      </c>
      <c r="J570" s="2">
        <f t="shared" si="60"/>
        <v>1</v>
      </c>
      <c r="K570" s="2">
        <f t="shared" si="61"/>
        <v>4099</v>
      </c>
      <c r="L570" s="2">
        <f t="shared" si="62"/>
        <v>1</v>
      </c>
      <c r="M570" t="str">
        <f>IF(D570&lt;='Задача 4'!$B$4,I570,"")</f>
        <v/>
      </c>
    </row>
    <row r="571" spans="1:13">
      <c r="A571" s="2">
        <v>1745700</v>
      </c>
      <c r="B571" s="2">
        <v>2</v>
      </c>
      <c r="C571" s="2" t="str">
        <f>VLOOKUP(B571,Address!$A$1:$B$5,2,FALSE)</f>
        <v>ул.Строителей, 6</v>
      </c>
      <c r="D571" s="3">
        <v>44779</v>
      </c>
      <c r="E571" s="3" t="str">
        <f t="shared" si="59"/>
        <v>Август</v>
      </c>
      <c r="F571" s="25">
        <f t="shared" si="63"/>
        <v>32</v>
      </c>
      <c r="G571" s="3" t="str">
        <f t="shared" si="64"/>
        <v>Сб</v>
      </c>
      <c r="H571" s="25">
        <f t="shared" si="65"/>
        <v>6</v>
      </c>
      <c r="I571" s="2">
        <v>1005</v>
      </c>
      <c r="J571" s="2">
        <f t="shared" si="60"/>
        <v>1</v>
      </c>
      <c r="K571" s="2" t="str">
        <f t="shared" si="61"/>
        <v/>
      </c>
      <c r="L571" s="2" t="str">
        <f t="shared" si="62"/>
        <v/>
      </c>
      <c r="M571" t="str">
        <f>IF(D571&lt;='Задача 4'!$B$4,I571,"")</f>
        <v/>
      </c>
    </row>
    <row r="572" spans="1:13">
      <c r="A572" s="2">
        <v>1745701</v>
      </c>
      <c r="B572" s="2">
        <v>4</v>
      </c>
      <c r="C572" s="2" t="str">
        <f>VLOOKUP(B572,Address!$A$1:$B$5,2,FALSE)</f>
        <v>Бульвар Сеченова, 17</v>
      </c>
      <c r="D572" s="3">
        <v>44796</v>
      </c>
      <c r="E572" s="3" t="str">
        <f t="shared" si="59"/>
        <v>Август</v>
      </c>
      <c r="F572" s="25">
        <f t="shared" si="63"/>
        <v>35</v>
      </c>
      <c r="G572" s="3" t="str">
        <f t="shared" si="64"/>
        <v>Вт</v>
      </c>
      <c r="H572" s="25">
        <f t="shared" si="65"/>
        <v>23</v>
      </c>
      <c r="I572" s="2">
        <v>4092</v>
      </c>
      <c r="J572" s="2">
        <f t="shared" si="60"/>
        <v>1</v>
      </c>
      <c r="K572" s="2">
        <f t="shared" si="61"/>
        <v>4092</v>
      </c>
      <c r="L572" s="2">
        <f t="shared" si="62"/>
        <v>1</v>
      </c>
      <c r="M572" t="str">
        <f>IF(D572&lt;='Задача 4'!$B$4,I572,"")</f>
        <v/>
      </c>
    </row>
    <row r="573" spans="1:13">
      <c r="A573" s="2">
        <v>1745702</v>
      </c>
      <c r="B573" s="2">
        <v>3</v>
      </c>
      <c r="C573" s="2" t="str">
        <f>VLOOKUP(B573,Address!$A$1:$B$5,2,FALSE)</f>
        <v>Проспект Вернадского, 89</v>
      </c>
      <c r="D573" s="3">
        <v>44728</v>
      </c>
      <c r="E573" s="3" t="str">
        <f t="shared" si="59"/>
        <v>Июнь</v>
      </c>
      <c r="F573" s="25">
        <f t="shared" si="63"/>
        <v>25</v>
      </c>
      <c r="G573" s="3" t="str">
        <f t="shared" si="64"/>
        <v>Чт</v>
      </c>
      <c r="H573" s="25">
        <f t="shared" si="65"/>
        <v>16</v>
      </c>
      <c r="I573" s="2">
        <v>1546</v>
      </c>
      <c r="J573" s="2">
        <f t="shared" si="60"/>
        <v>1</v>
      </c>
      <c r="K573" s="2" t="str">
        <f t="shared" si="61"/>
        <v/>
      </c>
      <c r="L573" s="2" t="str">
        <f t="shared" si="62"/>
        <v/>
      </c>
      <c r="M573">
        <f>IF(D573&lt;='Задача 4'!$B$4,I573,"")</f>
        <v>1546</v>
      </c>
    </row>
    <row r="574" spans="1:13">
      <c r="A574" s="2">
        <v>1745703</v>
      </c>
      <c r="B574" s="2">
        <v>1</v>
      </c>
      <c r="C574" s="2" t="str">
        <f>VLOOKUP(B574,Address!$A$1:$B$5,2,FALSE)</f>
        <v>ул.Ленина, 13/2</v>
      </c>
      <c r="D574" s="3">
        <v>44782</v>
      </c>
      <c r="E574" s="3" t="str">
        <f t="shared" si="59"/>
        <v>Август</v>
      </c>
      <c r="F574" s="25">
        <f t="shared" si="63"/>
        <v>33</v>
      </c>
      <c r="G574" s="3" t="str">
        <f t="shared" si="64"/>
        <v>Вт</v>
      </c>
      <c r="H574" s="25">
        <f t="shared" si="65"/>
        <v>9</v>
      </c>
      <c r="I574" s="2">
        <v>600</v>
      </c>
      <c r="J574" s="2">
        <f t="shared" si="60"/>
        <v>1</v>
      </c>
      <c r="K574" s="2" t="str">
        <f t="shared" si="61"/>
        <v/>
      </c>
      <c r="L574" s="2" t="str">
        <f t="shared" si="62"/>
        <v/>
      </c>
      <c r="M574" t="str">
        <f>IF(D574&lt;='Задача 4'!$B$4,I574,"")</f>
        <v/>
      </c>
    </row>
    <row r="575" spans="1:13">
      <c r="A575" s="2">
        <v>1745704</v>
      </c>
      <c r="B575" s="2">
        <v>1</v>
      </c>
      <c r="C575" s="2" t="str">
        <f>VLOOKUP(B575,Address!$A$1:$B$5,2,FALSE)</f>
        <v>ул.Ленина, 13/2</v>
      </c>
      <c r="D575" s="3">
        <v>44770</v>
      </c>
      <c r="E575" s="3" t="str">
        <f t="shared" si="59"/>
        <v>Июль</v>
      </c>
      <c r="F575" s="25">
        <f t="shared" si="63"/>
        <v>31</v>
      </c>
      <c r="G575" s="3" t="str">
        <f t="shared" si="64"/>
        <v>Чт</v>
      </c>
      <c r="H575" s="25">
        <f t="shared" si="65"/>
        <v>28</v>
      </c>
      <c r="I575" s="2">
        <v>3589</v>
      </c>
      <c r="J575" s="2">
        <f t="shared" si="60"/>
        <v>1</v>
      </c>
      <c r="K575" s="2">
        <f t="shared" si="61"/>
        <v>3589</v>
      </c>
      <c r="L575" s="2">
        <f t="shared" si="62"/>
        <v>1</v>
      </c>
      <c r="M575" t="str">
        <f>IF(D575&lt;='Задача 4'!$B$4,I575,"")</f>
        <v/>
      </c>
    </row>
    <row r="576" spans="1:13">
      <c r="A576" s="2">
        <v>1745705</v>
      </c>
      <c r="B576" s="2">
        <v>4</v>
      </c>
      <c r="C576" s="2" t="str">
        <f>VLOOKUP(B576,Address!$A$1:$B$5,2,FALSE)</f>
        <v>Бульвар Сеченова, 17</v>
      </c>
      <c r="D576" s="3">
        <v>44789</v>
      </c>
      <c r="E576" s="3" t="str">
        <f t="shared" si="59"/>
        <v>Август</v>
      </c>
      <c r="F576" s="25">
        <f t="shared" si="63"/>
        <v>34</v>
      </c>
      <c r="G576" s="3" t="str">
        <f t="shared" si="64"/>
        <v>Вт</v>
      </c>
      <c r="H576" s="25">
        <f t="shared" si="65"/>
        <v>16</v>
      </c>
      <c r="I576" s="2">
        <v>1057</v>
      </c>
      <c r="J576" s="2">
        <f t="shared" si="60"/>
        <v>1</v>
      </c>
      <c r="K576" s="2" t="str">
        <f t="shared" si="61"/>
        <v/>
      </c>
      <c r="L576" s="2" t="str">
        <f t="shared" si="62"/>
        <v/>
      </c>
      <c r="M576" t="str">
        <f>IF(D576&lt;='Задача 4'!$B$4,I576,"")</f>
        <v/>
      </c>
    </row>
    <row r="577" spans="1:13">
      <c r="A577" s="2">
        <v>1745706</v>
      </c>
      <c r="B577" s="2">
        <v>2</v>
      </c>
      <c r="C577" s="2" t="str">
        <f>VLOOKUP(B577,Address!$A$1:$B$5,2,FALSE)</f>
        <v>ул.Строителей, 6</v>
      </c>
      <c r="D577" s="3">
        <v>44717</v>
      </c>
      <c r="E577" s="3" t="str">
        <f t="shared" si="59"/>
        <v>Июнь</v>
      </c>
      <c r="F577" s="25">
        <f t="shared" si="63"/>
        <v>24</v>
      </c>
      <c r="G577" s="3" t="str">
        <f t="shared" si="64"/>
        <v>Вс</v>
      </c>
      <c r="H577" s="25">
        <f t="shared" si="65"/>
        <v>5</v>
      </c>
      <c r="I577" s="2">
        <v>1701</v>
      </c>
      <c r="J577" s="2">
        <f t="shared" si="60"/>
        <v>1</v>
      </c>
      <c r="K577" s="2" t="str">
        <f t="shared" si="61"/>
        <v/>
      </c>
      <c r="L577" s="2" t="str">
        <f t="shared" si="62"/>
        <v/>
      </c>
      <c r="M577">
        <f>IF(D577&lt;='Задача 4'!$B$4,I577,"")</f>
        <v>1701</v>
      </c>
    </row>
    <row r="578" spans="1:13">
      <c r="A578" s="2">
        <v>1745707</v>
      </c>
      <c r="B578" s="2">
        <v>3</v>
      </c>
      <c r="C578" s="2" t="str">
        <f>VLOOKUP(B578,Address!$A$1:$B$5,2,FALSE)</f>
        <v>Проспект Вернадского, 89</v>
      </c>
      <c r="D578" s="3">
        <v>44720</v>
      </c>
      <c r="E578" s="3" t="str">
        <f t="shared" si="59"/>
        <v>Июнь</v>
      </c>
      <c r="F578" s="25">
        <f t="shared" si="63"/>
        <v>24</v>
      </c>
      <c r="G578" s="3" t="str">
        <f t="shared" si="64"/>
        <v>Ср</v>
      </c>
      <c r="H578" s="25">
        <f t="shared" si="65"/>
        <v>8</v>
      </c>
      <c r="I578" s="2">
        <v>1464</v>
      </c>
      <c r="J578" s="2">
        <f t="shared" si="60"/>
        <v>1</v>
      </c>
      <c r="K578" s="2" t="str">
        <f t="shared" si="61"/>
        <v/>
      </c>
      <c r="L578" s="2" t="str">
        <f t="shared" si="62"/>
        <v/>
      </c>
      <c r="M578">
        <f>IF(D578&lt;='Задача 4'!$B$4,I578,"")</f>
        <v>1464</v>
      </c>
    </row>
    <row r="579" spans="1:13">
      <c r="A579" s="2">
        <v>1745708</v>
      </c>
      <c r="B579" s="2">
        <v>2</v>
      </c>
      <c r="C579" s="2" t="str">
        <f>VLOOKUP(B579,Address!$A$1:$B$5,2,FALSE)</f>
        <v>ул.Строителей, 6</v>
      </c>
      <c r="D579" s="3">
        <v>44743</v>
      </c>
      <c r="E579" s="3" t="str">
        <f t="shared" ref="E579:E642" si="66">TEXT(MONTH(D579)*30,"ММММ")</f>
        <v>Июль</v>
      </c>
      <c r="F579" s="25">
        <f t="shared" si="63"/>
        <v>27</v>
      </c>
      <c r="G579" s="3" t="str">
        <f t="shared" si="64"/>
        <v>Пт</v>
      </c>
      <c r="H579" s="25">
        <f t="shared" si="65"/>
        <v>1</v>
      </c>
      <c r="I579" s="2">
        <v>1506</v>
      </c>
      <c r="J579" s="2">
        <f t="shared" ref="J579:J642" si="67">IF(I579&gt;0,1,"")</f>
        <v>1</v>
      </c>
      <c r="K579" s="2" t="str">
        <f t="shared" ref="K579:K642" si="68">IF(I579&gt;3000,I579,"")</f>
        <v/>
      </c>
      <c r="L579" s="2" t="str">
        <f t="shared" ref="L579:L642" si="69">IF(I579&gt;3000,1,"")</f>
        <v/>
      </c>
      <c r="M579">
        <f>IF(D579&lt;='Задача 4'!$B$4,I579,"")</f>
        <v>1506</v>
      </c>
    </row>
    <row r="580" spans="1:13">
      <c r="A580" s="2">
        <v>1745709</v>
      </c>
      <c r="B580" s="2">
        <v>3</v>
      </c>
      <c r="C580" s="2" t="str">
        <f>VLOOKUP(B580,Address!$A$1:$B$5,2,FALSE)</f>
        <v>Проспект Вернадского, 89</v>
      </c>
      <c r="D580" s="3">
        <v>44747</v>
      </c>
      <c r="E580" s="3" t="str">
        <f t="shared" si="66"/>
        <v>Июль</v>
      </c>
      <c r="F580" s="25">
        <f t="shared" si="63"/>
        <v>28</v>
      </c>
      <c r="G580" s="3" t="str">
        <f t="shared" si="64"/>
        <v>Вт</v>
      </c>
      <c r="H580" s="25">
        <f t="shared" si="65"/>
        <v>5</v>
      </c>
      <c r="I580" s="2">
        <v>1357</v>
      </c>
      <c r="J580" s="2">
        <f t="shared" si="67"/>
        <v>1</v>
      </c>
      <c r="K580" s="2" t="str">
        <f t="shared" si="68"/>
        <v/>
      </c>
      <c r="L580" s="2" t="str">
        <f t="shared" si="69"/>
        <v/>
      </c>
      <c r="M580">
        <f>IF(D580&lt;='Задача 4'!$B$4,I580,"")</f>
        <v>1357</v>
      </c>
    </row>
    <row r="581" spans="1:13">
      <c r="A581" s="2">
        <v>1745710</v>
      </c>
      <c r="B581" s="2">
        <v>4</v>
      </c>
      <c r="C581" s="2" t="str">
        <f>VLOOKUP(B581,Address!$A$1:$B$5,2,FALSE)</f>
        <v>Бульвар Сеченова, 17</v>
      </c>
      <c r="D581" s="3">
        <v>44778</v>
      </c>
      <c r="E581" s="3" t="str">
        <f t="shared" si="66"/>
        <v>Август</v>
      </c>
      <c r="F581" s="25">
        <f t="shared" si="63"/>
        <v>32</v>
      </c>
      <c r="G581" s="3" t="str">
        <f t="shared" si="64"/>
        <v>Пт</v>
      </c>
      <c r="H581" s="25">
        <f t="shared" si="65"/>
        <v>5</v>
      </c>
      <c r="I581" s="2">
        <v>2251</v>
      </c>
      <c r="J581" s="2">
        <f t="shared" si="67"/>
        <v>1</v>
      </c>
      <c r="K581" s="2" t="str">
        <f t="shared" si="68"/>
        <v/>
      </c>
      <c r="L581" s="2" t="str">
        <f t="shared" si="69"/>
        <v/>
      </c>
      <c r="M581" t="str">
        <f>IF(D581&lt;='Задача 4'!$B$4,I581,"")</f>
        <v/>
      </c>
    </row>
    <row r="582" spans="1:13">
      <c r="A582" s="2">
        <v>1745711</v>
      </c>
      <c r="B582" s="2">
        <v>2</v>
      </c>
      <c r="C582" s="2" t="str">
        <f>VLOOKUP(B582,Address!$A$1:$B$5,2,FALSE)</f>
        <v>ул.Строителей, 6</v>
      </c>
      <c r="D582" s="3">
        <v>44747</v>
      </c>
      <c r="E582" s="3" t="str">
        <f t="shared" si="66"/>
        <v>Июль</v>
      </c>
      <c r="F582" s="25">
        <f t="shared" si="63"/>
        <v>28</v>
      </c>
      <c r="G582" s="3" t="str">
        <f t="shared" si="64"/>
        <v>Вт</v>
      </c>
      <c r="H582" s="25">
        <f t="shared" si="65"/>
        <v>5</v>
      </c>
      <c r="I582" s="2">
        <v>1054</v>
      </c>
      <c r="J582" s="2">
        <f t="shared" si="67"/>
        <v>1</v>
      </c>
      <c r="K582" s="2" t="str">
        <f t="shared" si="68"/>
        <v/>
      </c>
      <c r="L582" s="2" t="str">
        <f t="shared" si="69"/>
        <v/>
      </c>
      <c r="M582">
        <f>IF(D582&lt;='Задача 4'!$B$4,I582,"")</f>
        <v>1054</v>
      </c>
    </row>
    <row r="583" spans="1:13">
      <c r="A583" s="2">
        <v>1745712</v>
      </c>
      <c r="B583" s="2">
        <v>1</v>
      </c>
      <c r="C583" s="2" t="str">
        <f>VLOOKUP(B583,Address!$A$1:$B$5,2,FALSE)</f>
        <v>ул.Ленина, 13/2</v>
      </c>
      <c r="D583" s="3">
        <v>44782</v>
      </c>
      <c r="E583" s="3" t="str">
        <f t="shared" si="66"/>
        <v>Август</v>
      </c>
      <c r="F583" s="25">
        <f t="shared" si="63"/>
        <v>33</v>
      </c>
      <c r="G583" s="3" t="str">
        <f t="shared" si="64"/>
        <v>Вт</v>
      </c>
      <c r="H583" s="25">
        <f t="shared" si="65"/>
        <v>9</v>
      </c>
      <c r="I583" s="2">
        <v>3486</v>
      </c>
      <c r="J583" s="2">
        <f t="shared" si="67"/>
        <v>1</v>
      </c>
      <c r="K583" s="2">
        <f t="shared" si="68"/>
        <v>3486</v>
      </c>
      <c r="L583" s="2">
        <f t="shared" si="69"/>
        <v>1</v>
      </c>
      <c r="M583" t="str">
        <f>IF(D583&lt;='Задача 4'!$B$4,I583,"")</f>
        <v/>
      </c>
    </row>
    <row r="584" spans="1:13">
      <c r="A584" s="2">
        <v>1745713</v>
      </c>
      <c r="B584" s="2">
        <v>2</v>
      </c>
      <c r="C584" s="2" t="str">
        <f>VLOOKUP(B584,Address!$A$1:$B$5,2,FALSE)</f>
        <v>ул.Строителей, 6</v>
      </c>
      <c r="D584" s="3">
        <v>44727</v>
      </c>
      <c r="E584" s="3" t="str">
        <f t="shared" si="66"/>
        <v>Июнь</v>
      </c>
      <c r="F584" s="25">
        <f t="shared" si="63"/>
        <v>25</v>
      </c>
      <c r="G584" s="3" t="str">
        <f t="shared" si="64"/>
        <v>Ср</v>
      </c>
      <c r="H584" s="25">
        <f t="shared" si="65"/>
        <v>15</v>
      </c>
      <c r="I584" s="2">
        <v>1020</v>
      </c>
      <c r="J584" s="2">
        <f t="shared" si="67"/>
        <v>1</v>
      </c>
      <c r="K584" s="2" t="str">
        <f t="shared" si="68"/>
        <v/>
      </c>
      <c r="L584" s="2" t="str">
        <f t="shared" si="69"/>
        <v/>
      </c>
      <c r="M584">
        <f>IF(D584&lt;='Задача 4'!$B$4,I584,"")</f>
        <v>1020</v>
      </c>
    </row>
    <row r="585" spans="1:13">
      <c r="A585" s="2">
        <v>1745714</v>
      </c>
      <c r="B585" s="2">
        <v>2</v>
      </c>
      <c r="C585" s="2" t="str">
        <f>VLOOKUP(B585,Address!$A$1:$B$5,2,FALSE)</f>
        <v>ул.Строителей, 6</v>
      </c>
      <c r="D585" s="3">
        <v>44739</v>
      </c>
      <c r="E585" s="3" t="str">
        <f t="shared" si="66"/>
        <v>Июнь</v>
      </c>
      <c r="F585" s="25">
        <f t="shared" si="63"/>
        <v>27</v>
      </c>
      <c r="G585" s="3" t="str">
        <f t="shared" si="64"/>
        <v>Пн</v>
      </c>
      <c r="H585" s="25">
        <f t="shared" si="65"/>
        <v>27</v>
      </c>
      <c r="I585" s="2">
        <v>2929</v>
      </c>
      <c r="J585" s="2">
        <f t="shared" si="67"/>
        <v>1</v>
      </c>
      <c r="K585" s="2" t="str">
        <f t="shared" si="68"/>
        <v/>
      </c>
      <c r="L585" s="2" t="str">
        <f t="shared" si="69"/>
        <v/>
      </c>
      <c r="M585">
        <f>IF(D585&lt;='Задача 4'!$B$4,I585,"")</f>
        <v>2929</v>
      </c>
    </row>
    <row r="586" spans="1:13">
      <c r="A586" s="2">
        <v>1745715</v>
      </c>
      <c r="B586" s="2">
        <v>3</v>
      </c>
      <c r="C586" s="2" t="str">
        <f>VLOOKUP(B586,Address!$A$1:$B$5,2,FALSE)</f>
        <v>Проспект Вернадского, 89</v>
      </c>
      <c r="D586" s="3">
        <v>44781</v>
      </c>
      <c r="E586" s="3" t="str">
        <f t="shared" si="66"/>
        <v>Август</v>
      </c>
      <c r="F586" s="25">
        <f t="shared" si="63"/>
        <v>33</v>
      </c>
      <c r="G586" s="3" t="str">
        <f t="shared" si="64"/>
        <v>Пн</v>
      </c>
      <c r="H586" s="25">
        <f t="shared" si="65"/>
        <v>8</v>
      </c>
      <c r="I586" s="2">
        <v>2968</v>
      </c>
      <c r="J586" s="2">
        <f t="shared" si="67"/>
        <v>1</v>
      </c>
      <c r="K586" s="2" t="str">
        <f t="shared" si="68"/>
        <v/>
      </c>
      <c r="L586" s="2" t="str">
        <f t="shared" si="69"/>
        <v/>
      </c>
      <c r="M586" t="str">
        <f>IF(D586&lt;='Задача 4'!$B$4,I586,"")</f>
        <v/>
      </c>
    </row>
    <row r="587" spans="1:13">
      <c r="A587" s="2">
        <v>1745716</v>
      </c>
      <c r="B587" s="2">
        <v>1</v>
      </c>
      <c r="C587" s="2" t="str">
        <f>VLOOKUP(B587,Address!$A$1:$B$5,2,FALSE)</f>
        <v>ул.Ленина, 13/2</v>
      </c>
      <c r="D587" s="3">
        <v>44751</v>
      </c>
      <c r="E587" s="3" t="str">
        <f t="shared" si="66"/>
        <v>Июль</v>
      </c>
      <c r="F587" s="25">
        <f t="shared" si="63"/>
        <v>28</v>
      </c>
      <c r="G587" s="3" t="str">
        <f t="shared" si="64"/>
        <v>Сб</v>
      </c>
      <c r="H587" s="25">
        <f t="shared" si="65"/>
        <v>9</v>
      </c>
      <c r="I587" s="2">
        <v>2320</v>
      </c>
      <c r="J587" s="2">
        <f t="shared" si="67"/>
        <v>1</v>
      </c>
      <c r="K587" s="2" t="str">
        <f t="shared" si="68"/>
        <v/>
      </c>
      <c r="L587" s="2" t="str">
        <f t="shared" si="69"/>
        <v/>
      </c>
      <c r="M587">
        <f>IF(D587&lt;='Задача 4'!$B$4,I587,"")</f>
        <v>2320</v>
      </c>
    </row>
    <row r="588" spans="1:13">
      <c r="A588" s="2">
        <v>1745717</v>
      </c>
      <c r="B588" s="2">
        <v>3</v>
      </c>
      <c r="C588" s="2" t="str">
        <f>VLOOKUP(B588,Address!$A$1:$B$5,2,FALSE)</f>
        <v>Проспект Вернадского, 89</v>
      </c>
      <c r="D588" s="3">
        <v>44785</v>
      </c>
      <c r="E588" s="3" t="str">
        <f t="shared" si="66"/>
        <v>Август</v>
      </c>
      <c r="F588" s="25">
        <f t="shared" si="63"/>
        <v>33</v>
      </c>
      <c r="G588" s="3" t="str">
        <f t="shared" si="64"/>
        <v>Пт</v>
      </c>
      <c r="H588" s="25">
        <f t="shared" si="65"/>
        <v>12</v>
      </c>
      <c r="I588" s="2">
        <v>4120</v>
      </c>
      <c r="J588" s="2">
        <f t="shared" si="67"/>
        <v>1</v>
      </c>
      <c r="K588" s="2">
        <f t="shared" si="68"/>
        <v>4120</v>
      </c>
      <c r="L588" s="2">
        <f t="shared" si="69"/>
        <v>1</v>
      </c>
      <c r="M588" t="str">
        <f>IF(D588&lt;='Задача 4'!$B$4,I588,"")</f>
        <v/>
      </c>
    </row>
    <row r="589" spans="1:13">
      <c r="A589" s="2">
        <v>1745718</v>
      </c>
      <c r="B589" s="2">
        <v>1</v>
      </c>
      <c r="C589" s="2" t="str">
        <f>VLOOKUP(B589,Address!$A$1:$B$5,2,FALSE)</f>
        <v>ул.Ленина, 13/2</v>
      </c>
      <c r="D589" s="3">
        <v>44786</v>
      </c>
      <c r="E589" s="3" t="str">
        <f t="shared" si="66"/>
        <v>Август</v>
      </c>
      <c r="F589" s="25">
        <f t="shared" si="63"/>
        <v>33</v>
      </c>
      <c r="G589" s="3" t="str">
        <f t="shared" si="64"/>
        <v>Сб</v>
      </c>
      <c r="H589" s="25">
        <f t="shared" si="65"/>
        <v>13</v>
      </c>
      <c r="I589" s="2">
        <v>3676</v>
      </c>
      <c r="J589" s="2">
        <f t="shared" si="67"/>
        <v>1</v>
      </c>
      <c r="K589" s="2">
        <f t="shared" si="68"/>
        <v>3676</v>
      </c>
      <c r="L589" s="2">
        <f t="shared" si="69"/>
        <v>1</v>
      </c>
      <c r="M589" t="str">
        <f>IF(D589&lt;='Задача 4'!$B$4,I589,"")</f>
        <v/>
      </c>
    </row>
    <row r="590" spans="1:13">
      <c r="A590" s="2">
        <v>1745719</v>
      </c>
      <c r="B590" s="2">
        <v>1</v>
      </c>
      <c r="C590" s="2" t="str">
        <f>VLOOKUP(B590,Address!$A$1:$B$5,2,FALSE)</f>
        <v>ул.Ленина, 13/2</v>
      </c>
      <c r="D590" s="3">
        <v>44726</v>
      </c>
      <c r="E590" s="3" t="str">
        <f t="shared" si="66"/>
        <v>Июнь</v>
      </c>
      <c r="F590" s="25">
        <f t="shared" si="63"/>
        <v>25</v>
      </c>
      <c r="G590" s="3" t="str">
        <f t="shared" si="64"/>
        <v>Вт</v>
      </c>
      <c r="H590" s="25">
        <f t="shared" si="65"/>
        <v>14</v>
      </c>
      <c r="I590" s="2">
        <v>955</v>
      </c>
      <c r="J590" s="2">
        <f t="shared" si="67"/>
        <v>1</v>
      </c>
      <c r="K590" s="2" t="str">
        <f t="shared" si="68"/>
        <v/>
      </c>
      <c r="L590" s="2" t="str">
        <f t="shared" si="69"/>
        <v/>
      </c>
      <c r="M590">
        <f>IF(D590&lt;='Задача 4'!$B$4,I590,"")</f>
        <v>955</v>
      </c>
    </row>
    <row r="591" spans="1:13">
      <c r="A591" s="2">
        <v>1745720</v>
      </c>
      <c r="B591" s="2">
        <v>4</v>
      </c>
      <c r="C591" s="2" t="str">
        <f>VLOOKUP(B591,Address!$A$1:$B$5,2,FALSE)</f>
        <v>Бульвар Сеченова, 17</v>
      </c>
      <c r="D591" s="3">
        <v>44768</v>
      </c>
      <c r="E591" s="3" t="str">
        <f t="shared" si="66"/>
        <v>Июль</v>
      </c>
      <c r="F591" s="25">
        <f t="shared" si="63"/>
        <v>31</v>
      </c>
      <c r="G591" s="3" t="str">
        <f t="shared" si="64"/>
        <v>Вт</v>
      </c>
      <c r="H591" s="25">
        <f t="shared" si="65"/>
        <v>26</v>
      </c>
      <c r="I591" s="2">
        <v>247</v>
      </c>
      <c r="J591" s="2">
        <f t="shared" si="67"/>
        <v>1</v>
      </c>
      <c r="K591" s="2" t="str">
        <f t="shared" si="68"/>
        <v/>
      </c>
      <c r="L591" s="2" t="str">
        <f t="shared" si="69"/>
        <v/>
      </c>
      <c r="M591" t="str">
        <f>IF(D591&lt;='Задача 4'!$B$4,I591,"")</f>
        <v/>
      </c>
    </row>
    <row r="592" spans="1:13">
      <c r="A592" s="2">
        <v>1745721</v>
      </c>
      <c r="B592" s="2">
        <v>1</v>
      </c>
      <c r="C592" s="2" t="str">
        <f>VLOOKUP(B592,Address!$A$1:$B$5,2,FALSE)</f>
        <v>ул.Ленина, 13/2</v>
      </c>
      <c r="D592" s="3">
        <v>44725</v>
      </c>
      <c r="E592" s="3" t="str">
        <f t="shared" si="66"/>
        <v>Июнь</v>
      </c>
      <c r="F592" s="25">
        <f t="shared" si="63"/>
        <v>25</v>
      </c>
      <c r="G592" s="3" t="str">
        <f t="shared" si="64"/>
        <v>Пн</v>
      </c>
      <c r="H592" s="25">
        <f t="shared" si="65"/>
        <v>13</v>
      </c>
      <c r="I592" s="2">
        <v>3342</v>
      </c>
      <c r="J592" s="2">
        <f t="shared" si="67"/>
        <v>1</v>
      </c>
      <c r="K592" s="2">
        <f t="shared" si="68"/>
        <v>3342</v>
      </c>
      <c r="L592" s="2">
        <f t="shared" si="69"/>
        <v>1</v>
      </c>
      <c r="M592">
        <f>IF(D592&lt;='Задача 4'!$B$4,I592,"")</f>
        <v>3342</v>
      </c>
    </row>
    <row r="593" spans="1:13">
      <c r="A593" s="2">
        <v>1745722</v>
      </c>
      <c r="B593" s="2">
        <v>3</v>
      </c>
      <c r="C593" s="2" t="str">
        <f>VLOOKUP(B593,Address!$A$1:$B$5,2,FALSE)</f>
        <v>Проспект Вернадского, 89</v>
      </c>
      <c r="D593" s="3">
        <v>44744</v>
      </c>
      <c r="E593" s="3" t="str">
        <f t="shared" si="66"/>
        <v>Июль</v>
      </c>
      <c r="F593" s="25">
        <f t="shared" ref="F593:F656" si="70">WEEKNUM(D593)</f>
        <v>27</v>
      </c>
      <c r="G593" s="3" t="str">
        <f t="shared" ref="G593:G656" si="71">TEXT(WEEKDAY(D593,1),"ДДД")</f>
        <v>Сб</v>
      </c>
      <c r="H593" s="25">
        <f t="shared" ref="H593:H656" si="72">DAY(D593)</f>
        <v>2</v>
      </c>
      <c r="I593" s="2">
        <v>1150</v>
      </c>
      <c r="J593" s="2">
        <f t="shared" si="67"/>
        <v>1</v>
      </c>
      <c r="K593" s="2" t="str">
        <f t="shared" si="68"/>
        <v/>
      </c>
      <c r="L593" s="2" t="str">
        <f t="shared" si="69"/>
        <v/>
      </c>
      <c r="M593">
        <f>IF(D593&lt;='Задача 4'!$B$4,I593,"")</f>
        <v>1150</v>
      </c>
    </row>
    <row r="594" spans="1:13">
      <c r="A594" s="2">
        <v>1745723</v>
      </c>
      <c r="B594" s="2">
        <v>2</v>
      </c>
      <c r="C594" s="2" t="str">
        <f>VLOOKUP(B594,Address!$A$1:$B$5,2,FALSE)</f>
        <v>ул.Строителей, 6</v>
      </c>
      <c r="D594" s="3">
        <v>44794</v>
      </c>
      <c r="E594" s="3" t="str">
        <f t="shared" si="66"/>
        <v>Август</v>
      </c>
      <c r="F594" s="25">
        <f t="shared" si="70"/>
        <v>35</v>
      </c>
      <c r="G594" s="3" t="str">
        <f t="shared" si="71"/>
        <v>Вс</v>
      </c>
      <c r="H594" s="25">
        <f t="shared" si="72"/>
        <v>21</v>
      </c>
      <c r="I594" s="2">
        <v>2219</v>
      </c>
      <c r="J594" s="2">
        <f t="shared" si="67"/>
        <v>1</v>
      </c>
      <c r="K594" s="2" t="str">
        <f t="shared" si="68"/>
        <v/>
      </c>
      <c r="L594" s="2" t="str">
        <f t="shared" si="69"/>
        <v/>
      </c>
      <c r="M594" t="str">
        <f>IF(D594&lt;='Задача 4'!$B$4,I594,"")</f>
        <v/>
      </c>
    </row>
    <row r="595" spans="1:13">
      <c r="A595" s="2">
        <v>1745724</v>
      </c>
      <c r="B595" s="2">
        <v>1</v>
      </c>
      <c r="C595" s="2" t="str">
        <f>VLOOKUP(B595,Address!$A$1:$B$5,2,FALSE)</f>
        <v>ул.Ленина, 13/2</v>
      </c>
      <c r="D595" s="3">
        <v>44803</v>
      </c>
      <c r="E595" s="3" t="str">
        <f t="shared" si="66"/>
        <v>Август</v>
      </c>
      <c r="F595" s="25">
        <f t="shared" si="70"/>
        <v>36</v>
      </c>
      <c r="G595" s="3" t="str">
        <f t="shared" si="71"/>
        <v>Вт</v>
      </c>
      <c r="H595" s="25">
        <f t="shared" si="72"/>
        <v>30</v>
      </c>
      <c r="I595" s="2">
        <v>2941</v>
      </c>
      <c r="J595" s="2">
        <f t="shared" si="67"/>
        <v>1</v>
      </c>
      <c r="K595" s="2" t="str">
        <f t="shared" si="68"/>
        <v/>
      </c>
      <c r="L595" s="2" t="str">
        <f t="shared" si="69"/>
        <v/>
      </c>
      <c r="M595" t="str">
        <f>IF(D595&lt;='Задача 4'!$B$4,I595,"")</f>
        <v/>
      </c>
    </row>
    <row r="596" spans="1:13">
      <c r="A596" s="2">
        <v>1745725</v>
      </c>
      <c r="B596" s="2">
        <v>2</v>
      </c>
      <c r="C596" s="2" t="str">
        <f>VLOOKUP(B596,Address!$A$1:$B$5,2,FALSE)</f>
        <v>ул.Строителей, 6</v>
      </c>
      <c r="D596" s="3">
        <v>44720</v>
      </c>
      <c r="E596" s="3" t="str">
        <f t="shared" si="66"/>
        <v>Июнь</v>
      </c>
      <c r="F596" s="25">
        <f t="shared" si="70"/>
        <v>24</v>
      </c>
      <c r="G596" s="3" t="str">
        <f t="shared" si="71"/>
        <v>Ср</v>
      </c>
      <c r="H596" s="25">
        <f t="shared" si="72"/>
        <v>8</v>
      </c>
      <c r="I596" s="2">
        <v>2146</v>
      </c>
      <c r="J596" s="2">
        <f t="shared" si="67"/>
        <v>1</v>
      </c>
      <c r="K596" s="2" t="str">
        <f t="shared" si="68"/>
        <v/>
      </c>
      <c r="L596" s="2" t="str">
        <f t="shared" si="69"/>
        <v/>
      </c>
      <c r="M596">
        <f>IF(D596&lt;='Задача 4'!$B$4,I596,"")</f>
        <v>2146</v>
      </c>
    </row>
    <row r="597" spans="1:13">
      <c r="A597" s="2">
        <v>1745726</v>
      </c>
      <c r="B597" s="2">
        <v>4</v>
      </c>
      <c r="C597" s="2" t="str">
        <f>VLOOKUP(B597,Address!$A$1:$B$5,2,FALSE)</f>
        <v>Бульвар Сеченова, 17</v>
      </c>
      <c r="D597" s="3">
        <v>44719</v>
      </c>
      <c r="E597" s="3" t="str">
        <f t="shared" si="66"/>
        <v>Июнь</v>
      </c>
      <c r="F597" s="25">
        <f t="shared" si="70"/>
        <v>24</v>
      </c>
      <c r="G597" s="3" t="str">
        <f t="shared" si="71"/>
        <v>Вт</v>
      </c>
      <c r="H597" s="25">
        <f t="shared" si="72"/>
        <v>7</v>
      </c>
      <c r="I597" s="2">
        <v>3488</v>
      </c>
      <c r="J597" s="2">
        <f t="shared" si="67"/>
        <v>1</v>
      </c>
      <c r="K597" s="2">
        <f t="shared" si="68"/>
        <v>3488</v>
      </c>
      <c r="L597" s="2">
        <f t="shared" si="69"/>
        <v>1</v>
      </c>
      <c r="M597">
        <f>IF(D597&lt;='Задача 4'!$B$4,I597,"")</f>
        <v>3488</v>
      </c>
    </row>
    <row r="598" spans="1:13">
      <c r="A598" s="2">
        <v>1745727</v>
      </c>
      <c r="B598" s="2">
        <v>1</v>
      </c>
      <c r="C598" s="2" t="str">
        <f>VLOOKUP(B598,Address!$A$1:$B$5,2,FALSE)</f>
        <v>ул.Ленина, 13/2</v>
      </c>
      <c r="D598" s="3">
        <v>44732</v>
      </c>
      <c r="E598" s="3" t="str">
        <f t="shared" si="66"/>
        <v>Июнь</v>
      </c>
      <c r="F598" s="25">
        <f t="shared" si="70"/>
        <v>26</v>
      </c>
      <c r="G598" s="3" t="str">
        <f t="shared" si="71"/>
        <v>Пн</v>
      </c>
      <c r="H598" s="25">
        <f t="shared" si="72"/>
        <v>20</v>
      </c>
      <c r="I598" s="2">
        <v>2297</v>
      </c>
      <c r="J598" s="2">
        <f t="shared" si="67"/>
        <v>1</v>
      </c>
      <c r="K598" s="2" t="str">
        <f t="shared" si="68"/>
        <v/>
      </c>
      <c r="L598" s="2" t="str">
        <f t="shared" si="69"/>
        <v/>
      </c>
      <c r="M598">
        <f>IF(D598&lt;='Задача 4'!$B$4,I598,"")</f>
        <v>2297</v>
      </c>
    </row>
    <row r="599" spans="1:13">
      <c r="A599" s="2">
        <v>1745728</v>
      </c>
      <c r="B599" s="2">
        <v>1</v>
      </c>
      <c r="C599" s="2" t="str">
        <f>VLOOKUP(B599,Address!$A$1:$B$5,2,FALSE)</f>
        <v>ул.Ленина, 13/2</v>
      </c>
      <c r="D599" s="3">
        <v>44718</v>
      </c>
      <c r="E599" s="3" t="str">
        <f t="shared" si="66"/>
        <v>Июнь</v>
      </c>
      <c r="F599" s="25">
        <f t="shared" si="70"/>
        <v>24</v>
      </c>
      <c r="G599" s="3" t="str">
        <f t="shared" si="71"/>
        <v>Пн</v>
      </c>
      <c r="H599" s="25">
        <f t="shared" si="72"/>
        <v>6</v>
      </c>
      <c r="I599" s="2">
        <v>2638</v>
      </c>
      <c r="J599" s="2">
        <f t="shared" si="67"/>
        <v>1</v>
      </c>
      <c r="K599" s="2" t="str">
        <f t="shared" si="68"/>
        <v/>
      </c>
      <c r="L599" s="2" t="str">
        <f t="shared" si="69"/>
        <v/>
      </c>
      <c r="M599">
        <f>IF(D599&lt;='Задача 4'!$B$4,I599,"")</f>
        <v>2638</v>
      </c>
    </row>
    <row r="600" spans="1:13">
      <c r="A600" s="2">
        <v>1745729</v>
      </c>
      <c r="B600" s="2">
        <v>3</v>
      </c>
      <c r="C600" s="2" t="str">
        <f>VLOOKUP(B600,Address!$A$1:$B$5,2,FALSE)</f>
        <v>Проспект Вернадского, 89</v>
      </c>
      <c r="D600" s="3">
        <v>44788</v>
      </c>
      <c r="E600" s="3" t="str">
        <f t="shared" si="66"/>
        <v>Август</v>
      </c>
      <c r="F600" s="25">
        <f t="shared" si="70"/>
        <v>34</v>
      </c>
      <c r="G600" s="3" t="str">
        <f t="shared" si="71"/>
        <v>Пн</v>
      </c>
      <c r="H600" s="25">
        <f t="shared" si="72"/>
        <v>15</v>
      </c>
      <c r="I600" s="2">
        <v>901</v>
      </c>
      <c r="J600" s="2">
        <f t="shared" si="67"/>
        <v>1</v>
      </c>
      <c r="K600" s="2" t="str">
        <f t="shared" si="68"/>
        <v/>
      </c>
      <c r="L600" s="2" t="str">
        <f t="shared" si="69"/>
        <v/>
      </c>
      <c r="M600" t="str">
        <f>IF(D600&lt;='Задача 4'!$B$4,I600,"")</f>
        <v/>
      </c>
    </row>
    <row r="601" spans="1:13">
      <c r="A601" s="2">
        <v>1745730</v>
      </c>
      <c r="B601" s="2">
        <v>1</v>
      </c>
      <c r="C601" s="2" t="str">
        <f>VLOOKUP(B601,Address!$A$1:$B$5,2,FALSE)</f>
        <v>ул.Ленина, 13/2</v>
      </c>
      <c r="D601" s="3">
        <v>44774</v>
      </c>
      <c r="E601" s="3" t="str">
        <f t="shared" si="66"/>
        <v>Август</v>
      </c>
      <c r="F601" s="25">
        <f t="shared" si="70"/>
        <v>32</v>
      </c>
      <c r="G601" s="3" t="str">
        <f t="shared" si="71"/>
        <v>Пн</v>
      </c>
      <c r="H601" s="25">
        <f t="shared" si="72"/>
        <v>1</v>
      </c>
      <c r="I601" s="2">
        <v>2415</v>
      </c>
      <c r="J601" s="2">
        <f t="shared" si="67"/>
        <v>1</v>
      </c>
      <c r="K601" s="2" t="str">
        <f t="shared" si="68"/>
        <v/>
      </c>
      <c r="L601" s="2" t="str">
        <f t="shared" si="69"/>
        <v/>
      </c>
      <c r="M601" t="str">
        <f>IF(D601&lt;='Задача 4'!$B$4,I601,"")</f>
        <v/>
      </c>
    </row>
    <row r="602" spans="1:13">
      <c r="A602" s="2">
        <v>1745731</v>
      </c>
      <c r="B602" s="2">
        <v>2</v>
      </c>
      <c r="C602" s="2" t="str">
        <f>VLOOKUP(B602,Address!$A$1:$B$5,2,FALSE)</f>
        <v>ул.Строителей, 6</v>
      </c>
      <c r="D602" s="3">
        <v>44736</v>
      </c>
      <c r="E602" s="3" t="str">
        <f t="shared" si="66"/>
        <v>Июнь</v>
      </c>
      <c r="F602" s="25">
        <f t="shared" si="70"/>
        <v>26</v>
      </c>
      <c r="G602" s="3" t="str">
        <f t="shared" si="71"/>
        <v>Пт</v>
      </c>
      <c r="H602" s="25">
        <f t="shared" si="72"/>
        <v>24</v>
      </c>
      <c r="I602" s="2">
        <v>1937</v>
      </c>
      <c r="J602" s="2">
        <f t="shared" si="67"/>
        <v>1</v>
      </c>
      <c r="K602" s="2" t="str">
        <f t="shared" si="68"/>
        <v/>
      </c>
      <c r="L602" s="2" t="str">
        <f t="shared" si="69"/>
        <v/>
      </c>
      <c r="M602">
        <f>IF(D602&lt;='Задача 4'!$B$4,I602,"")</f>
        <v>1937</v>
      </c>
    </row>
    <row r="603" spans="1:13">
      <c r="A603" s="2">
        <v>1745732</v>
      </c>
      <c r="B603" s="2">
        <v>1</v>
      </c>
      <c r="C603" s="2" t="str">
        <f>VLOOKUP(B603,Address!$A$1:$B$5,2,FALSE)</f>
        <v>ул.Ленина, 13/2</v>
      </c>
      <c r="D603" s="3">
        <v>44790</v>
      </c>
      <c r="E603" s="3" t="str">
        <f t="shared" si="66"/>
        <v>Август</v>
      </c>
      <c r="F603" s="25">
        <f t="shared" si="70"/>
        <v>34</v>
      </c>
      <c r="G603" s="3" t="str">
        <f t="shared" si="71"/>
        <v>Ср</v>
      </c>
      <c r="H603" s="25">
        <f t="shared" si="72"/>
        <v>17</v>
      </c>
      <c r="I603" s="2">
        <v>3201</v>
      </c>
      <c r="J603" s="2">
        <f t="shared" si="67"/>
        <v>1</v>
      </c>
      <c r="K603" s="2">
        <f t="shared" si="68"/>
        <v>3201</v>
      </c>
      <c r="L603" s="2">
        <f t="shared" si="69"/>
        <v>1</v>
      </c>
      <c r="M603" t="str">
        <f>IF(D603&lt;='Задача 4'!$B$4,I603,"")</f>
        <v/>
      </c>
    </row>
    <row r="604" spans="1:13">
      <c r="A604" s="2">
        <v>1745733</v>
      </c>
      <c r="B604" s="2">
        <v>1</v>
      </c>
      <c r="C604" s="2" t="str">
        <f>VLOOKUP(B604,Address!$A$1:$B$5,2,FALSE)</f>
        <v>ул.Ленина, 13/2</v>
      </c>
      <c r="D604" s="3">
        <v>44786</v>
      </c>
      <c r="E604" s="3" t="str">
        <f t="shared" si="66"/>
        <v>Август</v>
      </c>
      <c r="F604" s="25">
        <f t="shared" si="70"/>
        <v>33</v>
      </c>
      <c r="G604" s="3" t="str">
        <f t="shared" si="71"/>
        <v>Сб</v>
      </c>
      <c r="H604" s="25">
        <f t="shared" si="72"/>
        <v>13</v>
      </c>
      <c r="I604" s="2">
        <v>1801</v>
      </c>
      <c r="J604" s="2">
        <f t="shared" si="67"/>
        <v>1</v>
      </c>
      <c r="K604" s="2" t="str">
        <f t="shared" si="68"/>
        <v/>
      </c>
      <c r="L604" s="2" t="str">
        <f t="shared" si="69"/>
        <v/>
      </c>
      <c r="M604" t="str">
        <f>IF(D604&lt;='Задача 4'!$B$4,I604,"")</f>
        <v/>
      </c>
    </row>
    <row r="605" spans="1:13">
      <c r="A605" s="2">
        <v>1745734</v>
      </c>
      <c r="B605" s="2">
        <v>1</v>
      </c>
      <c r="C605" s="2" t="str">
        <f>VLOOKUP(B605,Address!$A$1:$B$5,2,FALSE)</f>
        <v>ул.Ленина, 13/2</v>
      </c>
      <c r="D605" s="3">
        <v>44762</v>
      </c>
      <c r="E605" s="3" t="str">
        <f t="shared" si="66"/>
        <v>Июль</v>
      </c>
      <c r="F605" s="25">
        <f t="shared" si="70"/>
        <v>30</v>
      </c>
      <c r="G605" s="3" t="str">
        <f t="shared" si="71"/>
        <v>Ср</v>
      </c>
      <c r="H605" s="25">
        <f t="shared" si="72"/>
        <v>20</v>
      </c>
      <c r="I605" s="2">
        <v>3807</v>
      </c>
      <c r="J605" s="2">
        <f t="shared" si="67"/>
        <v>1</v>
      </c>
      <c r="K605" s="2">
        <f t="shared" si="68"/>
        <v>3807</v>
      </c>
      <c r="L605" s="2">
        <f t="shared" si="69"/>
        <v>1</v>
      </c>
      <c r="M605" t="str">
        <f>IF(D605&lt;='Задача 4'!$B$4,I605,"")</f>
        <v/>
      </c>
    </row>
    <row r="606" spans="1:13">
      <c r="A606" s="2">
        <v>1745735</v>
      </c>
      <c r="B606" s="2">
        <v>3</v>
      </c>
      <c r="C606" s="2" t="str">
        <f>VLOOKUP(B606,Address!$A$1:$B$5,2,FALSE)</f>
        <v>Проспект Вернадского, 89</v>
      </c>
      <c r="D606" s="3">
        <v>44790</v>
      </c>
      <c r="E606" s="3" t="str">
        <f t="shared" si="66"/>
        <v>Август</v>
      </c>
      <c r="F606" s="25">
        <f t="shared" si="70"/>
        <v>34</v>
      </c>
      <c r="G606" s="3" t="str">
        <f t="shared" si="71"/>
        <v>Ср</v>
      </c>
      <c r="H606" s="25">
        <f t="shared" si="72"/>
        <v>17</v>
      </c>
      <c r="I606" s="2">
        <v>3092</v>
      </c>
      <c r="J606" s="2">
        <f t="shared" si="67"/>
        <v>1</v>
      </c>
      <c r="K606" s="2">
        <f t="shared" si="68"/>
        <v>3092</v>
      </c>
      <c r="L606" s="2">
        <f t="shared" si="69"/>
        <v>1</v>
      </c>
      <c r="M606" t="str">
        <f>IF(D606&lt;='Задача 4'!$B$4,I606,"")</f>
        <v/>
      </c>
    </row>
    <row r="607" spans="1:13">
      <c r="A607" s="2">
        <v>1745736</v>
      </c>
      <c r="B607" s="2">
        <v>1</v>
      </c>
      <c r="C607" s="2" t="str">
        <f>VLOOKUP(B607,Address!$A$1:$B$5,2,FALSE)</f>
        <v>ул.Ленина, 13/2</v>
      </c>
      <c r="D607" s="3">
        <v>44729</v>
      </c>
      <c r="E607" s="3" t="str">
        <f t="shared" si="66"/>
        <v>Июнь</v>
      </c>
      <c r="F607" s="25">
        <f t="shared" si="70"/>
        <v>25</v>
      </c>
      <c r="G607" s="3" t="str">
        <f t="shared" si="71"/>
        <v>Пт</v>
      </c>
      <c r="H607" s="25">
        <f t="shared" si="72"/>
        <v>17</v>
      </c>
      <c r="I607" s="2">
        <v>4114</v>
      </c>
      <c r="J607" s="2">
        <f t="shared" si="67"/>
        <v>1</v>
      </c>
      <c r="K607" s="2">
        <f t="shared" si="68"/>
        <v>4114</v>
      </c>
      <c r="L607" s="2">
        <f t="shared" si="69"/>
        <v>1</v>
      </c>
      <c r="M607">
        <f>IF(D607&lt;='Задача 4'!$B$4,I607,"")</f>
        <v>4114</v>
      </c>
    </row>
    <row r="608" spans="1:13">
      <c r="A608" s="2">
        <v>1745737</v>
      </c>
      <c r="B608" s="2">
        <v>2</v>
      </c>
      <c r="C608" s="2" t="str">
        <f>VLOOKUP(B608,Address!$A$1:$B$5,2,FALSE)</f>
        <v>ул.Строителей, 6</v>
      </c>
      <c r="D608" s="3">
        <v>44800</v>
      </c>
      <c r="E608" s="3" t="str">
        <f t="shared" si="66"/>
        <v>Август</v>
      </c>
      <c r="F608" s="25">
        <f t="shared" si="70"/>
        <v>35</v>
      </c>
      <c r="G608" s="3" t="str">
        <f t="shared" si="71"/>
        <v>Сб</v>
      </c>
      <c r="H608" s="25">
        <f t="shared" si="72"/>
        <v>27</v>
      </c>
      <c r="I608" s="2">
        <v>560</v>
      </c>
      <c r="J608" s="2">
        <f t="shared" si="67"/>
        <v>1</v>
      </c>
      <c r="K608" s="2" t="str">
        <f t="shared" si="68"/>
        <v/>
      </c>
      <c r="L608" s="2" t="str">
        <f t="shared" si="69"/>
        <v/>
      </c>
      <c r="M608" t="str">
        <f>IF(D608&lt;='Задача 4'!$B$4,I608,"")</f>
        <v/>
      </c>
    </row>
    <row r="609" spans="1:13">
      <c r="A609" s="2">
        <v>1745738</v>
      </c>
      <c r="B609" s="2">
        <v>3</v>
      </c>
      <c r="C609" s="2" t="str">
        <f>VLOOKUP(B609,Address!$A$1:$B$5,2,FALSE)</f>
        <v>Проспект Вернадского, 89</v>
      </c>
      <c r="D609" s="3">
        <v>44803</v>
      </c>
      <c r="E609" s="3" t="str">
        <f t="shared" si="66"/>
        <v>Август</v>
      </c>
      <c r="F609" s="25">
        <f t="shared" si="70"/>
        <v>36</v>
      </c>
      <c r="G609" s="3" t="str">
        <f t="shared" si="71"/>
        <v>Вт</v>
      </c>
      <c r="H609" s="25">
        <f t="shared" si="72"/>
        <v>30</v>
      </c>
      <c r="I609" s="2">
        <v>3927</v>
      </c>
      <c r="J609" s="2">
        <f t="shared" si="67"/>
        <v>1</v>
      </c>
      <c r="K609" s="2">
        <f t="shared" si="68"/>
        <v>3927</v>
      </c>
      <c r="L609" s="2">
        <f t="shared" si="69"/>
        <v>1</v>
      </c>
      <c r="M609" t="str">
        <f>IF(D609&lt;='Задача 4'!$B$4,I609,"")</f>
        <v/>
      </c>
    </row>
    <row r="610" spans="1:13">
      <c r="A610" s="2">
        <v>1745739</v>
      </c>
      <c r="B610" s="2">
        <v>2</v>
      </c>
      <c r="C610" s="2" t="str">
        <f>VLOOKUP(B610,Address!$A$1:$B$5,2,FALSE)</f>
        <v>ул.Строителей, 6</v>
      </c>
      <c r="D610" s="3">
        <v>44776</v>
      </c>
      <c r="E610" s="3" t="str">
        <f t="shared" si="66"/>
        <v>Август</v>
      </c>
      <c r="F610" s="25">
        <f t="shared" si="70"/>
        <v>32</v>
      </c>
      <c r="G610" s="3" t="str">
        <f t="shared" si="71"/>
        <v>Ср</v>
      </c>
      <c r="H610" s="25">
        <f t="shared" si="72"/>
        <v>3</v>
      </c>
      <c r="I610" s="2">
        <v>4226</v>
      </c>
      <c r="J610" s="2">
        <f t="shared" si="67"/>
        <v>1</v>
      </c>
      <c r="K610" s="2">
        <f t="shared" si="68"/>
        <v>4226</v>
      </c>
      <c r="L610" s="2">
        <f t="shared" si="69"/>
        <v>1</v>
      </c>
      <c r="M610" t="str">
        <f>IF(D610&lt;='Задача 4'!$B$4,I610,"")</f>
        <v/>
      </c>
    </row>
    <row r="611" spans="1:13">
      <c r="A611" s="2">
        <v>1745740</v>
      </c>
      <c r="B611" s="2">
        <v>4</v>
      </c>
      <c r="C611" s="2" t="str">
        <f>VLOOKUP(B611,Address!$A$1:$B$5,2,FALSE)</f>
        <v>Бульвар Сеченова, 17</v>
      </c>
      <c r="D611" s="3">
        <v>44719</v>
      </c>
      <c r="E611" s="3" t="str">
        <f t="shared" si="66"/>
        <v>Июнь</v>
      </c>
      <c r="F611" s="25">
        <f t="shared" si="70"/>
        <v>24</v>
      </c>
      <c r="G611" s="3" t="str">
        <f t="shared" si="71"/>
        <v>Вт</v>
      </c>
      <c r="H611" s="25">
        <f t="shared" si="72"/>
        <v>7</v>
      </c>
      <c r="I611" s="2">
        <v>4508</v>
      </c>
      <c r="J611" s="2">
        <f t="shared" si="67"/>
        <v>1</v>
      </c>
      <c r="K611" s="2">
        <f t="shared" si="68"/>
        <v>4508</v>
      </c>
      <c r="L611" s="2">
        <f t="shared" si="69"/>
        <v>1</v>
      </c>
      <c r="M611">
        <f>IF(D611&lt;='Задача 4'!$B$4,I611,"")</f>
        <v>4508</v>
      </c>
    </row>
    <row r="612" spans="1:13">
      <c r="A612" s="2">
        <v>1745741</v>
      </c>
      <c r="B612" s="2">
        <v>1</v>
      </c>
      <c r="C612" s="2" t="str">
        <f>VLOOKUP(B612,Address!$A$1:$B$5,2,FALSE)</f>
        <v>ул.Ленина, 13/2</v>
      </c>
      <c r="D612" s="3">
        <v>44799</v>
      </c>
      <c r="E612" s="3" t="str">
        <f t="shared" si="66"/>
        <v>Август</v>
      </c>
      <c r="F612" s="25">
        <f t="shared" si="70"/>
        <v>35</v>
      </c>
      <c r="G612" s="3" t="str">
        <f t="shared" si="71"/>
        <v>Пт</v>
      </c>
      <c r="H612" s="25">
        <f t="shared" si="72"/>
        <v>26</v>
      </c>
      <c r="I612" s="2">
        <v>4687</v>
      </c>
      <c r="J612" s="2">
        <f t="shared" si="67"/>
        <v>1</v>
      </c>
      <c r="K612" s="2">
        <f t="shared" si="68"/>
        <v>4687</v>
      </c>
      <c r="L612" s="2">
        <f t="shared" si="69"/>
        <v>1</v>
      </c>
      <c r="M612" t="str">
        <f>IF(D612&lt;='Задача 4'!$B$4,I612,"")</f>
        <v/>
      </c>
    </row>
    <row r="613" spans="1:13">
      <c r="A613" s="2">
        <v>1745742</v>
      </c>
      <c r="B613" s="2">
        <v>1</v>
      </c>
      <c r="C613" s="2" t="str">
        <f>VLOOKUP(B613,Address!$A$1:$B$5,2,FALSE)</f>
        <v>ул.Ленина, 13/2</v>
      </c>
      <c r="D613" s="3">
        <v>44803</v>
      </c>
      <c r="E613" s="3" t="str">
        <f t="shared" si="66"/>
        <v>Август</v>
      </c>
      <c r="F613" s="25">
        <f t="shared" si="70"/>
        <v>36</v>
      </c>
      <c r="G613" s="3" t="str">
        <f t="shared" si="71"/>
        <v>Вт</v>
      </c>
      <c r="H613" s="25">
        <f t="shared" si="72"/>
        <v>30</v>
      </c>
      <c r="I613" s="2">
        <v>478</v>
      </c>
      <c r="J613" s="2">
        <f t="shared" si="67"/>
        <v>1</v>
      </c>
      <c r="K613" s="2" t="str">
        <f t="shared" si="68"/>
        <v/>
      </c>
      <c r="L613" s="2" t="str">
        <f t="shared" si="69"/>
        <v/>
      </c>
      <c r="M613" t="str">
        <f>IF(D613&lt;='Задача 4'!$B$4,I613,"")</f>
        <v/>
      </c>
    </row>
    <row r="614" spans="1:13">
      <c r="A614" s="2">
        <v>1745743</v>
      </c>
      <c r="B614" s="2">
        <v>2</v>
      </c>
      <c r="C614" s="2" t="str">
        <f>VLOOKUP(B614,Address!$A$1:$B$5,2,FALSE)</f>
        <v>ул.Строителей, 6</v>
      </c>
      <c r="D614" s="3">
        <v>44738</v>
      </c>
      <c r="E614" s="3" t="str">
        <f t="shared" si="66"/>
        <v>Июнь</v>
      </c>
      <c r="F614" s="25">
        <f t="shared" si="70"/>
        <v>27</v>
      </c>
      <c r="G614" s="3" t="str">
        <f t="shared" si="71"/>
        <v>Вс</v>
      </c>
      <c r="H614" s="25">
        <f t="shared" si="72"/>
        <v>26</v>
      </c>
      <c r="I614" s="2">
        <v>3578</v>
      </c>
      <c r="J614" s="2">
        <f t="shared" si="67"/>
        <v>1</v>
      </c>
      <c r="K614" s="2">
        <f t="shared" si="68"/>
        <v>3578</v>
      </c>
      <c r="L614" s="2">
        <f t="shared" si="69"/>
        <v>1</v>
      </c>
      <c r="M614">
        <f>IF(D614&lt;='Задача 4'!$B$4,I614,"")</f>
        <v>3578</v>
      </c>
    </row>
    <row r="615" spans="1:13">
      <c r="A615" s="2">
        <v>1745744</v>
      </c>
      <c r="B615" s="2">
        <v>1</v>
      </c>
      <c r="C615" s="2" t="str">
        <f>VLOOKUP(B615,Address!$A$1:$B$5,2,FALSE)</f>
        <v>ул.Ленина, 13/2</v>
      </c>
      <c r="D615" s="3">
        <v>44761</v>
      </c>
      <c r="E615" s="3" t="str">
        <f t="shared" si="66"/>
        <v>Июль</v>
      </c>
      <c r="F615" s="25">
        <f t="shared" si="70"/>
        <v>30</v>
      </c>
      <c r="G615" s="3" t="str">
        <f t="shared" si="71"/>
        <v>Вт</v>
      </c>
      <c r="H615" s="25">
        <f t="shared" si="72"/>
        <v>19</v>
      </c>
      <c r="I615" s="2">
        <v>1003</v>
      </c>
      <c r="J615" s="2">
        <f t="shared" si="67"/>
        <v>1</v>
      </c>
      <c r="K615" s="2" t="str">
        <f t="shared" si="68"/>
        <v/>
      </c>
      <c r="L615" s="2" t="str">
        <f t="shared" si="69"/>
        <v/>
      </c>
      <c r="M615" t="str">
        <f>IF(D615&lt;='Задача 4'!$B$4,I615,"")</f>
        <v/>
      </c>
    </row>
    <row r="616" spans="1:13">
      <c r="A616" s="2">
        <v>1745745</v>
      </c>
      <c r="B616" s="2">
        <v>2</v>
      </c>
      <c r="C616" s="2" t="str">
        <f>VLOOKUP(B616,Address!$A$1:$B$5,2,FALSE)</f>
        <v>ул.Строителей, 6</v>
      </c>
      <c r="D616" s="3">
        <v>44759</v>
      </c>
      <c r="E616" s="3" t="str">
        <f t="shared" si="66"/>
        <v>Июль</v>
      </c>
      <c r="F616" s="25">
        <f t="shared" si="70"/>
        <v>30</v>
      </c>
      <c r="G616" s="3" t="str">
        <f t="shared" si="71"/>
        <v>Вс</v>
      </c>
      <c r="H616" s="25">
        <f t="shared" si="72"/>
        <v>17</v>
      </c>
      <c r="I616" s="2">
        <v>4885</v>
      </c>
      <c r="J616" s="2">
        <f t="shared" si="67"/>
        <v>1</v>
      </c>
      <c r="K616" s="2">
        <f t="shared" si="68"/>
        <v>4885</v>
      </c>
      <c r="L616" s="2">
        <f t="shared" si="69"/>
        <v>1</v>
      </c>
      <c r="M616" t="str">
        <f>IF(D616&lt;='Задача 4'!$B$4,I616,"")</f>
        <v/>
      </c>
    </row>
    <row r="617" spans="1:13">
      <c r="A617" s="2">
        <v>1745746</v>
      </c>
      <c r="B617" s="2">
        <v>1</v>
      </c>
      <c r="C617" s="2" t="str">
        <f>VLOOKUP(B617,Address!$A$1:$B$5,2,FALSE)</f>
        <v>ул.Ленина, 13/2</v>
      </c>
      <c r="D617" s="3">
        <v>44794</v>
      </c>
      <c r="E617" s="3" t="str">
        <f t="shared" si="66"/>
        <v>Август</v>
      </c>
      <c r="F617" s="25">
        <f t="shared" si="70"/>
        <v>35</v>
      </c>
      <c r="G617" s="3" t="str">
        <f t="shared" si="71"/>
        <v>Вс</v>
      </c>
      <c r="H617" s="25">
        <f t="shared" si="72"/>
        <v>21</v>
      </c>
      <c r="I617" s="2">
        <v>1265</v>
      </c>
      <c r="J617" s="2">
        <f t="shared" si="67"/>
        <v>1</v>
      </c>
      <c r="K617" s="2" t="str">
        <f t="shared" si="68"/>
        <v/>
      </c>
      <c r="L617" s="2" t="str">
        <f t="shared" si="69"/>
        <v/>
      </c>
      <c r="M617" t="str">
        <f>IF(D617&lt;='Задача 4'!$B$4,I617,"")</f>
        <v/>
      </c>
    </row>
    <row r="618" spans="1:13">
      <c r="A618" s="2">
        <v>1745747</v>
      </c>
      <c r="B618" s="2">
        <v>4</v>
      </c>
      <c r="C618" s="2" t="str">
        <f>VLOOKUP(B618,Address!$A$1:$B$5,2,FALSE)</f>
        <v>Бульвар Сеченова, 17</v>
      </c>
      <c r="D618" s="3">
        <v>44793</v>
      </c>
      <c r="E618" s="3" t="str">
        <f t="shared" si="66"/>
        <v>Август</v>
      </c>
      <c r="F618" s="25">
        <f t="shared" si="70"/>
        <v>34</v>
      </c>
      <c r="G618" s="3" t="str">
        <f t="shared" si="71"/>
        <v>Сб</v>
      </c>
      <c r="H618" s="25">
        <f t="shared" si="72"/>
        <v>20</v>
      </c>
      <c r="I618" s="2">
        <v>1004</v>
      </c>
      <c r="J618" s="2">
        <f t="shared" si="67"/>
        <v>1</v>
      </c>
      <c r="K618" s="2" t="str">
        <f t="shared" si="68"/>
        <v/>
      </c>
      <c r="L618" s="2" t="str">
        <f t="shared" si="69"/>
        <v/>
      </c>
      <c r="M618" t="str">
        <f>IF(D618&lt;='Задача 4'!$B$4,I618,"")</f>
        <v/>
      </c>
    </row>
    <row r="619" spans="1:13">
      <c r="A619" s="2">
        <v>1745748</v>
      </c>
      <c r="B619" s="2">
        <v>2</v>
      </c>
      <c r="C619" s="2" t="str">
        <f>VLOOKUP(B619,Address!$A$1:$B$5,2,FALSE)</f>
        <v>ул.Строителей, 6</v>
      </c>
      <c r="D619" s="3">
        <v>44782</v>
      </c>
      <c r="E619" s="3" t="str">
        <f t="shared" si="66"/>
        <v>Август</v>
      </c>
      <c r="F619" s="25">
        <f t="shared" si="70"/>
        <v>33</v>
      </c>
      <c r="G619" s="3" t="str">
        <f t="shared" si="71"/>
        <v>Вт</v>
      </c>
      <c r="H619" s="25">
        <f t="shared" si="72"/>
        <v>9</v>
      </c>
      <c r="I619" s="2">
        <v>1676</v>
      </c>
      <c r="J619" s="2">
        <f t="shared" si="67"/>
        <v>1</v>
      </c>
      <c r="K619" s="2" t="str">
        <f t="shared" si="68"/>
        <v/>
      </c>
      <c r="L619" s="2" t="str">
        <f t="shared" si="69"/>
        <v/>
      </c>
      <c r="M619" t="str">
        <f>IF(D619&lt;='Задача 4'!$B$4,I619,"")</f>
        <v/>
      </c>
    </row>
    <row r="620" spans="1:13">
      <c r="A620" s="2">
        <v>1745749</v>
      </c>
      <c r="B620" s="2">
        <v>4</v>
      </c>
      <c r="C620" s="2" t="str">
        <f>VLOOKUP(B620,Address!$A$1:$B$5,2,FALSE)</f>
        <v>Бульвар Сеченова, 17</v>
      </c>
      <c r="D620" s="3">
        <v>44738</v>
      </c>
      <c r="E620" s="3" t="str">
        <f t="shared" si="66"/>
        <v>Июнь</v>
      </c>
      <c r="F620" s="25">
        <f t="shared" si="70"/>
        <v>27</v>
      </c>
      <c r="G620" s="3" t="str">
        <f t="shared" si="71"/>
        <v>Вс</v>
      </c>
      <c r="H620" s="25">
        <f t="shared" si="72"/>
        <v>26</v>
      </c>
      <c r="I620" s="2">
        <v>1675</v>
      </c>
      <c r="J620" s="2">
        <f t="shared" si="67"/>
        <v>1</v>
      </c>
      <c r="K620" s="2" t="str">
        <f t="shared" si="68"/>
        <v/>
      </c>
      <c r="L620" s="2" t="str">
        <f t="shared" si="69"/>
        <v/>
      </c>
      <c r="M620">
        <f>IF(D620&lt;='Задача 4'!$B$4,I620,"")</f>
        <v>1675</v>
      </c>
    </row>
    <row r="621" spans="1:13">
      <c r="A621" s="2">
        <v>1745750</v>
      </c>
      <c r="B621" s="2">
        <v>1</v>
      </c>
      <c r="C621" s="2" t="str">
        <f>VLOOKUP(B621,Address!$A$1:$B$5,2,FALSE)</f>
        <v>ул.Ленина, 13/2</v>
      </c>
      <c r="D621" s="3">
        <v>44802</v>
      </c>
      <c r="E621" s="3" t="str">
        <f t="shared" si="66"/>
        <v>Август</v>
      </c>
      <c r="F621" s="25">
        <f t="shared" si="70"/>
        <v>36</v>
      </c>
      <c r="G621" s="3" t="str">
        <f t="shared" si="71"/>
        <v>Пн</v>
      </c>
      <c r="H621" s="25">
        <f t="shared" si="72"/>
        <v>29</v>
      </c>
      <c r="I621" s="2">
        <v>187</v>
      </c>
      <c r="J621" s="2">
        <f t="shared" si="67"/>
        <v>1</v>
      </c>
      <c r="K621" s="2" t="str">
        <f t="shared" si="68"/>
        <v/>
      </c>
      <c r="L621" s="2" t="str">
        <f t="shared" si="69"/>
        <v/>
      </c>
      <c r="M621" t="str">
        <f>IF(D621&lt;='Задача 4'!$B$4,I621,"")</f>
        <v/>
      </c>
    </row>
    <row r="622" spans="1:13">
      <c r="A622" s="2">
        <v>1745751</v>
      </c>
      <c r="B622" s="2">
        <v>2</v>
      </c>
      <c r="C622" s="2" t="str">
        <f>VLOOKUP(B622,Address!$A$1:$B$5,2,FALSE)</f>
        <v>ул.Строителей, 6</v>
      </c>
      <c r="D622" s="3">
        <v>44742</v>
      </c>
      <c r="E622" s="3" t="str">
        <f t="shared" si="66"/>
        <v>Июнь</v>
      </c>
      <c r="F622" s="25">
        <f t="shared" si="70"/>
        <v>27</v>
      </c>
      <c r="G622" s="3" t="str">
        <f t="shared" si="71"/>
        <v>Чт</v>
      </c>
      <c r="H622" s="25">
        <f t="shared" si="72"/>
        <v>30</v>
      </c>
      <c r="I622" s="2">
        <v>518</v>
      </c>
      <c r="J622" s="2">
        <f t="shared" si="67"/>
        <v>1</v>
      </c>
      <c r="K622" s="2" t="str">
        <f t="shared" si="68"/>
        <v/>
      </c>
      <c r="L622" s="2" t="str">
        <f t="shared" si="69"/>
        <v/>
      </c>
      <c r="M622">
        <f>IF(D622&lt;='Задача 4'!$B$4,I622,"")</f>
        <v>518</v>
      </c>
    </row>
    <row r="623" spans="1:13">
      <c r="A623" s="2">
        <v>1745752</v>
      </c>
      <c r="B623" s="2">
        <v>1</v>
      </c>
      <c r="C623" s="2" t="str">
        <f>VLOOKUP(B623,Address!$A$1:$B$5,2,FALSE)</f>
        <v>ул.Ленина, 13/2</v>
      </c>
      <c r="D623" s="3">
        <v>44742</v>
      </c>
      <c r="E623" s="3" t="str">
        <f t="shared" si="66"/>
        <v>Июнь</v>
      </c>
      <c r="F623" s="25">
        <f t="shared" si="70"/>
        <v>27</v>
      </c>
      <c r="G623" s="3" t="str">
        <f t="shared" si="71"/>
        <v>Чт</v>
      </c>
      <c r="H623" s="25">
        <f t="shared" si="72"/>
        <v>30</v>
      </c>
      <c r="I623" s="2">
        <v>3567</v>
      </c>
      <c r="J623" s="2">
        <f t="shared" si="67"/>
        <v>1</v>
      </c>
      <c r="K623" s="2">
        <f t="shared" si="68"/>
        <v>3567</v>
      </c>
      <c r="L623" s="2">
        <f t="shared" si="69"/>
        <v>1</v>
      </c>
      <c r="M623">
        <f>IF(D623&lt;='Задача 4'!$B$4,I623,"")</f>
        <v>3567</v>
      </c>
    </row>
    <row r="624" spans="1:13">
      <c r="A624" s="2">
        <v>1745753</v>
      </c>
      <c r="B624" s="2">
        <v>4</v>
      </c>
      <c r="C624" s="2" t="str">
        <f>VLOOKUP(B624,Address!$A$1:$B$5,2,FALSE)</f>
        <v>Бульвар Сеченова, 17</v>
      </c>
      <c r="D624" s="3">
        <v>44759</v>
      </c>
      <c r="E624" s="3" t="str">
        <f t="shared" si="66"/>
        <v>Июль</v>
      </c>
      <c r="F624" s="25">
        <f t="shared" si="70"/>
        <v>30</v>
      </c>
      <c r="G624" s="3" t="str">
        <f t="shared" si="71"/>
        <v>Вс</v>
      </c>
      <c r="H624" s="25">
        <f t="shared" si="72"/>
        <v>17</v>
      </c>
      <c r="I624" s="2">
        <v>2679</v>
      </c>
      <c r="J624" s="2">
        <f t="shared" si="67"/>
        <v>1</v>
      </c>
      <c r="K624" s="2" t="str">
        <f t="shared" si="68"/>
        <v/>
      </c>
      <c r="L624" s="2" t="str">
        <f t="shared" si="69"/>
        <v/>
      </c>
      <c r="M624" t="str">
        <f>IF(D624&lt;='Задача 4'!$B$4,I624,"")</f>
        <v/>
      </c>
    </row>
    <row r="625" spans="1:13">
      <c r="A625" s="2">
        <v>1745754</v>
      </c>
      <c r="B625" s="2">
        <v>3</v>
      </c>
      <c r="C625" s="2" t="str">
        <f>VLOOKUP(B625,Address!$A$1:$B$5,2,FALSE)</f>
        <v>Проспект Вернадского, 89</v>
      </c>
      <c r="D625" s="3">
        <v>44771</v>
      </c>
      <c r="E625" s="3" t="str">
        <f t="shared" si="66"/>
        <v>Июль</v>
      </c>
      <c r="F625" s="25">
        <f t="shared" si="70"/>
        <v>31</v>
      </c>
      <c r="G625" s="3" t="str">
        <f t="shared" si="71"/>
        <v>Пт</v>
      </c>
      <c r="H625" s="25">
        <f t="shared" si="72"/>
        <v>29</v>
      </c>
      <c r="I625" s="2">
        <v>852</v>
      </c>
      <c r="J625" s="2">
        <f t="shared" si="67"/>
        <v>1</v>
      </c>
      <c r="K625" s="2" t="str">
        <f t="shared" si="68"/>
        <v/>
      </c>
      <c r="L625" s="2" t="str">
        <f t="shared" si="69"/>
        <v/>
      </c>
      <c r="M625" t="str">
        <f>IF(D625&lt;='Задача 4'!$B$4,I625,"")</f>
        <v/>
      </c>
    </row>
    <row r="626" spans="1:13">
      <c r="A626" s="2">
        <v>1745755</v>
      </c>
      <c r="B626" s="2">
        <v>1</v>
      </c>
      <c r="C626" s="2" t="str">
        <f>VLOOKUP(B626,Address!$A$1:$B$5,2,FALSE)</f>
        <v>ул.Ленина, 13/2</v>
      </c>
      <c r="D626" s="3">
        <v>44781</v>
      </c>
      <c r="E626" s="3" t="str">
        <f t="shared" si="66"/>
        <v>Август</v>
      </c>
      <c r="F626" s="25">
        <f t="shared" si="70"/>
        <v>33</v>
      </c>
      <c r="G626" s="3" t="str">
        <f t="shared" si="71"/>
        <v>Пн</v>
      </c>
      <c r="H626" s="25">
        <f t="shared" si="72"/>
        <v>8</v>
      </c>
      <c r="I626" s="2">
        <v>1100</v>
      </c>
      <c r="J626" s="2">
        <f t="shared" si="67"/>
        <v>1</v>
      </c>
      <c r="K626" s="2" t="str">
        <f t="shared" si="68"/>
        <v/>
      </c>
      <c r="L626" s="2" t="str">
        <f t="shared" si="69"/>
        <v/>
      </c>
      <c r="M626" t="str">
        <f>IF(D626&lt;='Задача 4'!$B$4,I626,"")</f>
        <v/>
      </c>
    </row>
    <row r="627" spans="1:13">
      <c r="A627" s="2">
        <v>1745756</v>
      </c>
      <c r="B627" s="2">
        <v>1</v>
      </c>
      <c r="C627" s="2" t="str">
        <f>VLOOKUP(B627,Address!$A$1:$B$5,2,FALSE)</f>
        <v>ул.Ленина, 13/2</v>
      </c>
      <c r="D627" s="3">
        <v>44786</v>
      </c>
      <c r="E627" s="3" t="str">
        <f t="shared" si="66"/>
        <v>Август</v>
      </c>
      <c r="F627" s="25">
        <f t="shared" si="70"/>
        <v>33</v>
      </c>
      <c r="G627" s="3" t="str">
        <f t="shared" si="71"/>
        <v>Сб</v>
      </c>
      <c r="H627" s="25">
        <f t="shared" si="72"/>
        <v>13</v>
      </c>
      <c r="I627" s="2">
        <v>2777</v>
      </c>
      <c r="J627" s="2">
        <f t="shared" si="67"/>
        <v>1</v>
      </c>
      <c r="K627" s="2" t="str">
        <f t="shared" si="68"/>
        <v/>
      </c>
      <c r="L627" s="2" t="str">
        <f t="shared" si="69"/>
        <v/>
      </c>
      <c r="M627" t="str">
        <f>IF(D627&lt;='Задача 4'!$B$4,I627,"")</f>
        <v/>
      </c>
    </row>
    <row r="628" spans="1:13">
      <c r="A628" s="2">
        <v>1745757</v>
      </c>
      <c r="B628" s="2">
        <v>1</v>
      </c>
      <c r="C628" s="2" t="str">
        <f>VLOOKUP(B628,Address!$A$1:$B$5,2,FALSE)</f>
        <v>ул.Ленина, 13/2</v>
      </c>
      <c r="D628" s="3">
        <v>44738</v>
      </c>
      <c r="E628" s="3" t="str">
        <f t="shared" si="66"/>
        <v>Июнь</v>
      </c>
      <c r="F628" s="25">
        <f t="shared" si="70"/>
        <v>27</v>
      </c>
      <c r="G628" s="3" t="str">
        <f t="shared" si="71"/>
        <v>Вс</v>
      </c>
      <c r="H628" s="25">
        <f t="shared" si="72"/>
        <v>26</v>
      </c>
      <c r="I628" s="2">
        <v>3614</v>
      </c>
      <c r="J628" s="2">
        <f t="shared" si="67"/>
        <v>1</v>
      </c>
      <c r="K628" s="2">
        <f t="shared" si="68"/>
        <v>3614</v>
      </c>
      <c r="L628" s="2">
        <f t="shared" si="69"/>
        <v>1</v>
      </c>
      <c r="M628">
        <f>IF(D628&lt;='Задача 4'!$B$4,I628,"")</f>
        <v>3614</v>
      </c>
    </row>
    <row r="629" spans="1:13">
      <c r="A629" s="2">
        <v>1745758</v>
      </c>
      <c r="B629" s="2">
        <v>4</v>
      </c>
      <c r="C629" s="2" t="str">
        <f>VLOOKUP(B629,Address!$A$1:$B$5,2,FALSE)</f>
        <v>Бульвар Сеченова, 17</v>
      </c>
      <c r="D629" s="3">
        <v>44743</v>
      </c>
      <c r="E629" s="3" t="str">
        <f t="shared" si="66"/>
        <v>Июль</v>
      </c>
      <c r="F629" s="25">
        <f t="shared" si="70"/>
        <v>27</v>
      </c>
      <c r="G629" s="3" t="str">
        <f t="shared" si="71"/>
        <v>Пт</v>
      </c>
      <c r="H629" s="25">
        <f t="shared" si="72"/>
        <v>1</v>
      </c>
      <c r="I629" s="2">
        <v>3555</v>
      </c>
      <c r="J629" s="2">
        <f t="shared" si="67"/>
        <v>1</v>
      </c>
      <c r="K629" s="2">
        <f t="shared" si="68"/>
        <v>3555</v>
      </c>
      <c r="L629" s="2">
        <f t="shared" si="69"/>
        <v>1</v>
      </c>
      <c r="M629">
        <f>IF(D629&lt;='Задача 4'!$B$4,I629,"")</f>
        <v>3555</v>
      </c>
    </row>
    <row r="630" spans="1:13">
      <c r="A630" s="2">
        <v>1745759</v>
      </c>
      <c r="B630" s="2">
        <v>2</v>
      </c>
      <c r="C630" s="2" t="str">
        <f>VLOOKUP(B630,Address!$A$1:$B$5,2,FALSE)</f>
        <v>ул.Строителей, 6</v>
      </c>
      <c r="D630" s="3">
        <v>44717</v>
      </c>
      <c r="E630" s="3" t="str">
        <f t="shared" si="66"/>
        <v>Июнь</v>
      </c>
      <c r="F630" s="25">
        <f t="shared" si="70"/>
        <v>24</v>
      </c>
      <c r="G630" s="3" t="str">
        <f t="shared" si="71"/>
        <v>Вс</v>
      </c>
      <c r="H630" s="25">
        <f t="shared" si="72"/>
        <v>5</v>
      </c>
      <c r="I630" s="2">
        <v>4066</v>
      </c>
      <c r="J630" s="2">
        <f t="shared" si="67"/>
        <v>1</v>
      </c>
      <c r="K630" s="2">
        <f t="shared" si="68"/>
        <v>4066</v>
      </c>
      <c r="L630" s="2">
        <f t="shared" si="69"/>
        <v>1</v>
      </c>
      <c r="M630">
        <f>IF(D630&lt;='Задача 4'!$B$4,I630,"")</f>
        <v>4066</v>
      </c>
    </row>
    <row r="631" spans="1:13">
      <c r="A631" s="2">
        <v>1745760</v>
      </c>
      <c r="B631" s="2">
        <v>2</v>
      </c>
      <c r="C631" s="2" t="str">
        <f>VLOOKUP(B631,Address!$A$1:$B$5,2,FALSE)</f>
        <v>ул.Строителей, 6</v>
      </c>
      <c r="D631" s="3">
        <v>44725</v>
      </c>
      <c r="E631" s="3" t="str">
        <f t="shared" si="66"/>
        <v>Июнь</v>
      </c>
      <c r="F631" s="25">
        <f t="shared" si="70"/>
        <v>25</v>
      </c>
      <c r="G631" s="3" t="str">
        <f t="shared" si="71"/>
        <v>Пн</v>
      </c>
      <c r="H631" s="25">
        <f t="shared" si="72"/>
        <v>13</v>
      </c>
      <c r="I631" s="2">
        <v>3842</v>
      </c>
      <c r="J631" s="2">
        <f t="shared" si="67"/>
        <v>1</v>
      </c>
      <c r="K631" s="2">
        <f t="shared" si="68"/>
        <v>3842</v>
      </c>
      <c r="L631" s="2">
        <f t="shared" si="69"/>
        <v>1</v>
      </c>
      <c r="M631">
        <f>IF(D631&lt;='Задача 4'!$B$4,I631,"")</f>
        <v>3842</v>
      </c>
    </row>
    <row r="632" spans="1:13">
      <c r="A632" s="2">
        <v>1745761</v>
      </c>
      <c r="B632" s="2">
        <v>1</v>
      </c>
      <c r="C632" s="2" t="str">
        <f>VLOOKUP(B632,Address!$A$1:$B$5,2,FALSE)</f>
        <v>ул.Ленина, 13/2</v>
      </c>
      <c r="D632" s="3">
        <v>44722</v>
      </c>
      <c r="E632" s="3" t="str">
        <f t="shared" si="66"/>
        <v>Июнь</v>
      </c>
      <c r="F632" s="25">
        <f t="shared" si="70"/>
        <v>24</v>
      </c>
      <c r="G632" s="3" t="str">
        <f t="shared" si="71"/>
        <v>Пт</v>
      </c>
      <c r="H632" s="25">
        <f t="shared" si="72"/>
        <v>10</v>
      </c>
      <c r="I632" s="2">
        <v>423</v>
      </c>
      <c r="J632" s="2">
        <f t="shared" si="67"/>
        <v>1</v>
      </c>
      <c r="K632" s="2" t="str">
        <f t="shared" si="68"/>
        <v/>
      </c>
      <c r="L632" s="2" t="str">
        <f t="shared" si="69"/>
        <v/>
      </c>
      <c r="M632">
        <f>IF(D632&lt;='Задача 4'!$B$4,I632,"")</f>
        <v>423</v>
      </c>
    </row>
    <row r="633" spans="1:13">
      <c r="A633" s="2">
        <v>1745762</v>
      </c>
      <c r="B633" s="2">
        <v>4</v>
      </c>
      <c r="C633" s="2" t="str">
        <f>VLOOKUP(B633,Address!$A$1:$B$5,2,FALSE)</f>
        <v>Бульвар Сеченова, 17</v>
      </c>
      <c r="D633" s="3">
        <v>44735</v>
      </c>
      <c r="E633" s="3" t="str">
        <f t="shared" si="66"/>
        <v>Июнь</v>
      </c>
      <c r="F633" s="25">
        <f t="shared" si="70"/>
        <v>26</v>
      </c>
      <c r="G633" s="3" t="str">
        <f t="shared" si="71"/>
        <v>Чт</v>
      </c>
      <c r="H633" s="25">
        <f t="shared" si="72"/>
        <v>23</v>
      </c>
      <c r="I633" s="2">
        <v>4909</v>
      </c>
      <c r="J633" s="2">
        <f t="shared" si="67"/>
        <v>1</v>
      </c>
      <c r="K633" s="2">
        <f t="shared" si="68"/>
        <v>4909</v>
      </c>
      <c r="L633" s="2">
        <f t="shared" si="69"/>
        <v>1</v>
      </c>
      <c r="M633">
        <f>IF(D633&lt;='Задача 4'!$B$4,I633,"")</f>
        <v>4909</v>
      </c>
    </row>
    <row r="634" spans="1:13">
      <c r="A634" s="2">
        <v>1745763</v>
      </c>
      <c r="B634" s="2">
        <v>1</v>
      </c>
      <c r="C634" s="2" t="str">
        <f>VLOOKUP(B634,Address!$A$1:$B$5,2,FALSE)</f>
        <v>ул.Ленина, 13/2</v>
      </c>
      <c r="D634" s="3">
        <v>44733</v>
      </c>
      <c r="E634" s="3" t="str">
        <f t="shared" si="66"/>
        <v>Июнь</v>
      </c>
      <c r="F634" s="25">
        <f t="shared" si="70"/>
        <v>26</v>
      </c>
      <c r="G634" s="3" t="str">
        <f t="shared" si="71"/>
        <v>Вт</v>
      </c>
      <c r="H634" s="25">
        <f t="shared" si="72"/>
        <v>21</v>
      </c>
      <c r="I634" s="2">
        <v>334</v>
      </c>
      <c r="J634" s="2">
        <f t="shared" si="67"/>
        <v>1</v>
      </c>
      <c r="K634" s="2" t="str">
        <f t="shared" si="68"/>
        <v/>
      </c>
      <c r="L634" s="2" t="str">
        <f t="shared" si="69"/>
        <v/>
      </c>
      <c r="M634">
        <f>IF(D634&lt;='Задача 4'!$B$4,I634,"")</f>
        <v>334</v>
      </c>
    </row>
    <row r="635" spans="1:13">
      <c r="A635" s="2">
        <v>1745764</v>
      </c>
      <c r="B635" s="2">
        <v>2</v>
      </c>
      <c r="C635" s="2" t="str">
        <f>VLOOKUP(B635,Address!$A$1:$B$5,2,FALSE)</f>
        <v>ул.Строителей, 6</v>
      </c>
      <c r="D635" s="3">
        <v>44779</v>
      </c>
      <c r="E635" s="3" t="str">
        <f t="shared" si="66"/>
        <v>Август</v>
      </c>
      <c r="F635" s="25">
        <f t="shared" si="70"/>
        <v>32</v>
      </c>
      <c r="G635" s="3" t="str">
        <f t="shared" si="71"/>
        <v>Сб</v>
      </c>
      <c r="H635" s="25">
        <f t="shared" si="72"/>
        <v>6</v>
      </c>
      <c r="I635" s="2">
        <v>2373</v>
      </c>
      <c r="J635" s="2">
        <f t="shared" si="67"/>
        <v>1</v>
      </c>
      <c r="K635" s="2" t="str">
        <f t="shared" si="68"/>
        <v/>
      </c>
      <c r="L635" s="2" t="str">
        <f t="shared" si="69"/>
        <v/>
      </c>
      <c r="M635" t="str">
        <f>IF(D635&lt;='Задача 4'!$B$4,I635,"")</f>
        <v/>
      </c>
    </row>
    <row r="636" spans="1:13">
      <c r="A636" s="2">
        <v>1745765</v>
      </c>
      <c r="B636" s="2">
        <v>1</v>
      </c>
      <c r="C636" s="2" t="str">
        <f>VLOOKUP(B636,Address!$A$1:$B$5,2,FALSE)</f>
        <v>ул.Ленина, 13/2</v>
      </c>
      <c r="D636" s="3">
        <v>44761</v>
      </c>
      <c r="E636" s="3" t="str">
        <f t="shared" si="66"/>
        <v>Июль</v>
      </c>
      <c r="F636" s="25">
        <f t="shared" si="70"/>
        <v>30</v>
      </c>
      <c r="G636" s="3" t="str">
        <f t="shared" si="71"/>
        <v>Вт</v>
      </c>
      <c r="H636" s="25">
        <f t="shared" si="72"/>
        <v>19</v>
      </c>
      <c r="I636" s="2">
        <v>4981</v>
      </c>
      <c r="J636" s="2">
        <f t="shared" si="67"/>
        <v>1</v>
      </c>
      <c r="K636" s="2">
        <f t="shared" si="68"/>
        <v>4981</v>
      </c>
      <c r="L636" s="2">
        <f t="shared" si="69"/>
        <v>1</v>
      </c>
      <c r="M636" t="str">
        <f>IF(D636&lt;='Задача 4'!$B$4,I636,"")</f>
        <v/>
      </c>
    </row>
    <row r="637" spans="1:13">
      <c r="A637" s="2">
        <v>1745766</v>
      </c>
      <c r="B637" s="2">
        <v>1</v>
      </c>
      <c r="C637" s="2" t="str">
        <f>VLOOKUP(B637,Address!$A$1:$B$5,2,FALSE)</f>
        <v>ул.Ленина, 13/2</v>
      </c>
      <c r="D637" s="3">
        <v>44721</v>
      </c>
      <c r="E637" s="3" t="str">
        <f t="shared" si="66"/>
        <v>Июнь</v>
      </c>
      <c r="F637" s="25">
        <f t="shared" si="70"/>
        <v>24</v>
      </c>
      <c r="G637" s="3" t="str">
        <f t="shared" si="71"/>
        <v>Чт</v>
      </c>
      <c r="H637" s="25">
        <f t="shared" si="72"/>
        <v>9</v>
      </c>
      <c r="I637" s="2">
        <v>1388</v>
      </c>
      <c r="J637" s="2">
        <f t="shared" si="67"/>
        <v>1</v>
      </c>
      <c r="K637" s="2" t="str">
        <f t="shared" si="68"/>
        <v/>
      </c>
      <c r="L637" s="2" t="str">
        <f t="shared" si="69"/>
        <v/>
      </c>
      <c r="M637">
        <f>IF(D637&lt;='Задача 4'!$B$4,I637,"")</f>
        <v>1388</v>
      </c>
    </row>
    <row r="638" spans="1:13">
      <c r="A638" s="2">
        <v>1745767</v>
      </c>
      <c r="B638" s="2">
        <v>1</v>
      </c>
      <c r="C638" s="2" t="str">
        <f>VLOOKUP(B638,Address!$A$1:$B$5,2,FALSE)</f>
        <v>ул.Ленина, 13/2</v>
      </c>
      <c r="D638" s="3">
        <v>44731</v>
      </c>
      <c r="E638" s="3" t="str">
        <f t="shared" si="66"/>
        <v>Июнь</v>
      </c>
      <c r="F638" s="25">
        <f t="shared" si="70"/>
        <v>26</v>
      </c>
      <c r="G638" s="3" t="str">
        <f t="shared" si="71"/>
        <v>Вс</v>
      </c>
      <c r="H638" s="25">
        <f t="shared" si="72"/>
        <v>19</v>
      </c>
      <c r="I638" s="2">
        <v>2017</v>
      </c>
      <c r="J638" s="2">
        <f t="shared" si="67"/>
        <v>1</v>
      </c>
      <c r="K638" s="2" t="str">
        <f t="shared" si="68"/>
        <v/>
      </c>
      <c r="L638" s="2" t="str">
        <f t="shared" si="69"/>
        <v/>
      </c>
      <c r="M638">
        <f>IF(D638&lt;='Задача 4'!$B$4,I638,"")</f>
        <v>2017</v>
      </c>
    </row>
    <row r="639" spans="1:13">
      <c r="A639" s="2">
        <v>1745768</v>
      </c>
      <c r="B639" s="2">
        <v>1</v>
      </c>
      <c r="C639" s="2" t="str">
        <f>VLOOKUP(B639,Address!$A$1:$B$5,2,FALSE)</f>
        <v>ул.Ленина, 13/2</v>
      </c>
      <c r="D639" s="3">
        <v>44730</v>
      </c>
      <c r="E639" s="3" t="str">
        <f t="shared" si="66"/>
        <v>Июнь</v>
      </c>
      <c r="F639" s="25">
        <f t="shared" si="70"/>
        <v>25</v>
      </c>
      <c r="G639" s="3" t="str">
        <f t="shared" si="71"/>
        <v>Сб</v>
      </c>
      <c r="H639" s="25">
        <f t="shared" si="72"/>
        <v>18</v>
      </c>
      <c r="I639" s="2">
        <v>4083</v>
      </c>
      <c r="J639" s="2">
        <f t="shared" si="67"/>
        <v>1</v>
      </c>
      <c r="K639" s="2">
        <f t="shared" si="68"/>
        <v>4083</v>
      </c>
      <c r="L639" s="2">
        <f t="shared" si="69"/>
        <v>1</v>
      </c>
      <c r="M639">
        <f>IF(D639&lt;='Задача 4'!$B$4,I639,"")</f>
        <v>4083</v>
      </c>
    </row>
    <row r="640" spans="1:13">
      <c r="A640" s="2">
        <v>1745769</v>
      </c>
      <c r="B640" s="2">
        <v>4</v>
      </c>
      <c r="C640" s="2" t="str">
        <f>VLOOKUP(B640,Address!$A$1:$B$5,2,FALSE)</f>
        <v>Бульвар Сеченова, 17</v>
      </c>
      <c r="D640" s="3">
        <v>44748</v>
      </c>
      <c r="E640" s="3" t="str">
        <f t="shared" si="66"/>
        <v>Июль</v>
      </c>
      <c r="F640" s="25">
        <f t="shared" si="70"/>
        <v>28</v>
      </c>
      <c r="G640" s="3" t="str">
        <f t="shared" si="71"/>
        <v>Ср</v>
      </c>
      <c r="H640" s="25">
        <f t="shared" si="72"/>
        <v>6</v>
      </c>
      <c r="I640" s="2">
        <v>988</v>
      </c>
      <c r="J640" s="2">
        <f t="shared" si="67"/>
        <v>1</v>
      </c>
      <c r="K640" s="2" t="str">
        <f t="shared" si="68"/>
        <v/>
      </c>
      <c r="L640" s="2" t="str">
        <f t="shared" si="69"/>
        <v/>
      </c>
      <c r="M640">
        <f>IF(D640&lt;='Задача 4'!$B$4,I640,"")</f>
        <v>988</v>
      </c>
    </row>
    <row r="641" spans="1:13">
      <c r="A641" s="2">
        <v>1745770</v>
      </c>
      <c r="B641" s="2">
        <v>2</v>
      </c>
      <c r="C641" s="2" t="str">
        <f>VLOOKUP(B641,Address!$A$1:$B$5,2,FALSE)</f>
        <v>ул.Строителей, 6</v>
      </c>
      <c r="D641" s="3">
        <v>44741</v>
      </c>
      <c r="E641" s="3" t="str">
        <f t="shared" si="66"/>
        <v>Июнь</v>
      </c>
      <c r="F641" s="25">
        <f t="shared" si="70"/>
        <v>27</v>
      </c>
      <c r="G641" s="3" t="str">
        <f t="shared" si="71"/>
        <v>Ср</v>
      </c>
      <c r="H641" s="25">
        <f t="shared" si="72"/>
        <v>29</v>
      </c>
      <c r="I641" s="2">
        <v>2051</v>
      </c>
      <c r="J641" s="2">
        <f t="shared" si="67"/>
        <v>1</v>
      </c>
      <c r="K641" s="2" t="str">
        <f t="shared" si="68"/>
        <v/>
      </c>
      <c r="L641" s="2" t="str">
        <f t="shared" si="69"/>
        <v/>
      </c>
      <c r="M641">
        <f>IF(D641&lt;='Задача 4'!$B$4,I641,"")</f>
        <v>2051</v>
      </c>
    </row>
    <row r="642" spans="1:13">
      <c r="A642" s="2">
        <v>1745771</v>
      </c>
      <c r="B642" s="2">
        <v>1</v>
      </c>
      <c r="C642" s="2" t="str">
        <f>VLOOKUP(B642,Address!$A$1:$B$5,2,FALSE)</f>
        <v>ул.Ленина, 13/2</v>
      </c>
      <c r="D642" s="3">
        <v>44782</v>
      </c>
      <c r="E642" s="3" t="str">
        <f t="shared" si="66"/>
        <v>Август</v>
      </c>
      <c r="F642" s="25">
        <f t="shared" si="70"/>
        <v>33</v>
      </c>
      <c r="G642" s="3" t="str">
        <f t="shared" si="71"/>
        <v>Вт</v>
      </c>
      <c r="H642" s="25">
        <f t="shared" si="72"/>
        <v>9</v>
      </c>
      <c r="I642" s="2">
        <v>2441</v>
      </c>
      <c r="J642" s="2">
        <f t="shared" si="67"/>
        <v>1</v>
      </c>
      <c r="K642" s="2" t="str">
        <f t="shared" si="68"/>
        <v/>
      </c>
      <c r="L642" s="2" t="str">
        <f t="shared" si="69"/>
        <v/>
      </c>
      <c r="M642" t="str">
        <f>IF(D642&lt;='Задача 4'!$B$4,I642,"")</f>
        <v/>
      </c>
    </row>
    <row r="643" spans="1:13">
      <c r="A643" s="2">
        <v>1745772</v>
      </c>
      <c r="B643" s="2">
        <v>2</v>
      </c>
      <c r="C643" s="2" t="str">
        <f>VLOOKUP(B643,Address!$A$1:$B$5,2,FALSE)</f>
        <v>ул.Строителей, 6</v>
      </c>
      <c r="D643" s="3">
        <v>44753</v>
      </c>
      <c r="E643" s="3" t="str">
        <f t="shared" ref="E643:E706" si="73">TEXT(MONTH(D643)*30,"ММММ")</f>
        <v>Июль</v>
      </c>
      <c r="F643" s="25">
        <f t="shared" si="70"/>
        <v>29</v>
      </c>
      <c r="G643" s="3" t="str">
        <f t="shared" si="71"/>
        <v>Пн</v>
      </c>
      <c r="H643" s="25">
        <f t="shared" si="72"/>
        <v>11</v>
      </c>
      <c r="I643" s="2">
        <v>3661</v>
      </c>
      <c r="J643" s="2">
        <f t="shared" ref="J643:J706" si="74">IF(I643&gt;0,1,"")</f>
        <v>1</v>
      </c>
      <c r="K643" s="2">
        <f t="shared" ref="K643:K706" si="75">IF(I643&gt;3000,I643,"")</f>
        <v>3661</v>
      </c>
      <c r="L643" s="2">
        <f t="shared" ref="L643:L706" si="76">IF(I643&gt;3000,1,"")</f>
        <v>1</v>
      </c>
      <c r="M643">
        <f>IF(D643&lt;='Задача 4'!$B$4,I643,"")</f>
        <v>3661</v>
      </c>
    </row>
    <row r="644" spans="1:13">
      <c r="A644" s="2">
        <v>1745773</v>
      </c>
      <c r="B644" s="2">
        <v>1</v>
      </c>
      <c r="C644" s="2" t="str">
        <f>VLOOKUP(B644,Address!$A$1:$B$5,2,FALSE)</f>
        <v>ул.Ленина, 13/2</v>
      </c>
      <c r="D644" s="3">
        <v>44773</v>
      </c>
      <c r="E644" s="3" t="str">
        <f t="shared" si="73"/>
        <v>Июль</v>
      </c>
      <c r="F644" s="25">
        <f t="shared" si="70"/>
        <v>32</v>
      </c>
      <c r="G644" s="3" t="str">
        <f t="shared" si="71"/>
        <v>Вс</v>
      </c>
      <c r="H644" s="25">
        <f t="shared" si="72"/>
        <v>31</v>
      </c>
      <c r="I644" s="2">
        <v>3861</v>
      </c>
      <c r="J644" s="2">
        <f t="shared" si="74"/>
        <v>1</v>
      </c>
      <c r="K644" s="2">
        <f t="shared" si="75"/>
        <v>3861</v>
      </c>
      <c r="L644" s="2">
        <f t="shared" si="76"/>
        <v>1</v>
      </c>
      <c r="M644" t="str">
        <f>IF(D644&lt;='Задача 4'!$B$4,I644,"")</f>
        <v/>
      </c>
    </row>
    <row r="645" spans="1:13">
      <c r="A645" s="2">
        <v>1745774</v>
      </c>
      <c r="B645" s="2">
        <v>4</v>
      </c>
      <c r="C645" s="2" t="str">
        <f>VLOOKUP(B645,Address!$A$1:$B$5,2,FALSE)</f>
        <v>Бульвар Сеченова, 17</v>
      </c>
      <c r="D645" s="3">
        <v>44782</v>
      </c>
      <c r="E645" s="3" t="str">
        <f t="shared" si="73"/>
        <v>Август</v>
      </c>
      <c r="F645" s="25">
        <f t="shared" si="70"/>
        <v>33</v>
      </c>
      <c r="G645" s="3" t="str">
        <f t="shared" si="71"/>
        <v>Вт</v>
      </c>
      <c r="H645" s="25">
        <f t="shared" si="72"/>
        <v>9</v>
      </c>
      <c r="I645" s="2">
        <v>2087</v>
      </c>
      <c r="J645" s="2">
        <f t="shared" si="74"/>
        <v>1</v>
      </c>
      <c r="K645" s="2" t="str">
        <f t="shared" si="75"/>
        <v/>
      </c>
      <c r="L645" s="2" t="str">
        <f t="shared" si="76"/>
        <v/>
      </c>
      <c r="M645" t="str">
        <f>IF(D645&lt;='Задача 4'!$B$4,I645,"")</f>
        <v/>
      </c>
    </row>
    <row r="646" spans="1:13">
      <c r="A646" s="2">
        <v>1745775</v>
      </c>
      <c r="B646" s="2">
        <v>1</v>
      </c>
      <c r="C646" s="2" t="str">
        <f>VLOOKUP(B646,Address!$A$1:$B$5,2,FALSE)</f>
        <v>ул.Ленина, 13/2</v>
      </c>
      <c r="D646" s="3">
        <v>44754</v>
      </c>
      <c r="E646" s="3" t="str">
        <f t="shared" si="73"/>
        <v>Июль</v>
      </c>
      <c r="F646" s="25">
        <f t="shared" si="70"/>
        <v>29</v>
      </c>
      <c r="G646" s="3" t="str">
        <f t="shared" si="71"/>
        <v>Вт</v>
      </c>
      <c r="H646" s="25">
        <f t="shared" si="72"/>
        <v>12</v>
      </c>
      <c r="I646" s="2">
        <v>2359</v>
      </c>
      <c r="J646" s="2">
        <f t="shared" si="74"/>
        <v>1</v>
      </c>
      <c r="K646" s="2" t="str">
        <f t="shared" si="75"/>
        <v/>
      </c>
      <c r="L646" s="2" t="str">
        <f t="shared" si="76"/>
        <v/>
      </c>
      <c r="M646">
        <f>IF(D646&lt;='Задача 4'!$B$4,I646,"")</f>
        <v>2359</v>
      </c>
    </row>
    <row r="647" spans="1:13">
      <c r="A647" s="2">
        <v>1745776</v>
      </c>
      <c r="B647" s="2">
        <v>4</v>
      </c>
      <c r="C647" s="2" t="str">
        <f>VLOOKUP(B647,Address!$A$1:$B$5,2,FALSE)</f>
        <v>Бульвар Сеченова, 17</v>
      </c>
      <c r="D647" s="3">
        <v>44760</v>
      </c>
      <c r="E647" s="3" t="str">
        <f t="shared" si="73"/>
        <v>Июль</v>
      </c>
      <c r="F647" s="25">
        <f t="shared" si="70"/>
        <v>30</v>
      </c>
      <c r="G647" s="3" t="str">
        <f t="shared" si="71"/>
        <v>Пн</v>
      </c>
      <c r="H647" s="25">
        <f t="shared" si="72"/>
        <v>18</v>
      </c>
      <c r="I647" s="2">
        <v>1854</v>
      </c>
      <c r="J647" s="2">
        <f t="shared" si="74"/>
        <v>1</v>
      </c>
      <c r="K647" s="2" t="str">
        <f t="shared" si="75"/>
        <v/>
      </c>
      <c r="L647" s="2" t="str">
        <f t="shared" si="76"/>
        <v/>
      </c>
      <c r="M647" t="str">
        <f>IF(D647&lt;='Задача 4'!$B$4,I647,"")</f>
        <v/>
      </c>
    </row>
    <row r="648" spans="1:13">
      <c r="A648" s="2">
        <v>1745777</v>
      </c>
      <c r="B648" s="2">
        <v>4</v>
      </c>
      <c r="C648" s="2" t="str">
        <f>VLOOKUP(B648,Address!$A$1:$B$5,2,FALSE)</f>
        <v>Бульвар Сеченова, 17</v>
      </c>
      <c r="D648" s="3">
        <v>44724</v>
      </c>
      <c r="E648" s="3" t="str">
        <f t="shared" si="73"/>
        <v>Июнь</v>
      </c>
      <c r="F648" s="25">
        <f t="shared" si="70"/>
        <v>25</v>
      </c>
      <c r="G648" s="3" t="str">
        <f t="shared" si="71"/>
        <v>Вс</v>
      </c>
      <c r="H648" s="25">
        <f t="shared" si="72"/>
        <v>12</v>
      </c>
      <c r="I648" s="2">
        <v>4295</v>
      </c>
      <c r="J648" s="2">
        <f t="shared" si="74"/>
        <v>1</v>
      </c>
      <c r="K648" s="2">
        <f t="shared" si="75"/>
        <v>4295</v>
      </c>
      <c r="L648" s="2">
        <f t="shared" si="76"/>
        <v>1</v>
      </c>
      <c r="M648">
        <f>IF(D648&lt;='Задача 4'!$B$4,I648,"")</f>
        <v>4295</v>
      </c>
    </row>
    <row r="649" spans="1:13">
      <c r="A649" s="2">
        <v>1745778</v>
      </c>
      <c r="B649" s="2">
        <v>1</v>
      </c>
      <c r="C649" s="2" t="str">
        <f>VLOOKUP(B649,Address!$A$1:$B$5,2,FALSE)</f>
        <v>ул.Ленина, 13/2</v>
      </c>
      <c r="D649" s="3">
        <v>44767</v>
      </c>
      <c r="E649" s="3" t="str">
        <f t="shared" si="73"/>
        <v>Июль</v>
      </c>
      <c r="F649" s="25">
        <f t="shared" si="70"/>
        <v>31</v>
      </c>
      <c r="G649" s="3" t="str">
        <f t="shared" si="71"/>
        <v>Пн</v>
      </c>
      <c r="H649" s="25">
        <f t="shared" si="72"/>
        <v>25</v>
      </c>
      <c r="I649" s="2">
        <v>3733</v>
      </c>
      <c r="J649" s="2">
        <f t="shared" si="74"/>
        <v>1</v>
      </c>
      <c r="K649" s="2">
        <f t="shared" si="75"/>
        <v>3733</v>
      </c>
      <c r="L649" s="2">
        <f t="shared" si="76"/>
        <v>1</v>
      </c>
      <c r="M649" t="str">
        <f>IF(D649&lt;='Задача 4'!$B$4,I649,"")</f>
        <v/>
      </c>
    </row>
    <row r="650" spans="1:13">
      <c r="A650" s="2">
        <v>1745779</v>
      </c>
      <c r="B650" s="2">
        <v>2</v>
      </c>
      <c r="C650" s="2" t="str">
        <f>VLOOKUP(B650,Address!$A$1:$B$5,2,FALSE)</f>
        <v>ул.Строителей, 6</v>
      </c>
      <c r="D650" s="3">
        <v>44720</v>
      </c>
      <c r="E650" s="3" t="str">
        <f t="shared" si="73"/>
        <v>Июнь</v>
      </c>
      <c r="F650" s="25">
        <f t="shared" si="70"/>
        <v>24</v>
      </c>
      <c r="G650" s="3" t="str">
        <f t="shared" si="71"/>
        <v>Ср</v>
      </c>
      <c r="H650" s="25">
        <f t="shared" si="72"/>
        <v>8</v>
      </c>
      <c r="I650" s="2">
        <v>1506</v>
      </c>
      <c r="J650" s="2">
        <f t="shared" si="74"/>
        <v>1</v>
      </c>
      <c r="K650" s="2" t="str">
        <f t="shared" si="75"/>
        <v/>
      </c>
      <c r="L650" s="2" t="str">
        <f t="shared" si="76"/>
        <v/>
      </c>
      <c r="M650">
        <f>IF(D650&lt;='Задача 4'!$B$4,I650,"")</f>
        <v>1506</v>
      </c>
    </row>
    <row r="651" spans="1:13">
      <c r="A651" s="2">
        <v>1745780</v>
      </c>
      <c r="B651" s="2">
        <v>3</v>
      </c>
      <c r="C651" s="2" t="str">
        <f>VLOOKUP(B651,Address!$A$1:$B$5,2,FALSE)</f>
        <v>Проспект Вернадского, 89</v>
      </c>
      <c r="D651" s="3">
        <v>44717</v>
      </c>
      <c r="E651" s="3" t="str">
        <f t="shared" si="73"/>
        <v>Июнь</v>
      </c>
      <c r="F651" s="25">
        <f t="shared" si="70"/>
        <v>24</v>
      </c>
      <c r="G651" s="3" t="str">
        <f t="shared" si="71"/>
        <v>Вс</v>
      </c>
      <c r="H651" s="25">
        <f t="shared" si="72"/>
        <v>5</v>
      </c>
      <c r="I651" s="2">
        <v>2125</v>
      </c>
      <c r="J651" s="2">
        <f t="shared" si="74"/>
        <v>1</v>
      </c>
      <c r="K651" s="2" t="str">
        <f t="shared" si="75"/>
        <v/>
      </c>
      <c r="L651" s="2" t="str">
        <f t="shared" si="76"/>
        <v/>
      </c>
      <c r="M651">
        <f>IF(D651&lt;='Задача 4'!$B$4,I651,"")</f>
        <v>2125</v>
      </c>
    </row>
    <row r="652" spans="1:13">
      <c r="A652" s="2">
        <v>1745781</v>
      </c>
      <c r="B652" s="2">
        <v>1</v>
      </c>
      <c r="C652" s="2" t="str">
        <f>VLOOKUP(B652,Address!$A$1:$B$5,2,FALSE)</f>
        <v>ул.Ленина, 13/2</v>
      </c>
      <c r="D652" s="3">
        <v>44734</v>
      </c>
      <c r="E652" s="3" t="str">
        <f t="shared" si="73"/>
        <v>Июнь</v>
      </c>
      <c r="F652" s="25">
        <f t="shared" si="70"/>
        <v>26</v>
      </c>
      <c r="G652" s="3" t="str">
        <f t="shared" si="71"/>
        <v>Ср</v>
      </c>
      <c r="H652" s="25">
        <f t="shared" si="72"/>
        <v>22</v>
      </c>
      <c r="I652" s="2">
        <v>2375</v>
      </c>
      <c r="J652" s="2">
        <f t="shared" si="74"/>
        <v>1</v>
      </c>
      <c r="K652" s="2" t="str">
        <f t="shared" si="75"/>
        <v/>
      </c>
      <c r="L652" s="2" t="str">
        <f t="shared" si="76"/>
        <v/>
      </c>
      <c r="M652">
        <f>IF(D652&lt;='Задача 4'!$B$4,I652,"")</f>
        <v>2375</v>
      </c>
    </row>
    <row r="653" spans="1:13">
      <c r="A653" s="2">
        <v>1745782</v>
      </c>
      <c r="B653" s="2">
        <v>2</v>
      </c>
      <c r="C653" s="2" t="str">
        <f>VLOOKUP(B653,Address!$A$1:$B$5,2,FALSE)</f>
        <v>ул.Строителей, 6</v>
      </c>
      <c r="D653" s="3">
        <v>44731</v>
      </c>
      <c r="E653" s="3" t="str">
        <f t="shared" si="73"/>
        <v>Июнь</v>
      </c>
      <c r="F653" s="25">
        <f t="shared" si="70"/>
        <v>26</v>
      </c>
      <c r="G653" s="3" t="str">
        <f t="shared" si="71"/>
        <v>Вс</v>
      </c>
      <c r="H653" s="25">
        <f t="shared" si="72"/>
        <v>19</v>
      </c>
      <c r="I653" s="2">
        <v>1072</v>
      </c>
      <c r="J653" s="2">
        <f t="shared" si="74"/>
        <v>1</v>
      </c>
      <c r="K653" s="2" t="str">
        <f t="shared" si="75"/>
        <v/>
      </c>
      <c r="L653" s="2" t="str">
        <f t="shared" si="76"/>
        <v/>
      </c>
      <c r="M653">
        <f>IF(D653&lt;='Задача 4'!$B$4,I653,"")</f>
        <v>1072</v>
      </c>
    </row>
    <row r="654" spans="1:13">
      <c r="A654" s="2">
        <v>1745783</v>
      </c>
      <c r="B654" s="2">
        <v>2</v>
      </c>
      <c r="C654" s="2" t="str">
        <f>VLOOKUP(B654,Address!$A$1:$B$5,2,FALSE)</f>
        <v>ул.Строителей, 6</v>
      </c>
      <c r="D654" s="3">
        <v>44736</v>
      </c>
      <c r="E654" s="3" t="str">
        <f t="shared" si="73"/>
        <v>Июнь</v>
      </c>
      <c r="F654" s="25">
        <f t="shared" si="70"/>
        <v>26</v>
      </c>
      <c r="G654" s="3" t="str">
        <f t="shared" si="71"/>
        <v>Пт</v>
      </c>
      <c r="H654" s="25">
        <f t="shared" si="72"/>
        <v>24</v>
      </c>
      <c r="I654" s="2">
        <v>3116</v>
      </c>
      <c r="J654" s="2">
        <f t="shared" si="74"/>
        <v>1</v>
      </c>
      <c r="K654" s="2">
        <f t="shared" si="75"/>
        <v>3116</v>
      </c>
      <c r="L654" s="2">
        <f t="shared" si="76"/>
        <v>1</v>
      </c>
      <c r="M654">
        <f>IF(D654&lt;='Задача 4'!$B$4,I654,"")</f>
        <v>3116</v>
      </c>
    </row>
    <row r="655" spans="1:13">
      <c r="A655" s="2">
        <v>1745784</v>
      </c>
      <c r="B655" s="2">
        <v>1</v>
      </c>
      <c r="C655" s="2" t="str">
        <f>VLOOKUP(B655,Address!$A$1:$B$5,2,FALSE)</f>
        <v>ул.Ленина, 13/2</v>
      </c>
      <c r="D655" s="3">
        <v>44771</v>
      </c>
      <c r="E655" s="3" t="str">
        <f t="shared" si="73"/>
        <v>Июль</v>
      </c>
      <c r="F655" s="25">
        <f t="shared" si="70"/>
        <v>31</v>
      </c>
      <c r="G655" s="3" t="str">
        <f t="shared" si="71"/>
        <v>Пт</v>
      </c>
      <c r="H655" s="25">
        <f t="shared" si="72"/>
        <v>29</v>
      </c>
      <c r="I655" s="2">
        <v>1013</v>
      </c>
      <c r="J655" s="2">
        <f t="shared" si="74"/>
        <v>1</v>
      </c>
      <c r="K655" s="2" t="str">
        <f t="shared" si="75"/>
        <v/>
      </c>
      <c r="L655" s="2" t="str">
        <f t="shared" si="76"/>
        <v/>
      </c>
      <c r="M655" t="str">
        <f>IF(D655&lt;='Задача 4'!$B$4,I655,"")</f>
        <v/>
      </c>
    </row>
    <row r="656" spans="1:13">
      <c r="A656" s="2">
        <v>1745785</v>
      </c>
      <c r="B656" s="2">
        <v>2</v>
      </c>
      <c r="C656" s="2" t="str">
        <f>VLOOKUP(B656,Address!$A$1:$B$5,2,FALSE)</f>
        <v>ул.Строителей, 6</v>
      </c>
      <c r="D656" s="3">
        <v>44730</v>
      </c>
      <c r="E656" s="3" t="str">
        <f t="shared" si="73"/>
        <v>Июнь</v>
      </c>
      <c r="F656" s="25">
        <f t="shared" si="70"/>
        <v>25</v>
      </c>
      <c r="G656" s="3" t="str">
        <f t="shared" si="71"/>
        <v>Сб</v>
      </c>
      <c r="H656" s="25">
        <f t="shared" si="72"/>
        <v>18</v>
      </c>
      <c r="I656" s="2">
        <v>4946</v>
      </c>
      <c r="J656" s="2">
        <f t="shared" si="74"/>
        <v>1</v>
      </c>
      <c r="K656" s="2">
        <f t="shared" si="75"/>
        <v>4946</v>
      </c>
      <c r="L656" s="2">
        <f t="shared" si="76"/>
        <v>1</v>
      </c>
      <c r="M656">
        <f>IF(D656&lt;='Задача 4'!$B$4,I656,"")</f>
        <v>4946</v>
      </c>
    </row>
    <row r="657" spans="1:13">
      <c r="A657" s="2">
        <v>1745786</v>
      </c>
      <c r="B657" s="2">
        <v>2</v>
      </c>
      <c r="C657" s="2" t="str">
        <f>VLOOKUP(B657,Address!$A$1:$B$5,2,FALSE)</f>
        <v>ул.Строителей, 6</v>
      </c>
      <c r="D657" s="3">
        <v>44728</v>
      </c>
      <c r="E657" s="3" t="str">
        <f t="shared" si="73"/>
        <v>Июнь</v>
      </c>
      <c r="F657" s="25">
        <f t="shared" ref="F657:F720" si="77">WEEKNUM(D657)</f>
        <v>25</v>
      </c>
      <c r="G657" s="3" t="str">
        <f t="shared" ref="G657:G720" si="78">TEXT(WEEKDAY(D657,1),"ДДД")</f>
        <v>Чт</v>
      </c>
      <c r="H657" s="25">
        <f t="shared" ref="H657:H720" si="79">DAY(D657)</f>
        <v>16</v>
      </c>
      <c r="I657" s="2">
        <v>1279</v>
      </c>
      <c r="J657" s="2">
        <f t="shared" si="74"/>
        <v>1</v>
      </c>
      <c r="K657" s="2" t="str">
        <f t="shared" si="75"/>
        <v/>
      </c>
      <c r="L657" s="2" t="str">
        <f t="shared" si="76"/>
        <v/>
      </c>
      <c r="M657">
        <f>IF(D657&lt;='Задача 4'!$B$4,I657,"")</f>
        <v>1279</v>
      </c>
    </row>
    <row r="658" spans="1:13">
      <c r="A658" s="2">
        <v>1745787</v>
      </c>
      <c r="B658" s="2">
        <v>1</v>
      </c>
      <c r="C658" s="2" t="str">
        <f>VLOOKUP(B658,Address!$A$1:$B$5,2,FALSE)</f>
        <v>ул.Ленина, 13/2</v>
      </c>
      <c r="D658" s="3">
        <v>44753</v>
      </c>
      <c r="E658" s="3" t="str">
        <f t="shared" si="73"/>
        <v>Июль</v>
      </c>
      <c r="F658" s="25">
        <f t="shared" si="77"/>
        <v>29</v>
      </c>
      <c r="G658" s="3" t="str">
        <f t="shared" si="78"/>
        <v>Пн</v>
      </c>
      <c r="H658" s="25">
        <f t="shared" si="79"/>
        <v>11</v>
      </c>
      <c r="I658" s="2">
        <v>2824</v>
      </c>
      <c r="J658" s="2">
        <f t="shared" si="74"/>
        <v>1</v>
      </c>
      <c r="K658" s="2" t="str">
        <f t="shared" si="75"/>
        <v/>
      </c>
      <c r="L658" s="2" t="str">
        <f t="shared" si="76"/>
        <v/>
      </c>
      <c r="M658">
        <f>IF(D658&lt;='Задача 4'!$B$4,I658,"")</f>
        <v>2824</v>
      </c>
    </row>
    <row r="659" spans="1:13">
      <c r="A659" s="2">
        <v>1745788</v>
      </c>
      <c r="B659" s="2">
        <v>1</v>
      </c>
      <c r="C659" s="2" t="str">
        <f>VLOOKUP(B659,Address!$A$1:$B$5,2,FALSE)</f>
        <v>ул.Ленина, 13/2</v>
      </c>
      <c r="D659" s="3">
        <v>44713</v>
      </c>
      <c r="E659" s="3" t="str">
        <f t="shared" si="73"/>
        <v>Июнь</v>
      </c>
      <c r="F659" s="25">
        <f t="shared" si="77"/>
        <v>23</v>
      </c>
      <c r="G659" s="3" t="str">
        <f t="shared" si="78"/>
        <v>Ср</v>
      </c>
      <c r="H659" s="25">
        <f t="shared" si="79"/>
        <v>1</v>
      </c>
      <c r="I659" s="2">
        <v>2155</v>
      </c>
      <c r="J659" s="2">
        <f t="shared" si="74"/>
        <v>1</v>
      </c>
      <c r="K659" s="2" t="str">
        <f t="shared" si="75"/>
        <v/>
      </c>
      <c r="L659" s="2" t="str">
        <f t="shared" si="76"/>
        <v/>
      </c>
      <c r="M659">
        <f>IF(D659&lt;='Задача 4'!$B$4,I659,"")</f>
        <v>2155</v>
      </c>
    </row>
    <row r="660" spans="1:13">
      <c r="A660" s="2">
        <v>1745789</v>
      </c>
      <c r="B660" s="2">
        <v>2</v>
      </c>
      <c r="C660" s="2" t="str">
        <f>VLOOKUP(B660,Address!$A$1:$B$5,2,FALSE)</f>
        <v>ул.Строителей, 6</v>
      </c>
      <c r="D660" s="3">
        <v>44720</v>
      </c>
      <c r="E660" s="3" t="str">
        <f t="shared" si="73"/>
        <v>Июнь</v>
      </c>
      <c r="F660" s="25">
        <f t="shared" si="77"/>
        <v>24</v>
      </c>
      <c r="G660" s="3" t="str">
        <f t="shared" si="78"/>
        <v>Ср</v>
      </c>
      <c r="H660" s="25">
        <f t="shared" si="79"/>
        <v>8</v>
      </c>
      <c r="I660" s="2">
        <v>4065</v>
      </c>
      <c r="J660" s="2">
        <f t="shared" si="74"/>
        <v>1</v>
      </c>
      <c r="K660" s="2">
        <f t="shared" si="75"/>
        <v>4065</v>
      </c>
      <c r="L660" s="2">
        <f t="shared" si="76"/>
        <v>1</v>
      </c>
      <c r="M660">
        <f>IF(D660&lt;='Задача 4'!$B$4,I660,"")</f>
        <v>4065</v>
      </c>
    </row>
    <row r="661" spans="1:13">
      <c r="A661" s="2">
        <v>1745790</v>
      </c>
      <c r="B661" s="2">
        <v>4</v>
      </c>
      <c r="C661" s="2" t="str">
        <f>VLOOKUP(B661,Address!$A$1:$B$5,2,FALSE)</f>
        <v>Бульвар Сеченова, 17</v>
      </c>
      <c r="D661" s="3">
        <v>44803</v>
      </c>
      <c r="E661" s="3" t="str">
        <f t="shared" si="73"/>
        <v>Август</v>
      </c>
      <c r="F661" s="25">
        <f t="shared" si="77"/>
        <v>36</v>
      </c>
      <c r="G661" s="3" t="str">
        <f t="shared" si="78"/>
        <v>Вт</v>
      </c>
      <c r="H661" s="25">
        <f t="shared" si="79"/>
        <v>30</v>
      </c>
      <c r="I661" s="2">
        <v>4071</v>
      </c>
      <c r="J661" s="2">
        <f t="shared" si="74"/>
        <v>1</v>
      </c>
      <c r="K661" s="2">
        <f t="shared" si="75"/>
        <v>4071</v>
      </c>
      <c r="L661" s="2">
        <f t="shared" si="76"/>
        <v>1</v>
      </c>
      <c r="M661" t="str">
        <f>IF(D661&lt;='Задача 4'!$B$4,I661,"")</f>
        <v/>
      </c>
    </row>
    <row r="662" spans="1:13">
      <c r="A662" s="2">
        <v>1745791</v>
      </c>
      <c r="B662" s="2">
        <v>1</v>
      </c>
      <c r="C662" s="2" t="str">
        <f>VLOOKUP(B662,Address!$A$1:$B$5,2,FALSE)</f>
        <v>ул.Ленина, 13/2</v>
      </c>
      <c r="D662" s="3">
        <v>44730</v>
      </c>
      <c r="E662" s="3" t="str">
        <f t="shared" si="73"/>
        <v>Июнь</v>
      </c>
      <c r="F662" s="25">
        <f t="shared" si="77"/>
        <v>25</v>
      </c>
      <c r="G662" s="3" t="str">
        <f t="shared" si="78"/>
        <v>Сб</v>
      </c>
      <c r="H662" s="25">
        <f t="shared" si="79"/>
        <v>18</v>
      </c>
      <c r="I662" s="2">
        <v>3450</v>
      </c>
      <c r="J662" s="2">
        <f t="shared" si="74"/>
        <v>1</v>
      </c>
      <c r="K662" s="2">
        <f t="shared" si="75"/>
        <v>3450</v>
      </c>
      <c r="L662" s="2">
        <f t="shared" si="76"/>
        <v>1</v>
      </c>
      <c r="M662">
        <f>IF(D662&lt;='Задача 4'!$B$4,I662,"")</f>
        <v>3450</v>
      </c>
    </row>
    <row r="663" spans="1:13">
      <c r="A663" s="2">
        <v>1745792</v>
      </c>
      <c r="B663" s="2">
        <v>3</v>
      </c>
      <c r="C663" s="2" t="str">
        <f>VLOOKUP(B663,Address!$A$1:$B$5,2,FALSE)</f>
        <v>Проспект Вернадского, 89</v>
      </c>
      <c r="D663" s="3">
        <v>44757</v>
      </c>
      <c r="E663" s="3" t="str">
        <f t="shared" si="73"/>
        <v>Июль</v>
      </c>
      <c r="F663" s="25">
        <f t="shared" si="77"/>
        <v>29</v>
      </c>
      <c r="G663" s="3" t="str">
        <f t="shared" si="78"/>
        <v>Пт</v>
      </c>
      <c r="H663" s="25">
        <f t="shared" si="79"/>
        <v>15</v>
      </c>
      <c r="I663" s="2">
        <v>3187</v>
      </c>
      <c r="J663" s="2">
        <f t="shared" si="74"/>
        <v>1</v>
      </c>
      <c r="K663" s="2">
        <f t="shared" si="75"/>
        <v>3187</v>
      </c>
      <c r="L663" s="2">
        <f t="shared" si="76"/>
        <v>1</v>
      </c>
      <c r="M663">
        <f>IF(D663&lt;='Задача 4'!$B$4,I663,"")</f>
        <v>3187</v>
      </c>
    </row>
    <row r="664" spans="1:13">
      <c r="A664" s="2">
        <v>1745793</v>
      </c>
      <c r="B664" s="2">
        <v>1</v>
      </c>
      <c r="C664" s="2" t="str">
        <f>VLOOKUP(B664,Address!$A$1:$B$5,2,FALSE)</f>
        <v>ул.Ленина, 13/2</v>
      </c>
      <c r="D664" s="3">
        <v>44787</v>
      </c>
      <c r="E664" s="3" t="str">
        <f t="shared" si="73"/>
        <v>Август</v>
      </c>
      <c r="F664" s="25">
        <f t="shared" si="77"/>
        <v>34</v>
      </c>
      <c r="G664" s="3" t="str">
        <f t="shared" si="78"/>
        <v>Вс</v>
      </c>
      <c r="H664" s="25">
        <f t="shared" si="79"/>
        <v>14</v>
      </c>
      <c r="I664" s="2">
        <v>943</v>
      </c>
      <c r="J664" s="2">
        <f t="shared" si="74"/>
        <v>1</v>
      </c>
      <c r="K664" s="2" t="str">
        <f t="shared" si="75"/>
        <v/>
      </c>
      <c r="L664" s="2" t="str">
        <f t="shared" si="76"/>
        <v/>
      </c>
      <c r="M664" t="str">
        <f>IF(D664&lt;='Задача 4'!$B$4,I664,"")</f>
        <v/>
      </c>
    </row>
    <row r="665" spans="1:13">
      <c r="A665" s="2">
        <v>1745794</v>
      </c>
      <c r="B665" s="2">
        <v>1</v>
      </c>
      <c r="C665" s="2" t="str">
        <f>VLOOKUP(B665,Address!$A$1:$B$5,2,FALSE)</f>
        <v>ул.Ленина, 13/2</v>
      </c>
      <c r="D665" s="3">
        <v>44759</v>
      </c>
      <c r="E665" s="3" t="str">
        <f t="shared" si="73"/>
        <v>Июль</v>
      </c>
      <c r="F665" s="25">
        <f t="shared" si="77"/>
        <v>30</v>
      </c>
      <c r="G665" s="3" t="str">
        <f t="shared" si="78"/>
        <v>Вс</v>
      </c>
      <c r="H665" s="25">
        <f t="shared" si="79"/>
        <v>17</v>
      </c>
      <c r="I665" s="2">
        <v>2431</v>
      </c>
      <c r="J665" s="2">
        <f t="shared" si="74"/>
        <v>1</v>
      </c>
      <c r="K665" s="2" t="str">
        <f t="shared" si="75"/>
        <v/>
      </c>
      <c r="L665" s="2" t="str">
        <f t="shared" si="76"/>
        <v/>
      </c>
      <c r="M665" t="str">
        <f>IF(D665&lt;='Задача 4'!$B$4,I665,"")</f>
        <v/>
      </c>
    </row>
    <row r="666" spans="1:13">
      <c r="A666" s="2">
        <v>1745795</v>
      </c>
      <c r="B666" s="2">
        <v>1</v>
      </c>
      <c r="C666" s="2" t="str">
        <f>VLOOKUP(B666,Address!$A$1:$B$5,2,FALSE)</f>
        <v>ул.Ленина, 13/2</v>
      </c>
      <c r="D666" s="3">
        <v>44718</v>
      </c>
      <c r="E666" s="3" t="str">
        <f t="shared" si="73"/>
        <v>Июнь</v>
      </c>
      <c r="F666" s="25">
        <f t="shared" si="77"/>
        <v>24</v>
      </c>
      <c r="G666" s="3" t="str">
        <f t="shared" si="78"/>
        <v>Пн</v>
      </c>
      <c r="H666" s="25">
        <f t="shared" si="79"/>
        <v>6</v>
      </c>
      <c r="I666" s="2">
        <v>113</v>
      </c>
      <c r="J666" s="2">
        <f t="shared" si="74"/>
        <v>1</v>
      </c>
      <c r="K666" s="2" t="str">
        <f t="shared" si="75"/>
        <v/>
      </c>
      <c r="L666" s="2" t="str">
        <f t="shared" si="76"/>
        <v/>
      </c>
      <c r="M666">
        <f>IF(D666&lt;='Задача 4'!$B$4,I666,"")</f>
        <v>113</v>
      </c>
    </row>
    <row r="667" spans="1:13">
      <c r="A667" s="2">
        <v>1745796</v>
      </c>
      <c r="B667" s="2">
        <v>2</v>
      </c>
      <c r="C667" s="2" t="str">
        <f>VLOOKUP(B667,Address!$A$1:$B$5,2,FALSE)</f>
        <v>ул.Строителей, 6</v>
      </c>
      <c r="D667" s="3">
        <v>44772</v>
      </c>
      <c r="E667" s="3" t="str">
        <f t="shared" si="73"/>
        <v>Июль</v>
      </c>
      <c r="F667" s="25">
        <f t="shared" si="77"/>
        <v>31</v>
      </c>
      <c r="G667" s="3" t="str">
        <f t="shared" si="78"/>
        <v>Сб</v>
      </c>
      <c r="H667" s="25">
        <f t="shared" si="79"/>
        <v>30</v>
      </c>
      <c r="I667" s="2">
        <v>1315</v>
      </c>
      <c r="J667" s="2">
        <f t="shared" si="74"/>
        <v>1</v>
      </c>
      <c r="K667" s="2" t="str">
        <f t="shared" si="75"/>
        <v/>
      </c>
      <c r="L667" s="2" t="str">
        <f t="shared" si="76"/>
        <v/>
      </c>
      <c r="M667" t="str">
        <f>IF(D667&lt;='Задача 4'!$B$4,I667,"")</f>
        <v/>
      </c>
    </row>
    <row r="668" spans="1:13">
      <c r="A668" s="2">
        <v>1745797</v>
      </c>
      <c r="B668" s="2">
        <v>1</v>
      </c>
      <c r="C668" s="2" t="str">
        <f>VLOOKUP(B668,Address!$A$1:$B$5,2,FALSE)</f>
        <v>ул.Ленина, 13/2</v>
      </c>
      <c r="D668" s="3">
        <v>44731</v>
      </c>
      <c r="E668" s="3" t="str">
        <f t="shared" si="73"/>
        <v>Июнь</v>
      </c>
      <c r="F668" s="25">
        <f t="shared" si="77"/>
        <v>26</v>
      </c>
      <c r="G668" s="3" t="str">
        <f t="shared" si="78"/>
        <v>Вс</v>
      </c>
      <c r="H668" s="25">
        <f t="shared" si="79"/>
        <v>19</v>
      </c>
      <c r="I668" s="2">
        <v>2995</v>
      </c>
      <c r="J668" s="2">
        <f t="shared" si="74"/>
        <v>1</v>
      </c>
      <c r="K668" s="2" t="str">
        <f t="shared" si="75"/>
        <v/>
      </c>
      <c r="L668" s="2" t="str">
        <f t="shared" si="76"/>
        <v/>
      </c>
      <c r="M668">
        <f>IF(D668&lt;='Задача 4'!$B$4,I668,"")</f>
        <v>2995</v>
      </c>
    </row>
    <row r="669" spans="1:13">
      <c r="A669" s="2">
        <v>1745798</v>
      </c>
      <c r="B669" s="2">
        <v>1</v>
      </c>
      <c r="C669" s="2" t="str">
        <f>VLOOKUP(B669,Address!$A$1:$B$5,2,FALSE)</f>
        <v>ул.Ленина, 13/2</v>
      </c>
      <c r="D669" s="3">
        <v>44771</v>
      </c>
      <c r="E669" s="3" t="str">
        <f t="shared" si="73"/>
        <v>Июль</v>
      </c>
      <c r="F669" s="25">
        <f t="shared" si="77"/>
        <v>31</v>
      </c>
      <c r="G669" s="3" t="str">
        <f t="shared" si="78"/>
        <v>Пт</v>
      </c>
      <c r="H669" s="25">
        <f t="shared" si="79"/>
        <v>29</v>
      </c>
      <c r="I669" s="2">
        <v>434</v>
      </c>
      <c r="J669" s="2">
        <f t="shared" si="74"/>
        <v>1</v>
      </c>
      <c r="K669" s="2" t="str">
        <f t="shared" si="75"/>
        <v/>
      </c>
      <c r="L669" s="2" t="str">
        <f t="shared" si="76"/>
        <v/>
      </c>
      <c r="M669" t="str">
        <f>IF(D669&lt;='Задача 4'!$B$4,I669,"")</f>
        <v/>
      </c>
    </row>
    <row r="670" spans="1:13">
      <c r="A670" s="2">
        <v>1745799</v>
      </c>
      <c r="B670" s="2">
        <v>1</v>
      </c>
      <c r="C670" s="2" t="str">
        <f>VLOOKUP(B670,Address!$A$1:$B$5,2,FALSE)</f>
        <v>ул.Ленина, 13/2</v>
      </c>
      <c r="D670" s="3">
        <v>44736</v>
      </c>
      <c r="E670" s="3" t="str">
        <f t="shared" si="73"/>
        <v>Июнь</v>
      </c>
      <c r="F670" s="25">
        <f t="shared" si="77"/>
        <v>26</v>
      </c>
      <c r="G670" s="3" t="str">
        <f t="shared" si="78"/>
        <v>Пт</v>
      </c>
      <c r="H670" s="25">
        <f t="shared" si="79"/>
        <v>24</v>
      </c>
      <c r="I670" s="2">
        <v>3003</v>
      </c>
      <c r="J670" s="2">
        <f t="shared" si="74"/>
        <v>1</v>
      </c>
      <c r="K670" s="2">
        <f t="shared" si="75"/>
        <v>3003</v>
      </c>
      <c r="L670" s="2">
        <f t="shared" si="76"/>
        <v>1</v>
      </c>
      <c r="M670">
        <f>IF(D670&lt;='Задача 4'!$B$4,I670,"")</f>
        <v>3003</v>
      </c>
    </row>
    <row r="671" spans="1:13">
      <c r="A671" s="2">
        <v>1745800</v>
      </c>
      <c r="B671" s="2">
        <v>1</v>
      </c>
      <c r="C671" s="2" t="str">
        <f>VLOOKUP(B671,Address!$A$1:$B$5,2,FALSE)</f>
        <v>ул.Ленина, 13/2</v>
      </c>
      <c r="D671" s="3">
        <v>44784</v>
      </c>
      <c r="E671" s="3" t="str">
        <f t="shared" si="73"/>
        <v>Август</v>
      </c>
      <c r="F671" s="25">
        <f t="shared" si="77"/>
        <v>33</v>
      </c>
      <c r="G671" s="3" t="str">
        <f t="shared" si="78"/>
        <v>Чт</v>
      </c>
      <c r="H671" s="25">
        <f t="shared" si="79"/>
        <v>11</v>
      </c>
      <c r="I671" s="2">
        <v>2993</v>
      </c>
      <c r="J671" s="2">
        <f t="shared" si="74"/>
        <v>1</v>
      </c>
      <c r="K671" s="2" t="str">
        <f t="shared" si="75"/>
        <v/>
      </c>
      <c r="L671" s="2" t="str">
        <f t="shared" si="76"/>
        <v/>
      </c>
      <c r="M671" t="str">
        <f>IF(D671&lt;='Задача 4'!$B$4,I671,"")</f>
        <v/>
      </c>
    </row>
    <row r="672" spans="1:13">
      <c r="A672" s="2">
        <v>1745801</v>
      </c>
      <c r="B672" s="2">
        <v>1</v>
      </c>
      <c r="C672" s="2" t="str">
        <f>VLOOKUP(B672,Address!$A$1:$B$5,2,FALSE)</f>
        <v>ул.Ленина, 13/2</v>
      </c>
      <c r="D672" s="3">
        <v>44755</v>
      </c>
      <c r="E672" s="3" t="str">
        <f t="shared" si="73"/>
        <v>Июль</v>
      </c>
      <c r="F672" s="25">
        <f t="shared" si="77"/>
        <v>29</v>
      </c>
      <c r="G672" s="3" t="str">
        <f t="shared" si="78"/>
        <v>Ср</v>
      </c>
      <c r="H672" s="25">
        <f t="shared" si="79"/>
        <v>13</v>
      </c>
      <c r="I672" s="2">
        <v>4353</v>
      </c>
      <c r="J672" s="2">
        <f t="shared" si="74"/>
        <v>1</v>
      </c>
      <c r="K672" s="2">
        <f t="shared" si="75"/>
        <v>4353</v>
      </c>
      <c r="L672" s="2">
        <f t="shared" si="76"/>
        <v>1</v>
      </c>
      <c r="M672">
        <f>IF(D672&lt;='Задача 4'!$B$4,I672,"")</f>
        <v>4353</v>
      </c>
    </row>
    <row r="673" spans="1:13">
      <c r="A673" s="2">
        <v>1745802</v>
      </c>
      <c r="B673" s="2">
        <v>1</v>
      </c>
      <c r="C673" s="2" t="str">
        <f>VLOOKUP(B673,Address!$A$1:$B$5,2,FALSE)</f>
        <v>ул.Ленина, 13/2</v>
      </c>
      <c r="D673" s="3">
        <v>44799</v>
      </c>
      <c r="E673" s="3" t="str">
        <f t="shared" si="73"/>
        <v>Август</v>
      </c>
      <c r="F673" s="25">
        <f t="shared" si="77"/>
        <v>35</v>
      </c>
      <c r="G673" s="3" t="str">
        <f t="shared" si="78"/>
        <v>Пт</v>
      </c>
      <c r="H673" s="25">
        <f t="shared" si="79"/>
        <v>26</v>
      </c>
      <c r="I673" s="2">
        <v>526</v>
      </c>
      <c r="J673" s="2">
        <f t="shared" si="74"/>
        <v>1</v>
      </c>
      <c r="K673" s="2" t="str">
        <f t="shared" si="75"/>
        <v/>
      </c>
      <c r="L673" s="2" t="str">
        <f t="shared" si="76"/>
        <v/>
      </c>
      <c r="M673" t="str">
        <f>IF(D673&lt;='Задача 4'!$B$4,I673,"")</f>
        <v/>
      </c>
    </row>
    <row r="674" spans="1:13">
      <c r="A674" s="2">
        <v>1745803</v>
      </c>
      <c r="B674" s="2">
        <v>3</v>
      </c>
      <c r="C674" s="2" t="str">
        <f>VLOOKUP(B674,Address!$A$1:$B$5,2,FALSE)</f>
        <v>Проспект Вернадского, 89</v>
      </c>
      <c r="D674" s="3">
        <v>44715</v>
      </c>
      <c r="E674" s="3" t="str">
        <f t="shared" si="73"/>
        <v>Июнь</v>
      </c>
      <c r="F674" s="25">
        <f t="shared" si="77"/>
        <v>23</v>
      </c>
      <c r="G674" s="3" t="str">
        <f t="shared" si="78"/>
        <v>Пт</v>
      </c>
      <c r="H674" s="25">
        <f t="shared" si="79"/>
        <v>3</v>
      </c>
      <c r="I674" s="2">
        <v>3427</v>
      </c>
      <c r="J674" s="2">
        <f t="shared" si="74"/>
        <v>1</v>
      </c>
      <c r="K674" s="2">
        <f t="shared" si="75"/>
        <v>3427</v>
      </c>
      <c r="L674" s="2">
        <f t="shared" si="76"/>
        <v>1</v>
      </c>
      <c r="M674">
        <f>IF(D674&lt;='Задача 4'!$B$4,I674,"")</f>
        <v>3427</v>
      </c>
    </row>
    <row r="675" spans="1:13">
      <c r="A675" s="2">
        <v>1745804</v>
      </c>
      <c r="B675" s="2">
        <v>4</v>
      </c>
      <c r="C675" s="2" t="str">
        <f>VLOOKUP(B675,Address!$A$1:$B$5,2,FALSE)</f>
        <v>Бульвар Сеченова, 17</v>
      </c>
      <c r="D675" s="3">
        <v>44782</v>
      </c>
      <c r="E675" s="3" t="str">
        <f t="shared" si="73"/>
        <v>Август</v>
      </c>
      <c r="F675" s="25">
        <f t="shared" si="77"/>
        <v>33</v>
      </c>
      <c r="G675" s="3" t="str">
        <f t="shared" si="78"/>
        <v>Вт</v>
      </c>
      <c r="H675" s="25">
        <f t="shared" si="79"/>
        <v>9</v>
      </c>
      <c r="I675" s="2">
        <v>3159</v>
      </c>
      <c r="J675" s="2">
        <f t="shared" si="74"/>
        <v>1</v>
      </c>
      <c r="K675" s="2">
        <f t="shared" si="75"/>
        <v>3159</v>
      </c>
      <c r="L675" s="2">
        <f t="shared" si="76"/>
        <v>1</v>
      </c>
      <c r="M675" t="str">
        <f>IF(D675&lt;='Задача 4'!$B$4,I675,"")</f>
        <v/>
      </c>
    </row>
    <row r="676" spans="1:13">
      <c r="A676" s="2">
        <v>1745805</v>
      </c>
      <c r="B676" s="2">
        <v>2</v>
      </c>
      <c r="C676" s="2" t="str">
        <f>VLOOKUP(B676,Address!$A$1:$B$5,2,FALSE)</f>
        <v>ул.Строителей, 6</v>
      </c>
      <c r="D676" s="3">
        <v>44730</v>
      </c>
      <c r="E676" s="3" t="str">
        <f t="shared" si="73"/>
        <v>Июнь</v>
      </c>
      <c r="F676" s="25">
        <f t="shared" si="77"/>
        <v>25</v>
      </c>
      <c r="G676" s="3" t="str">
        <f t="shared" si="78"/>
        <v>Сб</v>
      </c>
      <c r="H676" s="25">
        <f t="shared" si="79"/>
        <v>18</v>
      </c>
      <c r="I676" s="2">
        <v>880</v>
      </c>
      <c r="J676" s="2">
        <f t="shared" si="74"/>
        <v>1</v>
      </c>
      <c r="K676" s="2" t="str">
        <f t="shared" si="75"/>
        <v/>
      </c>
      <c r="L676" s="2" t="str">
        <f t="shared" si="76"/>
        <v/>
      </c>
      <c r="M676">
        <f>IF(D676&lt;='Задача 4'!$B$4,I676,"")</f>
        <v>880</v>
      </c>
    </row>
    <row r="677" spans="1:13">
      <c r="A677" s="2">
        <v>1745806</v>
      </c>
      <c r="B677" s="2">
        <v>4</v>
      </c>
      <c r="C677" s="2" t="str">
        <f>VLOOKUP(B677,Address!$A$1:$B$5,2,FALSE)</f>
        <v>Бульвар Сеченова, 17</v>
      </c>
      <c r="D677" s="3">
        <v>44734</v>
      </c>
      <c r="E677" s="3" t="str">
        <f t="shared" si="73"/>
        <v>Июнь</v>
      </c>
      <c r="F677" s="25">
        <f t="shared" si="77"/>
        <v>26</v>
      </c>
      <c r="G677" s="3" t="str">
        <f t="shared" si="78"/>
        <v>Ср</v>
      </c>
      <c r="H677" s="25">
        <f t="shared" si="79"/>
        <v>22</v>
      </c>
      <c r="I677" s="2">
        <v>4105</v>
      </c>
      <c r="J677" s="2">
        <f t="shared" si="74"/>
        <v>1</v>
      </c>
      <c r="K677" s="2">
        <f t="shared" si="75"/>
        <v>4105</v>
      </c>
      <c r="L677" s="2">
        <f t="shared" si="76"/>
        <v>1</v>
      </c>
      <c r="M677">
        <f>IF(D677&lt;='Задача 4'!$B$4,I677,"")</f>
        <v>4105</v>
      </c>
    </row>
    <row r="678" spans="1:13">
      <c r="A678" s="2">
        <v>1745807</v>
      </c>
      <c r="B678" s="2">
        <v>3</v>
      </c>
      <c r="C678" s="2" t="str">
        <f>VLOOKUP(B678,Address!$A$1:$B$5,2,FALSE)</f>
        <v>Проспект Вернадского, 89</v>
      </c>
      <c r="D678" s="3">
        <v>44757</v>
      </c>
      <c r="E678" s="3" t="str">
        <f t="shared" si="73"/>
        <v>Июль</v>
      </c>
      <c r="F678" s="25">
        <f t="shared" si="77"/>
        <v>29</v>
      </c>
      <c r="G678" s="3" t="str">
        <f t="shared" si="78"/>
        <v>Пт</v>
      </c>
      <c r="H678" s="25">
        <f t="shared" si="79"/>
        <v>15</v>
      </c>
      <c r="I678" s="2">
        <v>2556</v>
      </c>
      <c r="J678" s="2">
        <f t="shared" si="74"/>
        <v>1</v>
      </c>
      <c r="K678" s="2" t="str">
        <f t="shared" si="75"/>
        <v/>
      </c>
      <c r="L678" s="2" t="str">
        <f t="shared" si="76"/>
        <v/>
      </c>
      <c r="M678">
        <f>IF(D678&lt;='Задача 4'!$B$4,I678,"")</f>
        <v>2556</v>
      </c>
    </row>
    <row r="679" spans="1:13">
      <c r="A679" s="2">
        <v>1745808</v>
      </c>
      <c r="B679" s="2">
        <v>4</v>
      </c>
      <c r="C679" s="2" t="str">
        <f>VLOOKUP(B679,Address!$A$1:$B$5,2,FALSE)</f>
        <v>Бульвар Сеченова, 17</v>
      </c>
      <c r="D679" s="3">
        <v>44729</v>
      </c>
      <c r="E679" s="3" t="str">
        <f t="shared" si="73"/>
        <v>Июнь</v>
      </c>
      <c r="F679" s="25">
        <f t="shared" si="77"/>
        <v>25</v>
      </c>
      <c r="G679" s="3" t="str">
        <f t="shared" si="78"/>
        <v>Пт</v>
      </c>
      <c r="H679" s="25">
        <f t="shared" si="79"/>
        <v>17</v>
      </c>
      <c r="I679" s="2">
        <v>1586</v>
      </c>
      <c r="J679" s="2">
        <f t="shared" si="74"/>
        <v>1</v>
      </c>
      <c r="K679" s="2" t="str">
        <f t="shared" si="75"/>
        <v/>
      </c>
      <c r="L679" s="2" t="str">
        <f t="shared" si="76"/>
        <v/>
      </c>
      <c r="M679">
        <f>IF(D679&lt;='Задача 4'!$B$4,I679,"")</f>
        <v>1586</v>
      </c>
    </row>
    <row r="680" spans="1:13">
      <c r="A680" s="2">
        <v>1745809</v>
      </c>
      <c r="B680" s="2">
        <v>3</v>
      </c>
      <c r="C680" s="2" t="str">
        <f>VLOOKUP(B680,Address!$A$1:$B$5,2,FALSE)</f>
        <v>Проспект Вернадского, 89</v>
      </c>
      <c r="D680" s="3">
        <v>44756</v>
      </c>
      <c r="E680" s="3" t="str">
        <f t="shared" si="73"/>
        <v>Июль</v>
      </c>
      <c r="F680" s="25">
        <f t="shared" si="77"/>
        <v>29</v>
      </c>
      <c r="G680" s="3" t="str">
        <f t="shared" si="78"/>
        <v>Чт</v>
      </c>
      <c r="H680" s="25">
        <f t="shared" si="79"/>
        <v>14</v>
      </c>
      <c r="I680" s="2">
        <v>3381</v>
      </c>
      <c r="J680" s="2">
        <f t="shared" si="74"/>
        <v>1</v>
      </c>
      <c r="K680" s="2">
        <f t="shared" si="75"/>
        <v>3381</v>
      </c>
      <c r="L680" s="2">
        <f t="shared" si="76"/>
        <v>1</v>
      </c>
      <c r="M680">
        <f>IF(D680&lt;='Задача 4'!$B$4,I680,"")</f>
        <v>3381</v>
      </c>
    </row>
    <row r="681" spans="1:13">
      <c r="A681" s="2">
        <v>1745810</v>
      </c>
      <c r="B681" s="2">
        <v>1</v>
      </c>
      <c r="C681" s="2" t="str">
        <f>VLOOKUP(B681,Address!$A$1:$B$5,2,FALSE)</f>
        <v>ул.Ленина, 13/2</v>
      </c>
      <c r="D681" s="3">
        <v>44767</v>
      </c>
      <c r="E681" s="3" t="str">
        <f t="shared" si="73"/>
        <v>Июль</v>
      </c>
      <c r="F681" s="25">
        <f t="shared" si="77"/>
        <v>31</v>
      </c>
      <c r="G681" s="3" t="str">
        <f t="shared" si="78"/>
        <v>Пн</v>
      </c>
      <c r="H681" s="25">
        <f t="shared" si="79"/>
        <v>25</v>
      </c>
      <c r="I681" s="2">
        <v>1680</v>
      </c>
      <c r="J681" s="2">
        <f t="shared" si="74"/>
        <v>1</v>
      </c>
      <c r="K681" s="2" t="str">
        <f t="shared" si="75"/>
        <v/>
      </c>
      <c r="L681" s="2" t="str">
        <f t="shared" si="76"/>
        <v/>
      </c>
      <c r="M681" t="str">
        <f>IF(D681&lt;='Задача 4'!$B$4,I681,"")</f>
        <v/>
      </c>
    </row>
    <row r="682" spans="1:13">
      <c r="A682" s="2">
        <v>1745811</v>
      </c>
      <c r="B682" s="2">
        <v>1</v>
      </c>
      <c r="C682" s="2" t="str">
        <f>VLOOKUP(B682,Address!$A$1:$B$5,2,FALSE)</f>
        <v>ул.Ленина, 13/2</v>
      </c>
      <c r="D682" s="3">
        <v>44719</v>
      </c>
      <c r="E682" s="3" t="str">
        <f t="shared" si="73"/>
        <v>Июнь</v>
      </c>
      <c r="F682" s="25">
        <f t="shared" si="77"/>
        <v>24</v>
      </c>
      <c r="G682" s="3" t="str">
        <f t="shared" si="78"/>
        <v>Вт</v>
      </c>
      <c r="H682" s="25">
        <f t="shared" si="79"/>
        <v>7</v>
      </c>
      <c r="I682" s="2">
        <v>626</v>
      </c>
      <c r="J682" s="2">
        <f t="shared" si="74"/>
        <v>1</v>
      </c>
      <c r="K682" s="2" t="str">
        <f t="shared" si="75"/>
        <v/>
      </c>
      <c r="L682" s="2" t="str">
        <f t="shared" si="76"/>
        <v/>
      </c>
      <c r="M682">
        <f>IF(D682&lt;='Задача 4'!$B$4,I682,"")</f>
        <v>626</v>
      </c>
    </row>
    <row r="683" spans="1:13">
      <c r="A683" s="2">
        <v>1745812</v>
      </c>
      <c r="B683" s="2">
        <v>1</v>
      </c>
      <c r="C683" s="2" t="str">
        <f>VLOOKUP(B683,Address!$A$1:$B$5,2,FALSE)</f>
        <v>ул.Ленина, 13/2</v>
      </c>
      <c r="D683" s="3">
        <v>44733</v>
      </c>
      <c r="E683" s="3" t="str">
        <f t="shared" si="73"/>
        <v>Июнь</v>
      </c>
      <c r="F683" s="25">
        <f t="shared" si="77"/>
        <v>26</v>
      </c>
      <c r="G683" s="3" t="str">
        <f t="shared" si="78"/>
        <v>Вт</v>
      </c>
      <c r="H683" s="25">
        <f t="shared" si="79"/>
        <v>21</v>
      </c>
      <c r="I683" s="2">
        <v>4096</v>
      </c>
      <c r="J683" s="2">
        <f t="shared" si="74"/>
        <v>1</v>
      </c>
      <c r="K683" s="2">
        <f t="shared" si="75"/>
        <v>4096</v>
      </c>
      <c r="L683" s="2">
        <f t="shared" si="76"/>
        <v>1</v>
      </c>
      <c r="M683">
        <f>IF(D683&lt;='Задача 4'!$B$4,I683,"")</f>
        <v>4096</v>
      </c>
    </row>
    <row r="684" spans="1:13">
      <c r="A684" s="2">
        <v>1745813</v>
      </c>
      <c r="B684" s="2">
        <v>3</v>
      </c>
      <c r="C684" s="2" t="str">
        <f>VLOOKUP(B684,Address!$A$1:$B$5,2,FALSE)</f>
        <v>Проспект Вернадского, 89</v>
      </c>
      <c r="D684" s="3">
        <v>44751</v>
      </c>
      <c r="E684" s="3" t="str">
        <f t="shared" si="73"/>
        <v>Июль</v>
      </c>
      <c r="F684" s="25">
        <f t="shared" si="77"/>
        <v>28</v>
      </c>
      <c r="G684" s="3" t="str">
        <f t="shared" si="78"/>
        <v>Сб</v>
      </c>
      <c r="H684" s="25">
        <f t="shared" si="79"/>
        <v>9</v>
      </c>
      <c r="I684" s="2">
        <v>4373</v>
      </c>
      <c r="J684" s="2">
        <f t="shared" si="74"/>
        <v>1</v>
      </c>
      <c r="K684" s="2">
        <f t="shared" si="75"/>
        <v>4373</v>
      </c>
      <c r="L684" s="2">
        <f t="shared" si="76"/>
        <v>1</v>
      </c>
      <c r="M684">
        <f>IF(D684&lt;='Задача 4'!$B$4,I684,"")</f>
        <v>4373</v>
      </c>
    </row>
    <row r="685" spans="1:13">
      <c r="A685" s="2">
        <v>1745814</v>
      </c>
      <c r="B685" s="2">
        <v>4</v>
      </c>
      <c r="C685" s="2" t="str">
        <f>VLOOKUP(B685,Address!$A$1:$B$5,2,FALSE)</f>
        <v>Бульвар Сеченова, 17</v>
      </c>
      <c r="D685" s="3">
        <v>44720</v>
      </c>
      <c r="E685" s="3" t="str">
        <f t="shared" si="73"/>
        <v>Июнь</v>
      </c>
      <c r="F685" s="25">
        <f t="shared" si="77"/>
        <v>24</v>
      </c>
      <c r="G685" s="3" t="str">
        <f t="shared" si="78"/>
        <v>Ср</v>
      </c>
      <c r="H685" s="25">
        <f t="shared" si="79"/>
        <v>8</v>
      </c>
      <c r="I685" s="2">
        <v>1004</v>
      </c>
      <c r="J685" s="2">
        <f t="shared" si="74"/>
        <v>1</v>
      </c>
      <c r="K685" s="2" t="str">
        <f t="shared" si="75"/>
        <v/>
      </c>
      <c r="L685" s="2" t="str">
        <f t="shared" si="76"/>
        <v/>
      </c>
      <c r="M685">
        <f>IF(D685&lt;='Задача 4'!$B$4,I685,"")</f>
        <v>1004</v>
      </c>
    </row>
    <row r="686" spans="1:13">
      <c r="A686" s="2">
        <v>1745815</v>
      </c>
      <c r="B686" s="2">
        <v>4</v>
      </c>
      <c r="C686" s="2" t="str">
        <f>VLOOKUP(B686,Address!$A$1:$B$5,2,FALSE)</f>
        <v>Бульвар Сеченова, 17</v>
      </c>
      <c r="D686" s="3">
        <v>44754</v>
      </c>
      <c r="E686" s="3" t="str">
        <f t="shared" si="73"/>
        <v>Июль</v>
      </c>
      <c r="F686" s="25">
        <f t="shared" si="77"/>
        <v>29</v>
      </c>
      <c r="G686" s="3" t="str">
        <f t="shared" si="78"/>
        <v>Вт</v>
      </c>
      <c r="H686" s="25">
        <f t="shared" si="79"/>
        <v>12</v>
      </c>
      <c r="I686" s="2">
        <v>326</v>
      </c>
      <c r="J686" s="2">
        <f t="shared" si="74"/>
        <v>1</v>
      </c>
      <c r="K686" s="2" t="str">
        <f t="shared" si="75"/>
        <v/>
      </c>
      <c r="L686" s="2" t="str">
        <f t="shared" si="76"/>
        <v/>
      </c>
      <c r="M686">
        <f>IF(D686&lt;='Задача 4'!$B$4,I686,"")</f>
        <v>326</v>
      </c>
    </row>
    <row r="687" spans="1:13">
      <c r="A687" s="2">
        <v>1745816</v>
      </c>
      <c r="B687" s="2">
        <v>4</v>
      </c>
      <c r="C687" s="2" t="str">
        <f>VLOOKUP(B687,Address!$A$1:$B$5,2,FALSE)</f>
        <v>Бульвар Сеченова, 17</v>
      </c>
      <c r="D687" s="3">
        <v>44759</v>
      </c>
      <c r="E687" s="3" t="str">
        <f t="shared" si="73"/>
        <v>Июль</v>
      </c>
      <c r="F687" s="25">
        <f t="shared" si="77"/>
        <v>30</v>
      </c>
      <c r="G687" s="3" t="str">
        <f t="shared" si="78"/>
        <v>Вс</v>
      </c>
      <c r="H687" s="25">
        <f t="shared" si="79"/>
        <v>17</v>
      </c>
      <c r="I687" s="2">
        <v>1195</v>
      </c>
      <c r="J687" s="2">
        <f t="shared" si="74"/>
        <v>1</v>
      </c>
      <c r="K687" s="2" t="str">
        <f t="shared" si="75"/>
        <v/>
      </c>
      <c r="L687" s="2" t="str">
        <f t="shared" si="76"/>
        <v/>
      </c>
      <c r="M687" t="str">
        <f>IF(D687&lt;='Задача 4'!$B$4,I687,"")</f>
        <v/>
      </c>
    </row>
    <row r="688" spans="1:13">
      <c r="A688" s="2">
        <v>1745817</v>
      </c>
      <c r="B688" s="2">
        <v>1</v>
      </c>
      <c r="C688" s="2" t="str">
        <f>VLOOKUP(B688,Address!$A$1:$B$5,2,FALSE)</f>
        <v>ул.Ленина, 13/2</v>
      </c>
      <c r="D688" s="3">
        <v>44750</v>
      </c>
      <c r="E688" s="3" t="str">
        <f t="shared" si="73"/>
        <v>Июль</v>
      </c>
      <c r="F688" s="25">
        <f t="shared" si="77"/>
        <v>28</v>
      </c>
      <c r="G688" s="3" t="str">
        <f t="shared" si="78"/>
        <v>Пт</v>
      </c>
      <c r="H688" s="25">
        <f t="shared" si="79"/>
        <v>8</v>
      </c>
      <c r="I688" s="2">
        <v>4249</v>
      </c>
      <c r="J688" s="2">
        <f t="shared" si="74"/>
        <v>1</v>
      </c>
      <c r="K688" s="2">
        <f t="shared" si="75"/>
        <v>4249</v>
      </c>
      <c r="L688" s="2">
        <f t="shared" si="76"/>
        <v>1</v>
      </c>
      <c r="M688">
        <f>IF(D688&lt;='Задача 4'!$B$4,I688,"")</f>
        <v>4249</v>
      </c>
    </row>
    <row r="689" spans="1:13">
      <c r="A689" s="2">
        <v>1745818</v>
      </c>
      <c r="B689" s="2">
        <v>1</v>
      </c>
      <c r="C689" s="2" t="str">
        <f>VLOOKUP(B689,Address!$A$1:$B$5,2,FALSE)</f>
        <v>ул.Ленина, 13/2</v>
      </c>
      <c r="D689" s="3">
        <v>44777</v>
      </c>
      <c r="E689" s="3" t="str">
        <f t="shared" si="73"/>
        <v>Август</v>
      </c>
      <c r="F689" s="25">
        <f t="shared" si="77"/>
        <v>32</v>
      </c>
      <c r="G689" s="3" t="str">
        <f t="shared" si="78"/>
        <v>Чт</v>
      </c>
      <c r="H689" s="25">
        <f t="shared" si="79"/>
        <v>4</v>
      </c>
      <c r="I689" s="2">
        <v>578</v>
      </c>
      <c r="J689" s="2">
        <f t="shared" si="74"/>
        <v>1</v>
      </c>
      <c r="K689" s="2" t="str">
        <f t="shared" si="75"/>
        <v/>
      </c>
      <c r="L689" s="2" t="str">
        <f t="shared" si="76"/>
        <v/>
      </c>
      <c r="M689" t="str">
        <f>IF(D689&lt;='Задача 4'!$B$4,I689,"")</f>
        <v/>
      </c>
    </row>
    <row r="690" spans="1:13">
      <c r="A690" s="2">
        <v>1745819</v>
      </c>
      <c r="B690" s="2">
        <v>4</v>
      </c>
      <c r="C690" s="2" t="str">
        <f>VLOOKUP(B690,Address!$A$1:$B$5,2,FALSE)</f>
        <v>Бульвар Сеченова, 17</v>
      </c>
      <c r="D690" s="3">
        <v>44802</v>
      </c>
      <c r="E690" s="3" t="str">
        <f t="shared" si="73"/>
        <v>Август</v>
      </c>
      <c r="F690" s="25">
        <f t="shared" si="77"/>
        <v>36</v>
      </c>
      <c r="G690" s="3" t="str">
        <f t="shared" si="78"/>
        <v>Пн</v>
      </c>
      <c r="H690" s="25">
        <f t="shared" si="79"/>
        <v>29</v>
      </c>
      <c r="I690" s="2">
        <v>3222</v>
      </c>
      <c r="J690" s="2">
        <f t="shared" si="74"/>
        <v>1</v>
      </c>
      <c r="K690" s="2">
        <f t="shared" si="75"/>
        <v>3222</v>
      </c>
      <c r="L690" s="2">
        <f t="shared" si="76"/>
        <v>1</v>
      </c>
      <c r="M690" t="str">
        <f>IF(D690&lt;='Задача 4'!$B$4,I690,"")</f>
        <v/>
      </c>
    </row>
    <row r="691" spans="1:13">
      <c r="A691" s="2">
        <v>1745820</v>
      </c>
      <c r="B691" s="2">
        <v>1</v>
      </c>
      <c r="C691" s="2" t="str">
        <f>VLOOKUP(B691,Address!$A$1:$B$5,2,FALSE)</f>
        <v>ул.Ленина, 13/2</v>
      </c>
      <c r="D691" s="3">
        <v>44725</v>
      </c>
      <c r="E691" s="3" t="str">
        <f t="shared" si="73"/>
        <v>Июнь</v>
      </c>
      <c r="F691" s="25">
        <f t="shared" si="77"/>
        <v>25</v>
      </c>
      <c r="G691" s="3" t="str">
        <f t="shared" si="78"/>
        <v>Пн</v>
      </c>
      <c r="H691" s="25">
        <f t="shared" si="79"/>
        <v>13</v>
      </c>
      <c r="I691" s="2">
        <v>1872</v>
      </c>
      <c r="J691" s="2">
        <f t="shared" si="74"/>
        <v>1</v>
      </c>
      <c r="K691" s="2" t="str">
        <f t="shared" si="75"/>
        <v/>
      </c>
      <c r="L691" s="2" t="str">
        <f t="shared" si="76"/>
        <v/>
      </c>
      <c r="M691">
        <f>IF(D691&lt;='Задача 4'!$B$4,I691,"")</f>
        <v>1872</v>
      </c>
    </row>
    <row r="692" spans="1:13">
      <c r="A692" s="2">
        <v>1745821</v>
      </c>
      <c r="B692" s="2">
        <v>4</v>
      </c>
      <c r="C692" s="2" t="str">
        <f>VLOOKUP(B692,Address!$A$1:$B$5,2,FALSE)</f>
        <v>Бульвар Сеченова, 17</v>
      </c>
      <c r="D692" s="3">
        <v>44757</v>
      </c>
      <c r="E692" s="3" t="str">
        <f t="shared" si="73"/>
        <v>Июль</v>
      </c>
      <c r="F692" s="25">
        <f t="shared" si="77"/>
        <v>29</v>
      </c>
      <c r="G692" s="3" t="str">
        <f t="shared" si="78"/>
        <v>Пт</v>
      </c>
      <c r="H692" s="25">
        <f t="shared" si="79"/>
        <v>15</v>
      </c>
      <c r="I692" s="2">
        <v>3485</v>
      </c>
      <c r="J692" s="2">
        <f t="shared" si="74"/>
        <v>1</v>
      </c>
      <c r="K692" s="2">
        <f t="shared" si="75"/>
        <v>3485</v>
      </c>
      <c r="L692" s="2">
        <f t="shared" si="76"/>
        <v>1</v>
      </c>
      <c r="M692">
        <f>IF(D692&lt;='Задача 4'!$B$4,I692,"")</f>
        <v>3485</v>
      </c>
    </row>
    <row r="693" spans="1:13">
      <c r="A693" s="2">
        <v>1745822</v>
      </c>
      <c r="B693" s="2">
        <v>2</v>
      </c>
      <c r="C693" s="2" t="str">
        <f>VLOOKUP(B693,Address!$A$1:$B$5,2,FALSE)</f>
        <v>ул.Строителей, 6</v>
      </c>
      <c r="D693" s="3">
        <v>44756</v>
      </c>
      <c r="E693" s="3" t="str">
        <f t="shared" si="73"/>
        <v>Июль</v>
      </c>
      <c r="F693" s="25">
        <f t="shared" si="77"/>
        <v>29</v>
      </c>
      <c r="G693" s="3" t="str">
        <f t="shared" si="78"/>
        <v>Чт</v>
      </c>
      <c r="H693" s="25">
        <f t="shared" si="79"/>
        <v>14</v>
      </c>
      <c r="I693" s="2">
        <v>2493</v>
      </c>
      <c r="J693" s="2">
        <f t="shared" si="74"/>
        <v>1</v>
      </c>
      <c r="K693" s="2" t="str">
        <f t="shared" si="75"/>
        <v/>
      </c>
      <c r="L693" s="2" t="str">
        <f t="shared" si="76"/>
        <v/>
      </c>
      <c r="M693">
        <f>IF(D693&lt;='Задача 4'!$B$4,I693,"")</f>
        <v>2493</v>
      </c>
    </row>
    <row r="694" spans="1:13">
      <c r="A694" s="2">
        <v>1745823</v>
      </c>
      <c r="B694" s="2">
        <v>4</v>
      </c>
      <c r="C694" s="2" t="str">
        <f>VLOOKUP(B694,Address!$A$1:$B$5,2,FALSE)</f>
        <v>Бульвар Сеченова, 17</v>
      </c>
      <c r="D694" s="3">
        <v>44729</v>
      </c>
      <c r="E694" s="3" t="str">
        <f t="shared" si="73"/>
        <v>Июнь</v>
      </c>
      <c r="F694" s="25">
        <f t="shared" si="77"/>
        <v>25</v>
      </c>
      <c r="G694" s="3" t="str">
        <f t="shared" si="78"/>
        <v>Пт</v>
      </c>
      <c r="H694" s="25">
        <f t="shared" si="79"/>
        <v>17</v>
      </c>
      <c r="I694" s="2">
        <v>4016</v>
      </c>
      <c r="J694" s="2">
        <f t="shared" si="74"/>
        <v>1</v>
      </c>
      <c r="K694" s="2">
        <f t="shared" si="75"/>
        <v>4016</v>
      </c>
      <c r="L694" s="2">
        <f t="shared" si="76"/>
        <v>1</v>
      </c>
      <c r="M694">
        <f>IF(D694&lt;='Задача 4'!$B$4,I694,"")</f>
        <v>4016</v>
      </c>
    </row>
    <row r="695" spans="1:13">
      <c r="A695" s="2">
        <v>1745824</v>
      </c>
      <c r="B695" s="2">
        <v>1</v>
      </c>
      <c r="C695" s="2" t="str">
        <f>VLOOKUP(B695,Address!$A$1:$B$5,2,FALSE)</f>
        <v>ул.Ленина, 13/2</v>
      </c>
      <c r="D695" s="3">
        <v>44752</v>
      </c>
      <c r="E695" s="3" t="str">
        <f t="shared" si="73"/>
        <v>Июль</v>
      </c>
      <c r="F695" s="25">
        <f t="shared" si="77"/>
        <v>29</v>
      </c>
      <c r="G695" s="3" t="str">
        <f t="shared" si="78"/>
        <v>Вс</v>
      </c>
      <c r="H695" s="25">
        <f t="shared" si="79"/>
        <v>10</v>
      </c>
      <c r="I695" s="2">
        <v>2514</v>
      </c>
      <c r="J695" s="2">
        <f t="shared" si="74"/>
        <v>1</v>
      </c>
      <c r="K695" s="2" t="str">
        <f t="shared" si="75"/>
        <v/>
      </c>
      <c r="L695" s="2" t="str">
        <f t="shared" si="76"/>
        <v/>
      </c>
      <c r="M695">
        <f>IF(D695&lt;='Задача 4'!$B$4,I695,"")</f>
        <v>2514</v>
      </c>
    </row>
    <row r="696" spans="1:13">
      <c r="A696" s="2">
        <v>1745825</v>
      </c>
      <c r="B696" s="2">
        <v>4</v>
      </c>
      <c r="C696" s="2" t="str">
        <f>VLOOKUP(B696,Address!$A$1:$B$5,2,FALSE)</f>
        <v>Бульвар Сеченова, 17</v>
      </c>
      <c r="D696" s="3">
        <v>44720</v>
      </c>
      <c r="E696" s="3" t="str">
        <f t="shared" si="73"/>
        <v>Июнь</v>
      </c>
      <c r="F696" s="25">
        <f t="shared" si="77"/>
        <v>24</v>
      </c>
      <c r="G696" s="3" t="str">
        <f t="shared" si="78"/>
        <v>Ср</v>
      </c>
      <c r="H696" s="25">
        <f t="shared" si="79"/>
        <v>8</v>
      </c>
      <c r="I696" s="2">
        <v>3425</v>
      </c>
      <c r="J696" s="2">
        <f t="shared" si="74"/>
        <v>1</v>
      </c>
      <c r="K696" s="2">
        <f t="shared" si="75"/>
        <v>3425</v>
      </c>
      <c r="L696" s="2">
        <f t="shared" si="76"/>
        <v>1</v>
      </c>
      <c r="M696">
        <f>IF(D696&lt;='Задача 4'!$B$4,I696,"")</f>
        <v>3425</v>
      </c>
    </row>
    <row r="697" spans="1:13">
      <c r="A697" s="2">
        <v>1745826</v>
      </c>
      <c r="B697" s="2">
        <v>3</v>
      </c>
      <c r="C697" s="2" t="str">
        <f>VLOOKUP(B697,Address!$A$1:$B$5,2,FALSE)</f>
        <v>Проспект Вернадского, 89</v>
      </c>
      <c r="D697" s="3">
        <v>44725</v>
      </c>
      <c r="E697" s="3" t="str">
        <f t="shared" si="73"/>
        <v>Июнь</v>
      </c>
      <c r="F697" s="25">
        <f t="shared" si="77"/>
        <v>25</v>
      </c>
      <c r="G697" s="3" t="str">
        <f t="shared" si="78"/>
        <v>Пн</v>
      </c>
      <c r="H697" s="25">
        <f t="shared" si="79"/>
        <v>13</v>
      </c>
      <c r="I697" s="2">
        <v>756</v>
      </c>
      <c r="J697" s="2">
        <f t="shared" si="74"/>
        <v>1</v>
      </c>
      <c r="K697" s="2" t="str">
        <f t="shared" si="75"/>
        <v/>
      </c>
      <c r="L697" s="2" t="str">
        <f t="shared" si="76"/>
        <v/>
      </c>
      <c r="M697">
        <f>IF(D697&lt;='Задача 4'!$B$4,I697,"")</f>
        <v>756</v>
      </c>
    </row>
    <row r="698" spans="1:13">
      <c r="A698" s="2">
        <v>1745827</v>
      </c>
      <c r="B698" s="2">
        <v>1</v>
      </c>
      <c r="C698" s="2" t="str">
        <f>VLOOKUP(B698,Address!$A$1:$B$5,2,FALSE)</f>
        <v>ул.Ленина, 13/2</v>
      </c>
      <c r="D698" s="3">
        <v>44721</v>
      </c>
      <c r="E698" s="3" t="str">
        <f t="shared" si="73"/>
        <v>Июнь</v>
      </c>
      <c r="F698" s="25">
        <f t="shared" si="77"/>
        <v>24</v>
      </c>
      <c r="G698" s="3" t="str">
        <f t="shared" si="78"/>
        <v>Чт</v>
      </c>
      <c r="H698" s="25">
        <f t="shared" si="79"/>
        <v>9</v>
      </c>
      <c r="I698" s="2">
        <v>3223</v>
      </c>
      <c r="J698" s="2">
        <f t="shared" si="74"/>
        <v>1</v>
      </c>
      <c r="K698" s="2">
        <f t="shared" si="75"/>
        <v>3223</v>
      </c>
      <c r="L698" s="2">
        <f t="shared" si="76"/>
        <v>1</v>
      </c>
      <c r="M698">
        <f>IF(D698&lt;='Задача 4'!$B$4,I698,"")</f>
        <v>3223</v>
      </c>
    </row>
    <row r="699" spans="1:13">
      <c r="A699" s="2">
        <v>1745828</v>
      </c>
      <c r="B699" s="2">
        <v>1</v>
      </c>
      <c r="C699" s="2" t="str">
        <f>VLOOKUP(B699,Address!$A$1:$B$5,2,FALSE)</f>
        <v>ул.Ленина, 13/2</v>
      </c>
      <c r="D699" s="3">
        <v>44727</v>
      </c>
      <c r="E699" s="3" t="str">
        <f t="shared" si="73"/>
        <v>Июнь</v>
      </c>
      <c r="F699" s="25">
        <f t="shared" si="77"/>
        <v>25</v>
      </c>
      <c r="G699" s="3" t="str">
        <f t="shared" si="78"/>
        <v>Ср</v>
      </c>
      <c r="H699" s="25">
        <f t="shared" si="79"/>
        <v>15</v>
      </c>
      <c r="I699" s="2">
        <v>3585</v>
      </c>
      <c r="J699" s="2">
        <f t="shared" si="74"/>
        <v>1</v>
      </c>
      <c r="K699" s="2">
        <f t="shared" si="75"/>
        <v>3585</v>
      </c>
      <c r="L699" s="2">
        <f t="shared" si="76"/>
        <v>1</v>
      </c>
      <c r="M699">
        <f>IF(D699&lt;='Задача 4'!$B$4,I699,"")</f>
        <v>3585</v>
      </c>
    </row>
    <row r="700" spans="1:13">
      <c r="A700" s="2">
        <v>1745829</v>
      </c>
      <c r="B700" s="2">
        <v>1</v>
      </c>
      <c r="C700" s="2" t="str">
        <f>VLOOKUP(B700,Address!$A$1:$B$5,2,FALSE)</f>
        <v>ул.Ленина, 13/2</v>
      </c>
      <c r="D700" s="3">
        <v>44715</v>
      </c>
      <c r="E700" s="3" t="str">
        <f t="shared" si="73"/>
        <v>Июнь</v>
      </c>
      <c r="F700" s="25">
        <f t="shared" si="77"/>
        <v>23</v>
      </c>
      <c r="G700" s="3" t="str">
        <f t="shared" si="78"/>
        <v>Пт</v>
      </c>
      <c r="H700" s="25">
        <f t="shared" si="79"/>
        <v>3</v>
      </c>
      <c r="I700" s="2">
        <v>2573</v>
      </c>
      <c r="J700" s="2">
        <f t="shared" si="74"/>
        <v>1</v>
      </c>
      <c r="K700" s="2" t="str">
        <f t="shared" si="75"/>
        <v/>
      </c>
      <c r="L700" s="2" t="str">
        <f t="shared" si="76"/>
        <v/>
      </c>
      <c r="M700">
        <f>IF(D700&lt;='Задача 4'!$B$4,I700,"")</f>
        <v>2573</v>
      </c>
    </row>
    <row r="701" spans="1:13">
      <c r="A701" s="2">
        <v>1745830</v>
      </c>
      <c r="B701" s="2">
        <v>2</v>
      </c>
      <c r="C701" s="2" t="str">
        <f>VLOOKUP(B701,Address!$A$1:$B$5,2,FALSE)</f>
        <v>ул.Строителей, 6</v>
      </c>
      <c r="D701" s="3">
        <v>44724</v>
      </c>
      <c r="E701" s="3" t="str">
        <f t="shared" si="73"/>
        <v>Июнь</v>
      </c>
      <c r="F701" s="25">
        <f t="shared" si="77"/>
        <v>25</v>
      </c>
      <c r="G701" s="3" t="str">
        <f t="shared" si="78"/>
        <v>Вс</v>
      </c>
      <c r="H701" s="25">
        <f t="shared" si="79"/>
        <v>12</v>
      </c>
      <c r="I701" s="2">
        <v>2650</v>
      </c>
      <c r="J701" s="2">
        <f t="shared" si="74"/>
        <v>1</v>
      </c>
      <c r="K701" s="2" t="str">
        <f t="shared" si="75"/>
        <v/>
      </c>
      <c r="L701" s="2" t="str">
        <f t="shared" si="76"/>
        <v/>
      </c>
      <c r="M701">
        <f>IF(D701&lt;='Задача 4'!$B$4,I701,"")</f>
        <v>2650</v>
      </c>
    </row>
    <row r="702" spans="1:13">
      <c r="A702" s="2">
        <v>1745831</v>
      </c>
      <c r="B702" s="2">
        <v>4</v>
      </c>
      <c r="C702" s="2" t="str">
        <f>VLOOKUP(B702,Address!$A$1:$B$5,2,FALSE)</f>
        <v>Бульвар Сеченова, 17</v>
      </c>
      <c r="D702" s="3">
        <v>44724</v>
      </c>
      <c r="E702" s="3" t="str">
        <f t="shared" si="73"/>
        <v>Июнь</v>
      </c>
      <c r="F702" s="25">
        <f t="shared" si="77"/>
        <v>25</v>
      </c>
      <c r="G702" s="3" t="str">
        <f t="shared" si="78"/>
        <v>Вс</v>
      </c>
      <c r="H702" s="25">
        <f t="shared" si="79"/>
        <v>12</v>
      </c>
      <c r="I702" s="2">
        <v>2130</v>
      </c>
      <c r="J702" s="2">
        <f t="shared" si="74"/>
        <v>1</v>
      </c>
      <c r="K702" s="2" t="str">
        <f t="shared" si="75"/>
        <v/>
      </c>
      <c r="L702" s="2" t="str">
        <f t="shared" si="76"/>
        <v/>
      </c>
      <c r="M702">
        <f>IF(D702&lt;='Задача 4'!$B$4,I702,"")</f>
        <v>2130</v>
      </c>
    </row>
    <row r="703" spans="1:13">
      <c r="A703" s="2">
        <v>1745832</v>
      </c>
      <c r="B703" s="2">
        <v>4</v>
      </c>
      <c r="C703" s="2" t="str">
        <f>VLOOKUP(B703,Address!$A$1:$B$5,2,FALSE)</f>
        <v>Бульвар Сеченова, 17</v>
      </c>
      <c r="D703" s="3">
        <v>44767</v>
      </c>
      <c r="E703" s="3" t="str">
        <f t="shared" si="73"/>
        <v>Июль</v>
      </c>
      <c r="F703" s="25">
        <f t="shared" si="77"/>
        <v>31</v>
      </c>
      <c r="G703" s="3" t="str">
        <f t="shared" si="78"/>
        <v>Пн</v>
      </c>
      <c r="H703" s="25">
        <f t="shared" si="79"/>
        <v>25</v>
      </c>
      <c r="I703" s="2">
        <v>3669</v>
      </c>
      <c r="J703" s="2">
        <f t="shared" si="74"/>
        <v>1</v>
      </c>
      <c r="K703" s="2">
        <f t="shared" si="75"/>
        <v>3669</v>
      </c>
      <c r="L703" s="2">
        <f t="shared" si="76"/>
        <v>1</v>
      </c>
      <c r="M703" t="str">
        <f>IF(D703&lt;='Задача 4'!$B$4,I703,"")</f>
        <v/>
      </c>
    </row>
    <row r="704" spans="1:13">
      <c r="A704" s="2">
        <v>1745833</v>
      </c>
      <c r="B704" s="2">
        <v>2</v>
      </c>
      <c r="C704" s="2" t="str">
        <f>VLOOKUP(B704,Address!$A$1:$B$5,2,FALSE)</f>
        <v>ул.Строителей, 6</v>
      </c>
      <c r="D704" s="3">
        <v>44728</v>
      </c>
      <c r="E704" s="3" t="str">
        <f t="shared" si="73"/>
        <v>Июнь</v>
      </c>
      <c r="F704" s="25">
        <f t="shared" si="77"/>
        <v>25</v>
      </c>
      <c r="G704" s="3" t="str">
        <f t="shared" si="78"/>
        <v>Чт</v>
      </c>
      <c r="H704" s="25">
        <f t="shared" si="79"/>
        <v>16</v>
      </c>
      <c r="I704" s="2">
        <v>4869</v>
      </c>
      <c r="J704" s="2">
        <f t="shared" si="74"/>
        <v>1</v>
      </c>
      <c r="K704" s="2">
        <f t="shared" si="75"/>
        <v>4869</v>
      </c>
      <c r="L704" s="2">
        <f t="shared" si="76"/>
        <v>1</v>
      </c>
      <c r="M704">
        <f>IF(D704&lt;='Задача 4'!$B$4,I704,"")</f>
        <v>4869</v>
      </c>
    </row>
    <row r="705" spans="1:13">
      <c r="A705" s="2">
        <v>1745834</v>
      </c>
      <c r="B705" s="2">
        <v>1</v>
      </c>
      <c r="C705" s="2" t="str">
        <f>VLOOKUP(B705,Address!$A$1:$B$5,2,FALSE)</f>
        <v>ул.Ленина, 13/2</v>
      </c>
      <c r="D705" s="3">
        <v>44773</v>
      </c>
      <c r="E705" s="3" t="str">
        <f t="shared" si="73"/>
        <v>Июль</v>
      </c>
      <c r="F705" s="25">
        <f t="shared" si="77"/>
        <v>32</v>
      </c>
      <c r="G705" s="3" t="str">
        <f t="shared" si="78"/>
        <v>Вс</v>
      </c>
      <c r="H705" s="25">
        <f t="shared" si="79"/>
        <v>31</v>
      </c>
      <c r="I705" s="2">
        <v>808</v>
      </c>
      <c r="J705" s="2">
        <f t="shared" si="74"/>
        <v>1</v>
      </c>
      <c r="K705" s="2" t="str">
        <f t="shared" si="75"/>
        <v/>
      </c>
      <c r="L705" s="2" t="str">
        <f t="shared" si="76"/>
        <v/>
      </c>
      <c r="M705" t="str">
        <f>IF(D705&lt;='Задача 4'!$B$4,I705,"")</f>
        <v/>
      </c>
    </row>
    <row r="706" spans="1:13">
      <c r="A706" s="2">
        <v>1745835</v>
      </c>
      <c r="B706" s="2">
        <v>1</v>
      </c>
      <c r="C706" s="2" t="str">
        <f>VLOOKUP(B706,Address!$A$1:$B$5,2,FALSE)</f>
        <v>ул.Ленина, 13/2</v>
      </c>
      <c r="D706" s="3">
        <v>44732</v>
      </c>
      <c r="E706" s="3" t="str">
        <f t="shared" si="73"/>
        <v>Июнь</v>
      </c>
      <c r="F706" s="25">
        <f t="shared" si="77"/>
        <v>26</v>
      </c>
      <c r="G706" s="3" t="str">
        <f t="shared" si="78"/>
        <v>Пн</v>
      </c>
      <c r="H706" s="25">
        <f t="shared" si="79"/>
        <v>20</v>
      </c>
      <c r="I706" s="2">
        <v>910</v>
      </c>
      <c r="J706" s="2">
        <f t="shared" si="74"/>
        <v>1</v>
      </c>
      <c r="K706" s="2" t="str">
        <f t="shared" si="75"/>
        <v/>
      </c>
      <c r="L706" s="2" t="str">
        <f t="shared" si="76"/>
        <v/>
      </c>
      <c r="M706">
        <f>IF(D706&lt;='Задача 4'!$B$4,I706,"")</f>
        <v>910</v>
      </c>
    </row>
    <row r="707" spans="1:13">
      <c r="A707" s="2">
        <v>1745836</v>
      </c>
      <c r="B707" s="2">
        <v>2</v>
      </c>
      <c r="C707" s="2" t="str">
        <f>VLOOKUP(B707,Address!$A$1:$B$5,2,FALSE)</f>
        <v>ул.Строителей, 6</v>
      </c>
      <c r="D707" s="3">
        <v>44743</v>
      </c>
      <c r="E707" s="3" t="str">
        <f t="shared" ref="E707:E770" si="80">TEXT(MONTH(D707)*30,"ММММ")</f>
        <v>Июль</v>
      </c>
      <c r="F707" s="25">
        <f t="shared" si="77"/>
        <v>27</v>
      </c>
      <c r="G707" s="3" t="str">
        <f t="shared" si="78"/>
        <v>Пт</v>
      </c>
      <c r="H707" s="25">
        <f t="shared" si="79"/>
        <v>1</v>
      </c>
      <c r="I707" s="2">
        <v>3009</v>
      </c>
      <c r="J707" s="2">
        <f t="shared" ref="J707:J770" si="81">IF(I707&gt;0,1,"")</f>
        <v>1</v>
      </c>
      <c r="K707" s="2">
        <f t="shared" ref="K707:K770" si="82">IF(I707&gt;3000,I707,"")</f>
        <v>3009</v>
      </c>
      <c r="L707" s="2">
        <f t="shared" ref="L707:L770" si="83">IF(I707&gt;3000,1,"")</f>
        <v>1</v>
      </c>
      <c r="M707">
        <f>IF(D707&lt;='Задача 4'!$B$4,I707,"")</f>
        <v>3009</v>
      </c>
    </row>
    <row r="708" spans="1:13">
      <c r="A708" s="2">
        <v>1745837</v>
      </c>
      <c r="B708" s="2">
        <v>1</v>
      </c>
      <c r="C708" s="2" t="str">
        <f>VLOOKUP(B708,Address!$A$1:$B$5,2,FALSE)</f>
        <v>ул.Ленина, 13/2</v>
      </c>
      <c r="D708" s="3">
        <v>44740</v>
      </c>
      <c r="E708" s="3" t="str">
        <f t="shared" si="80"/>
        <v>Июнь</v>
      </c>
      <c r="F708" s="25">
        <f t="shared" si="77"/>
        <v>27</v>
      </c>
      <c r="G708" s="3" t="str">
        <f t="shared" si="78"/>
        <v>Вт</v>
      </c>
      <c r="H708" s="25">
        <f t="shared" si="79"/>
        <v>28</v>
      </c>
      <c r="I708" s="2">
        <v>2193</v>
      </c>
      <c r="J708" s="2">
        <f t="shared" si="81"/>
        <v>1</v>
      </c>
      <c r="K708" s="2" t="str">
        <f t="shared" si="82"/>
        <v/>
      </c>
      <c r="L708" s="2" t="str">
        <f t="shared" si="83"/>
        <v/>
      </c>
      <c r="M708">
        <f>IF(D708&lt;='Задача 4'!$B$4,I708,"")</f>
        <v>2193</v>
      </c>
    </row>
    <row r="709" spans="1:13">
      <c r="A709" s="2">
        <v>1745838</v>
      </c>
      <c r="B709" s="2">
        <v>2</v>
      </c>
      <c r="C709" s="2" t="str">
        <f>VLOOKUP(B709,Address!$A$1:$B$5,2,FALSE)</f>
        <v>ул.Строителей, 6</v>
      </c>
      <c r="D709" s="3">
        <v>44789</v>
      </c>
      <c r="E709" s="3" t="str">
        <f t="shared" si="80"/>
        <v>Август</v>
      </c>
      <c r="F709" s="25">
        <f t="shared" si="77"/>
        <v>34</v>
      </c>
      <c r="G709" s="3" t="str">
        <f t="shared" si="78"/>
        <v>Вт</v>
      </c>
      <c r="H709" s="25">
        <f t="shared" si="79"/>
        <v>16</v>
      </c>
      <c r="I709" s="2">
        <v>1280</v>
      </c>
      <c r="J709" s="2">
        <f t="shared" si="81"/>
        <v>1</v>
      </c>
      <c r="K709" s="2" t="str">
        <f t="shared" si="82"/>
        <v/>
      </c>
      <c r="L709" s="2" t="str">
        <f t="shared" si="83"/>
        <v/>
      </c>
      <c r="M709" t="str">
        <f>IF(D709&lt;='Задача 4'!$B$4,I709,"")</f>
        <v/>
      </c>
    </row>
    <row r="710" spans="1:13">
      <c r="A710" s="2">
        <v>1745839</v>
      </c>
      <c r="B710" s="2">
        <v>1</v>
      </c>
      <c r="C710" s="2" t="str">
        <f>VLOOKUP(B710,Address!$A$1:$B$5,2,FALSE)</f>
        <v>ул.Ленина, 13/2</v>
      </c>
      <c r="D710" s="3">
        <v>44775</v>
      </c>
      <c r="E710" s="3" t="str">
        <f t="shared" si="80"/>
        <v>Август</v>
      </c>
      <c r="F710" s="25">
        <f t="shared" si="77"/>
        <v>32</v>
      </c>
      <c r="G710" s="3" t="str">
        <f t="shared" si="78"/>
        <v>Вт</v>
      </c>
      <c r="H710" s="25">
        <f t="shared" si="79"/>
        <v>2</v>
      </c>
      <c r="I710" s="2">
        <v>390</v>
      </c>
      <c r="J710" s="2">
        <f t="shared" si="81"/>
        <v>1</v>
      </c>
      <c r="K710" s="2" t="str">
        <f t="shared" si="82"/>
        <v/>
      </c>
      <c r="L710" s="2" t="str">
        <f t="shared" si="83"/>
        <v/>
      </c>
      <c r="M710" t="str">
        <f>IF(D710&lt;='Задача 4'!$B$4,I710,"")</f>
        <v/>
      </c>
    </row>
    <row r="711" spans="1:13">
      <c r="A711" s="2">
        <v>1745840</v>
      </c>
      <c r="B711" s="2">
        <v>1</v>
      </c>
      <c r="C711" s="2" t="str">
        <f>VLOOKUP(B711,Address!$A$1:$B$5,2,FALSE)</f>
        <v>ул.Ленина, 13/2</v>
      </c>
      <c r="D711" s="3">
        <v>44739</v>
      </c>
      <c r="E711" s="3" t="str">
        <f t="shared" si="80"/>
        <v>Июнь</v>
      </c>
      <c r="F711" s="25">
        <f t="shared" si="77"/>
        <v>27</v>
      </c>
      <c r="G711" s="3" t="str">
        <f t="shared" si="78"/>
        <v>Пн</v>
      </c>
      <c r="H711" s="25">
        <f t="shared" si="79"/>
        <v>27</v>
      </c>
      <c r="I711" s="2">
        <v>4732</v>
      </c>
      <c r="J711" s="2">
        <f t="shared" si="81"/>
        <v>1</v>
      </c>
      <c r="K711" s="2">
        <f t="shared" si="82"/>
        <v>4732</v>
      </c>
      <c r="L711" s="2">
        <f t="shared" si="83"/>
        <v>1</v>
      </c>
      <c r="M711">
        <f>IF(D711&lt;='Задача 4'!$B$4,I711,"")</f>
        <v>4732</v>
      </c>
    </row>
    <row r="712" spans="1:13">
      <c r="A712" s="2">
        <v>1745841</v>
      </c>
      <c r="B712" s="2">
        <v>2</v>
      </c>
      <c r="C712" s="2" t="str">
        <f>VLOOKUP(B712,Address!$A$1:$B$5,2,FALSE)</f>
        <v>ул.Строителей, 6</v>
      </c>
      <c r="D712" s="3">
        <v>44778</v>
      </c>
      <c r="E712" s="3" t="str">
        <f t="shared" si="80"/>
        <v>Август</v>
      </c>
      <c r="F712" s="25">
        <f t="shared" si="77"/>
        <v>32</v>
      </c>
      <c r="G712" s="3" t="str">
        <f t="shared" si="78"/>
        <v>Пт</v>
      </c>
      <c r="H712" s="25">
        <f t="shared" si="79"/>
        <v>5</v>
      </c>
      <c r="I712" s="2">
        <v>3512</v>
      </c>
      <c r="J712" s="2">
        <f t="shared" si="81"/>
        <v>1</v>
      </c>
      <c r="K712" s="2">
        <f t="shared" si="82"/>
        <v>3512</v>
      </c>
      <c r="L712" s="2">
        <f t="shared" si="83"/>
        <v>1</v>
      </c>
      <c r="M712" t="str">
        <f>IF(D712&lt;='Задача 4'!$B$4,I712,"")</f>
        <v/>
      </c>
    </row>
    <row r="713" spans="1:13">
      <c r="A713" s="2">
        <v>1745842</v>
      </c>
      <c r="B713" s="2">
        <v>1</v>
      </c>
      <c r="C713" s="2" t="str">
        <f>VLOOKUP(B713,Address!$A$1:$B$5,2,FALSE)</f>
        <v>ул.Ленина, 13/2</v>
      </c>
      <c r="D713" s="3">
        <v>44740</v>
      </c>
      <c r="E713" s="3" t="str">
        <f t="shared" si="80"/>
        <v>Июнь</v>
      </c>
      <c r="F713" s="25">
        <f t="shared" si="77"/>
        <v>27</v>
      </c>
      <c r="G713" s="3" t="str">
        <f t="shared" si="78"/>
        <v>Вт</v>
      </c>
      <c r="H713" s="25">
        <f t="shared" si="79"/>
        <v>28</v>
      </c>
      <c r="I713" s="2">
        <v>221</v>
      </c>
      <c r="J713" s="2">
        <f t="shared" si="81"/>
        <v>1</v>
      </c>
      <c r="K713" s="2" t="str">
        <f t="shared" si="82"/>
        <v/>
      </c>
      <c r="L713" s="2" t="str">
        <f t="shared" si="83"/>
        <v/>
      </c>
      <c r="M713">
        <f>IF(D713&lt;='Задача 4'!$B$4,I713,"")</f>
        <v>221</v>
      </c>
    </row>
    <row r="714" spans="1:13">
      <c r="A714" s="2">
        <v>1745843</v>
      </c>
      <c r="B714" s="2">
        <v>4</v>
      </c>
      <c r="C714" s="2" t="str">
        <f>VLOOKUP(B714,Address!$A$1:$B$5,2,FALSE)</f>
        <v>Бульвар Сеченова, 17</v>
      </c>
      <c r="D714" s="3">
        <v>44796</v>
      </c>
      <c r="E714" s="3" t="str">
        <f t="shared" si="80"/>
        <v>Август</v>
      </c>
      <c r="F714" s="25">
        <f t="shared" si="77"/>
        <v>35</v>
      </c>
      <c r="G714" s="3" t="str">
        <f t="shared" si="78"/>
        <v>Вт</v>
      </c>
      <c r="H714" s="25">
        <f t="shared" si="79"/>
        <v>23</v>
      </c>
      <c r="I714" s="2">
        <v>1813</v>
      </c>
      <c r="J714" s="2">
        <f t="shared" si="81"/>
        <v>1</v>
      </c>
      <c r="K714" s="2" t="str">
        <f t="shared" si="82"/>
        <v/>
      </c>
      <c r="L714" s="2" t="str">
        <f t="shared" si="83"/>
        <v/>
      </c>
      <c r="M714" t="str">
        <f>IF(D714&lt;='Задача 4'!$B$4,I714,"")</f>
        <v/>
      </c>
    </row>
    <row r="715" spans="1:13">
      <c r="A715" s="2">
        <v>1745844</v>
      </c>
      <c r="B715" s="2">
        <v>3</v>
      </c>
      <c r="C715" s="2" t="str">
        <f>VLOOKUP(B715,Address!$A$1:$B$5,2,FALSE)</f>
        <v>Проспект Вернадского, 89</v>
      </c>
      <c r="D715" s="3">
        <v>44796</v>
      </c>
      <c r="E715" s="3" t="str">
        <f t="shared" si="80"/>
        <v>Август</v>
      </c>
      <c r="F715" s="25">
        <f t="shared" si="77"/>
        <v>35</v>
      </c>
      <c r="G715" s="3" t="str">
        <f t="shared" si="78"/>
        <v>Вт</v>
      </c>
      <c r="H715" s="25">
        <f t="shared" si="79"/>
        <v>23</v>
      </c>
      <c r="I715" s="2">
        <v>3131</v>
      </c>
      <c r="J715" s="2">
        <f t="shared" si="81"/>
        <v>1</v>
      </c>
      <c r="K715" s="2">
        <f t="shared" si="82"/>
        <v>3131</v>
      </c>
      <c r="L715" s="2">
        <f t="shared" si="83"/>
        <v>1</v>
      </c>
      <c r="M715" t="str">
        <f>IF(D715&lt;='Задача 4'!$B$4,I715,"")</f>
        <v/>
      </c>
    </row>
    <row r="716" spans="1:13">
      <c r="A716" s="2">
        <v>1745845</v>
      </c>
      <c r="B716" s="2">
        <v>1</v>
      </c>
      <c r="C716" s="2" t="str">
        <f>VLOOKUP(B716,Address!$A$1:$B$5,2,FALSE)</f>
        <v>ул.Ленина, 13/2</v>
      </c>
      <c r="D716" s="3">
        <v>44782</v>
      </c>
      <c r="E716" s="3" t="str">
        <f t="shared" si="80"/>
        <v>Август</v>
      </c>
      <c r="F716" s="25">
        <f t="shared" si="77"/>
        <v>33</v>
      </c>
      <c r="G716" s="3" t="str">
        <f t="shared" si="78"/>
        <v>Вт</v>
      </c>
      <c r="H716" s="25">
        <f t="shared" si="79"/>
        <v>9</v>
      </c>
      <c r="I716" s="2">
        <v>2765</v>
      </c>
      <c r="J716" s="2">
        <f t="shared" si="81"/>
        <v>1</v>
      </c>
      <c r="K716" s="2" t="str">
        <f t="shared" si="82"/>
        <v/>
      </c>
      <c r="L716" s="2" t="str">
        <f t="shared" si="83"/>
        <v/>
      </c>
      <c r="M716" t="str">
        <f>IF(D716&lt;='Задача 4'!$B$4,I716,"")</f>
        <v/>
      </c>
    </row>
    <row r="717" spans="1:13">
      <c r="A717" s="2">
        <v>1745846</v>
      </c>
      <c r="B717" s="2">
        <v>1</v>
      </c>
      <c r="C717" s="2" t="str">
        <f>VLOOKUP(B717,Address!$A$1:$B$5,2,FALSE)</f>
        <v>ул.Ленина, 13/2</v>
      </c>
      <c r="D717" s="3">
        <v>44763</v>
      </c>
      <c r="E717" s="3" t="str">
        <f t="shared" si="80"/>
        <v>Июль</v>
      </c>
      <c r="F717" s="25">
        <f t="shared" si="77"/>
        <v>30</v>
      </c>
      <c r="G717" s="3" t="str">
        <f t="shared" si="78"/>
        <v>Чт</v>
      </c>
      <c r="H717" s="25">
        <f t="shared" si="79"/>
        <v>21</v>
      </c>
      <c r="I717" s="2">
        <v>3397</v>
      </c>
      <c r="J717" s="2">
        <f t="shared" si="81"/>
        <v>1</v>
      </c>
      <c r="K717" s="2">
        <f t="shared" si="82"/>
        <v>3397</v>
      </c>
      <c r="L717" s="2">
        <f t="shared" si="83"/>
        <v>1</v>
      </c>
      <c r="M717" t="str">
        <f>IF(D717&lt;='Задача 4'!$B$4,I717,"")</f>
        <v/>
      </c>
    </row>
    <row r="718" spans="1:13">
      <c r="A718" s="2">
        <v>1745847</v>
      </c>
      <c r="B718" s="2">
        <v>1</v>
      </c>
      <c r="C718" s="2" t="str">
        <f>VLOOKUP(B718,Address!$A$1:$B$5,2,FALSE)</f>
        <v>ул.Ленина, 13/2</v>
      </c>
      <c r="D718" s="3">
        <v>44788</v>
      </c>
      <c r="E718" s="3" t="str">
        <f t="shared" si="80"/>
        <v>Август</v>
      </c>
      <c r="F718" s="25">
        <f t="shared" si="77"/>
        <v>34</v>
      </c>
      <c r="G718" s="3" t="str">
        <f t="shared" si="78"/>
        <v>Пн</v>
      </c>
      <c r="H718" s="25">
        <f t="shared" si="79"/>
        <v>15</v>
      </c>
      <c r="I718" s="2">
        <v>286</v>
      </c>
      <c r="J718" s="2">
        <f t="shared" si="81"/>
        <v>1</v>
      </c>
      <c r="K718" s="2" t="str">
        <f t="shared" si="82"/>
        <v/>
      </c>
      <c r="L718" s="2" t="str">
        <f t="shared" si="83"/>
        <v/>
      </c>
      <c r="M718" t="str">
        <f>IF(D718&lt;='Задача 4'!$B$4,I718,"")</f>
        <v/>
      </c>
    </row>
    <row r="719" spans="1:13">
      <c r="A719" s="2">
        <v>1745848</v>
      </c>
      <c r="B719" s="2">
        <v>1</v>
      </c>
      <c r="C719" s="2" t="str">
        <f>VLOOKUP(B719,Address!$A$1:$B$5,2,FALSE)</f>
        <v>ул.Ленина, 13/2</v>
      </c>
      <c r="D719" s="3">
        <v>44768</v>
      </c>
      <c r="E719" s="3" t="str">
        <f t="shared" si="80"/>
        <v>Июль</v>
      </c>
      <c r="F719" s="25">
        <f t="shared" si="77"/>
        <v>31</v>
      </c>
      <c r="G719" s="3" t="str">
        <f t="shared" si="78"/>
        <v>Вт</v>
      </c>
      <c r="H719" s="25">
        <f t="shared" si="79"/>
        <v>26</v>
      </c>
      <c r="I719" s="2">
        <v>485</v>
      </c>
      <c r="J719" s="2">
        <f t="shared" si="81"/>
        <v>1</v>
      </c>
      <c r="K719" s="2" t="str">
        <f t="shared" si="82"/>
        <v/>
      </c>
      <c r="L719" s="2" t="str">
        <f t="shared" si="83"/>
        <v/>
      </c>
      <c r="M719" t="str">
        <f>IF(D719&lt;='Задача 4'!$B$4,I719,"")</f>
        <v/>
      </c>
    </row>
    <row r="720" spans="1:13">
      <c r="A720" s="2">
        <v>1745849</v>
      </c>
      <c r="B720" s="2">
        <v>1</v>
      </c>
      <c r="C720" s="2" t="str">
        <f>VLOOKUP(B720,Address!$A$1:$B$5,2,FALSE)</f>
        <v>ул.Ленина, 13/2</v>
      </c>
      <c r="D720" s="3">
        <v>44713</v>
      </c>
      <c r="E720" s="3" t="str">
        <f t="shared" si="80"/>
        <v>Июнь</v>
      </c>
      <c r="F720" s="25">
        <f t="shared" si="77"/>
        <v>23</v>
      </c>
      <c r="G720" s="3" t="str">
        <f t="shared" si="78"/>
        <v>Ср</v>
      </c>
      <c r="H720" s="25">
        <f t="shared" si="79"/>
        <v>1</v>
      </c>
      <c r="I720" s="2">
        <v>3751</v>
      </c>
      <c r="J720" s="2">
        <f t="shared" si="81"/>
        <v>1</v>
      </c>
      <c r="K720" s="2">
        <f t="shared" si="82"/>
        <v>3751</v>
      </c>
      <c r="L720" s="2">
        <f t="shared" si="83"/>
        <v>1</v>
      </c>
      <c r="M720">
        <f>IF(D720&lt;='Задача 4'!$B$4,I720,"")</f>
        <v>3751</v>
      </c>
    </row>
    <row r="721" spans="1:13">
      <c r="A721" s="2">
        <v>1745850</v>
      </c>
      <c r="B721" s="2">
        <v>1</v>
      </c>
      <c r="C721" s="2" t="str">
        <f>VLOOKUP(B721,Address!$A$1:$B$5,2,FALSE)</f>
        <v>ул.Ленина, 13/2</v>
      </c>
      <c r="D721" s="3">
        <v>44754</v>
      </c>
      <c r="E721" s="3" t="str">
        <f t="shared" si="80"/>
        <v>Июль</v>
      </c>
      <c r="F721" s="25">
        <f t="shared" ref="F721:F784" si="84">WEEKNUM(D721)</f>
        <v>29</v>
      </c>
      <c r="G721" s="3" t="str">
        <f t="shared" ref="G721:G784" si="85">TEXT(WEEKDAY(D721,1),"ДДД")</f>
        <v>Вт</v>
      </c>
      <c r="H721" s="25">
        <f t="shared" ref="H721:H784" si="86">DAY(D721)</f>
        <v>12</v>
      </c>
      <c r="I721" s="2">
        <v>3230</v>
      </c>
      <c r="J721" s="2">
        <f t="shared" si="81"/>
        <v>1</v>
      </c>
      <c r="K721" s="2">
        <f t="shared" si="82"/>
        <v>3230</v>
      </c>
      <c r="L721" s="2">
        <f t="shared" si="83"/>
        <v>1</v>
      </c>
      <c r="M721">
        <f>IF(D721&lt;='Задача 4'!$B$4,I721,"")</f>
        <v>3230</v>
      </c>
    </row>
    <row r="722" spans="1:13">
      <c r="A722" s="2">
        <v>1745851</v>
      </c>
      <c r="B722" s="2">
        <v>3</v>
      </c>
      <c r="C722" s="2" t="str">
        <f>VLOOKUP(B722,Address!$A$1:$B$5,2,FALSE)</f>
        <v>Проспект Вернадского, 89</v>
      </c>
      <c r="D722" s="3">
        <v>44739</v>
      </c>
      <c r="E722" s="3" t="str">
        <f t="shared" si="80"/>
        <v>Июнь</v>
      </c>
      <c r="F722" s="25">
        <f t="shared" si="84"/>
        <v>27</v>
      </c>
      <c r="G722" s="3" t="str">
        <f t="shared" si="85"/>
        <v>Пн</v>
      </c>
      <c r="H722" s="25">
        <f t="shared" si="86"/>
        <v>27</v>
      </c>
      <c r="I722" s="2">
        <v>2566</v>
      </c>
      <c r="J722" s="2">
        <f t="shared" si="81"/>
        <v>1</v>
      </c>
      <c r="K722" s="2" t="str">
        <f t="shared" si="82"/>
        <v/>
      </c>
      <c r="L722" s="2" t="str">
        <f t="shared" si="83"/>
        <v/>
      </c>
      <c r="M722">
        <f>IF(D722&lt;='Задача 4'!$B$4,I722,"")</f>
        <v>2566</v>
      </c>
    </row>
    <row r="723" spans="1:13">
      <c r="A723" s="2">
        <v>1745852</v>
      </c>
      <c r="B723" s="2">
        <v>1</v>
      </c>
      <c r="C723" s="2" t="str">
        <f>VLOOKUP(B723,Address!$A$1:$B$5,2,FALSE)</f>
        <v>ул.Ленина, 13/2</v>
      </c>
      <c r="D723" s="3">
        <v>44801</v>
      </c>
      <c r="E723" s="3" t="str">
        <f t="shared" si="80"/>
        <v>Август</v>
      </c>
      <c r="F723" s="25">
        <f t="shared" si="84"/>
        <v>36</v>
      </c>
      <c r="G723" s="3" t="str">
        <f t="shared" si="85"/>
        <v>Вс</v>
      </c>
      <c r="H723" s="25">
        <f t="shared" si="86"/>
        <v>28</v>
      </c>
      <c r="I723" s="2">
        <v>519</v>
      </c>
      <c r="J723" s="2">
        <f t="shared" si="81"/>
        <v>1</v>
      </c>
      <c r="K723" s="2" t="str">
        <f t="shared" si="82"/>
        <v/>
      </c>
      <c r="L723" s="2" t="str">
        <f t="shared" si="83"/>
        <v/>
      </c>
      <c r="M723" t="str">
        <f>IF(D723&lt;='Задача 4'!$B$4,I723,"")</f>
        <v/>
      </c>
    </row>
    <row r="724" spans="1:13">
      <c r="A724" s="2">
        <v>1745853</v>
      </c>
      <c r="B724" s="2">
        <v>1</v>
      </c>
      <c r="C724" s="2" t="str">
        <f>VLOOKUP(B724,Address!$A$1:$B$5,2,FALSE)</f>
        <v>ул.Ленина, 13/2</v>
      </c>
      <c r="D724" s="3">
        <v>44732</v>
      </c>
      <c r="E724" s="3" t="str">
        <f t="shared" si="80"/>
        <v>Июнь</v>
      </c>
      <c r="F724" s="25">
        <f t="shared" si="84"/>
        <v>26</v>
      </c>
      <c r="G724" s="3" t="str">
        <f t="shared" si="85"/>
        <v>Пн</v>
      </c>
      <c r="H724" s="25">
        <f t="shared" si="86"/>
        <v>20</v>
      </c>
      <c r="I724" s="2">
        <v>445</v>
      </c>
      <c r="J724" s="2">
        <f t="shared" si="81"/>
        <v>1</v>
      </c>
      <c r="K724" s="2" t="str">
        <f t="shared" si="82"/>
        <v/>
      </c>
      <c r="L724" s="2" t="str">
        <f t="shared" si="83"/>
        <v/>
      </c>
      <c r="M724">
        <f>IF(D724&lt;='Задача 4'!$B$4,I724,"")</f>
        <v>445</v>
      </c>
    </row>
    <row r="725" spans="1:13">
      <c r="A725" s="2">
        <v>1745854</v>
      </c>
      <c r="B725" s="2">
        <v>4</v>
      </c>
      <c r="C725" s="2" t="str">
        <f>VLOOKUP(B725,Address!$A$1:$B$5,2,FALSE)</f>
        <v>Бульвар Сеченова, 17</v>
      </c>
      <c r="D725" s="3">
        <v>44782</v>
      </c>
      <c r="E725" s="3" t="str">
        <f t="shared" si="80"/>
        <v>Август</v>
      </c>
      <c r="F725" s="25">
        <f t="shared" si="84"/>
        <v>33</v>
      </c>
      <c r="G725" s="3" t="str">
        <f t="shared" si="85"/>
        <v>Вт</v>
      </c>
      <c r="H725" s="25">
        <f t="shared" si="86"/>
        <v>9</v>
      </c>
      <c r="I725" s="2">
        <v>307</v>
      </c>
      <c r="J725" s="2">
        <f t="shared" si="81"/>
        <v>1</v>
      </c>
      <c r="K725" s="2" t="str">
        <f t="shared" si="82"/>
        <v/>
      </c>
      <c r="L725" s="2" t="str">
        <f t="shared" si="83"/>
        <v/>
      </c>
      <c r="M725" t="str">
        <f>IF(D725&lt;='Задача 4'!$B$4,I725,"")</f>
        <v/>
      </c>
    </row>
    <row r="726" spans="1:13">
      <c r="A726" s="2">
        <v>1745855</v>
      </c>
      <c r="B726" s="2">
        <v>2</v>
      </c>
      <c r="C726" s="2" t="str">
        <f>VLOOKUP(B726,Address!$A$1:$B$5,2,FALSE)</f>
        <v>ул.Строителей, 6</v>
      </c>
      <c r="D726" s="3">
        <v>44752</v>
      </c>
      <c r="E726" s="3" t="str">
        <f t="shared" si="80"/>
        <v>Июль</v>
      </c>
      <c r="F726" s="25">
        <f t="shared" si="84"/>
        <v>29</v>
      </c>
      <c r="G726" s="3" t="str">
        <f t="shared" si="85"/>
        <v>Вс</v>
      </c>
      <c r="H726" s="25">
        <f t="shared" si="86"/>
        <v>10</v>
      </c>
      <c r="I726" s="2">
        <v>1523</v>
      </c>
      <c r="J726" s="2">
        <f t="shared" si="81"/>
        <v>1</v>
      </c>
      <c r="K726" s="2" t="str">
        <f t="shared" si="82"/>
        <v/>
      </c>
      <c r="L726" s="2" t="str">
        <f t="shared" si="83"/>
        <v/>
      </c>
      <c r="M726">
        <f>IF(D726&lt;='Задача 4'!$B$4,I726,"")</f>
        <v>1523</v>
      </c>
    </row>
    <row r="727" spans="1:13">
      <c r="A727" s="2">
        <v>1745856</v>
      </c>
      <c r="B727" s="2">
        <v>1</v>
      </c>
      <c r="C727" s="2" t="str">
        <f>VLOOKUP(B727,Address!$A$1:$B$5,2,FALSE)</f>
        <v>ул.Ленина, 13/2</v>
      </c>
      <c r="D727" s="3">
        <v>44786</v>
      </c>
      <c r="E727" s="3" t="str">
        <f t="shared" si="80"/>
        <v>Август</v>
      </c>
      <c r="F727" s="25">
        <f t="shared" si="84"/>
        <v>33</v>
      </c>
      <c r="G727" s="3" t="str">
        <f t="shared" si="85"/>
        <v>Сб</v>
      </c>
      <c r="H727" s="25">
        <f t="shared" si="86"/>
        <v>13</v>
      </c>
      <c r="I727" s="2">
        <v>3851</v>
      </c>
      <c r="J727" s="2">
        <f t="shared" si="81"/>
        <v>1</v>
      </c>
      <c r="K727" s="2">
        <f t="shared" si="82"/>
        <v>3851</v>
      </c>
      <c r="L727" s="2">
        <f t="shared" si="83"/>
        <v>1</v>
      </c>
      <c r="M727" t="str">
        <f>IF(D727&lt;='Задача 4'!$B$4,I727,"")</f>
        <v/>
      </c>
    </row>
    <row r="728" spans="1:13">
      <c r="A728" s="2">
        <v>1745857</v>
      </c>
      <c r="B728" s="2">
        <v>1</v>
      </c>
      <c r="C728" s="2" t="str">
        <f>VLOOKUP(B728,Address!$A$1:$B$5,2,FALSE)</f>
        <v>ул.Ленина, 13/2</v>
      </c>
      <c r="D728" s="3">
        <v>44740</v>
      </c>
      <c r="E728" s="3" t="str">
        <f t="shared" si="80"/>
        <v>Июнь</v>
      </c>
      <c r="F728" s="25">
        <f t="shared" si="84"/>
        <v>27</v>
      </c>
      <c r="G728" s="3" t="str">
        <f t="shared" si="85"/>
        <v>Вт</v>
      </c>
      <c r="H728" s="25">
        <f t="shared" si="86"/>
        <v>28</v>
      </c>
      <c r="I728" s="2">
        <v>1369</v>
      </c>
      <c r="J728" s="2">
        <f t="shared" si="81"/>
        <v>1</v>
      </c>
      <c r="K728" s="2" t="str">
        <f t="shared" si="82"/>
        <v/>
      </c>
      <c r="L728" s="2" t="str">
        <f t="shared" si="83"/>
        <v/>
      </c>
      <c r="M728">
        <f>IF(D728&lt;='Задача 4'!$B$4,I728,"")</f>
        <v>1369</v>
      </c>
    </row>
    <row r="729" spans="1:13">
      <c r="A729" s="2">
        <v>1745858</v>
      </c>
      <c r="B729" s="2">
        <v>1</v>
      </c>
      <c r="C729" s="2" t="str">
        <f>VLOOKUP(B729,Address!$A$1:$B$5,2,FALSE)</f>
        <v>ул.Ленина, 13/2</v>
      </c>
      <c r="D729" s="3">
        <v>44743</v>
      </c>
      <c r="E729" s="3" t="str">
        <f t="shared" si="80"/>
        <v>Июль</v>
      </c>
      <c r="F729" s="25">
        <f t="shared" si="84"/>
        <v>27</v>
      </c>
      <c r="G729" s="3" t="str">
        <f t="shared" si="85"/>
        <v>Пт</v>
      </c>
      <c r="H729" s="25">
        <f t="shared" si="86"/>
        <v>1</v>
      </c>
      <c r="I729" s="2">
        <v>4259</v>
      </c>
      <c r="J729" s="2">
        <f t="shared" si="81"/>
        <v>1</v>
      </c>
      <c r="K729" s="2">
        <f t="shared" si="82"/>
        <v>4259</v>
      </c>
      <c r="L729" s="2">
        <f t="shared" si="83"/>
        <v>1</v>
      </c>
      <c r="M729">
        <f>IF(D729&lt;='Задача 4'!$B$4,I729,"")</f>
        <v>4259</v>
      </c>
    </row>
    <row r="730" spans="1:13">
      <c r="A730" s="2">
        <v>1745859</v>
      </c>
      <c r="B730" s="2">
        <v>2</v>
      </c>
      <c r="C730" s="2" t="str">
        <f>VLOOKUP(B730,Address!$A$1:$B$5,2,FALSE)</f>
        <v>ул.Строителей, 6</v>
      </c>
      <c r="D730" s="3">
        <v>44773</v>
      </c>
      <c r="E730" s="3" t="str">
        <f t="shared" si="80"/>
        <v>Июль</v>
      </c>
      <c r="F730" s="25">
        <f t="shared" si="84"/>
        <v>32</v>
      </c>
      <c r="G730" s="3" t="str">
        <f t="shared" si="85"/>
        <v>Вс</v>
      </c>
      <c r="H730" s="25">
        <f t="shared" si="86"/>
        <v>31</v>
      </c>
      <c r="I730" s="2">
        <v>2904</v>
      </c>
      <c r="J730" s="2">
        <f t="shared" si="81"/>
        <v>1</v>
      </c>
      <c r="K730" s="2" t="str">
        <f t="shared" si="82"/>
        <v/>
      </c>
      <c r="L730" s="2" t="str">
        <f t="shared" si="83"/>
        <v/>
      </c>
      <c r="M730" t="str">
        <f>IF(D730&lt;='Задача 4'!$B$4,I730,"")</f>
        <v/>
      </c>
    </row>
    <row r="731" spans="1:13">
      <c r="A731" s="2">
        <v>1745860</v>
      </c>
      <c r="B731" s="2">
        <v>1</v>
      </c>
      <c r="C731" s="2" t="str">
        <f>VLOOKUP(B731,Address!$A$1:$B$5,2,FALSE)</f>
        <v>ул.Ленина, 13/2</v>
      </c>
      <c r="D731" s="3">
        <v>44787</v>
      </c>
      <c r="E731" s="3" t="str">
        <f t="shared" si="80"/>
        <v>Август</v>
      </c>
      <c r="F731" s="25">
        <f t="shared" si="84"/>
        <v>34</v>
      </c>
      <c r="G731" s="3" t="str">
        <f t="shared" si="85"/>
        <v>Вс</v>
      </c>
      <c r="H731" s="25">
        <f t="shared" si="86"/>
        <v>14</v>
      </c>
      <c r="I731" s="2">
        <v>3138</v>
      </c>
      <c r="J731" s="2">
        <f t="shared" si="81"/>
        <v>1</v>
      </c>
      <c r="K731" s="2">
        <f t="shared" si="82"/>
        <v>3138</v>
      </c>
      <c r="L731" s="2">
        <f t="shared" si="83"/>
        <v>1</v>
      </c>
      <c r="M731" t="str">
        <f>IF(D731&lt;='Задача 4'!$B$4,I731,"")</f>
        <v/>
      </c>
    </row>
    <row r="732" spans="1:13">
      <c r="A732" s="2">
        <v>1745861</v>
      </c>
      <c r="B732" s="2">
        <v>3</v>
      </c>
      <c r="C732" s="2" t="str">
        <f>VLOOKUP(B732,Address!$A$1:$B$5,2,FALSE)</f>
        <v>Проспект Вернадского, 89</v>
      </c>
      <c r="D732" s="3">
        <v>44795</v>
      </c>
      <c r="E732" s="3" t="str">
        <f t="shared" si="80"/>
        <v>Август</v>
      </c>
      <c r="F732" s="25">
        <f t="shared" si="84"/>
        <v>35</v>
      </c>
      <c r="G732" s="3" t="str">
        <f t="shared" si="85"/>
        <v>Пн</v>
      </c>
      <c r="H732" s="25">
        <f t="shared" si="86"/>
        <v>22</v>
      </c>
      <c r="I732" s="2">
        <v>2881</v>
      </c>
      <c r="J732" s="2">
        <f t="shared" si="81"/>
        <v>1</v>
      </c>
      <c r="K732" s="2" t="str">
        <f t="shared" si="82"/>
        <v/>
      </c>
      <c r="L732" s="2" t="str">
        <f t="shared" si="83"/>
        <v/>
      </c>
      <c r="M732" t="str">
        <f>IF(D732&lt;='Задача 4'!$B$4,I732,"")</f>
        <v/>
      </c>
    </row>
    <row r="733" spans="1:13">
      <c r="A733" s="2">
        <v>1745862</v>
      </c>
      <c r="B733" s="2">
        <v>3</v>
      </c>
      <c r="C733" s="2" t="str">
        <f>VLOOKUP(B733,Address!$A$1:$B$5,2,FALSE)</f>
        <v>Проспект Вернадского, 89</v>
      </c>
      <c r="D733" s="3">
        <v>44788</v>
      </c>
      <c r="E733" s="3" t="str">
        <f t="shared" si="80"/>
        <v>Август</v>
      </c>
      <c r="F733" s="25">
        <f t="shared" si="84"/>
        <v>34</v>
      </c>
      <c r="G733" s="3" t="str">
        <f t="shared" si="85"/>
        <v>Пн</v>
      </c>
      <c r="H733" s="25">
        <f t="shared" si="86"/>
        <v>15</v>
      </c>
      <c r="I733" s="2">
        <v>457</v>
      </c>
      <c r="J733" s="2">
        <f t="shared" si="81"/>
        <v>1</v>
      </c>
      <c r="K733" s="2" t="str">
        <f t="shared" si="82"/>
        <v/>
      </c>
      <c r="L733" s="2" t="str">
        <f t="shared" si="83"/>
        <v/>
      </c>
      <c r="M733" t="str">
        <f>IF(D733&lt;='Задача 4'!$B$4,I733,"")</f>
        <v/>
      </c>
    </row>
    <row r="734" spans="1:13">
      <c r="A734" s="2">
        <v>1745863</v>
      </c>
      <c r="B734" s="2">
        <v>4</v>
      </c>
      <c r="C734" s="2" t="str">
        <f>VLOOKUP(B734,Address!$A$1:$B$5,2,FALSE)</f>
        <v>Бульвар Сеченова, 17</v>
      </c>
      <c r="D734" s="3">
        <v>44759</v>
      </c>
      <c r="E734" s="3" t="str">
        <f t="shared" si="80"/>
        <v>Июль</v>
      </c>
      <c r="F734" s="25">
        <f t="shared" si="84"/>
        <v>30</v>
      </c>
      <c r="G734" s="3" t="str">
        <f t="shared" si="85"/>
        <v>Вс</v>
      </c>
      <c r="H734" s="25">
        <f t="shared" si="86"/>
        <v>17</v>
      </c>
      <c r="I734" s="2">
        <v>2696</v>
      </c>
      <c r="J734" s="2">
        <f t="shared" si="81"/>
        <v>1</v>
      </c>
      <c r="K734" s="2" t="str">
        <f t="shared" si="82"/>
        <v/>
      </c>
      <c r="L734" s="2" t="str">
        <f t="shared" si="83"/>
        <v/>
      </c>
      <c r="M734" t="str">
        <f>IF(D734&lt;='Задача 4'!$B$4,I734,"")</f>
        <v/>
      </c>
    </row>
    <row r="735" spans="1:13">
      <c r="A735" s="2">
        <v>1745864</v>
      </c>
      <c r="B735" s="2">
        <v>2</v>
      </c>
      <c r="C735" s="2" t="str">
        <f>VLOOKUP(B735,Address!$A$1:$B$5,2,FALSE)</f>
        <v>ул.Строителей, 6</v>
      </c>
      <c r="D735" s="3">
        <v>44785</v>
      </c>
      <c r="E735" s="3" t="str">
        <f t="shared" si="80"/>
        <v>Август</v>
      </c>
      <c r="F735" s="25">
        <f t="shared" si="84"/>
        <v>33</v>
      </c>
      <c r="G735" s="3" t="str">
        <f t="shared" si="85"/>
        <v>Пт</v>
      </c>
      <c r="H735" s="25">
        <f t="shared" si="86"/>
        <v>12</v>
      </c>
      <c r="I735" s="2">
        <v>1907</v>
      </c>
      <c r="J735" s="2">
        <f t="shared" si="81"/>
        <v>1</v>
      </c>
      <c r="K735" s="2" t="str">
        <f t="shared" si="82"/>
        <v/>
      </c>
      <c r="L735" s="2" t="str">
        <f t="shared" si="83"/>
        <v/>
      </c>
      <c r="M735" t="str">
        <f>IF(D735&lt;='Задача 4'!$B$4,I735,"")</f>
        <v/>
      </c>
    </row>
    <row r="736" spans="1:13">
      <c r="A736" s="2">
        <v>1745865</v>
      </c>
      <c r="B736" s="2">
        <v>1</v>
      </c>
      <c r="C736" s="2" t="str">
        <f>VLOOKUP(B736,Address!$A$1:$B$5,2,FALSE)</f>
        <v>ул.Ленина, 13/2</v>
      </c>
      <c r="D736" s="3">
        <v>44773</v>
      </c>
      <c r="E736" s="3" t="str">
        <f t="shared" si="80"/>
        <v>Июль</v>
      </c>
      <c r="F736" s="25">
        <f t="shared" si="84"/>
        <v>32</v>
      </c>
      <c r="G736" s="3" t="str">
        <f t="shared" si="85"/>
        <v>Вс</v>
      </c>
      <c r="H736" s="25">
        <f t="shared" si="86"/>
        <v>31</v>
      </c>
      <c r="I736" s="2">
        <v>981</v>
      </c>
      <c r="J736" s="2">
        <f t="shared" si="81"/>
        <v>1</v>
      </c>
      <c r="K736" s="2" t="str">
        <f t="shared" si="82"/>
        <v/>
      </c>
      <c r="L736" s="2" t="str">
        <f t="shared" si="83"/>
        <v/>
      </c>
      <c r="M736" t="str">
        <f>IF(D736&lt;='Задача 4'!$B$4,I736,"")</f>
        <v/>
      </c>
    </row>
    <row r="737" spans="1:13">
      <c r="A737" s="2">
        <v>1745866</v>
      </c>
      <c r="B737" s="2">
        <v>1</v>
      </c>
      <c r="C737" s="2" t="str">
        <f>VLOOKUP(B737,Address!$A$1:$B$5,2,FALSE)</f>
        <v>ул.Ленина, 13/2</v>
      </c>
      <c r="D737" s="3">
        <v>44797</v>
      </c>
      <c r="E737" s="3" t="str">
        <f t="shared" si="80"/>
        <v>Август</v>
      </c>
      <c r="F737" s="25">
        <f t="shared" si="84"/>
        <v>35</v>
      </c>
      <c r="G737" s="3" t="str">
        <f t="shared" si="85"/>
        <v>Ср</v>
      </c>
      <c r="H737" s="25">
        <f t="shared" si="86"/>
        <v>24</v>
      </c>
      <c r="I737" s="2">
        <v>2853</v>
      </c>
      <c r="J737" s="2">
        <f t="shared" si="81"/>
        <v>1</v>
      </c>
      <c r="K737" s="2" t="str">
        <f t="shared" si="82"/>
        <v/>
      </c>
      <c r="L737" s="2" t="str">
        <f t="shared" si="83"/>
        <v/>
      </c>
      <c r="M737" t="str">
        <f>IF(D737&lt;='Задача 4'!$B$4,I737,"")</f>
        <v/>
      </c>
    </row>
    <row r="738" spans="1:13">
      <c r="A738" s="2">
        <v>1745867</v>
      </c>
      <c r="B738" s="2">
        <v>1</v>
      </c>
      <c r="C738" s="2" t="str">
        <f>VLOOKUP(B738,Address!$A$1:$B$5,2,FALSE)</f>
        <v>ул.Ленина, 13/2</v>
      </c>
      <c r="D738" s="3">
        <v>44721</v>
      </c>
      <c r="E738" s="3" t="str">
        <f t="shared" si="80"/>
        <v>Июнь</v>
      </c>
      <c r="F738" s="25">
        <f t="shared" si="84"/>
        <v>24</v>
      </c>
      <c r="G738" s="3" t="str">
        <f t="shared" si="85"/>
        <v>Чт</v>
      </c>
      <c r="H738" s="25">
        <f t="shared" si="86"/>
        <v>9</v>
      </c>
      <c r="I738" s="2">
        <v>2409</v>
      </c>
      <c r="J738" s="2">
        <f t="shared" si="81"/>
        <v>1</v>
      </c>
      <c r="K738" s="2" t="str">
        <f t="shared" si="82"/>
        <v/>
      </c>
      <c r="L738" s="2" t="str">
        <f t="shared" si="83"/>
        <v/>
      </c>
      <c r="M738">
        <f>IF(D738&lt;='Задача 4'!$B$4,I738,"")</f>
        <v>2409</v>
      </c>
    </row>
    <row r="739" spans="1:13">
      <c r="A739" s="2">
        <v>1745868</v>
      </c>
      <c r="B739" s="2">
        <v>3</v>
      </c>
      <c r="C739" s="2" t="str">
        <f>VLOOKUP(B739,Address!$A$1:$B$5,2,FALSE)</f>
        <v>Проспект Вернадского, 89</v>
      </c>
      <c r="D739" s="3">
        <v>44778</v>
      </c>
      <c r="E739" s="3" t="str">
        <f t="shared" si="80"/>
        <v>Август</v>
      </c>
      <c r="F739" s="25">
        <f t="shared" si="84"/>
        <v>32</v>
      </c>
      <c r="G739" s="3" t="str">
        <f t="shared" si="85"/>
        <v>Пт</v>
      </c>
      <c r="H739" s="25">
        <f t="shared" si="86"/>
        <v>5</v>
      </c>
      <c r="I739" s="2">
        <v>4492</v>
      </c>
      <c r="J739" s="2">
        <f t="shared" si="81"/>
        <v>1</v>
      </c>
      <c r="K739" s="2">
        <f t="shared" si="82"/>
        <v>4492</v>
      </c>
      <c r="L739" s="2">
        <f t="shared" si="83"/>
        <v>1</v>
      </c>
      <c r="M739" t="str">
        <f>IF(D739&lt;='Задача 4'!$B$4,I739,"")</f>
        <v/>
      </c>
    </row>
    <row r="740" spans="1:13">
      <c r="A740" s="2">
        <v>1745869</v>
      </c>
      <c r="B740" s="2">
        <v>1</v>
      </c>
      <c r="C740" s="2" t="str">
        <f>VLOOKUP(B740,Address!$A$1:$B$5,2,FALSE)</f>
        <v>ул.Ленина, 13/2</v>
      </c>
      <c r="D740" s="3">
        <v>44773</v>
      </c>
      <c r="E740" s="3" t="str">
        <f t="shared" si="80"/>
        <v>Июль</v>
      </c>
      <c r="F740" s="25">
        <f t="shared" si="84"/>
        <v>32</v>
      </c>
      <c r="G740" s="3" t="str">
        <f t="shared" si="85"/>
        <v>Вс</v>
      </c>
      <c r="H740" s="25">
        <f t="shared" si="86"/>
        <v>31</v>
      </c>
      <c r="I740" s="2">
        <v>1345</v>
      </c>
      <c r="J740" s="2">
        <f t="shared" si="81"/>
        <v>1</v>
      </c>
      <c r="K740" s="2" t="str">
        <f t="shared" si="82"/>
        <v/>
      </c>
      <c r="L740" s="2" t="str">
        <f t="shared" si="83"/>
        <v/>
      </c>
      <c r="M740" t="str">
        <f>IF(D740&lt;='Задача 4'!$B$4,I740,"")</f>
        <v/>
      </c>
    </row>
    <row r="741" spans="1:13">
      <c r="A741" s="2">
        <v>1745870</v>
      </c>
      <c r="B741" s="2">
        <v>2</v>
      </c>
      <c r="C741" s="2" t="str">
        <f>VLOOKUP(B741,Address!$A$1:$B$5,2,FALSE)</f>
        <v>ул.Строителей, 6</v>
      </c>
      <c r="D741" s="3">
        <v>44725</v>
      </c>
      <c r="E741" s="3" t="str">
        <f t="shared" si="80"/>
        <v>Июнь</v>
      </c>
      <c r="F741" s="25">
        <f t="shared" si="84"/>
        <v>25</v>
      </c>
      <c r="G741" s="3" t="str">
        <f t="shared" si="85"/>
        <v>Пн</v>
      </c>
      <c r="H741" s="25">
        <f t="shared" si="86"/>
        <v>13</v>
      </c>
      <c r="I741" s="2">
        <v>4048</v>
      </c>
      <c r="J741" s="2">
        <f t="shared" si="81"/>
        <v>1</v>
      </c>
      <c r="K741" s="2">
        <f t="shared" si="82"/>
        <v>4048</v>
      </c>
      <c r="L741" s="2">
        <f t="shared" si="83"/>
        <v>1</v>
      </c>
      <c r="M741">
        <f>IF(D741&lt;='Задача 4'!$B$4,I741,"")</f>
        <v>4048</v>
      </c>
    </row>
    <row r="742" spans="1:13">
      <c r="A742" s="2">
        <v>1745871</v>
      </c>
      <c r="B742" s="2">
        <v>1</v>
      </c>
      <c r="C742" s="2" t="str">
        <f>VLOOKUP(B742,Address!$A$1:$B$5,2,FALSE)</f>
        <v>ул.Ленина, 13/2</v>
      </c>
      <c r="D742" s="3">
        <v>44769</v>
      </c>
      <c r="E742" s="3" t="str">
        <f t="shared" si="80"/>
        <v>Июль</v>
      </c>
      <c r="F742" s="25">
        <f t="shared" si="84"/>
        <v>31</v>
      </c>
      <c r="G742" s="3" t="str">
        <f t="shared" si="85"/>
        <v>Ср</v>
      </c>
      <c r="H742" s="25">
        <f t="shared" si="86"/>
        <v>27</v>
      </c>
      <c r="I742" s="2">
        <v>1480</v>
      </c>
      <c r="J742" s="2">
        <f t="shared" si="81"/>
        <v>1</v>
      </c>
      <c r="K742" s="2" t="str">
        <f t="shared" si="82"/>
        <v/>
      </c>
      <c r="L742" s="2" t="str">
        <f t="shared" si="83"/>
        <v/>
      </c>
      <c r="M742" t="str">
        <f>IF(D742&lt;='Задача 4'!$B$4,I742,"")</f>
        <v/>
      </c>
    </row>
    <row r="743" spans="1:13">
      <c r="A743" s="2">
        <v>1745872</v>
      </c>
      <c r="B743" s="2">
        <v>1</v>
      </c>
      <c r="C743" s="2" t="str">
        <f>VLOOKUP(B743,Address!$A$1:$B$5,2,FALSE)</f>
        <v>ул.Ленина, 13/2</v>
      </c>
      <c r="D743" s="3">
        <v>44725</v>
      </c>
      <c r="E743" s="3" t="str">
        <f t="shared" si="80"/>
        <v>Июнь</v>
      </c>
      <c r="F743" s="25">
        <f t="shared" si="84"/>
        <v>25</v>
      </c>
      <c r="G743" s="3" t="str">
        <f t="shared" si="85"/>
        <v>Пн</v>
      </c>
      <c r="H743" s="25">
        <f t="shared" si="86"/>
        <v>13</v>
      </c>
      <c r="I743" s="2">
        <v>1398</v>
      </c>
      <c r="J743" s="2">
        <f t="shared" si="81"/>
        <v>1</v>
      </c>
      <c r="K743" s="2" t="str">
        <f t="shared" si="82"/>
        <v/>
      </c>
      <c r="L743" s="2" t="str">
        <f t="shared" si="83"/>
        <v/>
      </c>
      <c r="M743">
        <f>IF(D743&lt;='Задача 4'!$B$4,I743,"")</f>
        <v>1398</v>
      </c>
    </row>
    <row r="744" spans="1:13">
      <c r="A744" s="2">
        <v>1745873</v>
      </c>
      <c r="B744" s="2">
        <v>1</v>
      </c>
      <c r="C744" s="2" t="str">
        <f>VLOOKUP(B744,Address!$A$1:$B$5,2,FALSE)</f>
        <v>ул.Ленина, 13/2</v>
      </c>
      <c r="D744" s="3">
        <v>44768</v>
      </c>
      <c r="E744" s="3" t="str">
        <f t="shared" si="80"/>
        <v>Июль</v>
      </c>
      <c r="F744" s="25">
        <f t="shared" si="84"/>
        <v>31</v>
      </c>
      <c r="G744" s="3" t="str">
        <f t="shared" si="85"/>
        <v>Вт</v>
      </c>
      <c r="H744" s="25">
        <f t="shared" si="86"/>
        <v>26</v>
      </c>
      <c r="I744" s="2">
        <v>2455</v>
      </c>
      <c r="J744" s="2">
        <f t="shared" si="81"/>
        <v>1</v>
      </c>
      <c r="K744" s="2" t="str">
        <f t="shared" si="82"/>
        <v/>
      </c>
      <c r="L744" s="2" t="str">
        <f t="shared" si="83"/>
        <v/>
      </c>
      <c r="M744" t="str">
        <f>IF(D744&lt;='Задача 4'!$B$4,I744,"")</f>
        <v/>
      </c>
    </row>
    <row r="745" spans="1:13">
      <c r="A745" s="2">
        <v>1745874</v>
      </c>
      <c r="B745" s="2">
        <v>1</v>
      </c>
      <c r="C745" s="2" t="str">
        <f>VLOOKUP(B745,Address!$A$1:$B$5,2,FALSE)</f>
        <v>ул.Ленина, 13/2</v>
      </c>
      <c r="D745" s="3">
        <v>44753</v>
      </c>
      <c r="E745" s="3" t="str">
        <f t="shared" si="80"/>
        <v>Июль</v>
      </c>
      <c r="F745" s="25">
        <f t="shared" si="84"/>
        <v>29</v>
      </c>
      <c r="G745" s="3" t="str">
        <f t="shared" si="85"/>
        <v>Пн</v>
      </c>
      <c r="H745" s="25">
        <f t="shared" si="86"/>
        <v>11</v>
      </c>
      <c r="I745" s="2">
        <v>1171</v>
      </c>
      <c r="J745" s="2">
        <f t="shared" si="81"/>
        <v>1</v>
      </c>
      <c r="K745" s="2" t="str">
        <f t="shared" si="82"/>
        <v/>
      </c>
      <c r="L745" s="2" t="str">
        <f t="shared" si="83"/>
        <v/>
      </c>
      <c r="M745">
        <f>IF(D745&lt;='Задача 4'!$B$4,I745,"")</f>
        <v>1171</v>
      </c>
    </row>
    <row r="746" spans="1:13">
      <c r="A746" s="2">
        <v>1745875</v>
      </c>
      <c r="B746" s="2">
        <v>1</v>
      </c>
      <c r="C746" s="2" t="str">
        <f>VLOOKUP(B746,Address!$A$1:$B$5,2,FALSE)</f>
        <v>ул.Ленина, 13/2</v>
      </c>
      <c r="D746" s="3">
        <v>44759</v>
      </c>
      <c r="E746" s="3" t="str">
        <f t="shared" si="80"/>
        <v>Июль</v>
      </c>
      <c r="F746" s="25">
        <f t="shared" si="84"/>
        <v>30</v>
      </c>
      <c r="G746" s="3" t="str">
        <f t="shared" si="85"/>
        <v>Вс</v>
      </c>
      <c r="H746" s="25">
        <f t="shared" si="86"/>
        <v>17</v>
      </c>
      <c r="I746" s="2">
        <v>568</v>
      </c>
      <c r="J746" s="2">
        <f t="shared" si="81"/>
        <v>1</v>
      </c>
      <c r="K746" s="2" t="str">
        <f t="shared" si="82"/>
        <v/>
      </c>
      <c r="L746" s="2" t="str">
        <f t="shared" si="83"/>
        <v/>
      </c>
      <c r="M746" t="str">
        <f>IF(D746&lt;='Задача 4'!$B$4,I746,"")</f>
        <v/>
      </c>
    </row>
    <row r="747" spans="1:13">
      <c r="A747" s="2">
        <v>1745876</v>
      </c>
      <c r="B747" s="2">
        <v>1</v>
      </c>
      <c r="C747" s="2" t="str">
        <f>VLOOKUP(B747,Address!$A$1:$B$5,2,FALSE)</f>
        <v>ул.Ленина, 13/2</v>
      </c>
      <c r="D747" s="3">
        <v>44725</v>
      </c>
      <c r="E747" s="3" t="str">
        <f t="shared" si="80"/>
        <v>Июнь</v>
      </c>
      <c r="F747" s="25">
        <f t="shared" si="84"/>
        <v>25</v>
      </c>
      <c r="G747" s="3" t="str">
        <f t="shared" si="85"/>
        <v>Пн</v>
      </c>
      <c r="H747" s="25">
        <f t="shared" si="86"/>
        <v>13</v>
      </c>
      <c r="I747" s="2">
        <v>2630</v>
      </c>
      <c r="J747" s="2">
        <f t="shared" si="81"/>
        <v>1</v>
      </c>
      <c r="K747" s="2" t="str">
        <f t="shared" si="82"/>
        <v/>
      </c>
      <c r="L747" s="2" t="str">
        <f t="shared" si="83"/>
        <v/>
      </c>
      <c r="M747">
        <f>IF(D747&lt;='Задача 4'!$B$4,I747,"")</f>
        <v>2630</v>
      </c>
    </row>
    <row r="748" spans="1:13">
      <c r="A748" s="2">
        <v>1745877</v>
      </c>
      <c r="B748" s="2">
        <v>1</v>
      </c>
      <c r="C748" s="2" t="str">
        <f>VLOOKUP(B748,Address!$A$1:$B$5,2,FALSE)</f>
        <v>ул.Ленина, 13/2</v>
      </c>
      <c r="D748" s="3">
        <v>44740</v>
      </c>
      <c r="E748" s="3" t="str">
        <f t="shared" si="80"/>
        <v>Июнь</v>
      </c>
      <c r="F748" s="25">
        <f t="shared" si="84"/>
        <v>27</v>
      </c>
      <c r="G748" s="3" t="str">
        <f t="shared" si="85"/>
        <v>Вт</v>
      </c>
      <c r="H748" s="25">
        <f t="shared" si="86"/>
        <v>28</v>
      </c>
      <c r="I748" s="2">
        <v>4147</v>
      </c>
      <c r="J748" s="2">
        <f t="shared" si="81"/>
        <v>1</v>
      </c>
      <c r="K748" s="2">
        <f t="shared" si="82"/>
        <v>4147</v>
      </c>
      <c r="L748" s="2">
        <f t="shared" si="83"/>
        <v>1</v>
      </c>
      <c r="M748">
        <f>IF(D748&lt;='Задача 4'!$B$4,I748,"")</f>
        <v>4147</v>
      </c>
    </row>
    <row r="749" spans="1:13">
      <c r="A749" s="2">
        <v>1745878</v>
      </c>
      <c r="B749" s="2">
        <v>2</v>
      </c>
      <c r="C749" s="2" t="str">
        <f>VLOOKUP(B749,Address!$A$1:$B$5,2,FALSE)</f>
        <v>ул.Строителей, 6</v>
      </c>
      <c r="D749" s="3">
        <v>44751</v>
      </c>
      <c r="E749" s="3" t="str">
        <f t="shared" si="80"/>
        <v>Июль</v>
      </c>
      <c r="F749" s="25">
        <f t="shared" si="84"/>
        <v>28</v>
      </c>
      <c r="G749" s="3" t="str">
        <f t="shared" si="85"/>
        <v>Сб</v>
      </c>
      <c r="H749" s="25">
        <f t="shared" si="86"/>
        <v>9</v>
      </c>
      <c r="I749" s="2">
        <v>1772</v>
      </c>
      <c r="J749" s="2">
        <f t="shared" si="81"/>
        <v>1</v>
      </c>
      <c r="K749" s="2" t="str">
        <f t="shared" si="82"/>
        <v/>
      </c>
      <c r="L749" s="2" t="str">
        <f t="shared" si="83"/>
        <v/>
      </c>
      <c r="M749">
        <f>IF(D749&lt;='Задача 4'!$B$4,I749,"")</f>
        <v>1772</v>
      </c>
    </row>
    <row r="750" spans="1:13">
      <c r="A750" s="2">
        <v>1745879</v>
      </c>
      <c r="B750" s="2">
        <v>2</v>
      </c>
      <c r="C750" s="2" t="str">
        <f>VLOOKUP(B750,Address!$A$1:$B$5,2,FALSE)</f>
        <v>ул.Строителей, 6</v>
      </c>
      <c r="D750" s="3">
        <v>44781</v>
      </c>
      <c r="E750" s="3" t="str">
        <f t="shared" si="80"/>
        <v>Август</v>
      </c>
      <c r="F750" s="25">
        <f t="shared" si="84"/>
        <v>33</v>
      </c>
      <c r="G750" s="3" t="str">
        <f t="shared" si="85"/>
        <v>Пн</v>
      </c>
      <c r="H750" s="25">
        <f t="shared" si="86"/>
        <v>8</v>
      </c>
      <c r="I750" s="2">
        <v>1446</v>
      </c>
      <c r="J750" s="2">
        <f t="shared" si="81"/>
        <v>1</v>
      </c>
      <c r="K750" s="2" t="str">
        <f t="shared" si="82"/>
        <v/>
      </c>
      <c r="L750" s="2" t="str">
        <f t="shared" si="83"/>
        <v/>
      </c>
      <c r="M750" t="str">
        <f>IF(D750&lt;='Задача 4'!$B$4,I750,"")</f>
        <v/>
      </c>
    </row>
    <row r="751" spans="1:13">
      <c r="A751" s="2">
        <v>1745880</v>
      </c>
      <c r="B751" s="2">
        <v>1</v>
      </c>
      <c r="C751" s="2" t="str">
        <f>VLOOKUP(B751,Address!$A$1:$B$5,2,FALSE)</f>
        <v>ул.Ленина, 13/2</v>
      </c>
      <c r="D751" s="3">
        <v>44755</v>
      </c>
      <c r="E751" s="3" t="str">
        <f t="shared" si="80"/>
        <v>Июль</v>
      </c>
      <c r="F751" s="25">
        <f t="shared" si="84"/>
        <v>29</v>
      </c>
      <c r="G751" s="3" t="str">
        <f t="shared" si="85"/>
        <v>Ср</v>
      </c>
      <c r="H751" s="25">
        <f t="shared" si="86"/>
        <v>13</v>
      </c>
      <c r="I751" s="2">
        <v>3379</v>
      </c>
      <c r="J751" s="2">
        <f t="shared" si="81"/>
        <v>1</v>
      </c>
      <c r="K751" s="2">
        <f t="shared" si="82"/>
        <v>3379</v>
      </c>
      <c r="L751" s="2">
        <f t="shared" si="83"/>
        <v>1</v>
      </c>
      <c r="M751">
        <f>IF(D751&lt;='Задача 4'!$B$4,I751,"")</f>
        <v>3379</v>
      </c>
    </row>
    <row r="752" spans="1:13">
      <c r="A752" s="2">
        <v>1745881</v>
      </c>
      <c r="B752" s="2">
        <v>1</v>
      </c>
      <c r="C752" s="2" t="str">
        <f>VLOOKUP(B752,Address!$A$1:$B$5,2,FALSE)</f>
        <v>ул.Ленина, 13/2</v>
      </c>
      <c r="D752" s="3">
        <v>44757</v>
      </c>
      <c r="E752" s="3" t="str">
        <f t="shared" si="80"/>
        <v>Июль</v>
      </c>
      <c r="F752" s="25">
        <f t="shared" si="84"/>
        <v>29</v>
      </c>
      <c r="G752" s="3" t="str">
        <f t="shared" si="85"/>
        <v>Пт</v>
      </c>
      <c r="H752" s="25">
        <f t="shared" si="86"/>
        <v>15</v>
      </c>
      <c r="I752" s="2">
        <v>933</v>
      </c>
      <c r="J752" s="2">
        <f t="shared" si="81"/>
        <v>1</v>
      </c>
      <c r="K752" s="2" t="str">
        <f t="shared" si="82"/>
        <v/>
      </c>
      <c r="L752" s="2" t="str">
        <f t="shared" si="83"/>
        <v/>
      </c>
      <c r="M752">
        <f>IF(D752&lt;='Задача 4'!$B$4,I752,"")</f>
        <v>933</v>
      </c>
    </row>
    <row r="753" spans="1:13">
      <c r="A753" s="2">
        <v>1745882</v>
      </c>
      <c r="B753" s="2">
        <v>3</v>
      </c>
      <c r="C753" s="2" t="str">
        <f>VLOOKUP(B753,Address!$A$1:$B$5,2,FALSE)</f>
        <v>Проспект Вернадского, 89</v>
      </c>
      <c r="D753" s="3">
        <v>44794</v>
      </c>
      <c r="E753" s="3" t="str">
        <f t="shared" si="80"/>
        <v>Август</v>
      </c>
      <c r="F753" s="25">
        <f t="shared" si="84"/>
        <v>35</v>
      </c>
      <c r="G753" s="3" t="str">
        <f t="shared" si="85"/>
        <v>Вс</v>
      </c>
      <c r="H753" s="25">
        <f t="shared" si="86"/>
        <v>21</v>
      </c>
      <c r="I753" s="2">
        <v>1783</v>
      </c>
      <c r="J753" s="2">
        <f t="shared" si="81"/>
        <v>1</v>
      </c>
      <c r="K753" s="2" t="str">
        <f t="shared" si="82"/>
        <v/>
      </c>
      <c r="L753" s="2" t="str">
        <f t="shared" si="83"/>
        <v/>
      </c>
      <c r="M753" t="str">
        <f>IF(D753&lt;='Задача 4'!$B$4,I753,"")</f>
        <v/>
      </c>
    </row>
    <row r="754" spans="1:13">
      <c r="A754" s="2">
        <v>1745883</v>
      </c>
      <c r="B754" s="2">
        <v>2</v>
      </c>
      <c r="C754" s="2" t="str">
        <f>VLOOKUP(B754,Address!$A$1:$B$5,2,FALSE)</f>
        <v>ул.Строителей, 6</v>
      </c>
      <c r="D754" s="3">
        <v>44748</v>
      </c>
      <c r="E754" s="3" t="str">
        <f t="shared" si="80"/>
        <v>Июль</v>
      </c>
      <c r="F754" s="25">
        <f t="shared" si="84"/>
        <v>28</v>
      </c>
      <c r="G754" s="3" t="str">
        <f t="shared" si="85"/>
        <v>Ср</v>
      </c>
      <c r="H754" s="25">
        <f t="shared" si="86"/>
        <v>6</v>
      </c>
      <c r="I754" s="2">
        <v>1802</v>
      </c>
      <c r="J754" s="2">
        <f t="shared" si="81"/>
        <v>1</v>
      </c>
      <c r="K754" s="2" t="str">
        <f t="shared" si="82"/>
        <v/>
      </c>
      <c r="L754" s="2" t="str">
        <f t="shared" si="83"/>
        <v/>
      </c>
      <c r="M754">
        <f>IF(D754&lt;='Задача 4'!$B$4,I754,"")</f>
        <v>1802</v>
      </c>
    </row>
    <row r="755" spans="1:13">
      <c r="A755" s="2">
        <v>1745884</v>
      </c>
      <c r="B755" s="2">
        <v>2</v>
      </c>
      <c r="C755" s="2" t="str">
        <f>VLOOKUP(B755,Address!$A$1:$B$5,2,FALSE)</f>
        <v>ул.Строителей, 6</v>
      </c>
      <c r="D755" s="3">
        <v>44784</v>
      </c>
      <c r="E755" s="3" t="str">
        <f t="shared" si="80"/>
        <v>Август</v>
      </c>
      <c r="F755" s="25">
        <f t="shared" si="84"/>
        <v>33</v>
      </c>
      <c r="G755" s="3" t="str">
        <f t="shared" si="85"/>
        <v>Чт</v>
      </c>
      <c r="H755" s="25">
        <f t="shared" si="86"/>
        <v>11</v>
      </c>
      <c r="I755" s="2">
        <v>1375</v>
      </c>
      <c r="J755" s="2">
        <f t="shared" si="81"/>
        <v>1</v>
      </c>
      <c r="K755" s="2" t="str">
        <f t="shared" si="82"/>
        <v/>
      </c>
      <c r="L755" s="2" t="str">
        <f t="shared" si="83"/>
        <v/>
      </c>
      <c r="M755" t="str">
        <f>IF(D755&lt;='Задача 4'!$B$4,I755,"")</f>
        <v/>
      </c>
    </row>
    <row r="756" spans="1:13">
      <c r="A756" s="2">
        <v>1745885</v>
      </c>
      <c r="B756" s="2">
        <v>1</v>
      </c>
      <c r="C756" s="2" t="str">
        <f>VLOOKUP(B756,Address!$A$1:$B$5,2,FALSE)</f>
        <v>ул.Ленина, 13/2</v>
      </c>
      <c r="D756" s="3">
        <v>44746</v>
      </c>
      <c r="E756" s="3" t="str">
        <f t="shared" si="80"/>
        <v>Июль</v>
      </c>
      <c r="F756" s="25">
        <f t="shared" si="84"/>
        <v>28</v>
      </c>
      <c r="G756" s="3" t="str">
        <f t="shared" si="85"/>
        <v>Пн</v>
      </c>
      <c r="H756" s="25">
        <f t="shared" si="86"/>
        <v>4</v>
      </c>
      <c r="I756" s="2">
        <v>288</v>
      </c>
      <c r="J756" s="2">
        <f t="shared" si="81"/>
        <v>1</v>
      </c>
      <c r="K756" s="2" t="str">
        <f t="shared" si="82"/>
        <v/>
      </c>
      <c r="L756" s="2" t="str">
        <f t="shared" si="83"/>
        <v/>
      </c>
      <c r="M756">
        <f>IF(D756&lt;='Задача 4'!$B$4,I756,"")</f>
        <v>288</v>
      </c>
    </row>
    <row r="757" spans="1:13">
      <c r="A757" s="2">
        <v>1745886</v>
      </c>
      <c r="B757" s="2">
        <v>1</v>
      </c>
      <c r="C757" s="2" t="str">
        <f>VLOOKUP(B757,Address!$A$1:$B$5,2,FALSE)</f>
        <v>ул.Ленина, 13/2</v>
      </c>
      <c r="D757" s="3">
        <v>44796</v>
      </c>
      <c r="E757" s="3" t="str">
        <f t="shared" si="80"/>
        <v>Август</v>
      </c>
      <c r="F757" s="25">
        <f t="shared" si="84"/>
        <v>35</v>
      </c>
      <c r="G757" s="3" t="str">
        <f t="shared" si="85"/>
        <v>Вт</v>
      </c>
      <c r="H757" s="25">
        <f t="shared" si="86"/>
        <v>23</v>
      </c>
      <c r="I757" s="2">
        <v>1225</v>
      </c>
      <c r="J757" s="2">
        <f t="shared" si="81"/>
        <v>1</v>
      </c>
      <c r="K757" s="2" t="str">
        <f t="shared" si="82"/>
        <v/>
      </c>
      <c r="L757" s="2" t="str">
        <f t="shared" si="83"/>
        <v/>
      </c>
      <c r="M757" t="str">
        <f>IF(D757&lt;='Задача 4'!$B$4,I757,"")</f>
        <v/>
      </c>
    </row>
    <row r="758" spans="1:13">
      <c r="A758" s="2">
        <v>1745887</v>
      </c>
      <c r="B758" s="2">
        <v>1</v>
      </c>
      <c r="C758" s="2" t="str">
        <f>VLOOKUP(B758,Address!$A$1:$B$5,2,FALSE)</f>
        <v>ул.Ленина, 13/2</v>
      </c>
      <c r="D758" s="3">
        <v>44723</v>
      </c>
      <c r="E758" s="3" t="str">
        <f t="shared" si="80"/>
        <v>Июнь</v>
      </c>
      <c r="F758" s="25">
        <f t="shared" si="84"/>
        <v>24</v>
      </c>
      <c r="G758" s="3" t="str">
        <f t="shared" si="85"/>
        <v>Сб</v>
      </c>
      <c r="H758" s="25">
        <f t="shared" si="86"/>
        <v>11</v>
      </c>
      <c r="I758" s="2">
        <v>1516</v>
      </c>
      <c r="J758" s="2">
        <f t="shared" si="81"/>
        <v>1</v>
      </c>
      <c r="K758" s="2" t="str">
        <f t="shared" si="82"/>
        <v/>
      </c>
      <c r="L758" s="2" t="str">
        <f t="shared" si="83"/>
        <v/>
      </c>
      <c r="M758">
        <f>IF(D758&lt;='Задача 4'!$B$4,I758,"")</f>
        <v>1516</v>
      </c>
    </row>
    <row r="759" spans="1:13">
      <c r="A759" s="2">
        <v>1745888</v>
      </c>
      <c r="B759" s="2">
        <v>1</v>
      </c>
      <c r="C759" s="2" t="str">
        <f>VLOOKUP(B759,Address!$A$1:$B$5,2,FALSE)</f>
        <v>ул.Ленина, 13/2</v>
      </c>
      <c r="D759" s="3">
        <v>44794</v>
      </c>
      <c r="E759" s="3" t="str">
        <f t="shared" si="80"/>
        <v>Август</v>
      </c>
      <c r="F759" s="25">
        <f t="shared" si="84"/>
        <v>35</v>
      </c>
      <c r="G759" s="3" t="str">
        <f t="shared" si="85"/>
        <v>Вс</v>
      </c>
      <c r="H759" s="25">
        <f t="shared" si="86"/>
        <v>21</v>
      </c>
      <c r="I759" s="2">
        <v>1411</v>
      </c>
      <c r="J759" s="2">
        <f t="shared" si="81"/>
        <v>1</v>
      </c>
      <c r="K759" s="2" t="str">
        <f t="shared" si="82"/>
        <v/>
      </c>
      <c r="L759" s="2" t="str">
        <f t="shared" si="83"/>
        <v/>
      </c>
      <c r="M759" t="str">
        <f>IF(D759&lt;='Задача 4'!$B$4,I759,"")</f>
        <v/>
      </c>
    </row>
    <row r="760" spans="1:13">
      <c r="A760" s="2">
        <v>1745889</v>
      </c>
      <c r="B760" s="2">
        <v>2</v>
      </c>
      <c r="C760" s="2" t="str">
        <f>VLOOKUP(B760,Address!$A$1:$B$5,2,FALSE)</f>
        <v>ул.Строителей, 6</v>
      </c>
      <c r="D760" s="3">
        <v>44736</v>
      </c>
      <c r="E760" s="3" t="str">
        <f t="shared" si="80"/>
        <v>Июнь</v>
      </c>
      <c r="F760" s="25">
        <f t="shared" si="84"/>
        <v>26</v>
      </c>
      <c r="G760" s="3" t="str">
        <f t="shared" si="85"/>
        <v>Пт</v>
      </c>
      <c r="H760" s="25">
        <f t="shared" si="86"/>
        <v>24</v>
      </c>
      <c r="I760" s="2">
        <v>3273</v>
      </c>
      <c r="J760" s="2">
        <f t="shared" si="81"/>
        <v>1</v>
      </c>
      <c r="K760" s="2">
        <f t="shared" si="82"/>
        <v>3273</v>
      </c>
      <c r="L760" s="2">
        <f t="shared" si="83"/>
        <v>1</v>
      </c>
      <c r="M760">
        <f>IF(D760&lt;='Задача 4'!$B$4,I760,"")</f>
        <v>3273</v>
      </c>
    </row>
    <row r="761" spans="1:13">
      <c r="A761" s="2">
        <v>1745890</v>
      </c>
      <c r="B761" s="2">
        <v>1</v>
      </c>
      <c r="C761" s="2" t="str">
        <f>VLOOKUP(B761,Address!$A$1:$B$5,2,FALSE)</f>
        <v>ул.Ленина, 13/2</v>
      </c>
      <c r="D761" s="3">
        <v>44745</v>
      </c>
      <c r="E761" s="3" t="str">
        <f t="shared" si="80"/>
        <v>Июль</v>
      </c>
      <c r="F761" s="25">
        <f t="shared" si="84"/>
        <v>28</v>
      </c>
      <c r="G761" s="3" t="str">
        <f t="shared" si="85"/>
        <v>Вс</v>
      </c>
      <c r="H761" s="25">
        <f t="shared" si="86"/>
        <v>3</v>
      </c>
      <c r="I761" s="2">
        <v>2019</v>
      </c>
      <c r="J761" s="2">
        <f t="shared" si="81"/>
        <v>1</v>
      </c>
      <c r="K761" s="2" t="str">
        <f t="shared" si="82"/>
        <v/>
      </c>
      <c r="L761" s="2" t="str">
        <f t="shared" si="83"/>
        <v/>
      </c>
      <c r="M761">
        <f>IF(D761&lt;='Задача 4'!$B$4,I761,"")</f>
        <v>2019</v>
      </c>
    </row>
    <row r="762" spans="1:13">
      <c r="A762" s="2">
        <v>1745891</v>
      </c>
      <c r="B762" s="2">
        <v>1</v>
      </c>
      <c r="C762" s="2" t="str">
        <f>VLOOKUP(B762,Address!$A$1:$B$5,2,FALSE)</f>
        <v>ул.Ленина, 13/2</v>
      </c>
      <c r="D762" s="3">
        <v>44780</v>
      </c>
      <c r="E762" s="3" t="str">
        <f t="shared" si="80"/>
        <v>Август</v>
      </c>
      <c r="F762" s="25">
        <f t="shared" si="84"/>
        <v>33</v>
      </c>
      <c r="G762" s="3" t="str">
        <f t="shared" si="85"/>
        <v>Вс</v>
      </c>
      <c r="H762" s="25">
        <f t="shared" si="86"/>
        <v>7</v>
      </c>
      <c r="I762" s="2">
        <v>637</v>
      </c>
      <c r="J762" s="2">
        <f t="shared" si="81"/>
        <v>1</v>
      </c>
      <c r="K762" s="2" t="str">
        <f t="shared" si="82"/>
        <v/>
      </c>
      <c r="L762" s="2" t="str">
        <f t="shared" si="83"/>
        <v/>
      </c>
      <c r="M762" t="str">
        <f>IF(D762&lt;='Задача 4'!$B$4,I762,"")</f>
        <v/>
      </c>
    </row>
    <row r="763" spans="1:13">
      <c r="A763" s="2">
        <v>1745892</v>
      </c>
      <c r="B763" s="2">
        <v>2</v>
      </c>
      <c r="C763" s="2" t="str">
        <f>VLOOKUP(B763,Address!$A$1:$B$5,2,FALSE)</f>
        <v>ул.Строителей, 6</v>
      </c>
      <c r="D763" s="3">
        <v>44740</v>
      </c>
      <c r="E763" s="3" t="str">
        <f t="shared" si="80"/>
        <v>Июнь</v>
      </c>
      <c r="F763" s="25">
        <f t="shared" si="84"/>
        <v>27</v>
      </c>
      <c r="G763" s="3" t="str">
        <f t="shared" si="85"/>
        <v>Вт</v>
      </c>
      <c r="H763" s="25">
        <f t="shared" si="86"/>
        <v>28</v>
      </c>
      <c r="I763" s="2">
        <v>2874</v>
      </c>
      <c r="J763" s="2">
        <f t="shared" si="81"/>
        <v>1</v>
      </c>
      <c r="K763" s="2" t="str">
        <f t="shared" si="82"/>
        <v/>
      </c>
      <c r="L763" s="2" t="str">
        <f t="shared" si="83"/>
        <v/>
      </c>
      <c r="M763">
        <f>IF(D763&lt;='Задача 4'!$B$4,I763,"")</f>
        <v>2874</v>
      </c>
    </row>
    <row r="764" spans="1:13">
      <c r="A764" s="2">
        <v>1745893</v>
      </c>
      <c r="B764" s="2">
        <v>2</v>
      </c>
      <c r="C764" s="2" t="str">
        <f>VLOOKUP(B764,Address!$A$1:$B$5,2,FALSE)</f>
        <v>ул.Строителей, 6</v>
      </c>
      <c r="D764" s="3">
        <v>44772</v>
      </c>
      <c r="E764" s="3" t="str">
        <f t="shared" si="80"/>
        <v>Июль</v>
      </c>
      <c r="F764" s="25">
        <f t="shared" si="84"/>
        <v>31</v>
      </c>
      <c r="G764" s="3" t="str">
        <f t="shared" si="85"/>
        <v>Сб</v>
      </c>
      <c r="H764" s="25">
        <f t="shared" si="86"/>
        <v>30</v>
      </c>
      <c r="I764" s="2">
        <v>836</v>
      </c>
      <c r="J764" s="2">
        <f t="shared" si="81"/>
        <v>1</v>
      </c>
      <c r="K764" s="2" t="str">
        <f t="shared" si="82"/>
        <v/>
      </c>
      <c r="L764" s="2" t="str">
        <f t="shared" si="83"/>
        <v/>
      </c>
      <c r="M764" t="str">
        <f>IF(D764&lt;='Задача 4'!$B$4,I764,"")</f>
        <v/>
      </c>
    </row>
    <row r="765" spans="1:13">
      <c r="A765" s="2">
        <v>1745894</v>
      </c>
      <c r="B765" s="2">
        <v>1</v>
      </c>
      <c r="C765" s="2" t="str">
        <f>VLOOKUP(B765,Address!$A$1:$B$5,2,FALSE)</f>
        <v>ул.Ленина, 13/2</v>
      </c>
      <c r="D765" s="3">
        <v>44733</v>
      </c>
      <c r="E765" s="3" t="str">
        <f t="shared" si="80"/>
        <v>Июнь</v>
      </c>
      <c r="F765" s="25">
        <f t="shared" si="84"/>
        <v>26</v>
      </c>
      <c r="G765" s="3" t="str">
        <f t="shared" si="85"/>
        <v>Вт</v>
      </c>
      <c r="H765" s="25">
        <f t="shared" si="86"/>
        <v>21</v>
      </c>
      <c r="I765" s="2">
        <v>3336</v>
      </c>
      <c r="J765" s="2">
        <f t="shared" si="81"/>
        <v>1</v>
      </c>
      <c r="K765" s="2">
        <f t="shared" si="82"/>
        <v>3336</v>
      </c>
      <c r="L765" s="2">
        <f t="shared" si="83"/>
        <v>1</v>
      </c>
      <c r="M765">
        <f>IF(D765&lt;='Задача 4'!$B$4,I765,"")</f>
        <v>3336</v>
      </c>
    </row>
    <row r="766" spans="1:13">
      <c r="A766" s="2">
        <v>1745895</v>
      </c>
      <c r="B766" s="2">
        <v>3</v>
      </c>
      <c r="C766" s="2" t="str">
        <f>VLOOKUP(B766,Address!$A$1:$B$5,2,FALSE)</f>
        <v>Проспект Вернадского, 89</v>
      </c>
      <c r="D766" s="3">
        <v>44719</v>
      </c>
      <c r="E766" s="3" t="str">
        <f t="shared" si="80"/>
        <v>Июнь</v>
      </c>
      <c r="F766" s="25">
        <f t="shared" si="84"/>
        <v>24</v>
      </c>
      <c r="G766" s="3" t="str">
        <f t="shared" si="85"/>
        <v>Вт</v>
      </c>
      <c r="H766" s="25">
        <f t="shared" si="86"/>
        <v>7</v>
      </c>
      <c r="I766" s="2">
        <v>1735</v>
      </c>
      <c r="J766" s="2">
        <f t="shared" si="81"/>
        <v>1</v>
      </c>
      <c r="K766" s="2" t="str">
        <f t="shared" si="82"/>
        <v/>
      </c>
      <c r="L766" s="2" t="str">
        <f t="shared" si="83"/>
        <v/>
      </c>
      <c r="M766">
        <f>IF(D766&lt;='Задача 4'!$B$4,I766,"")</f>
        <v>1735</v>
      </c>
    </row>
    <row r="767" spans="1:13">
      <c r="A767" s="2">
        <v>1745896</v>
      </c>
      <c r="B767" s="2">
        <v>4</v>
      </c>
      <c r="C767" s="2" t="str">
        <f>VLOOKUP(B767,Address!$A$1:$B$5,2,FALSE)</f>
        <v>Бульвар Сеченова, 17</v>
      </c>
      <c r="D767" s="3">
        <v>44797</v>
      </c>
      <c r="E767" s="3" t="str">
        <f t="shared" si="80"/>
        <v>Август</v>
      </c>
      <c r="F767" s="25">
        <f t="shared" si="84"/>
        <v>35</v>
      </c>
      <c r="G767" s="3" t="str">
        <f t="shared" si="85"/>
        <v>Ср</v>
      </c>
      <c r="H767" s="25">
        <f t="shared" si="86"/>
        <v>24</v>
      </c>
      <c r="I767" s="2">
        <v>4490</v>
      </c>
      <c r="J767" s="2">
        <f t="shared" si="81"/>
        <v>1</v>
      </c>
      <c r="K767" s="2">
        <f t="shared" si="82"/>
        <v>4490</v>
      </c>
      <c r="L767" s="2">
        <f t="shared" si="83"/>
        <v>1</v>
      </c>
      <c r="M767" t="str">
        <f>IF(D767&lt;='Задача 4'!$B$4,I767,"")</f>
        <v/>
      </c>
    </row>
    <row r="768" spans="1:13">
      <c r="A768" s="2">
        <v>1745897</v>
      </c>
      <c r="B768" s="2">
        <v>4</v>
      </c>
      <c r="C768" s="2" t="str">
        <f>VLOOKUP(B768,Address!$A$1:$B$5,2,FALSE)</f>
        <v>Бульвар Сеченова, 17</v>
      </c>
      <c r="D768" s="3">
        <v>44799</v>
      </c>
      <c r="E768" s="3" t="str">
        <f t="shared" si="80"/>
        <v>Август</v>
      </c>
      <c r="F768" s="25">
        <f t="shared" si="84"/>
        <v>35</v>
      </c>
      <c r="G768" s="3" t="str">
        <f t="shared" si="85"/>
        <v>Пт</v>
      </c>
      <c r="H768" s="25">
        <f t="shared" si="86"/>
        <v>26</v>
      </c>
      <c r="I768" s="2">
        <v>1216</v>
      </c>
      <c r="J768" s="2">
        <f t="shared" si="81"/>
        <v>1</v>
      </c>
      <c r="K768" s="2" t="str">
        <f t="shared" si="82"/>
        <v/>
      </c>
      <c r="L768" s="2" t="str">
        <f t="shared" si="83"/>
        <v/>
      </c>
      <c r="M768" t="str">
        <f>IF(D768&lt;='Задача 4'!$B$4,I768,"")</f>
        <v/>
      </c>
    </row>
    <row r="769" spans="1:13">
      <c r="A769" s="2">
        <v>1745898</v>
      </c>
      <c r="B769" s="2">
        <v>1</v>
      </c>
      <c r="C769" s="2" t="str">
        <f>VLOOKUP(B769,Address!$A$1:$B$5,2,FALSE)</f>
        <v>ул.Ленина, 13/2</v>
      </c>
      <c r="D769" s="3">
        <v>44770</v>
      </c>
      <c r="E769" s="3" t="str">
        <f t="shared" si="80"/>
        <v>Июль</v>
      </c>
      <c r="F769" s="25">
        <f t="shared" si="84"/>
        <v>31</v>
      </c>
      <c r="G769" s="3" t="str">
        <f t="shared" si="85"/>
        <v>Чт</v>
      </c>
      <c r="H769" s="25">
        <f t="shared" si="86"/>
        <v>28</v>
      </c>
      <c r="I769" s="2">
        <v>1210</v>
      </c>
      <c r="J769" s="2">
        <f t="shared" si="81"/>
        <v>1</v>
      </c>
      <c r="K769" s="2" t="str">
        <f t="shared" si="82"/>
        <v/>
      </c>
      <c r="L769" s="2" t="str">
        <f t="shared" si="83"/>
        <v/>
      </c>
      <c r="M769" t="str">
        <f>IF(D769&lt;='Задача 4'!$B$4,I769,"")</f>
        <v/>
      </c>
    </row>
    <row r="770" spans="1:13">
      <c r="A770" s="2">
        <v>1745899</v>
      </c>
      <c r="B770" s="2">
        <v>1</v>
      </c>
      <c r="C770" s="2" t="str">
        <f>VLOOKUP(B770,Address!$A$1:$B$5,2,FALSE)</f>
        <v>ул.Ленина, 13/2</v>
      </c>
      <c r="D770" s="3">
        <v>44762</v>
      </c>
      <c r="E770" s="3" t="str">
        <f t="shared" si="80"/>
        <v>Июль</v>
      </c>
      <c r="F770" s="25">
        <f t="shared" si="84"/>
        <v>30</v>
      </c>
      <c r="G770" s="3" t="str">
        <f t="shared" si="85"/>
        <v>Ср</v>
      </c>
      <c r="H770" s="25">
        <f t="shared" si="86"/>
        <v>20</v>
      </c>
      <c r="I770" s="2">
        <v>2173</v>
      </c>
      <c r="J770" s="2">
        <f t="shared" si="81"/>
        <v>1</v>
      </c>
      <c r="K770" s="2" t="str">
        <f t="shared" si="82"/>
        <v/>
      </c>
      <c r="L770" s="2" t="str">
        <f t="shared" si="83"/>
        <v/>
      </c>
      <c r="M770" t="str">
        <f>IF(D770&lt;='Задача 4'!$B$4,I770,"")</f>
        <v/>
      </c>
    </row>
    <row r="771" spans="1:13">
      <c r="A771" s="2">
        <v>1745900</v>
      </c>
      <c r="B771" s="2">
        <v>1</v>
      </c>
      <c r="C771" s="2" t="str">
        <f>VLOOKUP(B771,Address!$A$1:$B$5,2,FALSE)</f>
        <v>ул.Ленина, 13/2</v>
      </c>
      <c r="D771" s="3">
        <v>44774</v>
      </c>
      <c r="E771" s="3" t="str">
        <f t="shared" ref="E771:E834" si="87">TEXT(MONTH(D771)*30,"ММММ")</f>
        <v>Август</v>
      </c>
      <c r="F771" s="25">
        <f t="shared" si="84"/>
        <v>32</v>
      </c>
      <c r="G771" s="3" t="str">
        <f t="shared" si="85"/>
        <v>Пн</v>
      </c>
      <c r="H771" s="25">
        <f t="shared" si="86"/>
        <v>1</v>
      </c>
      <c r="I771" s="2">
        <v>943</v>
      </c>
      <c r="J771" s="2">
        <f t="shared" ref="J771:J834" si="88">IF(I771&gt;0,1,"")</f>
        <v>1</v>
      </c>
      <c r="K771" s="2" t="str">
        <f t="shared" ref="K771:K834" si="89">IF(I771&gt;3000,I771,"")</f>
        <v/>
      </c>
      <c r="L771" s="2" t="str">
        <f t="shared" ref="L771:L834" si="90">IF(I771&gt;3000,1,"")</f>
        <v/>
      </c>
      <c r="M771" t="str">
        <f>IF(D771&lt;='Задача 4'!$B$4,I771,"")</f>
        <v/>
      </c>
    </row>
    <row r="772" spans="1:13">
      <c r="A772" s="2">
        <v>1745901</v>
      </c>
      <c r="B772" s="2">
        <v>2</v>
      </c>
      <c r="C772" s="2" t="str">
        <f>VLOOKUP(B772,Address!$A$1:$B$5,2,FALSE)</f>
        <v>ул.Строителей, 6</v>
      </c>
      <c r="D772" s="3">
        <v>44770</v>
      </c>
      <c r="E772" s="3" t="str">
        <f t="shared" si="87"/>
        <v>Июль</v>
      </c>
      <c r="F772" s="25">
        <f t="shared" si="84"/>
        <v>31</v>
      </c>
      <c r="G772" s="3" t="str">
        <f t="shared" si="85"/>
        <v>Чт</v>
      </c>
      <c r="H772" s="25">
        <f t="shared" si="86"/>
        <v>28</v>
      </c>
      <c r="I772" s="2">
        <v>2924</v>
      </c>
      <c r="J772" s="2">
        <f t="shared" si="88"/>
        <v>1</v>
      </c>
      <c r="K772" s="2" t="str">
        <f t="shared" si="89"/>
        <v/>
      </c>
      <c r="L772" s="2" t="str">
        <f t="shared" si="90"/>
        <v/>
      </c>
      <c r="M772" t="str">
        <f>IF(D772&lt;='Задача 4'!$B$4,I772,"")</f>
        <v/>
      </c>
    </row>
    <row r="773" spans="1:13">
      <c r="A773" s="2">
        <v>1745902</v>
      </c>
      <c r="B773" s="2">
        <v>3</v>
      </c>
      <c r="C773" s="2" t="str">
        <f>VLOOKUP(B773,Address!$A$1:$B$5,2,FALSE)</f>
        <v>Проспект Вернадского, 89</v>
      </c>
      <c r="D773" s="3">
        <v>44723</v>
      </c>
      <c r="E773" s="3" t="str">
        <f t="shared" si="87"/>
        <v>Июнь</v>
      </c>
      <c r="F773" s="25">
        <f t="shared" si="84"/>
        <v>24</v>
      </c>
      <c r="G773" s="3" t="str">
        <f t="shared" si="85"/>
        <v>Сб</v>
      </c>
      <c r="H773" s="25">
        <f t="shared" si="86"/>
        <v>11</v>
      </c>
      <c r="I773" s="2">
        <v>992</v>
      </c>
      <c r="J773" s="2">
        <f t="shared" si="88"/>
        <v>1</v>
      </c>
      <c r="K773" s="2" t="str">
        <f t="shared" si="89"/>
        <v/>
      </c>
      <c r="L773" s="2" t="str">
        <f t="shared" si="90"/>
        <v/>
      </c>
      <c r="M773">
        <f>IF(D773&lt;='Задача 4'!$B$4,I773,"")</f>
        <v>992</v>
      </c>
    </row>
    <row r="774" spans="1:13">
      <c r="A774" s="2">
        <v>1745903</v>
      </c>
      <c r="B774" s="2">
        <v>1</v>
      </c>
      <c r="C774" s="2" t="str">
        <f>VLOOKUP(B774,Address!$A$1:$B$5,2,FALSE)</f>
        <v>ул.Ленина, 13/2</v>
      </c>
      <c r="D774" s="3">
        <v>44727</v>
      </c>
      <c r="E774" s="3" t="str">
        <f t="shared" si="87"/>
        <v>Июнь</v>
      </c>
      <c r="F774" s="25">
        <f t="shared" si="84"/>
        <v>25</v>
      </c>
      <c r="G774" s="3" t="str">
        <f t="shared" si="85"/>
        <v>Ср</v>
      </c>
      <c r="H774" s="25">
        <f t="shared" si="86"/>
        <v>15</v>
      </c>
      <c r="I774" s="2">
        <v>4084</v>
      </c>
      <c r="J774" s="2">
        <f t="shared" si="88"/>
        <v>1</v>
      </c>
      <c r="K774" s="2">
        <f t="shared" si="89"/>
        <v>4084</v>
      </c>
      <c r="L774" s="2">
        <f t="shared" si="90"/>
        <v>1</v>
      </c>
      <c r="M774">
        <f>IF(D774&lt;='Задача 4'!$B$4,I774,"")</f>
        <v>4084</v>
      </c>
    </row>
    <row r="775" spans="1:13">
      <c r="A775" s="2">
        <v>1745904</v>
      </c>
      <c r="B775" s="2">
        <v>1</v>
      </c>
      <c r="C775" s="2" t="str">
        <f>VLOOKUP(B775,Address!$A$1:$B$5,2,FALSE)</f>
        <v>ул.Ленина, 13/2</v>
      </c>
      <c r="D775" s="3">
        <v>44731</v>
      </c>
      <c r="E775" s="3" t="str">
        <f t="shared" si="87"/>
        <v>Июнь</v>
      </c>
      <c r="F775" s="25">
        <f t="shared" si="84"/>
        <v>26</v>
      </c>
      <c r="G775" s="3" t="str">
        <f t="shared" si="85"/>
        <v>Вс</v>
      </c>
      <c r="H775" s="25">
        <f t="shared" si="86"/>
        <v>19</v>
      </c>
      <c r="I775" s="2">
        <v>1429</v>
      </c>
      <c r="J775" s="2">
        <f t="shared" si="88"/>
        <v>1</v>
      </c>
      <c r="K775" s="2" t="str">
        <f t="shared" si="89"/>
        <v/>
      </c>
      <c r="L775" s="2" t="str">
        <f t="shared" si="90"/>
        <v/>
      </c>
      <c r="M775">
        <f>IF(D775&lt;='Задача 4'!$B$4,I775,"")</f>
        <v>1429</v>
      </c>
    </row>
    <row r="776" spans="1:13">
      <c r="A776" s="2">
        <v>1745905</v>
      </c>
      <c r="B776" s="2">
        <v>3</v>
      </c>
      <c r="C776" s="2" t="str">
        <f>VLOOKUP(B776,Address!$A$1:$B$5,2,FALSE)</f>
        <v>Проспект Вернадского, 89</v>
      </c>
      <c r="D776" s="3">
        <v>44795</v>
      </c>
      <c r="E776" s="3" t="str">
        <f t="shared" si="87"/>
        <v>Август</v>
      </c>
      <c r="F776" s="25">
        <f t="shared" si="84"/>
        <v>35</v>
      </c>
      <c r="G776" s="3" t="str">
        <f t="shared" si="85"/>
        <v>Пн</v>
      </c>
      <c r="H776" s="25">
        <f t="shared" si="86"/>
        <v>22</v>
      </c>
      <c r="I776" s="2">
        <v>2132</v>
      </c>
      <c r="J776" s="2">
        <f t="shared" si="88"/>
        <v>1</v>
      </c>
      <c r="K776" s="2" t="str">
        <f t="shared" si="89"/>
        <v/>
      </c>
      <c r="L776" s="2" t="str">
        <f t="shared" si="90"/>
        <v/>
      </c>
      <c r="M776" t="str">
        <f>IF(D776&lt;='Задача 4'!$B$4,I776,"")</f>
        <v/>
      </c>
    </row>
    <row r="777" spans="1:13">
      <c r="A777" s="2">
        <v>1745906</v>
      </c>
      <c r="B777" s="2">
        <v>2</v>
      </c>
      <c r="C777" s="2" t="str">
        <f>VLOOKUP(B777,Address!$A$1:$B$5,2,FALSE)</f>
        <v>ул.Строителей, 6</v>
      </c>
      <c r="D777" s="3">
        <v>44755</v>
      </c>
      <c r="E777" s="3" t="str">
        <f t="shared" si="87"/>
        <v>Июль</v>
      </c>
      <c r="F777" s="25">
        <f t="shared" si="84"/>
        <v>29</v>
      </c>
      <c r="G777" s="3" t="str">
        <f t="shared" si="85"/>
        <v>Ср</v>
      </c>
      <c r="H777" s="25">
        <f t="shared" si="86"/>
        <v>13</v>
      </c>
      <c r="I777" s="2">
        <v>4300</v>
      </c>
      <c r="J777" s="2">
        <f t="shared" si="88"/>
        <v>1</v>
      </c>
      <c r="K777" s="2">
        <f t="shared" si="89"/>
        <v>4300</v>
      </c>
      <c r="L777" s="2">
        <f t="shared" si="90"/>
        <v>1</v>
      </c>
      <c r="M777">
        <f>IF(D777&lt;='Задача 4'!$B$4,I777,"")</f>
        <v>4300</v>
      </c>
    </row>
    <row r="778" spans="1:13">
      <c r="A778" s="2">
        <v>1745907</v>
      </c>
      <c r="B778" s="2">
        <v>4</v>
      </c>
      <c r="C778" s="2" t="str">
        <f>VLOOKUP(B778,Address!$A$1:$B$5,2,FALSE)</f>
        <v>Бульвар Сеченова, 17</v>
      </c>
      <c r="D778" s="3">
        <v>44741</v>
      </c>
      <c r="E778" s="3" t="str">
        <f t="shared" si="87"/>
        <v>Июнь</v>
      </c>
      <c r="F778" s="25">
        <f t="shared" si="84"/>
        <v>27</v>
      </c>
      <c r="G778" s="3" t="str">
        <f t="shared" si="85"/>
        <v>Ср</v>
      </c>
      <c r="H778" s="25">
        <f t="shared" si="86"/>
        <v>29</v>
      </c>
      <c r="I778" s="2">
        <v>368</v>
      </c>
      <c r="J778" s="2">
        <f t="shared" si="88"/>
        <v>1</v>
      </c>
      <c r="K778" s="2" t="str">
        <f t="shared" si="89"/>
        <v/>
      </c>
      <c r="L778" s="2" t="str">
        <f t="shared" si="90"/>
        <v/>
      </c>
      <c r="M778">
        <f>IF(D778&lt;='Задача 4'!$B$4,I778,"")</f>
        <v>368</v>
      </c>
    </row>
    <row r="779" spans="1:13">
      <c r="A779" s="2">
        <v>1745908</v>
      </c>
      <c r="B779" s="2">
        <v>3</v>
      </c>
      <c r="C779" s="2" t="str">
        <f>VLOOKUP(B779,Address!$A$1:$B$5,2,FALSE)</f>
        <v>Проспект Вернадского, 89</v>
      </c>
      <c r="D779" s="3">
        <v>44793</v>
      </c>
      <c r="E779" s="3" t="str">
        <f t="shared" si="87"/>
        <v>Август</v>
      </c>
      <c r="F779" s="25">
        <f t="shared" si="84"/>
        <v>34</v>
      </c>
      <c r="G779" s="3" t="str">
        <f t="shared" si="85"/>
        <v>Сб</v>
      </c>
      <c r="H779" s="25">
        <f t="shared" si="86"/>
        <v>20</v>
      </c>
      <c r="I779" s="2">
        <v>4058</v>
      </c>
      <c r="J779" s="2">
        <f t="shared" si="88"/>
        <v>1</v>
      </c>
      <c r="K779" s="2">
        <f t="shared" si="89"/>
        <v>4058</v>
      </c>
      <c r="L779" s="2">
        <f t="shared" si="90"/>
        <v>1</v>
      </c>
      <c r="M779" t="str">
        <f>IF(D779&lt;='Задача 4'!$B$4,I779,"")</f>
        <v/>
      </c>
    </row>
    <row r="780" spans="1:13">
      <c r="A780" s="2">
        <v>1745909</v>
      </c>
      <c r="B780" s="2">
        <v>4</v>
      </c>
      <c r="C780" s="2" t="str">
        <f>VLOOKUP(B780,Address!$A$1:$B$5,2,FALSE)</f>
        <v>Бульвар Сеченова, 17</v>
      </c>
      <c r="D780" s="3">
        <v>44760</v>
      </c>
      <c r="E780" s="3" t="str">
        <f t="shared" si="87"/>
        <v>Июль</v>
      </c>
      <c r="F780" s="25">
        <f t="shared" si="84"/>
        <v>30</v>
      </c>
      <c r="G780" s="3" t="str">
        <f t="shared" si="85"/>
        <v>Пн</v>
      </c>
      <c r="H780" s="25">
        <f t="shared" si="86"/>
        <v>18</v>
      </c>
      <c r="I780" s="2">
        <v>807</v>
      </c>
      <c r="J780" s="2">
        <f t="shared" si="88"/>
        <v>1</v>
      </c>
      <c r="K780" s="2" t="str">
        <f t="shared" si="89"/>
        <v/>
      </c>
      <c r="L780" s="2" t="str">
        <f t="shared" si="90"/>
        <v/>
      </c>
      <c r="M780" t="str">
        <f>IF(D780&lt;='Задача 4'!$B$4,I780,"")</f>
        <v/>
      </c>
    </row>
    <row r="781" spans="1:13">
      <c r="A781" s="2">
        <v>1745910</v>
      </c>
      <c r="B781" s="2">
        <v>1</v>
      </c>
      <c r="C781" s="2" t="str">
        <f>VLOOKUP(B781,Address!$A$1:$B$5,2,FALSE)</f>
        <v>ул.Ленина, 13/2</v>
      </c>
      <c r="D781" s="3">
        <v>44765</v>
      </c>
      <c r="E781" s="3" t="str">
        <f t="shared" si="87"/>
        <v>Июль</v>
      </c>
      <c r="F781" s="25">
        <f t="shared" si="84"/>
        <v>30</v>
      </c>
      <c r="G781" s="3" t="str">
        <f t="shared" si="85"/>
        <v>Сб</v>
      </c>
      <c r="H781" s="25">
        <f t="shared" si="86"/>
        <v>23</v>
      </c>
      <c r="I781" s="2">
        <v>4439</v>
      </c>
      <c r="J781" s="2">
        <f t="shared" si="88"/>
        <v>1</v>
      </c>
      <c r="K781" s="2">
        <f t="shared" si="89"/>
        <v>4439</v>
      </c>
      <c r="L781" s="2">
        <f t="shared" si="90"/>
        <v>1</v>
      </c>
      <c r="M781" t="str">
        <f>IF(D781&lt;='Задача 4'!$B$4,I781,"")</f>
        <v/>
      </c>
    </row>
    <row r="782" spans="1:13">
      <c r="A782" s="2">
        <v>1745911</v>
      </c>
      <c r="B782" s="2">
        <v>1</v>
      </c>
      <c r="C782" s="2" t="str">
        <f>VLOOKUP(B782,Address!$A$1:$B$5,2,FALSE)</f>
        <v>ул.Ленина, 13/2</v>
      </c>
      <c r="D782" s="3">
        <v>44769</v>
      </c>
      <c r="E782" s="3" t="str">
        <f t="shared" si="87"/>
        <v>Июль</v>
      </c>
      <c r="F782" s="25">
        <f t="shared" si="84"/>
        <v>31</v>
      </c>
      <c r="G782" s="3" t="str">
        <f t="shared" si="85"/>
        <v>Ср</v>
      </c>
      <c r="H782" s="25">
        <f t="shared" si="86"/>
        <v>27</v>
      </c>
      <c r="I782" s="2">
        <v>4589</v>
      </c>
      <c r="J782" s="2">
        <f t="shared" si="88"/>
        <v>1</v>
      </c>
      <c r="K782" s="2">
        <f t="shared" si="89"/>
        <v>4589</v>
      </c>
      <c r="L782" s="2">
        <f t="shared" si="90"/>
        <v>1</v>
      </c>
      <c r="M782" t="str">
        <f>IF(D782&lt;='Задача 4'!$B$4,I782,"")</f>
        <v/>
      </c>
    </row>
    <row r="783" spans="1:13">
      <c r="A783" s="2">
        <v>1745912</v>
      </c>
      <c r="B783" s="2">
        <v>4</v>
      </c>
      <c r="C783" s="2" t="str">
        <f>VLOOKUP(B783,Address!$A$1:$B$5,2,FALSE)</f>
        <v>Бульвар Сеченова, 17</v>
      </c>
      <c r="D783" s="3">
        <v>44715</v>
      </c>
      <c r="E783" s="3" t="str">
        <f t="shared" si="87"/>
        <v>Июнь</v>
      </c>
      <c r="F783" s="25">
        <f t="shared" si="84"/>
        <v>23</v>
      </c>
      <c r="G783" s="3" t="str">
        <f t="shared" si="85"/>
        <v>Пт</v>
      </c>
      <c r="H783" s="25">
        <f t="shared" si="86"/>
        <v>3</v>
      </c>
      <c r="I783" s="2">
        <v>4918</v>
      </c>
      <c r="J783" s="2">
        <f t="shared" si="88"/>
        <v>1</v>
      </c>
      <c r="K783" s="2">
        <f t="shared" si="89"/>
        <v>4918</v>
      </c>
      <c r="L783" s="2">
        <f t="shared" si="90"/>
        <v>1</v>
      </c>
      <c r="M783">
        <f>IF(D783&lt;='Задача 4'!$B$4,I783,"")</f>
        <v>4918</v>
      </c>
    </row>
    <row r="784" spans="1:13">
      <c r="A784" s="2">
        <v>1745913</v>
      </c>
      <c r="B784" s="2">
        <v>1</v>
      </c>
      <c r="C784" s="2" t="str">
        <f>VLOOKUP(B784,Address!$A$1:$B$5,2,FALSE)</f>
        <v>ул.Ленина, 13/2</v>
      </c>
      <c r="D784" s="3">
        <v>44747</v>
      </c>
      <c r="E784" s="3" t="str">
        <f t="shared" si="87"/>
        <v>Июль</v>
      </c>
      <c r="F784" s="25">
        <f t="shared" si="84"/>
        <v>28</v>
      </c>
      <c r="G784" s="3" t="str">
        <f t="shared" si="85"/>
        <v>Вт</v>
      </c>
      <c r="H784" s="25">
        <f t="shared" si="86"/>
        <v>5</v>
      </c>
      <c r="I784" s="2">
        <v>2805</v>
      </c>
      <c r="J784" s="2">
        <f t="shared" si="88"/>
        <v>1</v>
      </c>
      <c r="K784" s="2" t="str">
        <f t="shared" si="89"/>
        <v/>
      </c>
      <c r="L784" s="2" t="str">
        <f t="shared" si="90"/>
        <v/>
      </c>
      <c r="M784">
        <f>IF(D784&lt;='Задача 4'!$B$4,I784,"")</f>
        <v>2805</v>
      </c>
    </row>
    <row r="785" spans="1:13">
      <c r="A785" s="2">
        <v>1745914</v>
      </c>
      <c r="B785" s="2">
        <v>2</v>
      </c>
      <c r="C785" s="2" t="str">
        <f>VLOOKUP(B785,Address!$A$1:$B$5,2,FALSE)</f>
        <v>ул.Строителей, 6</v>
      </c>
      <c r="D785" s="3">
        <v>44717</v>
      </c>
      <c r="E785" s="3" t="str">
        <f t="shared" si="87"/>
        <v>Июнь</v>
      </c>
      <c r="F785" s="25">
        <f t="shared" ref="F785:F848" si="91">WEEKNUM(D785)</f>
        <v>24</v>
      </c>
      <c r="G785" s="3" t="str">
        <f t="shared" ref="G785:G848" si="92">TEXT(WEEKDAY(D785,1),"ДДД")</f>
        <v>Вс</v>
      </c>
      <c r="H785" s="25">
        <f t="shared" ref="H785:H848" si="93">DAY(D785)</f>
        <v>5</v>
      </c>
      <c r="I785" s="2">
        <v>372</v>
      </c>
      <c r="J785" s="2">
        <f t="shared" si="88"/>
        <v>1</v>
      </c>
      <c r="K785" s="2" t="str">
        <f t="shared" si="89"/>
        <v/>
      </c>
      <c r="L785" s="2" t="str">
        <f t="shared" si="90"/>
        <v/>
      </c>
      <c r="M785">
        <f>IF(D785&lt;='Задача 4'!$B$4,I785,"")</f>
        <v>372</v>
      </c>
    </row>
    <row r="786" spans="1:13">
      <c r="A786" s="2">
        <v>1745915</v>
      </c>
      <c r="B786" s="2">
        <v>3</v>
      </c>
      <c r="C786" s="2" t="str">
        <f>VLOOKUP(B786,Address!$A$1:$B$5,2,FALSE)</f>
        <v>Проспект Вернадского, 89</v>
      </c>
      <c r="D786" s="3">
        <v>44752</v>
      </c>
      <c r="E786" s="3" t="str">
        <f t="shared" si="87"/>
        <v>Июль</v>
      </c>
      <c r="F786" s="25">
        <f t="shared" si="91"/>
        <v>29</v>
      </c>
      <c r="G786" s="3" t="str">
        <f t="shared" si="92"/>
        <v>Вс</v>
      </c>
      <c r="H786" s="25">
        <f t="shared" si="93"/>
        <v>10</v>
      </c>
      <c r="I786" s="2">
        <v>512</v>
      </c>
      <c r="J786" s="2">
        <f t="shared" si="88"/>
        <v>1</v>
      </c>
      <c r="K786" s="2" t="str">
        <f t="shared" si="89"/>
        <v/>
      </c>
      <c r="L786" s="2" t="str">
        <f t="shared" si="90"/>
        <v/>
      </c>
      <c r="M786">
        <f>IF(D786&lt;='Задача 4'!$B$4,I786,"")</f>
        <v>512</v>
      </c>
    </row>
    <row r="787" spans="1:13">
      <c r="A787" s="2">
        <v>1745916</v>
      </c>
      <c r="B787" s="2">
        <v>1</v>
      </c>
      <c r="C787" s="2" t="str">
        <f>VLOOKUP(B787,Address!$A$1:$B$5,2,FALSE)</f>
        <v>ул.Ленина, 13/2</v>
      </c>
      <c r="D787" s="3">
        <v>44714</v>
      </c>
      <c r="E787" s="3" t="str">
        <f t="shared" si="87"/>
        <v>Июнь</v>
      </c>
      <c r="F787" s="25">
        <f t="shared" si="91"/>
        <v>23</v>
      </c>
      <c r="G787" s="3" t="str">
        <f t="shared" si="92"/>
        <v>Чт</v>
      </c>
      <c r="H787" s="25">
        <f t="shared" si="93"/>
        <v>2</v>
      </c>
      <c r="I787" s="2">
        <v>753</v>
      </c>
      <c r="J787" s="2">
        <f t="shared" si="88"/>
        <v>1</v>
      </c>
      <c r="K787" s="2" t="str">
        <f t="shared" si="89"/>
        <v/>
      </c>
      <c r="L787" s="2" t="str">
        <f t="shared" si="90"/>
        <v/>
      </c>
      <c r="M787">
        <f>IF(D787&lt;='Задача 4'!$B$4,I787,"")</f>
        <v>753</v>
      </c>
    </row>
    <row r="788" spans="1:13">
      <c r="A788" s="2">
        <v>1745917</v>
      </c>
      <c r="B788" s="2">
        <v>4</v>
      </c>
      <c r="C788" s="2" t="str">
        <f>VLOOKUP(B788,Address!$A$1:$B$5,2,FALSE)</f>
        <v>Бульвар Сеченова, 17</v>
      </c>
      <c r="D788" s="3">
        <v>44719</v>
      </c>
      <c r="E788" s="3" t="str">
        <f t="shared" si="87"/>
        <v>Июнь</v>
      </c>
      <c r="F788" s="25">
        <f t="shared" si="91"/>
        <v>24</v>
      </c>
      <c r="G788" s="3" t="str">
        <f t="shared" si="92"/>
        <v>Вт</v>
      </c>
      <c r="H788" s="25">
        <f t="shared" si="93"/>
        <v>7</v>
      </c>
      <c r="I788" s="2">
        <v>1972</v>
      </c>
      <c r="J788" s="2">
        <f t="shared" si="88"/>
        <v>1</v>
      </c>
      <c r="K788" s="2" t="str">
        <f t="shared" si="89"/>
        <v/>
      </c>
      <c r="L788" s="2" t="str">
        <f t="shared" si="90"/>
        <v/>
      </c>
      <c r="M788">
        <f>IF(D788&lt;='Задача 4'!$B$4,I788,"")</f>
        <v>1972</v>
      </c>
    </row>
    <row r="789" spans="1:13">
      <c r="A789" s="2">
        <v>1745918</v>
      </c>
      <c r="B789" s="2">
        <v>1</v>
      </c>
      <c r="C789" s="2" t="str">
        <f>VLOOKUP(B789,Address!$A$1:$B$5,2,FALSE)</f>
        <v>ул.Ленина, 13/2</v>
      </c>
      <c r="D789" s="3">
        <v>44716</v>
      </c>
      <c r="E789" s="3" t="str">
        <f t="shared" si="87"/>
        <v>Июнь</v>
      </c>
      <c r="F789" s="25">
        <f t="shared" si="91"/>
        <v>23</v>
      </c>
      <c r="G789" s="3" t="str">
        <f t="shared" si="92"/>
        <v>Сб</v>
      </c>
      <c r="H789" s="25">
        <f t="shared" si="93"/>
        <v>4</v>
      </c>
      <c r="I789" s="2">
        <v>2193</v>
      </c>
      <c r="J789" s="2">
        <f t="shared" si="88"/>
        <v>1</v>
      </c>
      <c r="K789" s="2" t="str">
        <f t="shared" si="89"/>
        <v/>
      </c>
      <c r="L789" s="2" t="str">
        <f t="shared" si="90"/>
        <v/>
      </c>
      <c r="M789">
        <f>IF(D789&lt;='Задача 4'!$B$4,I789,"")</f>
        <v>2193</v>
      </c>
    </row>
    <row r="790" spans="1:13">
      <c r="A790" s="2">
        <v>1745919</v>
      </c>
      <c r="B790" s="2">
        <v>4</v>
      </c>
      <c r="C790" s="2" t="str">
        <f>VLOOKUP(B790,Address!$A$1:$B$5,2,FALSE)</f>
        <v>Бульвар Сеченова, 17</v>
      </c>
      <c r="D790" s="3">
        <v>44798</v>
      </c>
      <c r="E790" s="3" t="str">
        <f t="shared" si="87"/>
        <v>Август</v>
      </c>
      <c r="F790" s="25">
        <f t="shared" si="91"/>
        <v>35</v>
      </c>
      <c r="G790" s="3" t="str">
        <f t="shared" si="92"/>
        <v>Чт</v>
      </c>
      <c r="H790" s="25">
        <f t="shared" si="93"/>
        <v>25</v>
      </c>
      <c r="I790" s="2">
        <v>2443</v>
      </c>
      <c r="J790" s="2">
        <f t="shared" si="88"/>
        <v>1</v>
      </c>
      <c r="K790" s="2" t="str">
        <f t="shared" si="89"/>
        <v/>
      </c>
      <c r="L790" s="2" t="str">
        <f t="shared" si="90"/>
        <v/>
      </c>
      <c r="M790" t="str">
        <f>IF(D790&lt;='Задача 4'!$B$4,I790,"")</f>
        <v/>
      </c>
    </row>
    <row r="791" spans="1:13">
      <c r="A791" s="2">
        <v>1745920</v>
      </c>
      <c r="B791" s="2">
        <v>4</v>
      </c>
      <c r="C791" s="2" t="str">
        <f>VLOOKUP(B791,Address!$A$1:$B$5,2,FALSE)</f>
        <v>Бульвар Сеченова, 17</v>
      </c>
      <c r="D791" s="3">
        <v>44718</v>
      </c>
      <c r="E791" s="3" t="str">
        <f t="shared" si="87"/>
        <v>Июнь</v>
      </c>
      <c r="F791" s="25">
        <f t="shared" si="91"/>
        <v>24</v>
      </c>
      <c r="G791" s="3" t="str">
        <f t="shared" si="92"/>
        <v>Пн</v>
      </c>
      <c r="H791" s="25">
        <f t="shared" si="93"/>
        <v>6</v>
      </c>
      <c r="I791" s="2">
        <v>4613</v>
      </c>
      <c r="J791" s="2">
        <f t="shared" si="88"/>
        <v>1</v>
      </c>
      <c r="K791" s="2">
        <f t="shared" si="89"/>
        <v>4613</v>
      </c>
      <c r="L791" s="2">
        <f t="shared" si="90"/>
        <v>1</v>
      </c>
      <c r="M791">
        <f>IF(D791&lt;='Задача 4'!$B$4,I791,"")</f>
        <v>4613</v>
      </c>
    </row>
    <row r="792" spans="1:13">
      <c r="A792" s="2">
        <v>1745921</v>
      </c>
      <c r="B792" s="2">
        <v>3</v>
      </c>
      <c r="C792" s="2" t="str">
        <f>VLOOKUP(B792,Address!$A$1:$B$5,2,FALSE)</f>
        <v>Проспект Вернадского, 89</v>
      </c>
      <c r="D792" s="3">
        <v>44773</v>
      </c>
      <c r="E792" s="3" t="str">
        <f t="shared" si="87"/>
        <v>Июль</v>
      </c>
      <c r="F792" s="25">
        <f t="shared" si="91"/>
        <v>32</v>
      </c>
      <c r="G792" s="3" t="str">
        <f t="shared" si="92"/>
        <v>Вс</v>
      </c>
      <c r="H792" s="25">
        <f t="shared" si="93"/>
        <v>31</v>
      </c>
      <c r="I792" s="2">
        <v>2661</v>
      </c>
      <c r="J792" s="2">
        <f t="shared" si="88"/>
        <v>1</v>
      </c>
      <c r="K792" s="2" t="str">
        <f t="shared" si="89"/>
        <v/>
      </c>
      <c r="L792" s="2" t="str">
        <f t="shared" si="90"/>
        <v/>
      </c>
      <c r="M792" t="str">
        <f>IF(D792&lt;='Задача 4'!$B$4,I792,"")</f>
        <v/>
      </c>
    </row>
    <row r="793" spans="1:13">
      <c r="A793" s="2">
        <v>1745922</v>
      </c>
      <c r="B793" s="2">
        <v>2</v>
      </c>
      <c r="C793" s="2" t="str">
        <f>VLOOKUP(B793,Address!$A$1:$B$5,2,FALSE)</f>
        <v>ул.Строителей, 6</v>
      </c>
      <c r="D793" s="3">
        <v>44774</v>
      </c>
      <c r="E793" s="3" t="str">
        <f t="shared" si="87"/>
        <v>Август</v>
      </c>
      <c r="F793" s="25">
        <f t="shared" si="91"/>
        <v>32</v>
      </c>
      <c r="G793" s="3" t="str">
        <f t="shared" si="92"/>
        <v>Пн</v>
      </c>
      <c r="H793" s="25">
        <f t="shared" si="93"/>
        <v>1</v>
      </c>
      <c r="I793" s="2">
        <v>2450</v>
      </c>
      <c r="J793" s="2">
        <f t="shared" si="88"/>
        <v>1</v>
      </c>
      <c r="K793" s="2" t="str">
        <f t="shared" si="89"/>
        <v/>
      </c>
      <c r="L793" s="2" t="str">
        <f t="shared" si="90"/>
        <v/>
      </c>
      <c r="M793" t="str">
        <f>IF(D793&lt;='Задача 4'!$B$4,I793,"")</f>
        <v/>
      </c>
    </row>
    <row r="794" spans="1:13">
      <c r="A794" s="2">
        <v>1745923</v>
      </c>
      <c r="B794" s="2">
        <v>2</v>
      </c>
      <c r="C794" s="2" t="str">
        <f>VLOOKUP(B794,Address!$A$1:$B$5,2,FALSE)</f>
        <v>ул.Строителей, 6</v>
      </c>
      <c r="D794" s="3">
        <v>44767</v>
      </c>
      <c r="E794" s="3" t="str">
        <f t="shared" si="87"/>
        <v>Июль</v>
      </c>
      <c r="F794" s="25">
        <f t="shared" si="91"/>
        <v>31</v>
      </c>
      <c r="G794" s="3" t="str">
        <f t="shared" si="92"/>
        <v>Пн</v>
      </c>
      <c r="H794" s="25">
        <f t="shared" si="93"/>
        <v>25</v>
      </c>
      <c r="I794" s="2">
        <v>3878</v>
      </c>
      <c r="J794" s="2">
        <f t="shared" si="88"/>
        <v>1</v>
      </c>
      <c r="K794" s="2">
        <f t="shared" si="89"/>
        <v>3878</v>
      </c>
      <c r="L794" s="2">
        <f t="shared" si="90"/>
        <v>1</v>
      </c>
      <c r="M794" t="str">
        <f>IF(D794&lt;='Задача 4'!$B$4,I794,"")</f>
        <v/>
      </c>
    </row>
    <row r="795" spans="1:13">
      <c r="A795" s="2">
        <v>1745924</v>
      </c>
      <c r="B795" s="2">
        <v>1</v>
      </c>
      <c r="C795" s="2" t="str">
        <f>VLOOKUP(B795,Address!$A$1:$B$5,2,FALSE)</f>
        <v>ул.Ленина, 13/2</v>
      </c>
      <c r="D795" s="3">
        <v>44798</v>
      </c>
      <c r="E795" s="3" t="str">
        <f t="shared" si="87"/>
        <v>Август</v>
      </c>
      <c r="F795" s="25">
        <f t="shared" si="91"/>
        <v>35</v>
      </c>
      <c r="G795" s="3" t="str">
        <f t="shared" si="92"/>
        <v>Чт</v>
      </c>
      <c r="H795" s="25">
        <f t="shared" si="93"/>
        <v>25</v>
      </c>
      <c r="I795" s="2">
        <v>1097</v>
      </c>
      <c r="J795" s="2">
        <f t="shared" si="88"/>
        <v>1</v>
      </c>
      <c r="K795" s="2" t="str">
        <f t="shared" si="89"/>
        <v/>
      </c>
      <c r="L795" s="2" t="str">
        <f t="shared" si="90"/>
        <v/>
      </c>
      <c r="M795" t="str">
        <f>IF(D795&lt;='Задача 4'!$B$4,I795,"")</f>
        <v/>
      </c>
    </row>
    <row r="796" spans="1:13">
      <c r="A796" s="2">
        <v>1745925</v>
      </c>
      <c r="B796" s="2">
        <v>1</v>
      </c>
      <c r="C796" s="2" t="str">
        <f>VLOOKUP(B796,Address!$A$1:$B$5,2,FALSE)</f>
        <v>ул.Ленина, 13/2</v>
      </c>
      <c r="D796" s="3">
        <v>44715</v>
      </c>
      <c r="E796" s="3" t="str">
        <f t="shared" si="87"/>
        <v>Июнь</v>
      </c>
      <c r="F796" s="25">
        <f t="shared" si="91"/>
        <v>23</v>
      </c>
      <c r="G796" s="3" t="str">
        <f t="shared" si="92"/>
        <v>Пт</v>
      </c>
      <c r="H796" s="25">
        <f t="shared" si="93"/>
        <v>3</v>
      </c>
      <c r="I796" s="2">
        <v>4235</v>
      </c>
      <c r="J796" s="2">
        <f t="shared" si="88"/>
        <v>1</v>
      </c>
      <c r="K796" s="2">
        <f t="shared" si="89"/>
        <v>4235</v>
      </c>
      <c r="L796" s="2">
        <f t="shared" si="90"/>
        <v>1</v>
      </c>
      <c r="M796">
        <f>IF(D796&lt;='Задача 4'!$B$4,I796,"")</f>
        <v>4235</v>
      </c>
    </row>
    <row r="797" spans="1:13">
      <c r="A797" s="2">
        <v>1745926</v>
      </c>
      <c r="B797" s="2">
        <v>2</v>
      </c>
      <c r="C797" s="2" t="str">
        <f>VLOOKUP(B797,Address!$A$1:$B$5,2,FALSE)</f>
        <v>ул.Строителей, 6</v>
      </c>
      <c r="D797" s="3">
        <v>44730</v>
      </c>
      <c r="E797" s="3" t="str">
        <f t="shared" si="87"/>
        <v>Июнь</v>
      </c>
      <c r="F797" s="25">
        <f t="shared" si="91"/>
        <v>25</v>
      </c>
      <c r="G797" s="3" t="str">
        <f t="shared" si="92"/>
        <v>Сб</v>
      </c>
      <c r="H797" s="25">
        <f t="shared" si="93"/>
        <v>18</v>
      </c>
      <c r="I797" s="2">
        <v>261</v>
      </c>
      <c r="J797" s="2">
        <f t="shared" si="88"/>
        <v>1</v>
      </c>
      <c r="K797" s="2" t="str">
        <f t="shared" si="89"/>
        <v/>
      </c>
      <c r="L797" s="2" t="str">
        <f t="shared" si="90"/>
        <v/>
      </c>
      <c r="M797">
        <f>IF(D797&lt;='Задача 4'!$B$4,I797,"")</f>
        <v>261</v>
      </c>
    </row>
    <row r="798" spans="1:13">
      <c r="A798" s="2">
        <v>1745927</v>
      </c>
      <c r="B798" s="2">
        <v>2</v>
      </c>
      <c r="C798" s="2" t="str">
        <f>VLOOKUP(B798,Address!$A$1:$B$5,2,FALSE)</f>
        <v>ул.Строителей, 6</v>
      </c>
      <c r="D798" s="3">
        <v>44721</v>
      </c>
      <c r="E798" s="3" t="str">
        <f t="shared" si="87"/>
        <v>Июнь</v>
      </c>
      <c r="F798" s="25">
        <f t="shared" si="91"/>
        <v>24</v>
      </c>
      <c r="G798" s="3" t="str">
        <f t="shared" si="92"/>
        <v>Чт</v>
      </c>
      <c r="H798" s="25">
        <f t="shared" si="93"/>
        <v>9</v>
      </c>
      <c r="I798" s="2">
        <v>4773</v>
      </c>
      <c r="J798" s="2">
        <f t="shared" si="88"/>
        <v>1</v>
      </c>
      <c r="K798" s="2">
        <f t="shared" si="89"/>
        <v>4773</v>
      </c>
      <c r="L798" s="2">
        <f t="shared" si="90"/>
        <v>1</v>
      </c>
      <c r="M798">
        <f>IF(D798&lt;='Задача 4'!$B$4,I798,"")</f>
        <v>4773</v>
      </c>
    </row>
    <row r="799" spans="1:13">
      <c r="A799" s="2">
        <v>1745928</v>
      </c>
      <c r="B799" s="2">
        <v>4</v>
      </c>
      <c r="C799" s="2" t="str">
        <f>VLOOKUP(B799,Address!$A$1:$B$5,2,FALSE)</f>
        <v>Бульвар Сеченова, 17</v>
      </c>
      <c r="D799" s="3">
        <v>44790</v>
      </c>
      <c r="E799" s="3" t="str">
        <f t="shared" si="87"/>
        <v>Август</v>
      </c>
      <c r="F799" s="25">
        <f t="shared" si="91"/>
        <v>34</v>
      </c>
      <c r="G799" s="3" t="str">
        <f t="shared" si="92"/>
        <v>Ср</v>
      </c>
      <c r="H799" s="25">
        <f t="shared" si="93"/>
        <v>17</v>
      </c>
      <c r="I799" s="2">
        <v>3774</v>
      </c>
      <c r="J799" s="2">
        <f t="shared" si="88"/>
        <v>1</v>
      </c>
      <c r="K799" s="2">
        <f t="shared" si="89"/>
        <v>3774</v>
      </c>
      <c r="L799" s="2">
        <f t="shared" si="90"/>
        <v>1</v>
      </c>
      <c r="M799" t="str">
        <f>IF(D799&lt;='Задача 4'!$B$4,I799,"")</f>
        <v/>
      </c>
    </row>
    <row r="800" spans="1:13">
      <c r="A800" s="2">
        <v>1745929</v>
      </c>
      <c r="B800" s="2">
        <v>1</v>
      </c>
      <c r="C800" s="2" t="str">
        <f>VLOOKUP(B800,Address!$A$1:$B$5,2,FALSE)</f>
        <v>ул.Ленина, 13/2</v>
      </c>
      <c r="D800" s="3">
        <v>44761</v>
      </c>
      <c r="E800" s="3" t="str">
        <f t="shared" si="87"/>
        <v>Июль</v>
      </c>
      <c r="F800" s="25">
        <f t="shared" si="91"/>
        <v>30</v>
      </c>
      <c r="G800" s="3" t="str">
        <f t="shared" si="92"/>
        <v>Вт</v>
      </c>
      <c r="H800" s="25">
        <f t="shared" si="93"/>
        <v>19</v>
      </c>
      <c r="I800" s="2">
        <v>4353</v>
      </c>
      <c r="J800" s="2">
        <f t="shared" si="88"/>
        <v>1</v>
      </c>
      <c r="K800" s="2">
        <f t="shared" si="89"/>
        <v>4353</v>
      </c>
      <c r="L800" s="2">
        <f t="shared" si="90"/>
        <v>1</v>
      </c>
      <c r="M800" t="str">
        <f>IF(D800&lt;='Задача 4'!$B$4,I800,"")</f>
        <v/>
      </c>
    </row>
    <row r="801" spans="1:13">
      <c r="A801" s="2">
        <v>1745930</v>
      </c>
      <c r="B801" s="2">
        <v>2</v>
      </c>
      <c r="C801" s="2" t="str">
        <f>VLOOKUP(B801,Address!$A$1:$B$5,2,FALSE)</f>
        <v>ул.Строителей, 6</v>
      </c>
      <c r="D801" s="3">
        <v>44793</v>
      </c>
      <c r="E801" s="3" t="str">
        <f t="shared" si="87"/>
        <v>Август</v>
      </c>
      <c r="F801" s="25">
        <f t="shared" si="91"/>
        <v>34</v>
      </c>
      <c r="G801" s="3" t="str">
        <f t="shared" si="92"/>
        <v>Сб</v>
      </c>
      <c r="H801" s="25">
        <f t="shared" si="93"/>
        <v>20</v>
      </c>
      <c r="I801" s="2">
        <v>3752</v>
      </c>
      <c r="J801" s="2">
        <f t="shared" si="88"/>
        <v>1</v>
      </c>
      <c r="K801" s="2">
        <f t="shared" si="89"/>
        <v>3752</v>
      </c>
      <c r="L801" s="2">
        <f t="shared" si="90"/>
        <v>1</v>
      </c>
      <c r="M801" t="str">
        <f>IF(D801&lt;='Задача 4'!$B$4,I801,"")</f>
        <v/>
      </c>
    </row>
    <row r="802" spans="1:13">
      <c r="A802" s="2">
        <v>1745931</v>
      </c>
      <c r="B802" s="2">
        <v>2</v>
      </c>
      <c r="C802" s="2" t="str">
        <f>VLOOKUP(B802,Address!$A$1:$B$5,2,FALSE)</f>
        <v>ул.Строителей, 6</v>
      </c>
      <c r="D802" s="3">
        <v>44769</v>
      </c>
      <c r="E802" s="3" t="str">
        <f t="shared" si="87"/>
        <v>Июль</v>
      </c>
      <c r="F802" s="25">
        <f t="shared" si="91"/>
        <v>31</v>
      </c>
      <c r="G802" s="3" t="str">
        <f t="shared" si="92"/>
        <v>Ср</v>
      </c>
      <c r="H802" s="25">
        <f t="shared" si="93"/>
        <v>27</v>
      </c>
      <c r="I802" s="2">
        <v>1067</v>
      </c>
      <c r="J802" s="2">
        <f t="shared" si="88"/>
        <v>1</v>
      </c>
      <c r="K802" s="2" t="str">
        <f t="shared" si="89"/>
        <v/>
      </c>
      <c r="L802" s="2" t="str">
        <f t="shared" si="90"/>
        <v/>
      </c>
      <c r="M802" t="str">
        <f>IF(D802&lt;='Задача 4'!$B$4,I802,"")</f>
        <v/>
      </c>
    </row>
    <row r="803" spans="1:13">
      <c r="A803" s="2">
        <v>1745932</v>
      </c>
      <c r="B803" s="2">
        <v>4</v>
      </c>
      <c r="C803" s="2" t="str">
        <f>VLOOKUP(B803,Address!$A$1:$B$5,2,FALSE)</f>
        <v>Бульвар Сеченова, 17</v>
      </c>
      <c r="D803" s="3">
        <v>44770</v>
      </c>
      <c r="E803" s="3" t="str">
        <f t="shared" si="87"/>
        <v>Июль</v>
      </c>
      <c r="F803" s="25">
        <f t="shared" si="91"/>
        <v>31</v>
      </c>
      <c r="G803" s="3" t="str">
        <f t="shared" si="92"/>
        <v>Чт</v>
      </c>
      <c r="H803" s="25">
        <f t="shared" si="93"/>
        <v>28</v>
      </c>
      <c r="I803" s="2">
        <v>546</v>
      </c>
      <c r="J803" s="2">
        <f t="shared" si="88"/>
        <v>1</v>
      </c>
      <c r="K803" s="2" t="str">
        <f t="shared" si="89"/>
        <v/>
      </c>
      <c r="L803" s="2" t="str">
        <f t="shared" si="90"/>
        <v/>
      </c>
      <c r="M803" t="str">
        <f>IF(D803&lt;='Задача 4'!$B$4,I803,"")</f>
        <v/>
      </c>
    </row>
    <row r="804" spans="1:13">
      <c r="A804" s="2">
        <v>1745933</v>
      </c>
      <c r="B804" s="2">
        <v>2</v>
      </c>
      <c r="C804" s="2" t="str">
        <f>VLOOKUP(B804,Address!$A$1:$B$5,2,FALSE)</f>
        <v>ул.Строителей, 6</v>
      </c>
      <c r="D804" s="3">
        <v>44774</v>
      </c>
      <c r="E804" s="3" t="str">
        <f t="shared" si="87"/>
        <v>Август</v>
      </c>
      <c r="F804" s="25">
        <f t="shared" si="91"/>
        <v>32</v>
      </c>
      <c r="G804" s="3" t="str">
        <f t="shared" si="92"/>
        <v>Пн</v>
      </c>
      <c r="H804" s="25">
        <f t="shared" si="93"/>
        <v>1</v>
      </c>
      <c r="I804" s="2">
        <v>1454</v>
      </c>
      <c r="J804" s="2">
        <f t="shared" si="88"/>
        <v>1</v>
      </c>
      <c r="K804" s="2" t="str">
        <f t="shared" si="89"/>
        <v/>
      </c>
      <c r="L804" s="2" t="str">
        <f t="shared" si="90"/>
        <v/>
      </c>
      <c r="M804" t="str">
        <f>IF(D804&lt;='Задача 4'!$B$4,I804,"")</f>
        <v/>
      </c>
    </row>
    <row r="805" spans="1:13">
      <c r="A805" s="2">
        <v>1745934</v>
      </c>
      <c r="B805" s="2">
        <v>4</v>
      </c>
      <c r="C805" s="2" t="str">
        <f>VLOOKUP(B805,Address!$A$1:$B$5,2,FALSE)</f>
        <v>Бульвар Сеченова, 17</v>
      </c>
      <c r="D805" s="3">
        <v>44753</v>
      </c>
      <c r="E805" s="3" t="str">
        <f t="shared" si="87"/>
        <v>Июль</v>
      </c>
      <c r="F805" s="25">
        <f t="shared" si="91"/>
        <v>29</v>
      </c>
      <c r="G805" s="3" t="str">
        <f t="shared" si="92"/>
        <v>Пн</v>
      </c>
      <c r="H805" s="25">
        <f t="shared" si="93"/>
        <v>11</v>
      </c>
      <c r="I805" s="2">
        <v>4267</v>
      </c>
      <c r="J805" s="2">
        <f t="shared" si="88"/>
        <v>1</v>
      </c>
      <c r="K805" s="2">
        <f t="shared" si="89"/>
        <v>4267</v>
      </c>
      <c r="L805" s="2">
        <f t="shared" si="90"/>
        <v>1</v>
      </c>
      <c r="M805">
        <f>IF(D805&lt;='Задача 4'!$B$4,I805,"")</f>
        <v>4267</v>
      </c>
    </row>
    <row r="806" spans="1:13">
      <c r="A806" s="2">
        <v>1745935</v>
      </c>
      <c r="B806" s="2">
        <v>4</v>
      </c>
      <c r="C806" s="2" t="str">
        <f>VLOOKUP(B806,Address!$A$1:$B$5,2,FALSE)</f>
        <v>Бульвар Сеченова, 17</v>
      </c>
      <c r="D806" s="3">
        <v>44764</v>
      </c>
      <c r="E806" s="3" t="str">
        <f t="shared" si="87"/>
        <v>Июль</v>
      </c>
      <c r="F806" s="25">
        <f t="shared" si="91"/>
        <v>30</v>
      </c>
      <c r="G806" s="3" t="str">
        <f t="shared" si="92"/>
        <v>Пт</v>
      </c>
      <c r="H806" s="25">
        <f t="shared" si="93"/>
        <v>22</v>
      </c>
      <c r="I806" s="2">
        <v>1295</v>
      </c>
      <c r="J806" s="2">
        <f t="shared" si="88"/>
        <v>1</v>
      </c>
      <c r="K806" s="2" t="str">
        <f t="shared" si="89"/>
        <v/>
      </c>
      <c r="L806" s="2" t="str">
        <f t="shared" si="90"/>
        <v/>
      </c>
      <c r="M806" t="str">
        <f>IF(D806&lt;='Задача 4'!$B$4,I806,"")</f>
        <v/>
      </c>
    </row>
    <row r="807" spans="1:13">
      <c r="A807" s="2">
        <v>1745936</v>
      </c>
      <c r="B807" s="2">
        <v>1</v>
      </c>
      <c r="C807" s="2" t="str">
        <f>VLOOKUP(B807,Address!$A$1:$B$5,2,FALSE)</f>
        <v>ул.Ленина, 13/2</v>
      </c>
      <c r="D807" s="3">
        <v>44769</v>
      </c>
      <c r="E807" s="3" t="str">
        <f t="shared" si="87"/>
        <v>Июль</v>
      </c>
      <c r="F807" s="25">
        <f t="shared" si="91"/>
        <v>31</v>
      </c>
      <c r="G807" s="3" t="str">
        <f t="shared" si="92"/>
        <v>Ср</v>
      </c>
      <c r="H807" s="25">
        <f t="shared" si="93"/>
        <v>27</v>
      </c>
      <c r="I807" s="2">
        <v>4344</v>
      </c>
      <c r="J807" s="2">
        <f t="shared" si="88"/>
        <v>1</v>
      </c>
      <c r="K807" s="2">
        <f t="shared" si="89"/>
        <v>4344</v>
      </c>
      <c r="L807" s="2">
        <f t="shared" si="90"/>
        <v>1</v>
      </c>
      <c r="M807" t="str">
        <f>IF(D807&lt;='Задача 4'!$B$4,I807,"")</f>
        <v/>
      </c>
    </row>
    <row r="808" spans="1:13">
      <c r="A808" s="2">
        <v>1745937</v>
      </c>
      <c r="B808" s="2">
        <v>2</v>
      </c>
      <c r="C808" s="2" t="str">
        <f>VLOOKUP(B808,Address!$A$1:$B$5,2,FALSE)</f>
        <v>ул.Строителей, 6</v>
      </c>
      <c r="D808" s="3">
        <v>44731</v>
      </c>
      <c r="E808" s="3" t="str">
        <f t="shared" si="87"/>
        <v>Июнь</v>
      </c>
      <c r="F808" s="25">
        <f t="shared" si="91"/>
        <v>26</v>
      </c>
      <c r="G808" s="3" t="str">
        <f t="shared" si="92"/>
        <v>Вс</v>
      </c>
      <c r="H808" s="25">
        <f t="shared" si="93"/>
        <v>19</v>
      </c>
      <c r="I808" s="2">
        <v>902</v>
      </c>
      <c r="J808" s="2">
        <f t="shared" si="88"/>
        <v>1</v>
      </c>
      <c r="K808" s="2" t="str">
        <f t="shared" si="89"/>
        <v/>
      </c>
      <c r="L808" s="2" t="str">
        <f t="shared" si="90"/>
        <v/>
      </c>
      <c r="M808">
        <f>IF(D808&lt;='Задача 4'!$B$4,I808,"")</f>
        <v>902</v>
      </c>
    </row>
    <row r="809" spans="1:13">
      <c r="A809" s="2">
        <v>1745938</v>
      </c>
      <c r="B809" s="2">
        <v>1</v>
      </c>
      <c r="C809" s="2" t="str">
        <f>VLOOKUP(B809,Address!$A$1:$B$5,2,FALSE)</f>
        <v>ул.Ленина, 13/2</v>
      </c>
      <c r="D809" s="3">
        <v>44713</v>
      </c>
      <c r="E809" s="3" t="str">
        <f t="shared" si="87"/>
        <v>Июнь</v>
      </c>
      <c r="F809" s="25">
        <f t="shared" si="91"/>
        <v>23</v>
      </c>
      <c r="G809" s="3" t="str">
        <f t="shared" si="92"/>
        <v>Ср</v>
      </c>
      <c r="H809" s="25">
        <f t="shared" si="93"/>
        <v>1</v>
      </c>
      <c r="I809" s="2">
        <v>1751</v>
      </c>
      <c r="J809" s="2">
        <f t="shared" si="88"/>
        <v>1</v>
      </c>
      <c r="K809" s="2" t="str">
        <f t="shared" si="89"/>
        <v/>
      </c>
      <c r="L809" s="2" t="str">
        <f t="shared" si="90"/>
        <v/>
      </c>
      <c r="M809">
        <f>IF(D809&lt;='Задача 4'!$B$4,I809,"")</f>
        <v>1751</v>
      </c>
    </row>
    <row r="810" spans="1:13">
      <c r="A810" s="2">
        <v>1745939</v>
      </c>
      <c r="B810" s="2">
        <v>1</v>
      </c>
      <c r="C810" s="2" t="str">
        <f>VLOOKUP(B810,Address!$A$1:$B$5,2,FALSE)</f>
        <v>ул.Ленина, 13/2</v>
      </c>
      <c r="D810" s="3">
        <v>44751</v>
      </c>
      <c r="E810" s="3" t="str">
        <f t="shared" si="87"/>
        <v>Июль</v>
      </c>
      <c r="F810" s="25">
        <f t="shared" si="91"/>
        <v>28</v>
      </c>
      <c r="G810" s="3" t="str">
        <f t="shared" si="92"/>
        <v>Сб</v>
      </c>
      <c r="H810" s="25">
        <f t="shared" si="93"/>
        <v>9</v>
      </c>
      <c r="I810" s="2">
        <v>3223</v>
      </c>
      <c r="J810" s="2">
        <f t="shared" si="88"/>
        <v>1</v>
      </c>
      <c r="K810" s="2">
        <f t="shared" si="89"/>
        <v>3223</v>
      </c>
      <c r="L810" s="2">
        <f t="shared" si="90"/>
        <v>1</v>
      </c>
      <c r="M810">
        <f>IF(D810&lt;='Задача 4'!$B$4,I810,"")</f>
        <v>3223</v>
      </c>
    </row>
    <row r="811" spans="1:13">
      <c r="A811" s="2">
        <v>1745940</v>
      </c>
      <c r="B811" s="2">
        <v>2</v>
      </c>
      <c r="C811" s="2" t="str">
        <f>VLOOKUP(B811,Address!$A$1:$B$5,2,FALSE)</f>
        <v>ул.Строителей, 6</v>
      </c>
      <c r="D811" s="3">
        <v>44789</v>
      </c>
      <c r="E811" s="3" t="str">
        <f t="shared" si="87"/>
        <v>Август</v>
      </c>
      <c r="F811" s="25">
        <f t="shared" si="91"/>
        <v>34</v>
      </c>
      <c r="G811" s="3" t="str">
        <f t="shared" si="92"/>
        <v>Вт</v>
      </c>
      <c r="H811" s="25">
        <f t="shared" si="93"/>
        <v>16</v>
      </c>
      <c r="I811" s="2">
        <v>4363</v>
      </c>
      <c r="J811" s="2">
        <f t="shared" si="88"/>
        <v>1</v>
      </c>
      <c r="K811" s="2">
        <f t="shared" si="89"/>
        <v>4363</v>
      </c>
      <c r="L811" s="2">
        <f t="shared" si="90"/>
        <v>1</v>
      </c>
      <c r="M811" t="str">
        <f>IF(D811&lt;='Задача 4'!$B$4,I811,"")</f>
        <v/>
      </c>
    </row>
    <row r="812" spans="1:13">
      <c r="A812" s="2">
        <v>1745941</v>
      </c>
      <c r="B812" s="2">
        <v>2</v>
      </c>
      <c r="C812" s="2" t="str">
        <f>VLOOKUP(B812,Address!$A$1:$B$5,2,FALSE)</f>
        <v>ул.Строителей, 6</v>
      </c>
      <c r="D812" s="3">
        <v>44729</v>
      </c>
      <c r="E812" s="3" t="str">
        <f t="shared" si="87"/>
        <v>Июнь</v>
      </c>
      <c r="F812" s="25">
        <f t="shared" si="91"/>
        <v>25</v>
      </c>
      <c r="G812" s="3" t="str">
        <f t="shared" si="92"/>
        <v>Пт</v>
      </c>
      <c r="H812" s="25">
        <f t="shared" si="93"/>
        <v>17</v>
      </c>
      <c r="I812" s="2">
        <v>4901</v>
      </c>
      <c r="J812" s="2">
        <f t="shared" si="88"/>
        <v>1</v>
      </c>
      <c r="K812" s="2">
        <f t="shared" si="89"/>
        <v>4901</v>
      </c>
      <c r="L812" s="2">
        <f t="shared" si="90"/>
        <v>1</v>
      </c>
      <c r="M812">
        <f>IF(D812&lt;='Задача 4'!$B$4,I812,"")</f>
        <v>4901</v>
      </c>
    </row>
    <row r="813" spans="1:13">
      <c r="A813" s="2">
        <v>1745942</v>
      </c>
      <c r="B813" s="2">
        <v>4</v>
      </c>
      <c r="C813" s="2" t="str">
        <f>VLOOKUP(B813,Address!$A$1:$B$5,2,FALSE)</f>
        <v>Бульвар Сеченова, 17</v>
      </c>
      <c r="D813" s="3">
        <v>44800</v>
      </c>
      <c r="E813" s="3" t="str">
        <f t="shared" si="87"/>
        <v>Август</v>
      </c>
      <c r="F813" s="25">
        <f t="shared" si="91"/>
        <v>35</v>
      </c>
      <c r="G813" s="3" t="str">
        <f t="shared" si="92"/>
        <v>Сб</v>
      </c>
      <c r="H813" s="25">
        <f t="shared" si="93"/>
        <v>27</v>
      </c>
      <c r="I813" s="2">
        <v>2762</v>
      </c>
      <c r="J813" s="2">
        <f t="shared" si="88"/>
        <v>1</v>
      </c>
      <c r="K813" s="2" t="str">
        <f t="shared" si="89"/>
        <v/>
      </c>
      <c r="L813" s="2" t="str">
        <f t="shared" si="90"/>
        <v/>
      </c>
      <c r="M813" t="str">
        <f>IF(D813&lt;='Задача 4'!$B$4,I813,"")</f>
        <v/>
      </c>
    </row>
    <row r="814" spans="1:13">
      <c r="A814" s="2">
        <v>1745943</v>
      </c>
      <c r="B814" s="2">
        <v>2</v>
      </c>
      <c r="C814" s="2" t="str">
        <f>VLOOKUP(B814,Address!$A$1:$B$5,2,FALSE)</f>
        <v>ул.Строителей, 6</v>
      </c>
      <c r="D814" s="3">
        <v>44798</v>
      </c>
      <c r="E814" s="3" t="str">
        <f t="shared" si="87"/>
        <v>Август</v>
      </c>
      <c r="F814" s="25">
        <f t="shared" si="91"/>
        <v>35</v>
      </c>
      <c r="G814" s="3" t="str">
        <f t="shared" si="92"/>
        <v>Чт</v>
      </c>
      <c r="H814" s="25">
        <f t="shared" si="93"/>
        <v>25</v>
      </c>
      <c r="I814" s="2">
        <v>3453</v>
      </c>
      <c r="J814" s="2">
        <f t="shared" si="88"/>
        <v>1</v>
      </c>
      <c r="K814" s="2">
        <f t="shared" si="89"/>
        <v>3453</v>
      </c>
      <c r="L814" s="2">
        <f t="shared" si="90"/>
        <v>1</v>
      </c>
      <c r="M814" t="str">
        <f>IF(D814&lt;='Задача 4'!$B$4,I814,"")</f>
        <v/>
      </c>
    </row>
    <row r="815" spans="1:13">
      <c r="A815" s="2">
        <v>1745944</v>
      </c>
      <c r="B815" s="2">
        <v>1</v>
      </c>
      <c r="C815" s="2" t="str">
        <f>VLOOKUP(B815,Address!$A$1:$B$5,2,FALSE)</f>
        <v>ул.Ленина, 13/2</v>
      </c>
      <c r="D815" s="3">
        <v>44753</v>
      </c>
      <c r="E815" s="3" t="str">
        <f t="shared" si="87"/>
        <v>Июль</v>
      </c>
      <c r="F815" s="25">
        <f t="shared" si="91"/>
        <v>29</v>
      </c>
      <c r="G815" s="3" t="str">
        <f t="shared" si="92"/>
        <v>Пн</v>
      </c>
      <c r="H815" s="25">
        <f t="shared" si="93"/>
        <v>11</v>
      </c>
      <c r="I815" s="2">
        <v>4132</v>
      </c>
      <c r="J815" s="2">
        <f t="shared" si="88"/>
        <v>1</v>
      </c>
      <c r="K815" s="2">
        <f t="shared" si="89"/>
        <v>4132</v>
      </c>
      <c r="L815" s="2">
        <f t="shared" si="90"/>
        <v>1</v>
      </c>
      <c r="M815">
        <f>IF(D815&lt;='Задача 4'!$B$4,I815,"")</f>
        <v>4132</v>
      </c>
    </row>
    <row r="816" spans="1:13">
      <c r="A816" s="2">
        <v>1745945</v>
      </c>
      <c r="B816" s="2">
        <v>2</v>
      </c>
      <c r="C816" s="2" t="str">
        <f>VLOOKUP(B816,Address!$A$1:$B$5,2,FALSE)</f>
        <v>ул.Строителей, 6</v>
      </c>
      <c r="D816" s="3">
        <v>44790</v>
      </c>
      <c r="E816" s="3" t="str">
        <f t="shared" si="87"/>
        <v>Август</v>
      </c>
      <c r="F816" s="25">
        <f t="shared" si="91"/>
        <v>34</v>
      </c>
      <c r="G816" s="3" t="str">
        <f t="shared" si="92"/>
        <v>Ср</v>
      </c>
      <c r="H816" s="25">
        <f t="shared" si="93"/>
        <v>17</v>
      </c>
      <c r="I816" s="2">
        <v>4069</v>
      </c>
      <c r="J816" s="2">
        <f t="shared" si="88"/>
        <v>1</v>
      </c>
      <c r="K816" s="2">
        <f t="shared" si="89"/>
        <v>4069</v>
      </c>
      <c r="L816" s="2">
        <f t="shared" si="90"/>
        <v>1</v>
      </c>
      <c r="M816" t="str">
        <f>IF(D816&lt;='Задача 4'!$B$4,I816,"")</f>
        <v/>
      </c>
    </row>
    <row r="817" spans="1:13">
      <c r="A817" s="2">
        <v>1745946</v>
      </c>
      <c r="B817" s="2">
        <v>1</v>
      </c>
      <c r="C817" s="2" t="str">
        <f>VLOOKUP(B817,Address!$A$1:$B$5,2,FALSE)</f>
        <v>ул.Ленина, 13/2</v>
      </c>
      <c r="D817" s="3">
        <v>44797</v>
      </c>
      <c r="E817" s="3" t="str">
        <f t="shared" si="87"/>
        <v>Август</v>
      </c>
      <c r="F817" s="25">
        <f t="shared" si="91"/>
        <v>35</v>
      </c>
      <c r="G817" s="3" t="str">
        <f t="shared" si="92"/>
        <v>Ср</v>
      </c>
      <c r="H817" s="25">
        <f t="shared" si="93"/>
        <v>24</v>
      </c>
      <c r="I817" s="2">
        <v>2489</v>
      </c>
      <c r="J817" s="2">
        <f t="shared" si="88"/>
        <v>1</v>
      </c>
      <c r="K817" s="2" t="str">
        <f t="shared" si="89"/>
        <v/>
      </c>
      <c r="L817" s="2" t="str">
        <f t="shared" si="90"/>
        <v/>
      </c>
      <c r="M817" t="str">
        <f>IF(D817&lt;='Задача 4'!$B$4,I817,"")</f>
        <v/>
      </c>
    </row>
    <row r="818" spans="1:13">
      <c r="A818" s="2">
        <v>1745947</v>
      </c>
      <c r="B818" s="2">
        <v>1</v>
      </c>
      <c r="C818" s="2" t="str">
        <f>VLOOKUP(B818,Address!$A$1:$B$5,2,FALSE)</f>
        <v>ул.Ленина, 13/2</v>
      </c>
      <c r="D818" s="3">
        <v>44718</v>
      </c>
      <c r="E818" s="3" t="str">
        <f t="shared" si="87"/>
        <v>Июнь</v>
      </c>
      <c r="F818" s="25">
        <f t="shared" si="91"/>
        <v>24</v>
      </c>
      <c r="G818" s="3" t="str">
        <f t="shared" si="92"/>
        <v>Пн</v>
      </c>
      <c r="H818" s="25">
        <f t="shared" si="93"/>
        <v>6</v>
      </c>
      <c r="I818" s="2">
        <v>2102</v>
      </c>
      <c r="J818" s="2">
        <f t="shared" si="88"/>
        <v>1</v>
      </c>
      <c r="K818" s="2" t="str">
        <f t="shared" si="89"/>
        <v/>
      </c>
      <c r="L818" s="2" t="str">
        <f t="shared" si="90"/>
        <v/>
      </c>
      <c r="M818">
        <f>IF(D818&lt;='Задача 4'!$B$4,I818,"")</f>
        <v>2102</v>
      </c>
    </row>
    <row r="819" spans="1:13">
      <c r="A819" s="2">
        <v>1745948</v>
      </c>
      <c r="B819" s="2">
        <v>2</v>
      </c>
      <c r="C819" s="2" t="str">
        <f>VLOOKUP(B819,Address!$A$1:$B$5,2,FALSE)</f>
        <v>ул.Строителей, 6</v>
      </c>
      <c r="D819" s="3">
        <v>44764</v>
      </c>
      <c r="E819" s="3" t="str">
        <f t="shared" si="87"/>
        <v>Июль</v>
      </c>
      <c r="F819" s="25">
        <f t="shared" si="91"/>
        <v>30</v>
      </c>
      <c r="G819" s="3" t="str">
        <f t="shared" si="92"/>
        <v>Пт</v>
      </c>
      <c r="H819" s="25">
        <f t="shared" si="93"/>
        <v>22</v>
      </c>
      <c r="I819" s="2">
        <v>949</v>
      </c>
      <c r="J819" s="2">
        <f t="shared" si="88"/>
        <v>1</v>
      </c>
      <c r="K819" s="2" t="str">
        <f t="shared" si="89"/>
        <v/>
      </c>
      <c r="L819" s="2" t="str">
        <f t="shared" si="90"/>
        <v/>
      </c>
      <c r="M819" t="str">
        <f>IF(D819&lt;='Задача 4'!$B$4,I819,"")</f>
        <v/>
      </c>
    </row>
    <row r="820" spans="1:13">
      <c r="A820" s="2">
        <v>1745949</v>
      </c>
      <c r="B820" s="2">
        <v>3</v>
      </c>
      <c r="C820" s="2" t="str">
        <f>VLOOKUP(B820,Address!$A$1:$B$5,2,FALSE)</f>
        <v>Проспект Вернадского, 89</v>
      </c>
      <c r="D820" s="3">
        <v>44731</v>
      </c>
      <c r="E820" s="3" t="str">
        <f t="shared" si="87"/>
        <v>Июнь</v>
      </c>
      <c r="F820" s="25">
        <f t="shared" si="91"/>
        <v>26</v>
      </c>
      <c r="G820" s="3" t="str">
        <f t="shared" si="92"/>
        <v>Вс</v>
      </c>
      <c r="H820" s="25">
        <f t="shared" si="93"/>
        <v>19</v>
      </c>
      <c r="I820" s="2">
        <v>724</v>
      </c>
      <c r="J820" s="2">
        <f t="shared" si="88"/>
        <v>1</v>
      </c>
      <c r="K820" s="2" t="str">
        <f t="shared" si="89"/>
        <v/>
      </c>
      <c r="L820" s="2" t="str">
        <f t="shared" si="90"/>
        <v/>
      </c>
      <c r="M820">
        <f>IF(D820&lt;='Задача 4'!$B$4,I820,"")</f>
        <v>724</v>
      </c>
    </row>
    <row r="821" spans="1:13">
      <c r="A821" s="2">
        <v>1745950</v>
      </c>
      <c r="B821" s="2">
        <v>3</v>
      </c>
      <c r="C821" s="2" t="str">
        <f>VLOOKUP(B821,Address!$A$1:$B$5,2,FALSE)</f>
        <v>Проспект Вернадского, 89</v>
      </c>
      <c r="D821" s="3">
        <v>44728</v>
      </c>
      <c r="E821" s="3" t="str">
        <f t="shared" si="87"/>
        <v>Июнь</v>
      </c>
      <c r="F821" s="25">
        <f t="shared" si="91"/>
        <v>25</v>
      </c>
      <c r="G821" s="3" t="str">
        <f t="shared" si="92"/>
        <v>Чт</v>
      </c>
      <c r="H821" s="25">
        <f t="shared" si="93"/>
        <v>16</v>
      </c>
      <c r="I821" s="2">
        <v>637</v>
      </c>
      <c r="J821" s="2">
        <f t="shared" si="88"/>
        <v>1</v>
      </c>
      <c r="K821" s="2" t="str">
        <f t="shared" si="89"/>
        <v/>
      </c>
      <c r="L821" s="2" t="str">
        <f t="shared" si="90"/>
        <v/>
      </c>
      <c r="M821">
        <f>IF(D821&lt;='Задача 4'!$B$4,I821,"")</f>
        <v>637</v>
      </c>
    </row>
    <row r="822" spans="1:13">
      <c r="A822" s="2">
        <v>1745951</v>
      </c>
      <c r="B822" s="2">
        <v>1</v>
      </c>
      <c r="C822" s="2" t="str">
        <f>VLOOKUP(B822,Address!$A$1:$B$5,2,FALSE)</f>
        <v>ул.Ленина, 13/2</v>
      </c>
      <c r="D822" s="3">
        <v>44736</v>
      </c>
      <c r="E822" s="3" t="str">
        <f t="shared" si="87"/>
        <v>Июнь</v>
      </c>
      <c r="F822" s="25">
        <f t="shared" si="91"/>
        <v>26</v>
      </c>
      <c r="G822" s="3" t="str">
        <f t="shared" si="92"/>
        <v>Пт</v>
      </c>
      <c r="H822" s="25">
        <f t="shared" si="93"/>
        <v>24</v>
      </c>
      <c r="I822" s="2">
        <v>4879</v>
      </c>
      <c r="J822" s="2">
        <f t="shared" si="88"/>
        <v>1</v>
      </c>
      <c r="K822" s="2">
        <f t="shared" si="89"/>
        <v>4879</v>
      </c>
      <c r="L822" s="2">
        <f t="shared" si="90"/>
        <v>1</v>
      </c>
      <c r="M822">
        <f>IF(D822&lt;='Задача 4'!$B$4,I822,"")</f>
        <v>4879</v>
      </c>
    </row>
    <row r="823" spans="1:13">
      <c r="A823" s="2">
        <v>1745952</v>
      </c>
      <c r="B823" s="2">
        <v>1</v>
      </c>
      <c r="C823" s="2" t="str">
        <f>VLOOKUP(B823,Address!$A$1:$B$5,2,FALSE)</f>
        <v>ул.Ленина, 13/2</v>
      </c>
      <c r="D823" s="3">
        <v>44734</v>
      </c>
      <c r="E823" s="3" t="str">
        <f t="shared" si="87"/>
        <v>Июнь</v>
      </c>
      <c r="F823" s="25">
        <f t="shared" si="91"/>
        <v>26</v>
      </c>
      <c r="G823" s="3" t="str">
        <f t="shared" si="92"/>
        <v>Ср</v>
      </c>
      <c r="H823" s="25">
        <f t="shared" si="93"/>
        <v>22</v>
      </c>
      <c r="I823" s="2">
        <v>2444</v>
      </c>
      <c r="J823" s="2">
        <f t="shared" si="88"/>
        <v>1</v>
      </c>
      <c r="K823" s="2" t="str">
        <f t="shared" si="89"/>
        <v/>
      </c>
      <c r="L823" s="2" t="str">
        <f t="shared" si="90"/>
        <v/>
      </c>
      <c r="M823">
        <f>IF(D823&lt;='Задача 4'!$B$4,I823,"")</f>
        <v>2444</v>
      </c>
    </row>
    <row r="824" spans="1:13">
      <c r="A824" s="2">
        <v>1745953</v>
      </c>
      <c r="B824" s="2">
        <v>1</v>
      </c>
      <c r="C824" s="2" t="str">
        <f>VLOOKUP(B824,Address!$A$1:$B$5,2,FALSE)</f>
        <v>ул.Ленина, 13/2</v>
      </c>
      <c r="D824" s="3">
        <v>44751</v>
      </c>
      <c r="E824" s="3" t="str">
        <f t="shared" si="87"/>
        <v>Июль</v>
      </c>
      <c r="F824" s="25">
        <f t="shared" si="91"/>
        <v>28</v>
      </c>
      <c r="G824" s="3" t="str">
        <f t="shared" si="92"/>
        <v>Сб</v>
      </c>
      <c r="H824" s="25">
        <f t="shared" si="93"/>
        <v>9</v>
      </c>
      <c r="I824" s="2">
        <v>4622</v>
      </c>
      <c r="J824" s="2">
        <f t="shared" si="88"/>
        <v>1</v>
      </c>
      <c r="K824" s="2">
        <f t="shared" si="89"/>
        <v>4622</v>
      </c>
      <c r="L824" s="2">
        <f t="shared" si="90"/>
        <v>1</v>
      </c>
      <c r="M824">
        <f>IF(D824&lt;='Задача 4'!$B$4,I824,"")</f>
        <v>4622</v>
      </c>
    </row>
    <row r="825" spans="1:13">
      <c r="A825" s="2">
        <v>1745954</v>
      </c>
      <c r="B825" s="2">
        <v>1</v>
      </c>
      <c r="C825" s="2" t="str">
        <f>VLOOKUP(B825,Address!$A$1:$B$5,2,FALSE)</f>
        <v>ул.Ленина, 13/2</v>
      </c>
      <c r="D825" s="3">
        <v>44736</v>
      </c>
      <c r="E825" s="3" t="str">
        <f t="shared" si="87"/>
        <v>Июнь</v>
      </c>
      <c r="F825" s="25">
        <f t="shared" si="91"/>
        <v>26</v>
      </c>
      <c r="G825" s="3" t="str">
        <f t="shared" si="92"/>
        <v>Пт</v>
      </c>
      <c r="H825" s="25">
        <f t="shared" si="93"/>
        <v>24</v>
      </c>
      <c r="I825" s="2">
        <v>90</v>
      </c>
      <c r="J825" s="2">
        <f t="shared" si="88"/>
        <v>1</v>
      </c>
      <c r="K825" s="2" t="str">
        <f t="shared" si="89"/>
        <v/>
      </c>
      <c r="L825" s="2" t="str">
        <f t="shared" si="90"/>
        <v/>
      </c>
      <c r="M825">
        <f>IF(D825&lt;='Задача 4'!$B$4,I825,"")</f>
        <v>90</v>
      </c>
    </row>
    <row r="826" spans="1:13">
      <c r="A826" s="2">
        <v>1745955</v>
      </c>
      <c r="B826" s="2">
        <v>1</v>
      </c>
      <c r="C826" s="2" t="str">
        <f>VLOOKUP(B826,Address!$A$1:$B$5,2,FALSE)</f>
        <v>ул.Ленина, 13/2</v>
      </c>
      <c r="D826" s="3">
        <v>44761</v>
      </c>
      <c r="E826" s="3" t="str">
        <f t="shared" si="87"/>
        <v>Июль</v>
      </c>
      <c r="F826" s="25">
        <f t="shared" si="91"/>
        <v>30</v>
      </c>
      <c r="G826" s="3" t="str">
        <f t="shared" si="92"/>
        <v>Вт</v>
      </c>
      <c r="H826" s="25">
        <f t="shared" si="93"/>
        <v>19</v>
      </c>
      <c r="I826" s="2">
        <v>4383</v>
      </c>
      <c r="J826" s="2">
        <f t="shared" si="88"/>
        <v>1</v>
      </c>
      <c r="K826" s="2">
        <f t="shared" si="89"/>
        <v>4383</v>
      </c>
      <c r="L826" s="2">
        <f t="shared" si="90"/>
        <v>1</v>
      </c>
      <c r="M826" t="str">
        <f>IF(D826&lt;='Задача 4'!$B$4,I826,"")</f>
        <v/>
      </c>
    </row>
    <row r="827" spans="1:13">
      <c r="A827" s="2">
        <v>1745956</v>
      </c>
      <c r="B827" s="2">
        <v>1</v>
      </c>
      <c r="C827" s="2" t="str">
        <f>VLOOKUP(B827,Address!$A$1:$B$5,2,FALSE)</f>
        <v>ул.Ленина, 13/2</v>
      </c>
      <c r="D827" s="3">
        <v>44774</v>
      </c>
      <c r="E827" s="3" t="str">
        <f t="shared" si="87"/>
        <v>Август</v>
      </c>
      <c r="F827" s="25">
        <f t="shared" si="91"/>
        <v>32</v>
      </c>
      <c r="G827" s="3" t="str">
        <f t="shared" si="92"/>
        <v>Пн</v>
      </c>
      <c r="H827" s="25">
        <f t="shared" si="93"/>
        <v>1</v>
      </c>
      <c r="I827" s="2">
        <v>3256</v>
      </c>
      <c r="J827" s="2">
        <f t="shared" si="88"/>
        <v>1</v>
      </c>
      <c r="K827" s="2">
        <f t="shared" si="89"/>
        <v>3256</v>
      </c>
      <c r="L827" s="2">
        <f t="shared" si="90"/>
        <v>1</v>
      </c>
      <c r="M827" t="str">
        <f>IF(D827&lt;='Задача 4'!$B$4,I827,"")</f>
        <v/>
      </c>
    </row>
    <row r="828" spans="1:13">
      <c r="A828" s="2">
        <v>1745957</v>
      </c>
      <c r="B828" s="2">
        <v>1</v>
      </c>
      <c r="C828" s="2" t="str">
        <f>VLOOKUP(B828,Address!$A$1:$B$5,2,FALSE)</f>
        <v>ул.Ленина, 13/2</v>
      </c>
      <c r="D828" s="3">
        <v>44722</v>
      </c>
      <c r="E828" s="3" t="str">
        <f t="shared" si="87"/>
        <v>Июнь</v>
      </c>
      <c r="F828" s="25">
        <f t="shared" si="91"/>
        <v>24</v>
      </c>
      <c r="G828" s="3" t="str">
        <f t="shared" si="92"/>
        <v>Пт</v>
      </c>
      <c r="H828" s="25">
        <f t="shared" si="93"/>
        <v>10</v>
      </c>
      <c r="I828" s="2">
        <v>3913</v>
      </c>
      <c r="J828" s="2">
        <f t="shared" si="88"/>
        <v>1</v>
      </c>
      <c r="K828" s="2">
        <f t="shared" si="89"/>
        <v>3913</v>
      </c>
      <c r="L828" s="2">
        <f t="shared" si="90"/>
        <v>1</v>
      </c>
      <c r="M828">
        <f>IF(D828&lt;='Задача 4'!$B$4,I828,"")</f>
        <v>3913</v>
      </c>
    </row>
    <row r="829" spans="1:13">
      <c r="A829" s="2">
        <v>1745958</v>
      </c>
      <c r="B829" s="2">
        <v>2</v>
      </c>
      <c r="C829" s="2" t="str">
        <f>VLOOKUP(B829,Address!$A$1:$B$5,2,FALSE)</f>
        <v>ул.Строителей, 6</v>
      </c>
      <c r="D829" s="3">
        <v>44727</v>
      </c>
      <c r="E829" s="3" t="str">
        <f t="shared" si="87"/>
        <v>Июнь</v>
      </c>
      <c r="F829" s="25">
        <f t="shared" si="91"/>
        <v>25</v>
      </c>
      <c r="G829" s="3" t="str">
        <f t="shared" si="92"/>
        <v>Ср</v>
      </c>
      <c r="H829" s="25">
        <f t="shared" si="93"/>
        <v>15</v>
      </c>
      <c r="I829" s="2">
        <v>2244</v>
      </c>
      <c r="J829" s="2">
        <f t="shared" si="88"/>
        <v>1</v>
      </c>
      <c r="K829" s="2" t="str">
        <f t="shared" si="89"/>
        <v/>
      </c>
      <c r="L829" s="2" t="str">
        <f t="shared" si="90"/>
        <v/>
      </c>
      <c r="M829">
        <f>IF(D829&lt;='Задача 4'!$B$4,I829,"")</f>
        <v>2244</v>
      </c>
    </row>
    <row r="830" spans="1:13">
      <c r="A830" s="2">
        <v>1745959</v>
      </c>
      <c r="B830" s="2">
        <v>1</v>
      </c>
      <c r="C830" s="2" t="str">
        <f>VLOOKUP(B830,Address!$A$1:$B$5,2,FALSE)</f>
        <v>ул.Ленина, 13/2</v>
      </c>
      <c r="D830" s="3">
        <v>44754</v>
      </c>
      <c r="E830" s="3" t="str">
        <f t="shared" si="87"/>
        <v>Июль</v>
      </c>
      <c r="F830" s="25">
        <f t="shared" si="91"/>
        <v>29</v>
      </c>
      <c r="G830" s="3" t="str">
        <f t="shared" si="92"/>
        <v>Вт</v>
      </c>
      <c r="H830" s="25">
        <f t="shared" si="93"/>
        <v>12</v>
      </c>
      <c r="I830" s="2">
        <v>346</v>
      </c>
      <c r="J830" s="2">
        <f t="shared" si="88"/>
        <v>1</v>
      </c>
      <c r="K830" s="2" t="str">
        <f t="shared" si="89"/>
        <v/>
      </c>
      <c r="L830" s="2" t="str">
        <f t="shared" si="90"/>
        <v/>
      </c>
      <c r="M830">
        <f>IF(D830&lt;='Задача 4'!$B$4,I830,"")</f>
        <v>346</v>
      </c>
    </row>
    <row r="831" spans="1:13">
      <c r="A831" s="2">
        <v>1745960</v>
      </c>
      <c r="B831" s="2">
        <v>1</v>
      </c>
      <c r="C831" s="2" t="str">
        <f>VLOOKUP(B831,Address!$A$1:$B$5,2,FALSE)</f>
        <v>ул.Ленина, 13/2</v>
      </c>
      <c r="D831" s="3">
        <v>44722</v>
      </c>
      <c r="E831" s="3" t="str">
        <f t="shared" si="87"/>
        <v>Июнь</v>
      </c>
      <c r="F831" s="25">
        <f t="shared" si="91"/>
        <v>24</v>
      </c>
      <c r="G831" s="3" t="str">
        <f t="shared" si="92"/>
        <v>Пт</v>
      </c>
      <c r="H831" s="25">
        <f t="shared" si="93"/>
        <v>10</v>
      </c>
      <c r="I831" s="2">
        <v>3445</v>
      </c>
      <c r="J831" s="2">
        <f t="shared" si="88"/>
        <v>1</v>
      </c>
      <c r="K831" s="2">
        <f t="shared" si="89"/>
        <v>3445</v>
      </c>
      <c r="L831" s="2">
        <f t="shared" si="90"/>
        <v>1</v>
      </c>
      <c r="M831">
        <f>IF(D831&lt;='Задача 4'!$B$4,I831,"")</f>
        <v>3445</v>
      </c>
    </row>
    <row r="832" spans="1:13">
      <c r="A832" s="2">
        <v>1745961</v>
      </c>
      <c r="B832" s="2">
        <v>1</v>
      </c>
      <c r="C832" s="2" t="str">
        <f>VLOOKUP(B832,Address!$A$1:$B$5,2,FALSE)</f>
        <v>ул.Ленина, 13/2</v>
      </c>
      <c r="D832" s="3">
        <v>44748</v>
      </c>
      <c r="E832" s="3" t="str">
        <f t="shared" si="87"/>
        <v>Июль</v>
      </c>
      <c r="F832" s="25">
        <f t="shared" si="91"/>
        <v>28</v>
      </c>
      <c r="G832" s="3" t="str">
        <f t="shared" si="92"/>
        <v>Ср</v>
      </c>
      <c r="H832" s="25">
        <f t="shared" si="93"/>
        <v>6</v>
      </c>
      <c r="I832" s="2">
        <v>1438</v>
      </c>
      <c r="J832" s="2">
        <f t="shared" si="88"/>
        <v>1</v>
      </c>
      <c r="K832" s="2" t="str">
        <f t="shared" si="89"/>
        <v/>
      </c>
      <c r="L832" s="2" t="str">
        <f t="shared" si="90"/>
        <v/>
      </c>
      <c r="M832">
        <f>IF(D832&lt;='Задача 4'!$B$4,I832,"")</f>
        <v>1438</v>
      </c>
    </row>
    <row r="833" spans="1:13">
      <c r="A833" s="2">
        <v>1745962</v>
      </c>
      <c r="B833" s="2">
        <v>2</v>
      </c>
      <c r="C833" s="2" t="str">
        <f>VLOOKUP(B833,Address!$A$1:$B$5,2,FALSE)</f>
        <v>ул.Строителей, 6</v>
      </c>
      <c r="D833" s="3">
        <v>44749</v>
      </c>
      <c r="E833" s="3" t="str">
        <f t="shared" si="87"/>
        <v>Июль</v>
      </c>
      <c r="F833" s="25">
        <f t="shared" si="91"/>
        <v>28</v>
      </c>
      <c r="G833" s="3" t="str">
        <f t="shared" si="92"/>
        <v>Чт</v>
      </c>
      <c r="H833" s="25">
        <f t="shared" si="93"/>
        <v>7</v>
      </c>
      <c r="I833" s="2">
        <v>4015</v>
      </c>
      <c r="J833" s="2">
        <f t="shared" si="88"/>
        <v>1</v>
      </c>
      <c r="K833" s="2">
        <f t="shared" si="89"/>
        <v>4015</v>
      </c>
      <c r="L833" s="2">
        <f t="shared" si="90"/>
        <v>1</v>
      </c>
      <c r="M833">
        <f>IF(D833&lt;='Задача 4'!$B$4,I833,"")</f>
        <v>4015</v>
      </c>
    </row>
    <row r="834" spans="1:13">
      <c r="A834" s="2">
        <v>1745963</v>
      </c>
      <c r="B834" s="2">
        <v>4</v>
      </c>
      <c r="C834" s="2" t="str">
        <f>VLOOKUP(B834,Address!$A$1:$B$5,2,FALSE)</f>
        <v>Бульвар Сеченова, 17</v>
      </c>
      <c r="D834" s="3">
        <v>44721</v>
      </c>
      <c r="E834" s="3" t="str">
        <f t="shared" si="87"/>
        <v>Июнь</v>
      </c>
      <c r="F834" s="25">
        <f t="shared" si="91"/>
        <v>24</v>
      </c>
      <c r="G834" s="3" t="str">
        <f t="shared" si="92"/>
        <v>Чт</v>
      </c>
      <c r="H834" s="25">
        <f t="shared" si="93"/>
        <v>9</v>
      </c>
      <c r="I834" s="2">
        <v>209</v>
      </c>
      <c r="J834" s="2">
        <f t="shared" si="88"/>
        <v>1</v>
      </c>
      <c r="K834" s="2" t="str">
        <f t="shared" si="89"/>
        <v/>
      </c>
      <c r="L834" s="2" t="str">
        <f t="shared" si="90"/>
        <v/>
      </c>
      <c r="M834">
        <f>IF(D834&lt;='Задача 4'!$B$4,I834,"")</f>
        <v>209</v>
      </c>
    </row>
    <row r="835" spans="1:13">
      <c r="A835" s="2">
        <v>1745964</v>
      </c>
      <c r="B835" s="2">
        <v>4</v>
      </c>
      <c r="C835" s="2" t="str">
        <f>VLOOKUP(B835,Address!$A$1:$B$5,2,FALSE)</f>
        <v>Бульвар Сеченова, 17</v>
      </c>
      <c r="D835" s="3">
        <v>44716</v>
      </c>
      <c r="E835" s="3" t="str">
        <f t="shared" ref="E835:E898" si="94">TEXT(MONTH(D835)*30,"ММММ")</f>
        <v>Июнь</v>
      </c>
      <c r="F835" s="25">
        <f t="shared" si="91"/>
        <v>23</v>
      </c>
      <c r="G835" s="3" t="str">
        <f t="shared" si="92"/>
        <v>Сб</v>
      </c>
      <c r="H835" s="25">
        <f t="shared" si="93"/>
        <v>4</v>
      </c>
      <c r="I835" s="2">
        <v>2014</v>
      </c>
      <c r="J835" s="2">
        <f t="shared" ref="J835:J898" si="95">IF(I835&gt;0,1,"")</f>
        <v>1</v>
      </c>
      <c r="K835" s="2" t="str">
        <f t="shared" ref="K835:K898" si="96">IF(I835&gt;3000,I835,"")</f>
        <v/>
      </c>
      <c r="L835" s="2" t="str">
        <f t="shared" ref="L835:L898" si="97">IF(I835&gt;3000,1,"")</f>
        <v/>
      </c>
      <c r="M835">
        <f>IF(D835&lt;='Задача 4'!$B$4,I835,"")</f>
        <v>2014</v>
      </c>
    </row>
    <row r="836" spans="1:13">
      <c r="A836" s="2">
        <v>1745965</v>
      </c>
      <c r="B836" s="2">
        <v>1</v>
      </c>
      <c r="C836" s="2" t="str">
        <f>VLOOKUP(B836,Address!$A$1:$B$5,2,FALSE)</f>
        <v>ул.Ленина, 13/2</v>
      </c>
      <c r="D836" s="3">
        <v>44738</v>
      </c>
      <c r="E836" s="3" t="str">
        <f t="shared" si="94"/>
        <v>Июнь</v>
      </c>
      <c r="F836" s="25">
        <f t="shared" si="91"/>
        <v>27</v>
      </c>
      <c r="G836" s="3" t="str">
        <f t="shared" si="92"/>
        <v>Вс</v>
      </c>
      <c r="H836" s="25">
        <f t="shared" si="93"/>
        <v>26</v>
      </c>
      <c r="I836" s="2">
        <v>4573</v>
      </c>
      <c r="J836" s="2">
        <f t="shared" si="95"/>
        <v>1</v>
      </c>
      <c r="K836" s="2">
        <f t="shared" si="96"/>
        <v>4573</v>
      </c>
      <c r="L836" s="2">
        <f t="shared" si="97"/>
        <v>1</v>
      </c>
      <c r="M836">
        <f>IF(D836&lt;='Задача 4'!$B$4,I836,"")</f>
        <v>4573</v>
      </c>
    </row>
    <row r="837" spans="1:13">
      <c r="A837" s="2">
        <v>1745966</v>
      </c>
      <c r="B837" s="2">
        <v>4</v>
      </c>
      <c r="C837" s="2" t="str">
        <f>VLOOKUP(B837,Address!$A$1:$B$5,2,FALSE)</f>
        <v>Бульвар Сеченова, 17</v>
      </c>
      <c r="D837" s="3">
        <v>44728</v>
      </c>
      <c r="E837" s="3" t="str">
        <f t="shared" si="94"/>
        <v>Июнь</v>
      </c>
      <c r="F837" s="25">
        <f t="shared" si="91"/>
        <v>25</v>
      </c>
      <c r="G837" s="3" t="str">
        <f t="shared" si="92"/>
        <v>Чт</v>
      </c>
      <c r="H837" s="25">
        <f t="shared" si="93"/>
        <v>16</v>
      </c>
      <c r="I837" s="2">
        <v>2006</v>
      </c>
      <c r="J837" s="2">
        <f t="shared" si="95"/>
        <v>1</v>
      </c>
      <c r="K837" s="2" t="str">
        <f t="shared" si="96"/>
        <v/>
      </c>
      <c r="L837" s="2" t="str">
        <f t="shared" si="97"/>
        <v/>
      </c>
      <c r="M837">
        <f>IF(D837&lt;='Задача 4'!$B$4,I837,"")</f>
        <v>2006</v>
      </c>
    </row>
    <row r="838" spans="1:13">
      <c r="A838" s="2">
        <v>1745967</v>
      </c>
      <c r="B838" s="2">
        <v>2</v>
      </c>
      <c r="C838" s="2" t="str">
        <f>VLOOKUP(B838,Address!$A$1:$B$5,2,FALSE)</f>
        <v>ул.Строителей, 6</v>
      </c>
      <c r="D838" s="3">
        <v>44732</v>
      </c>
      <c r="E838" s="3" t="str">
        <f t="shared" si="94"/>
        <v>Июнь</v>
      </c>
      <c r="F838" s="25">
        <f t="shared" si="91"/>
        <v>26</v>
      </c>
      <c r="G838" s="3" t="str">
        <f t="shared" si="92"/>
        <v>Пн</v>
      </c>
      <c r="H838" s="25">
        <f t="shared" si="93"/>
        <v>20</v>
      </c>
      <c r="I838" s="2">
        <v>1315</v>
      </c>
      <c r="J838" s="2">
        <f t="shared" si="95"/>
        <v>1</v>
      </c>
      <c r="K838" s="2" t="str">
        <f t="shared" si="96"/>
        <v/>
      </c>
      <c r="L838" s="2" t="str">
        <f t="shared" si="97"/>
        <v/>
      </c>
      <c r="M838">
        <f>IF(D838&lt;='Задача 4'!$B$4,I838,"")</f>
        <v>1315</v>
      </c>
    </row>
    <row r="839" spans="1:13">
      <c r="A839" s="2">
        <v>1745968</v>
      </c>
      <c r="B839" s="2">
        <v>3</v>
      </c>
      <c r="C839" s="2" t="str">
        <f>VLOOKUP(B839,Address!$A$1:$B$5,2,FALSE)</f>
        <v>Проспект Вернадского, 89</v>
      </c>
      <c r="D839" s="3">
        <v>44727</v>
      </c>
      <c r="E839" s="3" t="str">
        <f t="shared" si="94"/>
        <v>Июнь</v>
      </c>
      <c r="F839" s="25">
        <f t="shared" si="91"/>
        <v>25</v>
      </c>
      <c r="G839" s="3" t="str">
        <f t="shared" si="92"/>
        <v>Ср</v>
      </c>
      <c r="H839" s="25">
        <f t="shared" si="93"/>
        <v>15</v>
      </c>
      <c r="I839" s="2">
        <v>3065</v>
      </c>
      <c r="J839" s="2">
        <f t="shared" si="95"/>
        <v>1</v>
      </c>
      <c r="K839" s="2">
        <f t="shared" si="96"/>
        <v>3065</v>
      </c>
      <c r="L839" s="2">
        <f t="shared" si="97"/>
        <v>1</v>
      </c>
      <c r="M839">
        <f>IF(D839&lt;='Задача 4'!$B$4,I839,"")</f>
        <v>3065</v>
      </c>
    </row>
    <row r="840" spans="1:13">
      <c r="A840" s="2">
        <v>1745969</v>
      </c>
      <c r="B840" s="2">
        <v>1</v>
      </c>
      <c r="C840" s="2" t="str">
        <f>VLOOKUP(B840,Address!$A$1:$B$5,2,FALSE)</f>
        <v>ул.Ленина, 13/2</v>
      </c>
      <c r="D840" s="3">
        <v>44768</v>
      </c>
      <c r="E840" s="3" t="str">
        <f t="shared" si="94"/>
        <v>Июль</v>
      </c>
      <c r="F840" s="25">
        <f t="shared" si="91"/>
        <v>31</v>
      </c>
      <c r="G840" s="3" t="str">
        <f t="shared" si="92"/>
        <v>Вт</v>
      </c>
      <c r="H840" s="25">
        <f t="shared" si="93"/>
        <v>26</v>
      </c>
      <c r="I840" s="2">
        <v>451</v>
      </c>
      <c r="J840" s="2">
        <f t="shared" si="95"/>
        <v>1</v>
      </c>
      <c r="K840" s="2" t="str">
        <f t="shared" si="96"/>
        <v/>
      </c>
      <c r="L840" s="2" t="str">
        <f t="shared" si="97"/>
        <v/>
      </c>
      <c r="M840" t="str">
        <f>IF(D840&lt;='Задача 4'!$B$4,I840,"")</f>
        <v/>
      </c>
    </row>
    <row r="841" spans="1:13">
      <c r="A841" s="2">
        <v>1745970</v>
      </c>
      <c r="B841" s="2">
        <v>1</v>
      </c>
      <c r="C841" s="2" t="str">
        <f>VLOOKUP(B841,Address!$A$1:$B$5,2,FALSE)</f>
        <v>ул.Ленина, 13/2</v>
      </c>
      <c r="D841" s="3">
        <v>44726</v>
      </c>
      <c r="E841" s="3" t="str">
        <f t="shared" si="94"/>
        <v>Июнь</v>
      </c>
      <c r="F841" s="25">
        <f t="shared" si="91"/>
        <v>25</v>
      </c>
      <c r="G841" s="3" t="str">
        <f t="shared" si="92"/>
        <v>Вт</v>
      </c>
      <c r="H841" s="25">
        <f t="shared" si="93"/>
        <v>14</v>
      </c>
      <c r="I841" s="2">
        <v>194</v>
      </c>
      <c r="J841" s="2">
        <f t="shared" si="95"/>
        <v>1</v>
      </c>
      <c r="K841" s="2" t="str">
        <f t="shared" si="96"/>
        <v/>
      </c>
      <c r="L841" s="2" t="str">
        <f t="shared" si="97"/>
        <v/>
      </c>
      <c r="M841">
        <f>IF(D841&lt;='Задача 4'!$B$4,I841,"")</f>
        <v>194</v>
      </c>
    </row>
    <row r="842" spans="1:13">
      <c r="A842" s="2">
        <v>1745971</v>
      </c>
      <c r="B842" s="2">
        <v>2</v>
      </c>
      <c r="C842" s="2" t="str">
        <f>VLOOKUP(B842,Address!$A$1:$B$5,2,FALSE)</f>
        <v>ул.Строителей, 6</v>
      </c>
      <c r="D842" s="3">
        <v>44755</v>
      </c>
      <c r="E842" s="3" t="str">
        <f t="shared" si="94"/>
        <v>Июль</v>
      </c>
      <c r="F842" s="25">
        <f t="shared" si="91"/>
        <v>29</v>
      </c>
      <c r="G842" s="3" t="str">
        <f t="shared" si="92"/>
        <v>Ср</v>
      </c>
      <c r="H842" s="25">
        <f t="shared" si="93"/>
        <v>13</v>
      </c>
      <c r="I842" s="2">
        <v>2615</v>
      </c>
      <c r="J842" s="2">
        <f t="shared" si="95"/>
        <v>1</v>
      </c>
      <c r="K842" s="2" t="str">
        <f t="shared" si="96"/>
        <v/>
      </c>
      <c r="L842" s="2" t="str">
        <f t="shared" si="97"/>
        <v/>
      </c>
      <c r="M842">
        <f>IF(D842&lt;='Задача 4'!$B$4,I842,"")</f>
        <v>2615</v>
      </c>
    </row>
    <row r="843" spans="1:13">
      <c r="A843" s="2">
        <v>1745972</v>
      </c>
      <c r="B843" s="2">
        <v>2</v>
      </c>
      <c r="C843" s="2" t="str">
        <f>VLOOKUP(B843,Address!$A$1:$B$5,2,FALSE)</f>
        <v>ул.Строителей, 6</v>
      </c>
      <c r="D843" s="3">
        <v>44720</v>
      </c>
      <c r="E843" s="3" t="str">
        <f t="shared" si="94"/>
        <v>Июнь</v>
      </c>
      <c r="F843" s="25">
        <f t="shared" si="91"/>
        <v>24</v>
      </c>
      <c r="G843" s="3" t="str">
        <f t="shared" si="92"/>
        <v>Ср</v>
      </c>
      <c r="H843" s="25">
        <f t="shared" si="93"/>
        <v>8</v>
      </c>
      <c r="I843" s="2">
        <v>1161</v>
      </c>
      <c r="J843" s="2">
        <f t="shared" si="95"/>
        <v>1</v>
      </c>
      <c r="K843" s="2" t="str">
        <f t="shared" si="96"/>
        <v/>
      </c>
      <c r="L843" s="2" t="str">
        <f t="shared" si="97"/>
        <v/>
      </c>
      <c r="M843">
        <f>IF(D843&lt;='Задача 4'!$B$4,I843,"")</f>
        <v>1161</v>
      </c>
    </row>
    <row r="844" spans="1:13">
      <c r="A844" s="2">
        <v>1745973</v>
      </c>
      <c r="B844" s="2">
        <v>1</v>
      </c>
      <c r="C844" s="2" t="str">
        <f>VLOOKUP(B844,Address!$A$1:$B$5,2,FALSE)</f>
        <v>ул.Ленина, 13/2</v>
      </c>
      <c r="D844" s="3">
        <v>44798</v>
      </c>
      <c r="E844" s="3" t="str">
        <f t="shared" si="94"/>
        <v>Август</v>
      </c>
      <c r="F844" s="25">
        <f t="shared" si="91"/>
        <v>35</v>
      </c>
      <c r="G844" s="3" t="str">
        <f t="shared" si="92"/>
        <v>Чт</v>
      </c>
      <c r="H844" s="25">
        <f t="shared" si="93"/>
        <v>25</v>
      </c>
      <c r="I844" s="2">
        <v>2322</v>
      </c>
      <c r="J844" s="2">
        <f t="shared" si="95"/>
        <v>1</v>
      </c>
      <c r="K844" s="2" t="str">
        <f t="shared" si="96"/>
        <v/>
      </c>
      <c r="L844" s="2" t="str">
        <f t="shared" si="97"/>
        <v/>
      </c>
      <c r="M844" t="str">
        <f>IF(D844&lt;='Задача 4'!$B$4,I844,"")</f>
        <v/>
      </c>
    </row>
    <row r="845" spans="1:13">
      <c r="A845" s="2">
        <v>1745974</v>
      </c>
      <c r="B845" s="2">
        <v>1</v>
      </c>
      <c r="C845" s="2" t="str">
        <f>VLOOKUP(B845,Address!$A$1:$B$5,2,FALSE)</f>
        <v>ул.Ленина, 13/2</v>
      </c>
      <c r="D845" s="3">
        <v>44729</v>
      </c>
      <c r="E845" s="3" t="str">
        <f t="shared" si="94"/>
        <v>Июнь</v>
      </c>
      <c r="F845" s="25">
        <f t="shared" si="91"/>
        <v>25</v>
      </c>
      <c r="G845" s="3" t="str">
        <f t="shared" si="92"/>
        <v>Пт</v>
      </c>
      <c r="H845" s="25">
        <f t="shared" si="93"/>
        <v>17</v>
      </c>
      <c r="I845" s="2">
        <v>3761</v>
      </c>
      <c r="J845" s="2">
        <f t="shared" si="95"/>
        <v>1</v>
      </c>
      <c r="K845" s="2">
        <f t="shared" si="96"/>
        <v>3761</v>
      </c>
      <c r="L845" s="2">
        <f t="shared" si="97"/>
        <v>1</v>
      </c>
      <c r="M845">
        <f>IF(D845&lt;='Задача 4'!$B$4,I845,"")</f>
        <v>3761</v>
      </c>
    </row>
    <row r="846" spans="1:13">
      <c r="A846" s="2">
        <v>1745975</v>
      </c>
      <c r="B846" s="2">
        <v>2</v>
      </c>
      <c r="C846" s="2" t="str">
        <f>VLOOKUP(B846,Address!$A$1:$B$5,2,FALSE)</f>
        <v>ул.Строителей, 6</v>
      </c>
      <c r="D846" s="3">
        <v>44749</v>
      </c>
      <c r="E846" s="3" t="str">
        <f t="shared" si="94"/>
        <v>Июль</v>
      </c>
      <c r="F846" s="25">
        <f t="shared" si="91"/>
        <v>28</v>
      </c>
      <c r="G846" s="3" t="str">
        <f t="shared" si="92"/>
        <v>Чт</v>
      </c>
      <c r="H846" s="25">
        <f t="shared" si="93"/>
        <v>7</v>
      </c>
      <c r="I846" s="2">
        <v>2937</v>
      </c>
      <c r="J846" s="2">
        <f t="shared" si="95"/>
        <v>1</v>
      </c>
      <c r="K846" s="2" t="str">
        <f t="shared" si="96"/>
        <v/>
      </c>
      <c r="L846" s="2" t="str">
        <f t="shared" si="97"/>
        <v/>
      </c>
      <c r="M846">
        <f>IF(D846&lt;='Задача 4'!$B$4,I846,"")</f>
        <v>2937</v>
      </c>
    </row>
    <row r="847" spans="1:13">
      <c r="A847" s="2">
        <v>1745976</v>
      </c>
      <c r="B847" s="2">
        <v>4</v>
      </c>
      <c r="C847" s="2" t="str">
        <f>VLOOKUP(B847,Address!$A$1:$B$5,2,FALSE)</f>
        <v>Бульвар Сеченова, 17</v>
      </c>
      <c r="D847" s="3">
        <v>44736</v>
      </c>
      <c r="E847" s="3" t="str">
        <f t="shared" si="94"/>
        <v>Июнь</v>
      </c>
      <c r="F847" s="25">
        <f t="shared" si="91"/>
        <v>26</v>
      </c>
      <c r="G847" s="3" t="str">
        <f t="shared" si="92"/>
        <v>Пт</v>
      </c>
      <c r="H847" s="25">
        <f t="shared" si="93"/>
        <v>24</v>
      </c>
      <c r="I847" s="2">
        <v>2240</v>
      </c>
      <c r="J847" s="2">
        <f t="shared" si="95"/>
        <v>1</v>
      </c>
      <c r="K847" s="2" t="str">
        <f t="shared" si="96"/>
        <v/>
      </c>
      <c r="L847" s="2" t="str">
        <f t="shared" si="97"/>
        <v/>
      </c>
      <c r="M847">
        <f>IF(D847&lt;='Задача 4'!$B$4,I847,"")</f>
        <v>2240</v>
      </c>
    </row>
    <row r="848" spans="1:13">
      <c r="A848" s="2">
        <v>1745977</v>
      </c>
      <c r="B848" s="2">
        <v>1</v>
      </c>
      <c r="C848" s="2" t="str">
        <f>VLOOKUP(B848,Address!$A$1:$B$5,2,FALSE)</f>
        <v>ул.Ленина, 13/2</v>
      </c>
      <c r="D848" s="3">
        <v>44799</v>
      </c>
      <c r="E848" s="3" t="str">
        <f t="shared" si="94"/>
        <v>Август</v>
      </c>
      <c r="F848" s="25">
        <f t="shared" si="91"/>
        <v>35</v>
      </c>
      <c r="G848" s="3" t="str">
        <f t="shared" si="92"/>
        <v>Пт</v>
      </c>
      <c r="H848" s="25">
        <f t="shared" si="93"/>
        <v>26</v>
      </c>
      <c r="I848" s="2">
        <v>2380</v>
      </c>
      <c r="J848" s="2">
        <f t="shared" si="95"/>
        <v>1</v>
      </c>
      <c r="K848" s="2" t="str">
        <f t="shared" si="96"/>
        <v/>
      </c>
      <c r="L848" s="2" t="str">
        <f t="shared" si="97"/>
        <v/>
      </c>
      <c r="M848" t="str">
        <f>IF(D848&lt;='Задача 4'!$B$4,I848,"")</f>
        <v/>
      </c>
    </row>
    <row r="849" spans="1:13">
      <c r="A849" s="2">
        <v>1745978</v>
      </c>
      <c r="B849" s="2">
        <v>2</v>
      </c>
      <c r="C849" s="2" t="str">
        <f>VLOOKUP(B849,Address!$A$1:$B$5,2,FALSE)</f>
        <v>ул.Строителей, 6</v>
      </c>
      <c r="D849" s="3">
        <v>44795</v>
      </c>
      <c r="E849" s="3" t="str">
        <f t="shared" si="94"/>
        <v>Август</v>
      </c>
      <c r="F849" s="25">
        <f t="shared" ref="F849:F912" si="98">WEEKNUM(D849)</f>
        <v>35</v>
      </c>
      <c r="G849" s="3" t="str">
        <f t="shared" ref="G849:G912" si="99">TEXT(WEEKDAY(D849,1),"ДДД")</f>
        <v>Пн</v>
      </c>
      <c r="H849" s="25">
        <f t="shared" ref="H849:H912" si="100">DAY(D849)</f>
        <v>22</v>
      </c>
      <c r="I849" s="2">
        <v>4930</v>
      </c>
      <c r="J849" s="2">
        <f t="shared" si="95"/>
        <v>1</v>
      </c>
      <c r="K849" s="2">
        <f t="shared" si="96"/>
        <v>4930</v>
      </c>
      <c r="L849" s="2">
        <f t="shared" si="97"/>
        <v>1</v>
      </c>
      <c r="M849" t="str">
        <f>IF(D849&lt;='Задача 4'!$B$4,I849,"")</f>
        <v/>
      </c>
    </row>
    <row r="850" spans="1:13">
      <c r="A850" s="2">
        <v>1745979</v>
      </c>
      <c r="B850" s="2">
        <v>1</v>
      </c>
      <c r="C850" s="2" t="str">
        <f>VLOOKUP(B850,Address!$A$1:$B$5,2,FALSE)</f>
        <v>ул.Ленина, 13/2</v>
      </c>
      <c r="D850" s="3">
        <v>44729</v>
      </c>
      <c r="E850" s="3" t="str">
        <f t="shared" si="94"/>
        <v>Июнь</v>
      </c>
      <c r="F850" s="25">
        <f t="shared" si="98"/>
        <v>25</v>
      </c>
      <c r="G850" s="3" t="str">
        <f t="shared" si="99"/>
        <v>Пт</v>
      </c>
      <c r="H850" s="25">
        <f t="shared" si="100"/>
        <v>17</v>
      </c>
      <c r="I850" s="2">
        <v>558</v>
      </c>
      <c r="J850" s="2">
        <f t="shared" si="95"/>
        <v>1</v>
      </c>
      <c r="K850" s="2" t="str">
        <f t="shared" si="96"/>
        <v/>
      </c>
      <c r="L850" s="2" t="str">
        <f t="shared" si="97"/>
        <v/>
      </c>
      <c r="M850">
        <f>IF(D850&lt;='Задача 4'!$B$4,I850,"")</f>
        <v>558</v>
      </c>
    </row>
    <row r="851" spans="1:13">
      <c r="A851" s="2">
        <v>1745980</v>
      </c>
      <c r="B851" s="2">
        <v>1</v>
      </c>
      <c r="C851" s="2" t="str">
        <f>VLOOKUP(B851,Address!$A$1:$B$5,2,FALSE)</f>
        <v>ул.Ленина, 13/2</v>
      </c>
      <c r="D851" s="3">
        <v>44787</v>
      </c>
      <c r="E851" s="3" t="str">
        <f t="shared" si="94"/>
        <v>Август</v>
      </c>
      <c r="F851" s="25">
        <f t="shared" si="98"/>
        <v>34</v>
      </c>
      <c r="G851" s="3" t="str">
        <f t="shared" si="99"/>
        <v>Вс</v>
      </c>
      <c r="H851" s="25">
        <f t="shared" si="100"/>
        <v>14</v>
      </c>
      <c r="I851" s="2">
        <v>3232</v>
      </c>
      <c r="J851" s="2">
        <f t="shared" si="95"/>
        <v>1</v>
      </c>
      <c r="K851" s="2">
        <f t="shared" si="96"/>
        <v>3232</v>
      </c>
      <c r="L851" s="2">
        <f t="shared" si="97"/>
        <v>1</v>
      </c>
      <c r="M851" t="str">
        <f>IF(D851&lt;='Задача 4'!$B$4,I851,"")</f>
        <v/>
      </c>
    </row>
    <row r="852" spans="1:13">
      <c r="A852" s="2">
        <v>1745981</v>
      </c>
      <c r="B852" s="2">
        <v>1</v>
      </c>
      <c r="C852" s="2" t="str">
        <f>VLOOKUP(B852,Address!$A$1:$B$5,2,FALSE)</f>
        <v>ул.Ленина, 13/2</v>
      </c>
      <c r="D852" s="3">
        <v>44777</v>
      </c>
      <c r="E852" s="3" t="str">
        <f t="shared" si="94"/>
        <v>Август</v>
      </c>
      <c r="F852" s="25">
        <f t="shared" si="98"/>
        <v>32</v>
      </c>
      <c r="G852" s="3" t="str">
        <f t="shared" si="99"/>
        <v>Чт</v>
      </c>
      <c r="H852" s="25">
        <f t="shared" si="100"/>
        <v>4</v>
      </c>
      <c r="I852" s="2">
        <v>3521</v>
      </c>
      <c r="J852" s="2">
        <f t="shared" si="95"/>
        <v>1</v>
      </c>
      <c r="K852" s="2">
        <f t="shared" si="96"/>
        <v>3521</v>
      </c>
      <c r="L852" s="2">
        <f t="shared" si="97"/>
        <v>1</v>
      </c>
      <c r="M852" t="str">
        <f>IF(D852&lt;='Задача 4'!$B$4,I852,"")</f>
        <v/>
      </c>
    </row>
    <row r="853" spans="1:13">
      <c r="A853" s="2">
        <v>1745982</v>
      </c>
      <c r="B853" s="2">
        <v>4</v>
      </c>
      <c r="C853" s="2" t="str">
        <f>VLOOKUP(B853,Address!$A$1:$B$5,2,FALSE)</f>
        <v>Бульвар Сеченова, 17</v>
      </c>
      <c r="D853" s="3">
        <v>44761</v>
      </c>
      <c r="E853" s="3" t="str">
        <f t="shared" si="94"/>
        <v>Июль</v>
      </c>
      <c r="F853" s="25">
        <f t="shared" si="98"/>
        <v>30</v>
      </c>
      <c r="G853" s="3" t="str">
        <f t="shared" si="99"/>
        <v>Вт</v>
      </c>
      <c r="H853" s="25">
        <f t="shared" si="100"/>
        <v>19</v>
      </c>
      <c r="I853" s="2">
        <v>4053</v>
      </c>
      <c r="J853" s="2">
        <f t="shared" si="95"/>
        <v>1</v>
      </c>
      <c r="K853" s="2">
        <f t="shared" si="96"/>
        <v>4053</v>
      </c>
      <c r="L853" s="2">
        <f t="shared" si="97"/>
        <v>1</v>
      </c>
      <c r="M853" t="str">
        <f>IF(D853&lt;='Задача 4'!$B$4,I853,"")</f>
        <v/>
      </c>
    </row>
    <row r="854" spans="1:13">
      <c r="A854" s="2">
        <v>1745983</v>
      </c>
      <c r="B854" s="2">
        <v>3</v>
      </c>
      <c r="C854" s="2" t="str">
        <f>VLOOKUP(B854,Address!$A$1:$B$5,2,FALSE)</f>
        <v>Проспект Вернадского, 89</v>
      </c>
      <c r="D854" s="3">
        <v>44753</v>
      </c>
      <c r="E854" s="3" t="str">
        <f t="shared" si="94"/>
        <v>Июль</v>
      </c>
      <c r="F854" s="25">
        <f t="shared" si="98"/>
        <v>29</v>
      </c>
      <c r="G854" s="3" t="str">
        <f t="shared" si="99"/>
        <v>Пн</v>
      </c>
      <c r="H854" s="25">
        <f t="shared" si="100"/>
        <v>11</v>
      </c>
      <c r="I854" s="2">
        <v>4030</v>
      </c>
      <c r="J854" s="2">
        <f t="shared" si="95"/>
        <v>1</v>
      </c>
      <c r="K854" s="2">
        <f t="shared" si="96"/>
        <v>4030</v>
      </c>
      <c r="L854" s="2">
        <f t="shared" si="97"/>
        <v>1</v>
      </c>
      <c r="M854">
        <f>IF(D854&lt;='Задача 4'!$B$4,I854,"")</f>
        <v>4030</v>
      </c>
    </row>
    <row r="855" spans="1:13">
      <c r="A855" s="2">
        <v>1745984</v>
      </c>
      <c r="B855" s="2">
        <v>4</v>
      </c>
      <c r="C855" s="2" t="str">
        <f>VLOOKUP(B855,Address!$A$1:$B$5,2,FALSE)</f>
        <v>Бульвар Сеченова, 17</v>
      </c>
      <c r="D855" s="3">
        <v>44776</v>
      </c>
      <c r="E855" s="3" t="str">
        <f t="shared" si="94"/>
        <v>Август</v>
      </c>
      <c r="F855" s="25">
        <f t="shared" si="98"/>
        <v>32</v>
      </c>
      <c r="G855" s="3" t="str">
        <f t="shared" si="99"/>
        <v>Ср</v>
      </c>
      <c r="H855" s="25">
        <f t="shared" si="100"/>
        <v>3</v>
      </c>
      <c r="I855" s="2">
        <v>3483</v>
      </c>
      <c r="J855" s="2">
        <f t="shared" si="95"/>
        <v>1</v>
      </c>
      <c r="K855" s="2">
        <f t="shared" si="96"/>
        <v>3483</v>
      </c>
      <c r="L855" s="2">
        <f t="shared" si="97"/>
        <v>1</v>
      </c>
      <c r="M855" t="str">
        <f>IF(D855&lt;='Задача 4'!$B$4,I855,"")</f>
        <v/>
      </c>
    </row>
    <row r="856" spans="1:13">
      <c r="A856" s="2">
        <v>1745985</v>
      </c>
      <c r="B856" s="2">
        <v>4</v>
      </c>
      <c r="C856" s="2" t="str">
        <f>VLOOKUP(B856,Address!$A$1:$B$5,2,FALSE)</f>
        <v>Бульвар Сеченова, 17</v>
      </c>
      <c r="D856" s="3">
        <v>44758</v>
      </c>
      <c r="E856" s="3" t="str">
        <f t="shared" si="94"/>
        <v>Июль</v>
      </c>
      <c r="F856" s="25">
        <f t="shared" si="98"/>
        <v>29</v>
      </c>
      <c r="G856" s="3" t="str">
        <f t="shared" si="99"/>
        <v>Сб</v>
      </c>
      <c r="H856" s="25">
        <f t="shared" si="100"/>
        <v>16</v>
      </c>
      <c r="I856" s="2">
        <v>119</v>
      </c>
      <c r="J856" s="2">
        <f t="shared" si="95"/>
        <v>1</v>
      </c>
      <c r="K856" s="2" t="str">
        <f t="shared" si="96"/>
        <v/>
      </c>
      <c r="L856" s="2" t="str">
        <f t="shared" si="97"/>
        <v/>
      </c>
      <c r="M856" t="str">
        <f>IF(D856&lt;='Задача 4'!$B$4,I856,"")</f>
        <v/>
      </c>
    </row>
    <row r="857" spans="1:13">
      <c r="A857" s="2">
        <v>1745986</v>
      </c>
      <c r="B857" s="2">
        <v>4</v>
      </c>
      <c r="C857" s="2" t="str">
        <f>VLOOKUP(B857,Address!$A$1:$B$5,2,FALSE)</f>
        <v>Бульвар Сеченова, 17</v>
      </c>
      <c r="D857" s="3">
        <v>44763</v>
      </c>
      <c r="E857" s="3" t="str">
        <f t="shared" si="94"/>
        <v>Июль</v>
      </c>
      <c r="F857" s="25">
        <f t="shared" si="98"/>
        <v>30</v>
      </c>
      <c r="G857" s="3" t="str">
        <f t="shared" si="99"/>
        <v>Чт</v>
      </c>
      <c r="H857" s="25">
        <f t="shared" si="100"/>
        <v>21</v>
      </c>
      <c r="I857" s="2">
        <v>2491</v>
      </c>
      <c r="J857" s="2">
        <f t="shared" si="95"/>
        <v>1</v>
      </c>
      <c r="K857" s="2" t="str">
        <f t="shared" si="96"/>
        <v/>
      </c>
      <c r="L857" s="2" t="str">
        <f t="shared" si="97"/>
        <v/>
      </c>
      <c r="M857" t="str">
        <f>IF(D857&lt;='Задача 4'!$B$4,I857,"")</f>
        <v/>
      </c>
    </row>
    <row r="858" spans="1:13">
      <c r="A858" s="2">
        <v>1745987</v>
      </c>
      <c r="B858" s="2">
        <v>1</v>
      </c>
      <c r="C858" s="2" t="str">
        <f>VLOOKUP(B858,Address!$A$1:$B$5,2,FALSE)</f>
        <v>ул.Ленина, 13/2</v>
      </c>
      <c r="D858" s="3">
        <v>44723</v>
      </c>
      <c r="E858" s="3" t="str">
        <f t="shared" si="94"/>
        <v>Июнь</v>
      </c>
      <c r="F858" s="25">
        <f t="shared" si="98"/>
        <v>24</v>
      </c>
      <c r="G858" s="3" t="str">
        <f t="shared" si="99"/>
        <v>Сб</v>
      </c>
      <c r="H858" s="25">
        <f t="shared" si="100"/>
        <v>11</v>
      </c>
      <c r="I858" s="2">
        <v>1222</v>
      </c>
      <c r="J858" s="2">
        <f t="shared" si="95"/>
        <v>1</v>
      </c>
      <c r="K858" s="2" t="str">
        <f t="shared" si="96"/>
        <v/>
      </c>
      <c r="L858" s="2" t="str">
        <f t="shared" si="97"/>
        <v/>
      </c>
      <c r="M858">
        <f>IF(D858&lt;='Задача 4'!$B$4,I858,"")</f>
        <v>1222</v>
      </c>
    </row>
    <row r="859" spans="1:13">
      <c r="A859" s="2">
        <v>1745988</v>
      </c>
      <c r="B859" s="2">
        <v>1</v>
      </c>
      <c r="C859" s="2" t="str">
        <f>VLOOKUP(B859,Address!$A$1:$B$5,2,FALSE)</f>
        <v>ул.Ленина, 13/2</v>
      </c>
      <c r="D859" s="3">
        <v>44803</v>
      </c>
      <c r="E859" s="3" t="str">
        <f t="shared" si="94"/>
        <v>Август</v>
      </c>
      <c r="F859" s="25">
        <f t="shared" si="98"/>
        <v>36</v>
      </c>
      <c r="G859" s="3" t="str">
        <f t="shared" si="99"/>
        <v>Вт</v>
      </c>
      <c r="H859" s="25">
        <f t="shared" si="100"/>
        <v>30</v>
      </c>
      <c r="I859" s="2">
        <v>2322</v>
      </c>
      <c r="J859" s="2">
        <f t="shared" si="95"/>
        <v>1</v>
      </c>
      <c r="K859" s="2" t="str">
        <f t="shared" si="96"/>
        <v/>
      </c>
      <c r="L859" s="2" t="str">
        <f t="shared" si="97"/>
        <v/>
      </c>
      <c r="M859" t="str">
        <f>IF(D859&lt;='Задача 4'!$B$4,I859,"")</f>
        <v/>
      </c>
    </row>
    <row r="860" spans="1:13">
      <c r="A860" s="2">
        <v>1745989</v>
      </c>
      <c r="B860" s="2">
        <v>1</v>
      </c>
      <c r="C860" s="2" t="str">
        <f>VLOOKUP(B860,Address!$A$1:$B$5,2,FALSE)</f>
        <v>ул.Ленина, 13/2</v>
      </c>
      <c r="D860" s="3">
        <v>44728</v>
      </c>
      <c r="E860" s="3" t="str">
        <f t="shared" si="94"/>
        <v>Июнь</v>
      </c>
      <c r="F860" s="25">
        <f t="shared" si="98"/>
        <v>25</v>
      </c>
      <c r="G860" s="3" t="str">
        <f t="shared" si="99"/>
        <v>Чт</v>
      </c>
      <c r="H860" s="25">
        <f t="shared" si="100"/>
        <v>16</v>
      </c>
      <c r="I860" s="2">
        <v>4307</v>
      </c>
      <c r="J860" s="2">
        <f t="shared" si="95"/>
        <v>1</v>
      </c>
      <c r="K860" s="2">
        <f t="shared" si="96"/>
        <v>4307</v>
      </c>
      <c r="L860" s="2">
        <f t="shared" si="97"/>
        <v>1</v>
      </c>
      <c r="M860">
        <f>IF(D860&lt;='Задача 4'!$B$4,I860,"")</f>
        <v>4307</v>
      </c>
    </row>
    <row r="861" spans="1:13">
      <c r="A861" s="2">
        <v>1745990</v>
      </c>
      <c r="B861" s="2">
        <v>3</v>
      </c>
      <c r="C861" s="2" t="str">
        <f>VLOOKUP(B861,Address!$A$1:$B$5,2,FALSE)</f>
        <v>Проспект Вернадского, 89</v>
      </c>
      <c r="D861" s="3">
        <v>44726</v>
      </c>
      <c r="E861" s="3" t="str">
        <f t="shared" si="94"/>
        <v>Июнь</v>
      </c>
      <c r="F861" s="25">
        <f t="shared" si="98"/>
        <v>25</v>
      </c>
      <c r="G861" s="3" t="str">
        <f t="shared" si="99"/>
        <v>Вт</v>
      </c>
      <c r="H861" s="25">
        <f t="shared" si="100"/>
        <v>14</v>
      </c>
      <c r="I861" s="2">
        <v>2811</v>
      </c>
      <c r="J861" s="2">
        <f t="shared" si="95"/>
        <v>1</v>
      </c>
      <c r="K861" s="2" t="str">
        <f t="shared" si="96"/>
        <v/>
      </c>
      <c r="L861" s="2" t="str">
        <f t="shared" si="97"/>
        <v/>
      </c>
      <c r="M861">
        <f>IF(D861&lt;='Задача 4'!$B$4,I861,"")</f>
        <v>2811</v>
      </c>
    </row>
    <row r="862" spans="1:13">
      <c r="A862" s="2">
        <v>1745991</v>
      </c>
      <c r="B862" s="2">
        <v>1</v>
      </c>
      <c r="C862" s="2" t="str">
        <f>VLOOKUP(B862,Address!$A$1:$B$5,2,FALSE)</f>
        <v>ул.Ленина, 13/2</v>
      </c>
      <c r="D862" s="3">
        <v>44756</v>
      </c>
      <c r="E862" s="3" t="str">
        <f t="shared" si="94"/>
        <v>Июль</v>
      </c>
      <c r="F862" s="25">
        <f t="shared" si="98"/>
        <v>29</v>
      </c>
      <c r="G862" s="3" t="str">
        <f t="shared" si="99"/>
        <v>Чт</v>
      </c>
      <c r="H862" s="25">
        <f t="shared" si="100"/>
        <v>14</v>
      </c>
      <c r="I862" s="2">
        <v>3111</v>
      </c>
      <c r="J862" s="2">
        <f t="shared" si="95"/>
        <v>1</v>
      </c>
      <c r="K862" s="2">
        <f t="shared" si="96"/>
        <v>3111</v>
      </c>
      <c r="L862" s="2">
        <f t="shared" si="97"/>
        <v>1</v>
      </c>
      <c r="M862">
        <f>IF(D862&lt;='Задача 4'!$B$4,I862,"")</f>
        <v>3111</v>
      </c>
    </row>
    <row r="863" spans="1:13">
      <c r="A863" s="2">
        <v>1745992</v>
      </c>
      <c r="B863" s="2">
        <v>2</v>
      </c>
      <c r="C863" s="2" t="str">
        <f>VLOOKUP(B863,Address!$A$1:$B$5,2,FALSE)</f>
        <v>ул.Строителей, 6</v>
      </c>
      <c r="D863" s="3">
        <v>44803</v>
      </c>
      <c r="E863" s="3" t="str">
        <f t="shared" si="94"/>
        <v>Август</v>
      </c>
      <c r="F863" s="25">
        <f t="shared" si="98"/>
        <v>36</v>
      </c>
      <c r="G863" s="3" t="str">
        <f t="shared" si="99"/>
        <v>Вт</v>
      </c>
      <c r="H863" s="25">
        <f t="shared" si="100"/>
        <v>30</v>
      </c>
      <c r="I863" s="2">
        <v>3888</v>
      </c>
      <c r="J863" s="2">
        <f t="shared" si="95"/>
        <v>1</v>
      </c>
      <c r="K863" s="2">
        <f t="shared" si="96"/>
        <v>3888</v>
      </c>
      <c r="L863" s="2">
        <f t="shared" si="97"/>
        <v>1</v>
      </c>
      <c r="M863" t="str">
        <f>IF(D863&lt;='Задача 4'!$B$4,I863,"")</f>
        <v/>
      </c>
    </row>
    <row r="864" spans="1:13">
      <c r="A864" s="2">
        <v>1745993</v>
      </c>
      <c r="B864" s="2">
        <v>1</v>
      </c>
      <c r="C864" s="2" t="str">
        <f>VLOOKUP(B864,Address!$A$1:$B$5,2,FALSE)</f>
        <v>ул.Ленина, 13/2</v>
      </c>
      <c r="D864" s="3">
        <v>44758</v>
      </c>
      <c r="E864" s="3" t="str">
        <f t="shared" si="94"/>
        <v>Июль</v>
      </c>
      <c r="F864" s="25">
        <f t="shared" si="98"/>
        <v>29</v>
      </c>
      <c r="G864" s="3" t="str">
        <f t="shared" si="99"/>
        <v>Сб</v>
      </c>
      <c r="H864" s="25">
        <f t="shared" si="100"/>
        <v>16</v>
      </c>
      <c r="I864" s="2">
        <v>964</v>
      </c>
      <c r="J864" s="2">
        <f t="shared" si="95"/>
        <v>1</v>
      </c>
      <c r="K864" s="2" t="str">
        <f t="shared" si="96"/>
        <v/>
      </c>
      <c r="L864" s="2" t="str">
        <f t="shared" si="97"/>
        <v/>
      </c>
      <c r="M864" t="str">
        <f>IF(D864&lt;='Задача 4'!$B$4,I864,"")</f>
        <v/>
      </c>
    </row>
    <row r="865" spans="1:13">
      <c r="A865" s="2">
        <v>1745994</v>
      </c>
      <c r="B865" s="2">
        <v>2</v>
      </c>
      <c r="C865" s="2" t="str">
        <f>VLOOKUP(B865,Address!$A$1:$B$5,2,FALSE)</f>
        <v>ул.Строителей, 6</v>
      </c>
      <c r="D865" s="3">
        <v>44732</v>
      </c>
      <c r="E865" s="3" t="str">
        <f t="shared" si="94"/>
        <v>Июнь</v>
      </c>
      <c r="F865" s="25">
        <f t="shared" si="98"/>
        <v>26</v>
      </c>
      <c r="G865" s="3" t="str">
        <f t="shared" si="99"/>
        <v>Пн</v>
      </c>
      <c r="H865" s="25">
        <f t="shared" si="100"/>
        <v>20</v>
      </c>
      <c r="I865" s="2">
        <v>1036</v>
      </c>
      <c r="J865" s="2">
        <f t="shared" si="95"/>
        <v>1</v>
      </c>
      <c r="K865" s="2" t="str">
        <f t="shared" si="96"/>
        <v/>
      </c>
      <c r="L865" s="2" t="str">
        <f t="shared" si="97"/>
        <v/>
      </c>
      <c r="M865">
        <f>IF(D865&lt;='Задача 4'!$B$4,I865,"")</f>
        <v>1036</v>
      </c>
    </row>
    <row r="866" spans="1:13">
      <c r="A866" s="2">
        <v>1745995</v>
      </c>
      <c r="B866" s="2">
        <v>2</v>
      </c>
      <c r="C866" s="2" t="str">
        <f>VLOOKUP(B866,Address!$A$1:$B$5,2,FALSE)</f>
        <v>ул.Строителей, 6</v>
      </c>
      <c r="D866" s="3">
        <v>44735</v>
      </c>
      <c r="E866" s="3" t="str">
        <f t="shared" si="94"/>
        <v>Июнь</v>
      </c>
      <c r="F866" s="25">
        <f t="shared" si="98"/>
        <v>26</v>
      </c>
      <c r="G866" s="3" t="str">
        <f t="shared" si="99"/>
        <v>Чт</v>
      </c>
      <c r="H866" s="25">
        <f t="shared" si="100"/>
        <v>23</v>
      </c>
      <c r="I866" s="2">
        <v>1405</v>
      </c>
      <c r="J866" s="2">
        <f t="shared" si="95"/>
        <v>1</v>
      </c>
      <c r="K866" s="2" t="str">
        <f t="shared" si="96"/>
        <v/>
      </c>
      <c r="L866" s="2" t="str">
        <f t="shared" si="97"/>
        <v/>
      </c>
      <c r="M866">
        <f>IF(D866&lt;='Задача 4'!$B$4,I866,"")</f>
        <v>1405</v>
      </c>
    </row>
    <row r="867" spans="1:13">
      <c r="A867" s="2">
        <v>1745996</v>
      </c>
      <c r="B867" s="2">
        <v>2</v>
      </c>
      <c r="C867" s="2" t="str">
        <f>VLOOKUP(B867,Address!$A$1:$B$5,2,FALSE)</f>
        <v>ул.Строителей, 6</v>
      </c>
      <c r="D867" s="3">
        <v>44738</v>
      </c>
      <c r="E867" s="3" t="str">
        <f t="shared" si="94"/>
        <v>Июнь</v>
      </c>
      <c r="F867" s="25">
        <f t="shared" si="98"/>
        <v>27</v>
      </c>
      <c r="G867" s="3" t="str">
        <f t="shared" si="99"/>
        <v>Вс</v>
      </c>
      <c r="H867" s="25">
        <f t="shared" si="100"/>
        <v>26</v>
      </c>
      <c r="I867" s="2">
        <v>2002</v>
      </c>
      <c r="J867" s="2">
        <f t="shared" si="95"/>
        <v>1</v>
      </c>
      <c r="K867" s="2" t="str">
        <f t="shared" si="96"/>
        <v/>
      </c>
      <c r="L867" s="2" t="str">
        <f t="shared" si="97"/>
        <v/>
      </c>
      <c r="M867">
        <f>IF(D867&lt;='Задача 4'!$B$4,I867,"")</f>
        <v>2002</v>
      </c>
    </row>
    <row r="868" spans="1:13">
      <c r="A868" s="2">
        <v>1745997</v>
      </c>
      <c r="B868" s="2">
        <v>1</v>
      </c>
      <c r="C868" s="2" t="str">
        <f>VLOOKUP(B868,Address!$A$1:$B$5,2,FALSE)</f>
        <v>ул.Ленина, 13/2</v>
      </c>
      <c r="D868" s="3">
        <v>44787</v>
      </c>
      <c r="E868" s="3" t="str">
        <f t="shared" si="94"/>
        <v>Август</v>
      </c>
      <c r="F868" s="25">
        <f t="shared" si="98"/>
        <v>34</v>
      </c>
      <c r="G868" s="3" t="str">
        <f t="shared" si="99"/>
        <v>Вс</v>
      </c>
      <c r="H868" s="25">
        <f t="shared" si="100"/>
        <v>14</v>
      </c>
      <c r="I868" s="2">
        <v>3282</v>
      </c>
      <c r="J868" s="2">
        <f t="shared" si="95"/>
        <v>1</v>
      </c>
      <c r="K868" s="2">
        <f t="shared" si="96"/>
        <v>3282</v>
      </c>
      <c r="L868" s="2">
        <f t="shared" si="97"/>
        <v>1</v>
      </c>
      <c r="M868" t="str">
        <f>IF(D868&lt;='Задача 4'!$B$4,I868,"")</f>
        <v/>
      </c>
    </row>
    <row r="869" spans="1:13">
      <c r="A869" s="2">
        <v>1745998</v>
      </c>
      <c r="B869" s="2">
        <v>2</v>
      </c>
      <c r="C869" s="2" t="str">
        <f>VLOOKUP(B869,Address!$A$1:$B$5,2,FALSE)</f>
        <v>ул.Строителей, 6</v>
      </c>
      <c r="D869" s="3">
        <v>44771</v>
      </c>
      <c r="E869" s="3" t="str">
        <f t="shared" si="94"/>
        <v>Июль</v>
      </c>
      <c r="F869" s="25">
        <f t="shared" si="98"/>
        <v>31</v>
      </c>
      <c r="G869" s="3" t="str">
        <f t="shared" si="99"/>
        <v>Пт</v>
      </c>
      <c r="H869" s="25">
        <f t="shared" si="100"/>
        <v>29</v>
      </c>
      <c r="I869" s="2">
        <v>4089</v>
      </c>
      <c r="J869" s="2">
        <f t="shared" si="95"/>
        <v>1</v>
      </c>
      <c r="K869" s="2">
        <f t="shared" si="96"/>
        <v>4089</v>
      </c>
      <c r="L869" s="2">
        <f t="shared" si="97"/>
        <v>1</v>
      </c>
      <c r="M869" t="str">
        <f>IF(D869&lt;='Задача 4'!$B$4,I869,"")</f>
        <v/>
      </c>
    </row>
    <row r="870" spans="1:13">
      <c r="A870" s="2">
        <v>1745999</v>
      </c>
      <c r="B870" s="2">
        <v>1</v>
      </c>
      <c r="C870" s="2" t="str">
        <f>VLOOKUP(B870,Address!$A$1:$B$5,2,FALSE)</f>
        <v>ул.Ленина, 13/2</v>
      </c>
      <c r="D870" s="3">
        <v>44750</v>
      </c>
      <c r="E870" s="3" t="str">
        <f t="shared" si="94"/>
        <v>Июль</v>
      </c>
      <c r="F870" s="25">
        <f t="shared" si="98"/>
        <v>28</v>
      </c>
      <c r="G870" s="3" t="str">
        <f t="shared" si="99"/>
        <v>Пт</v>
      </c>
      <c r="H870" s="25">
        <f t="shared" si="100"/>
        <v>8</v>
      </c>
      <c r="I870" s="2">
        <v>165</v>
      </c>
      <c r="J870" s="2">
        <f t="shared" si="95"/>
        <v>1</v>
      </c>
      <c r="K870" s="2" t="str">
        <f t="shared" si="96"/>
        <v/>
      </c>
      <c r="L870" s="2" t="str">
        <f t="shared" si="97"/>
        <v/>
      </c>
      <c r="M870">
        <f>IF(D870&lt;='Задача 4'!$B$4,I870,"")</f>
        <v>165</v>
      </c>
    </row>
    <row r="871" spans="1:13">
      <c r="A871" s="2">
        <v>1746000</v>
      </c>
      <c r="B871" s="2">
        <v>2</v>
      </c>
      <c r="C871" s="2" t="str">
        <f>VLOOKUP(B871,Address!$A$1:$B$5,2,FALSE)</f>
        <v>ул.Строителей, 6</v>
      </c>
      <c r="D871" s="3">
        <v>44734</v>
      </c>
      <c r="E871" s="3" t="str">
        <f t="shared" si="94"/>
        <v>Июнь</v>
      </c>
      <c r="F871" s="25">
        <f t="shared" si="98"/>
        <v>26</v>
      </c>
      <c r="G871" s="3" t="str">
        <f t="shared" si="99"/>
        <v>Ср</v>
      </c>
      <c r="H871" s="25">
        <f t="shared" si="100"/>
        <v>22</v>
      </c>
      <c r="I871" s="2">
        <v>114</v>
      </c>
      <c r="J871" s="2">
        <f t="shared" si="95"/>
        <v>1</v>
      </c>
      <c r="K871" s="2" t="str">
        <f t="shared" si="96"/>
        <v/>
      </c>
      <c r="L871" s="2" t="str">
        <f t="shared" si="97"/>
        <v/>
      </c>
      <c r="M871">
        <f>IF(D871&lt;='Задача 4'!$B$4,I871,"")</f>
        <v>114</v>
      </c>
    </row>
    <row r="872" spans="1:13">
      <c r="A872" s="2">
        <v>1746001</v>
      </c>
      <c r="B872" s="2">
        <v>1</v>
      </c>
      <c r="C872" s="2" t="str">
        <f>VLOOKUP(B872,Address!$A$1:$B$5,2,FALSE)</f>
        <v>ул.Ленина, 13/2</v>
      </c>
      <c r="D872" s="3">
        <v>44742</v>
      </c>
      <c r="E872" s="3" t="str">
        <f t="shared" si="94"/>
        <v>Июнь</v>
      </c>
      <c r="F872" s="25">
        <f t="shared" si="98"/>
        <v>27</v>
      </c>
      <c r="G872" s="3" t="str">
        <f t="shared" si="99"/>
        <v>Чт</v>
      </c>
      <c r="H872" s="25">
        <f t="shared" si="100"/>
        <v>30</v>
      </c>
      <c r="I872" s="2">
        <v>3897</v>
      </c>
      <c r="J872" s="2">
        <f t="shared" si="95"/>
        <v>1</v>
      </c>
      <c r="K872" s="2">
        <f t="shared" si="96"/>
        <v>3897</v>
      </c>
      <c r="L872" s="2">
        <f t="shared" si="97"/>
        <v>1</v>
      </c>
      <c r="M872">
        <f>IF(D872&lt;='Задача 4'!$B$4,I872,"")</f>
        <v>3897</v>
      </c>
    </row>
    <row r="873" spans="1:13">
      <c r="A873" s="2">
        <v>1746002</v>
      </c>
      <c r="B873" s="2">
        <v>4</v>
      </c>
      <c r="C873" s="2" t="str">
        <f>VLOOKUP(B873,Address!$A$1:$B$5,2,FALSE)</f>
        <v>Бульвар Сеченова, 17</v>
      </c>
      <c r="D873" s="3">
        <v>44727</v>
      </c>
      <c r="E873" s="3" t="str">
        <f t="shared" si="94"/>
        <v>Июнь</v>
      </c>
      <c r="F873" s="25">
        <f t="shared" si="98"/>
        <v>25</v>
      </c>
      <c r="G873" s="3" t="str">
        <f t="shared" si="99"/>
        <v>Ср</v>
      </c>
      <c r="H873" s="25">
        <f t="shared" si="100"/>
        <v>15</v>
      </c>
      <c r="I873" s="2">
        <v>4469</v>
      </c>
      <c r="J873" s="2">
        <f t="shared" si="95"/>
        <v>1</v>
      </c>
      <c r="K873" s="2">
        <f t="shared" si="96"/>
        <v>4469</v>
      </c>
      <c r="L873" s="2">
        <f t="shared" si="97"/>
        <v>1</v>
      </c>
      <c r="M873">
        <f>IF(D873&lt;='Задача 4'!$B$4,I873,"")</f>
        <v>4469</v>
      </c>
    </row>
    <row r="874" spans="1:13">
      <c r="A874" s="2">
        <v>1746003</v>
      </c>
      <c r="B874" s="2">
        <v>1</v>
      </c>
      <c r="C874" s="2" t="str">
        <f>VLOOKUP(B874,Address!$A$1:$B$5,2,FALSE)</f>
        <v>ул.Ленина, 13/2</v>
      </c>
      <c r="D874" s="3">
        <v>44749</v>
      </c>
      <c r="E874" s="3" t="str">
        <f t="shared" si="94"/>
        <v>Июль</v>
      </c>
      <c r="F874" s="25">
        <f t="shared" si="98"/>
        <v>28</v>
      </c>
      <c r="G874" s="3" t="str">
        <f t="shared" si="99"/>
        <v>Чт</v>
      </c>
      <c r="H874" s="25">
        <f t="shared" si="100"/>
        <v>7</v>
      </c>
      <c r="I874" s="2">
        <v>2420</v>
      </c>
      <c r="J874" s="2">
        <f t="shared" si="95"/>
        <v>1</v>
      </c>
      <c r="K874" s="2" t="str">
        <f t="shared" si="96"/>
        <v/>
      </c>
      <c r="L874" s="2" t="str">
        <f t="shared" si="97"/>
        <v/>
      </c>
      <c r="M874">
        <f>IF(D874&lt;='Задача 4'!$B$4,I874,"")</f>
        <v>2420</v>
      </c>
    </row>
    <row r="875" spans="1:13">
      <c r="A875" s="2">
        <v>1746004</v>
      </c>
      <c r="B875" s="2">
        <v>1</v>
      </c>
      <c r="C875" s="2" t="str">
        <f>VLOOKUP(B875,Address!$A$1:$B$5,2,FALSE)</f>
        <v>ул.Ленина, 13/2</v>
      </c>
      <c r="D875" s="3">
        <v>44780</v>
      </c>
      <c r="E875" s="3" t="str">
        <f t="shared" si="94"/>
        <v>Август</v>
      </c>
      <c r="F875" s="25">
        <f t="shared" si="98"/>
        <v>33</v>
      </c>
      <c r="G875" s="3" t="str">
        <f t="shared" si="99"/>
        <v>Вс</v>
      </c>
      <c r="H875" s="25">
        <f t="shared" si="100"/>
        <v>7</v>
      </c>
      <c r="I875" s="2">
        <v>514</v>
      </c>
      <c r="J875" s="2">
        <f t="shared" si="95"/>
        <v>1</v>
      </c>
      <c r="K875" s="2" t="str">
        <f t="shared" si="96"/>
        <v/>
      </c>
      <c r="L875" s="2" t="str">
        <f t="shared" si="97"/>
        <v/>
      </c>
      <c r="M875" t="str">
        <f>IF(D875&lt;='Задача 4'!$B$4,I875,"")</f>
        <v/>
      </c>
    </row>
    <row r="876" spans="1:13">
      <c r="A876" s="2">
        <v>1746005</v>
      </c>
      <c r="B876" s="2">
        <v>1</v>
      </c>
      <c r="C876" s="2" t="str">
        <f>VLOOKUP(B876,Address!$A$1:$B$5,2,FALSE)</f>
        <v>ул.Ленина, 13/2</v>
      </c>
      <c r="D876" s="3">
        <v>44799</v>
      </c>
      <c r="E876" s="3" t="str">
        <f t="shared" si="94"/>
        <v>Август</v>
      </c>
      <c r="F876" s="25">
        <f t="shared" si="98"/>
        <v>35</v>
      </c>
      <c r="G876" s="3" t="str">
        <f t="shared" si="99"/>
        <v>Пт</v>
      </c>
      <c r="H876" s="25">
        <f t="shared" si="100"/>
        <v>26</v>
      </c>
      <c r="I876" s="2">
        <v>3284</v>
      </c>
      <c r="J876" s="2">
        <f t="shared" si="95"/>
        <v>1</v>
      </c>
      <c r="K876" s="2">
        <f t="shared" si="96"/>
        <v>3284</v>
      </c>
      <c r="L876" s="2">
        <f t="shared" si="97"/>
        <v>1</v>
      </c>
      <c r="M876" t="str">
        <f>IF(D876&lt;='Задача 4'!$B$4,I876,"")</f>
        <v/>
      </c>
    </row>
    <row r="877" spans="1:13">
      <c r="A877" s="2">
        <v>1746006</v>
      </c>
      <c r="B877" s="2">
        <v>4</v>
      </c>
      <c r="C877" s="2" t="str">
        <f>VLOOKUP(B877,Address!$A$1:$B$5,2,FALSE)</f>
        <v>Бульвар Сеченова, 17</v>
      </c>
      <c r="D877" s="3">
        <v>44801</v>
      </c>
      <c r="E877" s="3" t="str">
        <f t="shared" si="94"/>
        <v>Август</v>
      </c>
      <c r="F877" s="25">
        <f t="shared" si="98"/>
        <v>36</v>
      </c>
      <c r="G877" s="3" t="str">
        <f t="shared" si="99"/>
        <v>Вс</v>
      </c>
      <c r="H877" s="25">
        <f t="shared" si="100"/>
        <v>28</v>
      </c>
      <c r="I877" s="2">
        <v>4179</v>
      </c>
      <c r="J877" s="2">
        <f t="shared" si="95"/>
        <v>1</v>
      </c>
      <c r="K877" s="2">
        <f t="shared" si="96"/>
        <v>4179</v>
      </c>
      <c r="L877" s="2">
        <f t="shared" si="97"/>
        <v>1</v>
      </c>
      <c r="M877" t="str">
        <f>IF(D877&lt;='Задача 4'!$B$4,I877,"")</f>
        <v/>
      </c>
    </row>
    <row r="878" spans="1:13">
      <c r="A878" s="2">
        <v>1746007</v>
      </c>
      <c r="B878" s="2">
        <v>4</v>
      </c>
      <c r="C878" s="2" t="str">
        <f>VLOOKUP(B878,Address!$A$1:$B$5,2,FALSE)</f>
        <v>Бульвар Сеченова, 17</v>
      </c>
      <c r="D878" s="3">
        <v>44720</v>
      </c>
      <c r="E878" s="3" t="str">
        <f t="shared" si="94"/>
        <v>Июнь</v>
      </c>
      <c r="F878" s="25">
        <f t="shared" si="98"/>
        <v>24</v>
      </c>
      <c r="G878" s="3" t="str">
        <f t="shared" si="99"/>
        <v>Ср</v>
      </c>
      <c r="H878" s="25">
        <f t="shared" si="100"/>
        <v>8</v>
      </c>
      <c r="I878" s="2">
        <v>2710</v>
      </c>
      <c r="J878" s="2">
        <f t="shared" si="95"/>
        <v>1</v>
      </c>
      <c r="K878" s="2" t="str">
        <f t="shared" si="96"/>
        <v/>
      </c>
      <c r="L878" s="2" t="str">
        <f t="shared" si="97"/>
        <v/>
      </c>
      <c r="M878">
        <f>IF(D878&lt;='Задача 4'!$B$4,I878,"")</f>
        <v>2710</v>
      </c>
    </row>
    <row r="879" spans="1:13">
      <c r="A879" s="2">
        <v>1746008</v>
      </c>
      <c r="B879" s="2">
        <v>1</v>
      </c>
      <c r="C879" s="2" t="str">
        <f>VLOOKUP(B879,Address!$A$1:$B$5,2,FALSE)</f>
        <v>ул.Ленина, 13/2</v>
      </c>
      <c r="D879" s="3">
        <v>44718</v>
      </c>
      <c r="E879" s="3" t="str">
        <f t="shared" si="94"/>
        <v>Июнь</v>
      </c>
      <c r="F879" s="25">
        <f t="shared" si="98"/>
        <v>24</v>
      </c>
      <c r="G879" s="3" t="str">
        <f t="shared" si="99"/>
        <v>Пн</v>
      </c>
      <c r="H879" s="25">
        <f t="shared" si="100"/>
        <v>6</v>
      </c>
      <c r="I879" s="2">
        <v>3442</v>
      </c>
      <c r="J879" s="2">
        <f t="shared" si="95"/>
        <v>1</v>
      </c>
      <c r="K879" s="2">
        <f t="shared" si="96"/>
        <v>3442</v>
      </c>
      <c r="L879" s="2">
        <f t="shared" si="97"/>
        <v>1</v>
      </c>
      <c r="M879">
        <f>IF(D879&lt;='Задача 4'!$B$4,I879,"")</f>
        <v>3442</v>
      </c>
    </row>
    <row r="880" spans="1:13">
      <c r="A880" s="2">
        <v>1746009</v>
      </c>
      <c r="B880" s="2">
        <v>4</v>
      </c>
      <c r="C880" s="2" t="str">
        <f>VLOOKUP(B880,Address!$A$1:$B$5,2,FALSE)</f>
        <v>Бульвар Сеченова, 17</v>
      </c>
      <c r="D880" s="3">
        <v>44716</v>
      </c>
      <c r="E880" s="3" t="str">
        <f t="shared" si="94"/>
        <v>Июнь</v>
      </c>
      <c r="F880" s="25">
        <f t="shared" si="98"/>
        <v>23</v>
      </c>
      <c r="G880" s="3" t="str">
        <f t="shared" si="99"/>
        <v>Сб</v>
      </c>
      <c r="H880" s="25">
        <f t="shared" si="100"/>
        <v>4</v>
      </c>
      <c r="I880" s="2">
        <v>917</v>
      </c>
      <c r="J880" s="2">
        <f t="shared" si="95"/>
        <v>1</v>
      </c>
      <c r="K880" s="2" t="str">
        <f t="shared" si="96"/>
        <v/>
      </c>
      <c r="L880" s="2" t="str">
        <f t="shared" si="97"/>
        <v/>
      </c>
      <c r="M880">
        <f>IF(D880&lt;='Задача 4'!$B$4,I880,"")</f>
        <v>917</v>
      </c>
    </row>
    <row r="881" spans="1:13">
      <c r="A881" s="2">
        <v>1746010</v>
      </c>
      <c r="B881" s="2">
        <v>1</v>
      </c>
      <c r="C881" s="2" t="str">
        <f>VLOOKUP(B881,Address!$A$1:$B$5,2,FALSE)</f>
        <v>ул.Ленина, 13/2</v>
      </c>
      <c r="D881" s="3">
        <v>44775</v>
      </c>
      <c r="E881" s="3" t="str">
        <f t="shared" si="94"/>
        <v>Август</v>
      </c>
      <c r="F881" s="25">
        <f t="shared" si="98"/>
        <v>32</v>
      </c>
      <c r="G881" s="3" t="str">
        <f t="shared" si="99"/>
        <v>Вт</v>
      </c>
      <c r="H881" s="25">
        <f t="shared" si="100"/>
        <v>2</v>
      </c>
      <c r="I881" s="2">
        <v>4866</v>
      </c>
      <c r="J881" s="2">
        <f t="shared" si="95"/>
        <v>1</v>
      </c>
      <c r="K881" s="2">
        <f t="shared" si="96"/>
        <v>4866</v>
      </c>
      <c r="L881" s="2">
        <f t="shared" si="97"/>
        <v>1</v>
      </c>
      <c r="M881" t="str">
        <f>IF(D881&lt;='Задача 4'!$B$4,I881,"")</f>
        <v/>
      </c>
    </row>
    <row r="882" spans="1:13">
      <c r="A882" s="2">
        <v>1746011</v>
      </c>
      <c r="B882" s="2">
        <v>3</v>
      </c>
      <c r="C882" s="2" t="str">
        <f>VLOOKUP(B882,Address!$A$1:$B$5,2,FALSE)</f>
        <v>Проспект Вернадского, 89</v>
      </c>
      <c r="D882" s="3">
        <v>44793</v>
      </c>
      <c r="E882" s="3" t="str">
        <f t="shared" si="94"/>
        <v>Август</v>
      </c>
      <c r="F882" s="25">
        <f t="shared" si="98"/>
        <v>34</v>
      </c>
      <c r="G882" s="3" t="str">
        <f t="shared" si="99"/>
        <v>Сб</v>
      </c>
      <c r="H882" s="25">
        <f t="shared" si="100"/>
        <v>20</v>
      </c>
      <c r="I882" s="2">
        <v>4144</v>
      </c>
      <c r="J882" s="2">
        <f t="shared" si="95"/>
        <v>1</v>
      </c>
      <c r="K882" s="2">
        <f t="shared" si="96"/>
        <v>4144</v>
      </c>
      <c r="L882" s="2">
        <f t="shared" si="97"/>
        <v>1</v>
      </c>
      <c r="M882" t="str">
        <f>IF(D882&lt;='Задача 4'!$B$4,I882,"")</f>
        <v/>
      </c>
    </row>
    <row r="883" spans="1:13">
      <c r="A883" s="2">
        <v>1746012</v>
      </c>
      <c r="B883" s="2">
        <v>4</v>
      </c>
      <c r="C883" s="2" t="str">
        <f>VLOOKUP(B883,Address!$A$1:$B$5,2,FALSE)</f>
        <v>Бульвар Сеченова, 17</v>
      </c>
      <c r="D883" s="3">
        <v>44787</v>
      </c>
      <c r="E883" s="3" t="str">
        <f t="shared" si="94"/>
        <v>Август</v>
      </c>
      <c r="F883" s="25">
        <f t="shared" si="98"/>
        <v>34</v>
      </c>
      <c r="G883" s="3" t="str">
        <f t="shared" si="99"/>
        <v>Вс</v>
      </c>
      <c r="H883" s="25">
        <f t="shared" si="100"/>
        <v>14</v>
      </c>
      <c r="I883" s="2">
        <v>1310</v>
      </c>
      <c r="J883" s="2">
        <f t="shared" si="95"/>
        <v>1</v>
      </c>
      <c r="K883" s="2" t="str">
        <f t="shared" si="96"/>
        <v/>
      </c>
      <c r="L883" s="2" t="str">
        <f t="shared" si="97"/>
        <v/>
      </c>
      <c r="M883" t="str">
        <f>IF(D883&lt;='Задача 4'!$B$4,I883,"")</f>
        <v/>
      </c>
    </row>
    <row r="884" spans="1:13">
      <c r="A884" s="2">
        <v>1746013</v>
      </c>
      <c r="B884" s="2">
        <v>1</v>
      </c>
      <c r="C884" s="2" t="str">
        <f>VLOOKUP(B884,Address!$A$1:$B$5,2,FALSE)</f>
        <v>ул.Ленина, 13/2</v>
      </c>
      <c r="D884" s="3">
        <v>44801</v>
      </c>
      <c r="E884" s="3" t="str">
        <f t="shared" si="94"/>
        <v>Август</v>
      </c>
      <c r="F884" s="25">
        <f t="shared" si="98"/>
        <v>36</v>
      </c>
      <c r="G884" s="3" t="str">
        <f t="shared" si="99"/>
        <v>Вс</v>
      </c>
      <c r="H884" s="25">
        <f t="shared" si="100"/>
        <v>28</v>
      </c>
      <c r="I884" s="2">
        <v>2569</v>
      </c>
      <c r="J884" s="2">
        <f t="shared" si="95"/>
        <v>1</v>
      </c>
      <c r="K884" s="2" t="str">
        <f t="shared" si="96"/>
        <v/>
      </c>
      <c r="L884" s="2" t="str">
        <f t="shared" si="97"/>
        <v/>
      </c>
      <c r="M884" t="str">
        <f>IF(D884&lt;='Задача 4'!$B$4,I884,"")</f>
        <v/>
      </c>
    </row>
    <row r="885" spans="1:13">
      <c r="A885" s="2">
        <v>1746014</v>
      </c>
      <c r="B885" s="2">
        <v>2</v>
      </c>
      <c r="C885" s="2" t="str">
        <f>VLOOKUP(B885,Address!$A$1:$B$5,2,FALSE)</f>
        <v>ул.Строителей, 6</v>
      </c>
      <c r="D885" s="3">
        <v>44718</v>
      </c>
      <c r="E885" s="3" t="str">
        <f t="shared" si="94"/>
        <v>Июнь</v>
      </c>
      <c r="F885" s="25">
        <f t="shared" si="98"/>
        <v>24</v>
      </c>
      <c r="G885" s="3" t="str">
        <f t="shared" si="99"/>
        <v>Пн</v>
      </c>
      <c r="H885" s="25">
        <f t="shared" si="100"/>
        <v>6</v>
      </c>
      <c r="I885" s="2">
        <v>439</v>
      </c>
      <c r="J885" s="2">
        <f t="shared" si="95"/>
        <v>1</v>
      </c>
      <c r="K885" s="2" t="str">
        <f t="shared" si="96"/>
        <v/>
      </c>
      <c r="L885" s="2" t="str">
        <f t="shared" si="97"/>
        <v/>
      </c>
      <c r="M885">
        <f>IF(D885&lt;='Задача 4'!$B$4,I885,"")</f>
        <v>439</v>
      </c>
    </row>
    <row r="886" spans="1:13">
      <c r="A886" s="2">
        <v>1746015</v>
      </c>
      <c r="B886" s="2">
        <v>1</v>
      </c>
      <c r="C886" s="2" t="str">
        <f>VLOOKUP(B886,Address!$A$1:$B$5,2,FALSE)</f>
        <v>ул.Ленина, 13/2</v>
      </c>
      <c r="D886" s="3">
        <v>44759</v>
      </c>
      <c r="E886" s="3" t="str">
        <f t="shared" si="94"/>
        <v>Июль</v>
      </c>
      <c r="F886" s="25">
        <f t="shared" si="98"/>
        <v>30</v>
      </c>
      <c r="G886" s="3" t="str">
        <f t="shared" si="99"/>
        <v>Вс</v>
      </c>
      <c r="H886" s="25">
        <f t="shared" si="100"/>
        <v>17</v>
      </c>
      <c r="I886" s="2">
        <v>635</v>
      </c>
      <c r="J886" s="2">
        <f t="shared" si="95"/>
        <v>1</v>
      </c>
      <c r="K886" s="2" t="str">
        <f t="shared" si="96"/>
        <v/>
      </c>
      <c r="L886" s="2" t="str">
        <f t="shared" si="97"/>
        <v/>
      </c>
      <c r="M886" t="str">
        <f>IF(D886&lt;='Задача 4'!$B$4,I886,"")</f>
        <v/>
      </c>
    </row>
    <row r="887" spans="1:13">
      <c r="A887" s="2">
        <v>1746016</v>
      </c>
      <c r="B887" s="2">
        <v>4</v>
      </c>
      <c r="C887" s="2" t="str">
        <f>VLOOKUP(B887,Address!$A$1:$B$5,2,FALSE)</f>
        <v>Бульвар Сеченова, 17</v>
      </c>
      <c r="D887" s="3">
        <v>44778</v>
      </c>
      <c r="E887" s="3" t="str">
        <f t="shared" si="94"/>
        <v>Август</v>
      </c>
      <c r="F887" s="25">
        <f t="shared" si="98"/>
        <v>32</v>
      </c>
      <c r="G887" s="3" t="str">
        <f t="shared" si="99"/>
        <v>Пт</v>
      </c>
      <c r="H887" s="25">
        <f t="shared" si="100"/>
        <v>5</v>
      </c>
      <c r="I887" s="2">
        <v>158</v>
      </c>
      <c r="J887" s="2">
        <f t="shared" si="95"/>
        <v>1</v>
      </c>
      <c r="K887" s="2" t="str">
        <f t="shared" si="96"/>
        <v/>
      </c>
      <c r="L887" s="2" t="str">
        <f t="shared" si="97"/>
        <v/>
      </c>
      <c r="M887" t="str">
        <f>IF(D887&lt;='Задача 4'!$B$4,I887,"")</f>
        <v/>
      </c>
    </row>
    <row r="888" spans="1:13">
      <c r="A888" s="2">
        <v>1746017</v>
      </c>
      <c r="B888" s="2">
        <v>3</v>
      </c>
      <c r="C888" s="2" t="str">
        <f>VLOOKUP(B888,Address!$A$1:$B$5,2,FALSE)</f>
        <v>Проспект Вернадского, 89</v>
      </c>
      <c r="D888" s="3">
        <v>44781</v>
      </c>
      <c r="E888" s="3" t="str">
        <f t="shared" si="94"/>
        <v>Август</v>
      </c>
      <c r="F888" s="25">
        <f t="shared" si="98"/>
        <v>33</v>
      </c>
      <c r="G888" s="3" t="str">
        <f t="shared" si="99"/>
        <v>Пн</v>
      </c>
      <c r="H888" s="25">
        <f t="shared" si="100"/>
        <v>8</v>
      </c>
      <c r="I888" s="2">
        <v>718</v>
      </c>
      <c r="J888" s="2">
        <f t="shared" si="95"/>
        <v>1</v>
      </c>
      <c r="K888" s="2" t="str">
        <f t="shared" si="96"/>
        <v/>
      </c>
      <c r="L888" s="2" t="str">
        <f t="shared" si="97"/>
        <v/>
      </c>
      <c r="M888" t="str">
        <f>IF(D888&lt;='Задача 4'!$B$4,I888,"")</f>
        <v/>
      </c>
    </row>
    <row r="889" spans="1:13">
      <c r="A889" s="2">
        <v>1746018</v>
      </c>
      <c r="B889" s="2">
        <v>1</v>
      </c>
      <c r="C889" s="2" t="str">
        <f>VLOOKUP(B889,Address!$A$1:$B$5,2,FALSE)</f>
        <v>ул.Ленина, 13/2</v>
      </c>
      <c r="D889" s="3">
        <v>44753</v>
      </c>
      <c r="E889" s="3" t="str">
        <f t="shared" si="94"/>
        <v>Июль</v>
      </c>
      <c r="F889" s="25">
        <f t="shared" si="98"/>
        <v>29</v>
      </c>
      <c r="G889" s="3" t="str">
        <f t="shared" si="99"/>
        <v>Пн</v>
      </c>
      <c r="H889" s="25">
        <f t="shared" si="100"/>
        <v>11</v>
      </c>
      <c r="I889" s="2">
        <v>475</v>
      </c>
      <c r="J889" s="2">
        <f t="shared" si="95"/>
        <v>1</v>
      </c>
      <c r="K889" s="2" t="str">
        <f t="shared" si="96"/>
        <v/>
      </c>
      <c r="L889" s="2" t="str">
        <f t="shared" si="97"/>
        <v/>
      </c>
      <c r="M889">
        <f>IF(D889&lt;='Задача 4'!$B$4,I889,"")</f>
        <v>475</v>
      </c>
    </row>
    <row r="890" spans="1:13">
      <c r="A890" s="2">
        <v>1746019</v>
      </c>
      <c r="B890" s="2">
        <v>1</v>
      </c>
      <c r="C890" s="2" t="str">
        <f>VLOOKUP(B890,Address!$A$1:$B$5,2,FALSE)</f>
        <v>ул.Ленина, 13/2</v>
      </c>
      <c r="D890" s="3">
        <v>44723</v>
      </c>
      <c r="E890" s="3" t="str">
        <f t="shared" si="94"/>
        <v>Июнь</v>
      </c>
      <c r="F890" s="25">
        <f t="shared" si="98"/>
        <v>24</v>
      </c>
      <c r="G890" s="3" t="str">
        <f t="shared" si="99"/>
        <v>Сб</v>
      </c>
      <c r="H890" s="25">
        <f t="shared" si="100"/>
        <v>11</v>
      </c>
      <c r="I890" s="2">
        <v>4234</v>
      </c>
      <c r="J890" s="2">
        <f t="shared" si="95"/>
        <v>1</v>
      </c>
      <c r="K890" s="2">
        <f t="shared" si="96"/>
        <v>4234</v>
      </c>
      <c r="L890" s="2">
        <f t="shared" si="97"/>
        <v>1</v>
      </c>
      <c r="M890">
        <f>IF(D890&lt;='Задача 4'!$B$4,I890,"")</f>
        <v>4234</v>
      </c>
    </row>
    <row r="891" spans="1:13">
      <c r="A891" s="2">
        <v>1746020</v>
      </c>
      <c r="B891" s="2">
        <v>2</v>
      </c>
      <c r="C891" s="2" t="str">
        <f>VLOOKUP(B891,Address!$A$1:$B$5,2,FALSE)</f>
        <v>ул.Строителей, 6</v>
      </c>
      <c r="D891" s="3">
        <v>44747</v>
      </c>
      <c r="E891" s="3" t="str">
        <f t="shared" si="94"/>
        <v>Июль</v>
      </c>
      <c r="F891" s="25">
        <f t="shared" si="98"/>
        <v>28</v>
      </c>
      <c r="G891" s="3" t="str">
        <f t="shared" si="99"/>
        <v>Вт</v>
      </c>
      <c r="H891" s="25">
        <f t="shared" si="100"/>
        <v>5</v>
      </c>
      <c r="I891" s="2">
        <v>981</v>
      </c>
      <c r="J891" s="2">
        <f t="shared" si="95"/>
        <v>1</v>
      </c>
      <c r="K891" s="2" t="str">
        <f t="shared" si="96"/>
        <v/>
      </c>
      <c r="L891" s="2" t="str">
        <f t="shared" si="97"/>
        <v/>
      </c>
      <c r="M891">
        <f>IF(D891&lt;='Задача 4'!$B$4,I891,"")</f>
        <v>981</v>
      </c>
    </row>
    <row r="892" spans="1:13">
      <c r="A892" s="2">
        <v>1746021</v>
      </c>
      <c r="B892" s="2">
        <v>1</v>
      </c>
      <c r="C892" s="2" t="str">
        <f>VLOOKUP(B892,Address!$A$1:$B$5,2,FALSE)</f>
        <v>ул.Ленина, 13/2</v>
      </c>
      <c r="D892" s="3">
        <v>44762</v>
      </c>
      <c r="E892" s="3" t="str">
        <f t="shared" si="94"/>
        <v>Июль</v>
      </c>
      <c r="F892" s="25">
        <f t="shared" si="98"/>
        <v>30</v>
      </c>
      <c r="G892" s="3" t="str">
        <f t="shared" si="99"/>
        <v>Ср</v>
      </c>
      <c r="H892" s="25">
        <f t="shared" si="100"/>
        <v>20</v>
      </c>
      <c r="I892" s="2">
        <v>2700</v>
      </c>
      <c r="J892" s="2">
        <f t="shared" si="95"/>
        <v>1</v>
      </c>
      <c r="K892" s="2" t="str">
        <f t="shared" si="96"/>
        <v/>
      </c>
      <c r="L892" s="2" t="str">
        <f t="shared" si="97"/>
        <v/>
      </c>
      <c r="M892" t="str">
        <f>IF(D892&lt;='Задача 4'!$B$4,I892,"")</f>
        <v/>
      </c>
    </row>
    <row r="893" spans="1:13">
      <c r="A893" s="2">
        <v>1746022</v>
      </c>
      <c r="B893" s="2">
        <v>1</v>
      </c>
      <c r="C893" s="2" t="str">
        <f>VLOOKUP(B893,Address!$A$1:$B$5,2,FALSE)</f>
        <v>ул.Ленина, 13/2</v>
      </c>
      <c r="D893" s="3">
        <v>44735</v>
      </c>
      <c r="E893" s="3" t="str">
        <f t="shared" si="94"/>
        <v>Июнь</v>
      </c>
      <c r="F893" s="25">
        <f t="shared" si="98"/>
        <v>26</v>
      </c>
      <c r="G893" s="3" t="str">
        <f t="shared" si="99"/>
        <v>Чт</v>
      </c>
      <c r="H893" s="25">
        <f t="shared" si="100"/>
        <v>23</v>
      </c>
      <c r="I893" s="2">
        <v>2349</v>
      </c>
      <c r="J893" s="2">
        <f t="shared" si="95"/>
        <v>1</v>
      </c>
      <c r="K893" s="2" t="str">
        <f t="shared" si="96"/>
        <v/>
      </c>
      <c r="L893" s="2" t="str">
        <f t="shared" si="97"/>
        <v/>
      </c>
      <c r="M893">
        <f>IF(D893&lt;='Задача 4'!$B$4,I893,"")</f>
        <v>2349</v>
      </c>
    </row>
    <row r="894" spans="1:13">
      <c r="A894" s="2">
        <v>1746023</v>
      </c>
      <c r="B894" s="2">
        <v>3</v>
      </c>
      <c r="C894" s="2" t="str">
        <f>VLOOKUP(B894,Address!$A$1:$B$5,2,FALSE)</f>
        <v>Проспект Вернадского, 89</v>
      </c>
      <c r="D894" s="3">
        <v>44728</v>
      </c>
      <c r="E894" s="3" t="str">
        <f t="shared" si="94"/>
        <v>Июнь</v>
      </c>
      <c r="F894" s="25">
        <f t="shared" si="98"/>
        <v>25</v>
      </c>
      <c r="G894" s="3" t="str">
        <f t="shared" si="99"/>
        <v>Чт</v>
      </c>
      <c r="H894" s="25">
        <f t="shared" si="100"/>
        <v>16</v>
      </c>
      <c r="I894" s="2">
        <v>346</v>
      </c>
      <c r="J894" s="2">
        <f t="shared" si="95"/>
        <v>1</v>
      </c>
      <c r="K894" s="2" t="str">
        <f t="shared" si="96"/>
        <v/>
      </c>
      <c r="L894" s="2" t="str">
        <f t="shared" si="97"/>
        <v/>
      </c>
      <c r="M894">
        <f>IF(D894&lt;='Задача 4'!$B$4,I894,"")</f>
        <v>346</v>
      </c>
    </row>
    <row r="895" spans="1:13">
      <c r="A895" s="2">
        <v>1746024</v>
      </c>
      <c r="B895" s="2">
        <v>4</v>
      </c>
      <c r="C895" s="2" t="str">
        <f>VLOOKUP(B895,Address!$A$1:$B$5,2,FALSE)</f>
        <v>Бульвар Сеченова, 17</v>
      </c>
      <c r="D895" s="3">
        <v>44713</v>
      </c>
      <c r="E895" s="3" t="str">
        <f t="shared" si="94"/>
        <v>Июнь</v>
      </c>
      <c r="F895" s="25">
        <f t="shared" si="98"/>
        <v>23</v>
      </c>
      <c r="G895" s="3" t="str">
        <f t="shared" si="99"/>
        <v>Ср</v>
      </c>
      <c r="H895" s="25">
        <f t="shared" si="100"/>
        <v>1</v>
      </c>
      <c r="I895" s="2">
        <v>2751</v>
      </c>
      <c r="J895" s="2">
        <f t="shared" si="95"/>
        <v>1</v>
      </c>
      <c r="K895" s="2" t="str">
        <f t="shared" si="96"/>
        <v/>
      </c>
      <c r="L895" s="2" t="str">
        <f t="shared" si="97"/>
        <v/>
      </c>
      <c r="M895">
        <f>IF(D895&lt;='Задача 4'!$B$4,I895,"")</f>
        <v>2751</v>
      </c>
    </row>
    <row r="896" spans="1:13">
      <c r="A896" s="2">
        <v>1746025</v>
      </c>
      <c r="B896" s="2">
        <v>1</v>
      </c>
      <c r="C896" s="2" t="str">
        <f>VLOOKUP(B896,Address!$A$1:$B$5,2,FALSE)</f>
        <v>ул.Ленина, 13/2</v>
      </c>
      <c r="D896" s="3">
        <v>44781</v>
      </c>
      <c r="E896" s="3" t="str">
        <f t="shared" si="94"/>
        <v>Август</v>
      </c>
      <c r="F896" s="25">
        <f t="shared" si="98"/>
        <v>33</v>
      </c>
      <c r="G896" s="3" t="str">
        <f t="shared" si="99"/>
        <v>Пн</v>
      </c>
      <c r="H896" s="25">
        <f t="shared" si="100"/>
        <v>8</v>
      </c>
      <c r="I896" s="2">
        <v>2019</v>
      </c>
      <c r="J896" s="2">
        <f t="shared" si="95"/>
        <v>1</v>
      </c>
      <c r="K896" s="2" t="str">
        <f t="shared" si="96"/>
        <v/>
      </c>
      <c r="L896" s="2" t="str">
        <f t="shared" si="97"/>
        <v/>
      </c>
      <c r="M896" t="str">
        <f>IF(D896&lt;='Задача 4'!$B$4,I896,"")</f>
        <v/>
      </c>
    </row>
    <row r="897" spans="1:13">
      <c r="A897" s="2">
        <v>1746026</v>
      </c>
      <c r="B897" s="2">
        <v>2</v>
      </c>
      <c r="C897" s="2" t="str">
        <f>VLOOKUP(B897,Address!$A$1:$B$5,2,FALSE)</f>
        <v>ул.Строителей, 6</v>
      </c>
      <c r="D897" s="3">
        <v>44752</v>
      </c>
      <c r="E897" s="3" t="str">
        <f t="shared" si="94"/>
        <v>Июль</v>
      </c>
      <c r="F897" s="25">
        <f t="shared" si="98"/>
        <v>29</v>
      </c>
      <c r="G897" s="3" t="str">
        <f t="shared" si="99"/>
        <v>Вс</v>
      </c>
      <c r="H897" s="25">
        <f t="shared" si="100"/>
        <v>10</v>
      </c>
      <c r="I897" s="2">
        <v>4450</v>
      </c>
      <c r="J897" s="2">
        <f t="shared" si="95"/>
        <v>1</v>
      </c>
      <c r="K897" s="2">
        <f t="shared" si="96"/>
        <v>4450</v>
      </c>
      <c r="L897" s="2">
        <f t="shared" si="97"/>
        <v>1</v>
      </c>
      <c r="M897">
        <f>IF(D897&lt;='Задача 4'!$B$4,I897,"")</f>
        <v>4450</v>
      </c>
    </row>
    <row r="898" spans="1:13">
      <c r="A898" s="2">
        <v>1746027</v>
      </c>
      <c r="B898" s="2">
        <v>1</v>
      </c>
      <c r="C898" s="2" t="str">
        <f>VLOOKUP(B898,Address!$A$1:$B$5,2,FALSE)</f>
        <v>ул.Ленина, 13/2</v>
      </c>
      <c r="D898" s="3">
        <v>44714</v>
      </c>
      <c r="E898" s="3" t="str">
        <f t="shared" si="94"/>
        <v>Июнь</v>
      </c>
      <c r="F898" s="25">
        <f t="shared" si="98"/>
        <v>23</v>
      </c>
      <c r="G898" s="3" t="str">
        <f t="shared" si="99"/>
        <v>Чт</v>
      </c>
      <c r="H898" s="25">
        <f t="shared" si="100"/>
        <v>2</v>
      </c>
      <c r="I898" s="2">
        <v>1561</v>
      </c>
      <c r="J898" s="2">
        <f t="shared" si="95"/>
        <v>1</v>
      </c>
      <c r="K898" s="2" t="str">
        <f t="shared" si="96"/>
        <v/>
      </c>
      <c r="L898" s="2" t="str">
        <f t="shared" si="97"/>
        <v/>
      </c>
      <c r="M898">
        <f>IF(D898&lt;='Задача 4'!$B$4,I898,"")</f>
        <v>1561</v>
      </c>
    </row>
    <row r="899" spans="1:13">
      <c r="A899" s="2">
        <v>1746028</v>
      </c>
      <c r="B899" s="2">
        <v>2</v>
      </c>
      <c r="C899" s="2" t="str">
        <f>VLOOKUP(B899,Address!$A$1:$B$5,2,FALSE)</f>
        <v>ул.Строителей, 6</v>
      </c>
      <c r="D899" s="3">
        <v>44798</v>
      </c>
      <c r="E899" s="3" t="str">
        <f t="shared" ref="E899:E962" si="101">TEXT(MONTH(D899)*30,"ММММ")</f>
        <v>Август</v>
      </c>
      <c r="F899" s="25">
        <f t="shared" si="98"/>
        <v>35</v>
      </c>
      <c r="G899" s="3" t="str">
        <f t="shared" si="99"/>
        <v>Чт</v>
      </c>
      <c r="H899" s="25">
        <f t="shared" si="100"/>
        <v>25</v>
      </c>
      <c r="I899" s="2">
        <v>4580</v>
      </c>
      <c r="J899" s="2">
        <f t="shared" ref="J899:J962" si="102">IF(I899&gt;0,1,"")</f>
        <v>1</v>
      </c>
      <c r="K899" s="2">
        <f t="shared" ref="K899:K962" si="103">IF(I899&gt;3000,I899,"")</f>
        <v>4580</v>
      </c>
      <c r="L899" s="2">
        <f t="shared" ref="L899:L962" si="104">IF(I899&gt;3000,1,"")</f>
        <v>1</v>
      </c>
      <c r="M899" t="str">
        <f>IF(D899&lt;='Задача 4'!$B$4,I899,"")</f>
        <v/>
      </c>
    </row>
    <row r="900" spans="1:13">
      <c r="A900" s="2">
        <v>1746029</v>
      </c>
      <c r="B900" s="2">
        <v>3</v>
      </c>
      <c r="C900" s="2" t="str">
        <f>VLOOKUP(B900,Address!$A$1:$B$5,2,FALSE)</f>
        <v>Проспект Вернадского, 89</v>
      </c>
      <c r="D900" s="3">
        <v>44794</v>
      </c>
      <c r="E900" s="3" t="str">
        <f t="shared" si="101"/>
        <v>Август</v>
      </c>
      <c r="F900" s="25">
        <f t="shared" si="98"/>
        <v>35</v>
      </c>
      <c r="G900" s="3" t="str">
        <f t="shared" si="99"/>
        <v>Вс</v>
      </c>
      <c r="H900" s="25">
        <f t="shared" si="100"/>
        <v>21</v>
      </c>
      <c r="I900" s="2">
        <v>4296</v>
      </c>
      <c r="J900" s="2">
        <f t="shared" si="102"/>
        <v>1</v>
      </c>
      <c r="K900" s="2">
        <f t="shared" si="103"/>
        <v>4296</v>
      </c>
      <c r="L900" s="2">
        <f t="shared" si="104"/>
        <v>1</v>
      </c>
      <c r="M900" t="str">
        <f>IF(D900&lt;='Задача 4'!$B$4,I900,"")</f>
        <v/>
      </c>
    </row>
    <row r="901" spans="1:13">
      <c r="A901" s="2">
        <v>1746030</v>
      </c>
      <c r="B901" s="2">
        <v>2</v>
      </c>
      <c r="C901" s="2" t="str">
        <f>VLOOKUP(B901,Address!$A$1:$B$5,2,FALSE)</f>
        <v>ул.Строителей, 6</v>
      </c>
      <c r="D901" s="3">
        <v>44761</v>
      </c>
      <c r="E901" s="3" t="str">
        <f t="shared" si="101"/>
        <v>Июль</v>
      </c>
      <c r="F901" s="25">
        <f t="shared" si="98"/>
        <v>30</v>
      </c>
      <c r="G901" s="3" t="str">
        <f t="shared" si="99"/>
        <v>Вт</v>
      </c>
      <c r="H901" s="25">
        <f t="shared" si="100"/>
        <v>19</v>
      </c>
      <c r="I901" s="2">
        <v>326</v>
      </c>
      <c r="J901" s="2">
        <f t="shared" si="102"/>
        <v>1</v>
      </c>
      <c r="K901" s="2" t="str">
        <f t="shared" si="103"/>
        <v/>
      </c>
      <c r="L901" s="2" t="str">
        <f t="shared" si="104"/>
        <v/>
      </c>
      <c r="M901" t="str">
        <f>IF(D901&lt;='Задача 4'!$B$4,I901,"")</f>
        <v/>
      </c>
    </row>
    <row r="902" spans="1:13">
      <c r="A902" s="2">
        <v>1746031</v>
      </c>
      <c r="B902" s="2">
        <v>2</v>
      </c>
      <c r="C902" s="2" t="str">
        <f>VLOOKUP(B902,Address!$A$1:$B$5,2,FALSE)</f>
        <v>ул.Строителей, 6</v>
      </c>
      <c r="D902" s="3">
        <v>44713</v>
      </c>
      <c r="E902" s="3" t="str">
        <f t="shared" si="101"/>
        <v>Июнь</v>
      </c>
      <c r="F902" s="25">
        <f t="shared" si="98"/>
        <v>23</v>
      </c>
      <c r="G902" s="3" t="str">
        <f t="shared" si="99"/>
        <v>Ср</v>
      </c>
      <c r="H902" s="25">
        <f t="shared" si="100"/>
        <v>1</v>
      </c>
      <c r="I902" s="2">
        <v>1781</v>
      </c>
      <c r="J902" s="2">
        <f t="shared" si="102"/>
        <v>1</v>
      </c>
      <c r="K902" s="2" t="str">
        <f t="shared" si="103"/>
        <v/>
      </c>
      <c r="L902" s="2" t="str">
        <f t="shared" si="104"/>
        <v/>
      </c>
      <c r="M902">
        <f>IF(D902&lt;='Задача 4'!$B$4,I902,"")</f>
        <v>1781</v>
      </c>
    </row>
    <row r="903" spans="1:13">
      <c r="A903" s="2">
        <v>1746032</v>
      </c>
      <c r="B903" s="2">
        <v>2</v>
      </c>
      <c r="C903" s="2" t="str">
        <f>VLOOKUP(B903,Address!$A$1:$B$5,2,FALSE)</f>
        <v>ул.Строителей, 6</v>
      </c>
      <c r="D903" s="3">
        <v>44746</v>
      </c>
      <c r="E903" s="3" t="str">
        <f t="shared" si="101"/>
        <v>Июль</v>
      </c>
      <c r="F903" s="25">
        <f t="shared" si="98"/>
        <v>28</v>
      </c>
      <c r="G903" s="3" t="str">
        <f t="shared" si="99"/>
        <v>Пн</v>
      </c>
      <c r="H903" s="25">
        <f t="shared" si="100"/>
        <v>4</v>
      </c>
      <c r="I903" s="2">
        <v>4456</v>
      </c>
      <c r="J903" s="2">
        <f t="shared" si="102"/>
        <v>1</v>
      </c>
      <c r="K903" s="2">
        <f t="shared" si="103"/>
        <v>4456</v>
      </c>
      <c r="L903" s="2">
        <f t="shared" si="104"/>
        <v>1</v>
      </c>
      <c r="M903">
        <f>IF(D903&lt;='Задача 4'!$B$4,I903,"")</f>
        <v>4456</v>
      </c>
    </row>
    <row r="904" spans="1:13">
      <c r="A904" s="2">
        <v>1746033</v>
      </c>
      <c r="B904" s="2">
        <v>4</v>
      </c>
      <c r="C904" s="2" t="str">
        <f>VLOOKUP(B904,Address!$A$1:$B$5,2,FALSE)</f>
        <v>Бульвар Сеченова, 17</v>
      </c>
      <c r="D904" s="3">
        <v>44721</v>
      </c>
      <c r="E904" s="3" t="str">
        <f t="shared" si="101"/>
        <v>Июнь</v>
      </c>
      <c r="F904" s="25">
        <f t="shared" si="98"/>
        <v>24</v>
      </c>
      <c r="G904" s="3" t="str">
        <f t="shared" si="99"/>
        <v>Чт</v>
      </c>
      <c r="H904" s="25">
        <f t="shared" si="100"/>
        <v>9</v>
      </c>
      <c r="I904" s="2">
        <v>2864</v>
      </c>
      <c r="J904" s="2">
        <f t="shared" si="102"/>
        <v>1</v>
      </c>
      <c r="K904" s="2" t="str">
        <f t="shared" si="103"/>
        <v/>
      </c>
      <c r="L904" s="2" t="str">
        <f t="shared" si="104"/>
        <v/>
      </c>
      <c r="M904">
        <f>IF(D904&lt;='Задача 4'!$B$4,I904,"")</f>
        <v>2864</v>
      </c>
    </row>
    <row r="905" spans="1:13">
      <c r="A905" s="2">
        <v>1746034</v>
      </c>
      <c r="B905" s="2">
        <v>1</v>
      </c>
      <c r="C905" s="2" t="str">
        <f>VLOOKUP(B905,Address!$A$1:$B$5,2,FALSE)</f>
        <v>ул.Ленина, 13/2</v>
      </c>
      <c r="D905" s="3">
        <v>44730</v>
      </c>
      <c r="E905" s="3" t="str">
        <f t="shared" si="101"/>
        <v>Июнь</v>
      </c>
      <c r="F905" s="25">
        <f t="shared" si="98"/>
        <v>25</v>
      </c>
      <c r="G905" s="3" t="str">
        <f t="shared" si="99"/>
        <v>Сб</v>
      </c>
      <c r="H905" s="25">
        <f t="shared" si="100"/>
        <v>18</v>
      </c>
      <c r="I905" s="2">
        <v>3162</v>
      </c>
      <c r="J905" s="2">
        <f t="shared" si="102"/>
        <v>1</v>
      </c>
      <c r="K905" s="2">
        <f t="shared" si="103"/>
        <v>3162</v>
      </c>
      <c r="L905" s="2">
        <f t="shared" si="104"/>
        <v>1</v>
      </c>
      <c r="M905">
        <f>IF(D905&lt;='Задача 4'!$B$4,I905,"")</f>
        <v>3162</v>
      </c>
    </row>
    <row r="906" spans="1:13">
      <c r="A906" s="2">
        <v>1746035</v>
      </c>
      <c r="B906" s="2">
        <v>1</v>
      </c>
      <c r="C906" s="2" t="str">
        <f>VLOOKUP(B906,Address!$A$1:$B$5,2,FALSE)</f>
        <v>ул.Ленина, 13/2</v>
      </c>
      <c r="D906" s="3">
        <v>44753</v>
      </c>
      <c r="E906" s="3" t="str">
        <f t="shared" si="101"/>
        <v>Июль</v>
      </c>
      <c r="F906" s="25">
        <f t="shared" si="98"/>
        <v>29</v>
      </c>
      <c r="G906" s="3" t="str">
        <f t="shared" si="99"/>
        <v>Пн</v>
      </c>
      <c r="H906" s="25">
        <f t="shared" si="100"/>
        <v>11</v>
      </c>
      <c r="I906" s="2">
        <v>529</v>
      </c>
      <c r="J906" s="2">
        <f t="shared" si="102"/>
        <v>1</v>
      </c>
      <c r="K906" s="2" t="str">
        <f t="shared" si="103"/>
        <v/>
      </c>
      <c r="L906" s="2" t="str">
        <f t="shared" si="104"/>
        <v/>
      </c>
      <c r="M906">
        <f>IF(D906&lt;='Задача 4'!$B$4,I906,"")</f>
        <v>529</v>
      </c>
    </row>
    <row r="907" spans="1:13">
      <c r="A907" s="2">
        <v>1746036</v>
      </c>
      <c r="B907" s="2">
        <v>3</v>
      </c>
      <c r="C907" s="2" t="str">
        <f>VLOOKUP(B907,Address!$A$1:$B$5,2,FALSE)</f>
        <v>Проспект Вернадского, 89</v>
      </c>
      <c r="D907" s="3">
        <v>44779</v>
      </c>
      <c r="E907" s="3" t="str">
        <f t="shared" si="101"/>
        <v>Август</v>
      </c>
      <c r="F907" s="25">
        <f t="shared" si="98"/>
        <v>32</v>
      </c>
      <c r="G907" s="3" t="str">
        <f t="shared" si="99"/>
        <v>Сб</v>
      </c>
      <c r="H907" s="25">
        <f t="shared" si="100"/>
        <v>6</v>
      </c>
      <c r="I907" s="2">
        <v>4323</v>
      </c>
      <c r="J907" s="2">
        <f t="shared" si="102"/>
        <v>1</v>
      </c>
      <c r="K907" s="2">
        <f t="shared" si="103"/>
        <v>4323</v>
      </c>
      <c r="L907" s="2">
        <f t="shared" si="104"/>
        <v>1</v>
      </c>
      <c r="M907" t="str">
        <f>IF(D907&lt;='Задача 4'!$B$4,I907,"")</f>
        <v/>
      </c>
    </row>
    <row r="908" spans="1:13">
      <c r="A908" s="2">
        <v>1746037</v>
      </c>
      <c r="B908" s="2">
        <v>3</v>
      </c>
      <c r="C908" s="2" t="str">
        <f>VLOOKUP(B908,Address!$A$1:$B$5,2,FALSE)</f>
        <v>Проспект Вернадского, 89</v>
      </c>
      <c r="D908" s="3">
        <v>44779</v>
      </c>
      <c r="E908" s="3" t="str">
        <f t="shared" si="101"/>
        <v>Август</v>
      </c>
      <c r="F908" s="25">
        <f t="shared" si="98"/>
        <v>32</v>
      </c>
      <c r="G908" s="3" t="str">
        <f t="shared" si="99"/>
        <v>Сб</v>
      </c>
      <c r="H908" s="25">
        <f t="shared" si="100"/>
        <v>6</v>
      </c>
      <c r="I908" s="2">
        <v>1354</v>
      </c>
      <c r="J908" s="2">
        <f t="shared" si="102"/>
        <v>1</v>
      </c>
      <c r="K908" s="2" t="str">
        <f t="shared" si="103"/>
        <v/>
      </c>
      <c r="L908" s="2" t="str">
        <f t="shared" si="104"/>
        <v/>
      </c>
      <c r="M908" t="str">
        <f>IF(D908&lt;='Задача 4'!$B$4,I908,"")</f>
        <v/>
      </c>
    </row>
    <row r="909" spans="1:13">
      <c r="A909" s="2">
        <v>1746038</v>
      </c>
      <c r="B909" s="2">
        <v>3</v>
      </c>
      <c r="C909" s="2" t="str">
        <f>VLOOKUP(B909,Address!$A$1:$B$5,2,FALSE)</f>
        <v>Проспект Вернадского, 89</v>
      </c>
      <c r="D909" s="3">
        <v>44782</v>
      </c>
      <c r="E909" s="3" t="str">
        <f t="shared" si="101"/>
        <v>Август</v>
      </c>
      <c r="F909" s="25">
        <f t="shared" si="98"/>
        <v>33</v>
      </c>
      <c r="G909" s="3" t="str">
        <f t="shared" si="99"/>
        <v>Вт</v>
      </c>
      <c r="H909" s="25">
        <f t="shared" si="100"/>
        <v>9</v>
      </c>
      <c r="I909" s="2">
        <v>522</v>
      </c>
      <c r="J909" s="2">
        <f t="shared" si="102"/>
        <v>1</v>
      </c>
      <c r="K909" s="2" t="str">
        <f t="shared" si="103"/>
        <v/>
      </c>
      <c r="L909" s="2" t="str">
        <f t="shared" si="104"/>
        <v/>
      </c>
      <c r="M909" t="str">
        <f>IF(D909&lt;='Задача 4'!$B$4,I909,"")</f>
        <v/>
      </c>
    </row>
    <row r="910" spans="1:13">
      <c r="A910" s="2">
        <v>1746039</v>
      </c>
      <c r="B910" s="2">
        <v>4</v>
      </c>
      <c r="C910" s="2" t="str">
        <f>VLOOKUP(B910,Address!$A$1:$B$5,2,FALSE)</f>
        <v>Бульвар Сеченова, 17</v>
      </c>
      <c r="D910" s="3">
        <v>44769</v>
      </c>
      <c r="E910" s="3" t="str">
        <f t="shared" si="101"/>
        <v>Июль</v>
      </c>
      <c r="F910" s="25">
        <f t="shared" si="98"/>
        <v>31</v>
      </c>
      <c r="G910" s="3" t="str">
        <f t="shared" si="99"/>
        <v>Ср</v>
      </c>
      <c r="H910" s="25">
        <f t="shared" si="100"/>
        <v>27</v>
      </c>
      <c r="I910" s="2">
        <v>796</v>
      </c>
      <c r="J910" s="2">
        <f t="shared" si="102"/>
        <v>1</v>
      </c>
      <c r="K910" s="2" t="str">
        <f t="shared" si="103"/>
        <v/>
      </c>
      <c r="L910" s="2" t="str">
        <f t="shared" si="104"/>
        <v/>
      </c>
      <c r="M910" t="str">
        <f>IF(D910&lt;='Задача 4'!$B$4,I910,"")</f>
        <v/>
      </c>
    </row>
    <row r="911" spans="1:13">
      <c r="A911" s="2">
        <v>1746040</v>
      </c>
      <c r="B911" s="2">
        <v>1</v>
      </c>
      <c r="C911" s="2" t="str">
        <f>VLOOKUP(B911,Address!$A$1:$B$5,2,FALSE)</f>
        <v>ул.Ленина, 13/2</v>
      </c>
      <c r="D911" s="3">
        <v>44770</v>
      </c>
      <c r="E911" s="3" t="str">
        <f t="shared" si="101"/>
        <v>Июль</v>
      </c>
      <c r="F911" s="25">
        <f t="shared" si="98"/>
        <v>31</v>
      </c>
      <c r="G911" s="3" t="str">
        <f t="shared" si="99"/>
        <v>Чт</v>
      </c>
      <c r="H911" s="25">
        <f t="shared" si="100"/>
        <v>28</v>
      </c>
      <c r="I911" s="2">
        <v>4811</v>
      </c>
      <c r="J911" s="2">
        <f t="shared" si="102"/>
        <v>1</v>
      </c>
      <c r="K911" s="2">
        <f t="shared" si="103"/>
        <v>4811</v>
      </c>
      <c r="L911" s="2">
        <f t="shared" si="104"/>
        <v>1</v>
      </c>
      <c r="M911" t="str">
        <f>IF(D911&lt;='Задача 4'!$B$4,I911,"")</f>
        <v/>
      </c>
    </row>
    <row r="912" spans="1:13">
      <c r="A912" s="2">
        <v>1746041</v>
      </c>
      <c r="B912" s="2">
        <v>2</v>
      </c>
      <c r="C912" s="2" t="str">
        <f>VLOOKUP(B912,Address!$A$1:$B$5,2,FALSE)</f>
        <v>ул.Строителей, 6</v>
      </c>
      <c r="D912" s="3">
        <v>44729</v>
      </c>
      <c r="E912" s="3" t="str">
        <f t="shared" si="101"/>
        <v>Июнь</v>
      </c>
      <c r="F912" s="25">
        <f t="shared" si="98"/>
        <v>25</v>
      </c>
      <c r="G912" s="3" t="str">
        <f t="shared" si="99"/>
        <v>Пт</v>
      </c>
      <c r="H912" s="25">
        <f t="shared" si="100"/>
        <v>17</v>
      </c>
      <c r="I912" s="2">
        <v>223</v>
      </c>
      <c r="J912" s="2">
        <f t="shared" si="102"/>
        <v>1</v>
      </c>
      <c r="K912" s="2" t="str">
        <f t="shared" si="103"/>
        <v/>
      </c>
      <c r="L912" s="2" t="str">
        <f t="shared" si="104"/>
        <v/>
      </c>
      <c r="M912">
        <f>IF(D912&lt;='Задача 4'!$B$4,I912,"")</f>
        <v>223</v>
      </c>
    </row>
    <row r="913" spans="1:13">
      <c r="A913" s="2">
        <v>1746042</v>
      </c>
      <c r="B913" s="2">
        <v>2</v>
      </c>
      <c r="C913" s="2" t="str">
        <f>VLOOKUP(B913,Address!$A$1:$B$5,2,FALSE)</f>
        <v>ул.Строителей, 6</v>
      </c>
      <c r="D913" s="3">
        <v>44766</v>
      </c>
      <c r="E913" s="3" t="str">
        <f t="shared" si="101"/>
        <v>Июль</v>
      </c>
      <c r="F913" s="25">
        <f t="shared" ref="F913:F976" si="105">WEEKNUM(D913)</f>
        <v>31</v>
      </c>
      <c r="G913" s="3" t="str">
        <f t="shared" ref="G913:G976" si="106">TEXT(WEEKDAY(D913,1),"ДДД")</f>
        <v>Вс</v>
      </c>
      <c r="H913" s="25">
        <f t="shared" ref="H913:H976" si="107">DAY(D913)</f>
        <v>24</v>
      </c>
      <c r="I913" s="2">
        <v>1932</v>
      </c>
      <c r="J913" s="2">
        <f t="shared" si="102"/>
        <v>1</v>
      </c>
      <c r="K913" s="2" t="str">
        <f t="shared" si="103"/>
        <v/>
      </c>
      <c r="L913" s="2" t="str">
        <f t="shared" si="104"/>
        <v/>
      </c>
      <c r="M913" t="str">
        <f>IF(D913&lt;='Задача 4'!$B$4,I913,"")</f>
        <v/>
      </c>
    </row>
    <row r="914" spans="1:13">
      <c r="A914" s="2">
        <v>1746043</v>
      </c>
      <c r="B914" s="2">
        <v>1</v>
      </c>
      <c r="C914" s="2" t="str">
        <f>VLOOKUP(B914,Address!$A$1:$B$5,2,FALSE)</f>
        <v>ул.Ленина, 13/2</v>
      </c>
      <c r="D914" s="3">
        <v>44800</v>
      </c>
      <c r="E914" s="3" t="str">
        <f t="shared" si="101"/>
        <v>Август</v>
      </c>
      <c r="F914" s="25">
        <f t="shared" si="105"/>
        <v>35</v>
      </c>
      <c r="G914" s="3" t="str">
        <f t="shared" si="106"/>
        <v>Сб</v>
      </c>
      <c r="H914" s="25">
        <f t="shared" si="107"/>
        <v>27</v>
      </c>
      <c r="I914" s="2">
        <v>2606</v>
      </c>
      <c r="J914" s="2">
        <f t="shared" si="102"/>
        <v>1</v>
      </c>
      <c r="K914" s="2" t="str">
        <f t="shared" si="103"/>
        <v/>
      </c>
      <c r="L914" s="2" t="str">
        <f t="shared" si="104"/>
        <v/>
      </c>
      <c r="M914" t="str">
        <f>IF(D914&lt;='Задача 4'!$B$4,I914,"")</f>
        <v/>
      </c>
    </row>
    <row r="915" spans="1:13">
      <c r="A915" s="2">
        <v>1746044</v>
      </c>
      <c r="B915" s="2">
        <v>2</v>
      </c>
      <c r="C915" s="2" t="str">
        <f>VLOOKUP(B915,Address!$A$1:$B$5,2,FALSE)</f>
        <v>ул.Строителей, 6</v>
      </c>
      <c r="D915" s="3">
        <v>44718</v>
      </c>
      <c r="E915" s="3" t="str">
        <f t="shared" si="101"/>
        <v>Июнь</v>
      </c>
      <c r="F915" s="25">
        <f t="shared" si="105"/>
        <v>24</v>
      </c>
      <c r="G915" s="3" t="str">
        <f t="shared" si="106"/>
        <v>Пн</v>
      </c>
      <c r="H915" s="25">
        <f t="shared" si="107"/>
        <v>6</v>
      </c>
      <c r="I915" s="2">
        <v>646</v>
      </c>
      <c r="J915" s="2">
        <f t="shared" si="102"/>
        <v>1</v>
      </c>
      <c r="K915" s="2" t="str">
        <f t="shared" si="103"/>
        <v/>
      </c>
      <c r="L915" s="2" t="str">
        <f t="shared" si="104"/>
        <v/>
      </c>
      <c r="M915">
        <f>IF(D915&lt;='Задача 4'!$B$4,I915,"")</f>
        <v>646</v>
      </c>
    </row>
    <row r="916" spans="1:13">
      <c r="A916" s="2">
        <v>1746045</v>
      </c>
      <c r="B916" s="2">
        <v>1</v>
      </c>
      <c r="C916" s="2" t="str">
        <f>VLOOKUP(B916,Address!$A$1:$B$5,2,FALSE)</f>
        <v>ул.Ленина, 13/2</v>
      </c>
      <c r="D916" s="3">
        <v>44770</v>
      </c>
      <c r="E916" s="3" t="str">
        <f t="shared" si="101"/>
        <v>Июль</v>
      </c>
      <c r="F916" s="25">
        <f t="shared" si="105"/>
        <v>31</v>
      </c>
      <c r="G916" s="3" t="str">
        <f t="shared" si="106"/>
        <v>Чт</v>
      </c>
      <c r="H916" s="25">
        <f t="shared" si="107"/>
        <v>28</v>
      </c>
      <c r="I916" s="2">
        <v>2548</v>
      </c>
      <c r="J916" s="2">
        <f t="shared" si="102"/>
        <v>1</v>
      </c>
      <c r="K916" s="2" t="str">
        <f t="shared" si="103"/>
        <v/>
      </c>
      <c r="L916" s="2" t="str">
        <f t="shared" si="104"/>
        <v/>
      </c>
      <c r="M916" t="str">
        <f>IF(D916&lt;='Задача 4'!$B$4,I916,"")</f>
        <v/>
      </c>
    </row>
    <row r="917" spans="1:13">
      <c r="A917" s="2">
        <v>1746046</v>
      </c>
      <c r="B917" s="2">
        <v>4</v>
      </c>
      <c r="C917" s="2" t="str">
        <f>VLOOKUP(B917,Address!$A$1:$B$5,2,FALSE)</f>
        <v>Бульвар Сеченова, 17</v>
      </c>
      <c r="D917" s="3">
        <v>44779</v>
      </c>
      <c r="E917" s="3" t="str">
        <f t="shared" si="101"/>
        <v>Август</v>
      </c>
      <c r="F917" s="25">
        <f t="shared" si="105"/>
        <v>32</v>
      </c>
      <c r="G917" s="3" t="str">
        <f t="shared" si="106"/>
        <v>Сб</v>
      </c>
      <c r="H917" s="25">
        <f t="shared" si="107"/>
        <v>6</v>
      </c>
      <c r="I917" s="2">
        <v>4826</v>
      </c>
      <c r="J917" s="2">
        <f t="shared" si="102"/>
        <v>1</v>
      </c>
      <c r="K917" s="2">
        <f t="shared" si="103"/>
        <v>4826</v>
      </c>
      <c r="L917" s="2">
        <f t="shared" si="104"/>
        <v>1</v>
      </c>
      <c r="M917" t="str">
        <f>IF(D917&lt;='Задача 4'!$B$4,I917,"")</f>
        <v/>
      </c>
    </row>
    <row r="918" spans="1:13">
      <c r="A918" s="2">
        <v>1746047</v>
      </c>
      <c r="B918" s="2">
        <v>4</v>
      </c>
      <c r="C918" s="2" t="str">
        <f>VLOOKUP(B918,Address!$A$1:$B$5,2,FALSE)</f>
        <v>Бульвар Сеченова, 17</v>
      </c>
      <c r="D918" s="3">
        <v>44722</v>
      </c>
      <c r="E918" s="3" t="str">
        <f t="shared" si="101"/>
        <v>Июнь</v>
      </c>
      <c r="F918" s="25">
        <f t="shared" si="105"/>
        <v>24</v>
      </c>
      <c r="G918" s="3" t="str">
        <f t="shared" si="106"/>
        <v>Пт</v>
      </c>
      <c r="H918" s="25">
        <f t="shared" si="107"/>
        <v>10</v>
      </c>
      <c r="I918" s="2">
        <v>4622</v>
      </c>
      <c r="J918" s="2">
        <f t="shared" si="102"/>
        <v>1</v>
      </c>
      <c r="K918" s="2">
        <f t="shared" si="103"/>
        <v>4622</v>
      </c>
      <c r="L918" s="2">
        <f t="shared" si="104"/>
        <v>1</v>
      </c>
      <c r="M918">
        <f>IF(D918&lt;='Задача 4'!$B$4,I918,"")</f>
        <v>4622</v>
      </c>
    </row>
    <row r="919" spans="1:13">
      <c r="A919" s="2">
        <v>1746048</v>
      </c>
      <c r="B919" s="2">
        <v>4</v>
      </c>
      <c r="C919" s="2" t="str">
        <f>VLOOKUP(B919,Address!$A$1:$B$5,2,FALSE)</f>
        <v>Бульвар Сеченова, 17</v>
      </c>
      <c r="D919" s="3">
        <v>44773</v>
      </c>
      <c r="E919" s="3" t="str">
        <f t="shared" si="101"/>
        <v>Июль</v>
      </c>
      <c r="F919" s="25">
        <f t="shared" si="105"/>
        <v>32</v>
      </c>
      <c r="G919" s="3" t="str">
        <f t="shared" si="106"/>
        <v>Вс</v>
      </c>
      <c r="H919" s="25">
        <f t="shared" si="107"/>
        <v>31</v>
      </c>
      <c r="I919" s="2">
        <v>2279</v>
      </c>
      <c r="J919" s="2">
        <f t="shared" si="102"/>
        <v>1</v>
      </c>
      <c r="K919" s="2" t="str">
        <f t="shared" si="103"/>
        <v/>
      </c>
      <c r="L919" s="2" t="str">
        <f t="shared" si="104"/>
        <v/>
      </c>
      <c r="M919" t="str">
        <f>IF(D919&lt;='Задача 4'!$B$4,I919,"")</f>
        <v/>
      </c>
    </row>
    <row r="920" spans="1:13">
      <c r="A920" s="2">
        <v>1746049</v>
      </c>
      <c r="B920" s="2">
        <v>1</v>
      </c>
      <c r="C920" s="2" t="str">
        <f>VLOOKUP(B920,Address!$A$1:$B$5,2,FALSE)</f>
        <v>ул.Ленина, 13/2</v>
      </c>
      <c r="D920" s="3">
        <v>44745</v>
      </c>
      <c r="E920" s="3" t="str">
        <f t="shared" si="101"/>
        <v>Июль</v>
      </c>
      <c r="F920" s="25">
        <f t="shared" si="105"/>
        <v>28</v>
      </c>
      <c r="G920" s="3" t="str">
        <f t="shared" si="106"/>
        <v>Вс</v>
      </c>
      <c r="H920" s="25">
        <f t="shared" si="107"/>
        <v>3</v>
      </c>
      <c r="I920" s="2">
        <v>4591</v>
      </c>
      <c r="J920" s="2">
        <f t="shared" si="102"/>
        <v>1</v>
      </c>
      <c r="K920" s="2">
        <f t="shared" si="103"/>
        <v>4591</v>
      </c>
      <c r="L920" s="2">
        <f t="shared" si="104"/>
        <v>1</v>
      </c>
      <c r="M920">
        <f>IF(D920&lt;='Задача 4'!$B$4,I920,"")</f>
        <v>4591</v>
      </c>
    </row>
    <row r="921" spans="1:13">
      <c r="A921" s="2">
        <v>1746050</v>
      </c>
      <c r="B921" s="2">
        <v>2</v>
      </c>
      <c r="C921" s="2" t="str">
        <f>VLOOKUP(B921,Address!$A$1:$B$5,2,FALSE)</f>
        <v>ул.Строителей, 6</v>
      </c>
      <c r="D921" s="3">
        <v>44721</v>
      </c>
      <c r="E921" s="3" t="str">
        <f t="shared" si="101"/>
        <v>Июнь</v>
      </c>
      <c r="F921" s="25">
        <f t="shared" si="105"/>
        <v>24</v>
      </c>
      <c r="G921" s="3" t="str">
        <f t="shared" si="106"/>
        <v>Чт</v>
      </c>
      <c r="H921" s="25">
        <f t="shared" si="107"/>
        <v>9</v>
      </c>
      <c r="I921" s="2">
        <v>2046</v>
      </c>
      <c r="J921" s="2">
        <f t="shared" si="102"/>
        <v>1</v>
      </c>
      <c r="K921" s="2" t="str">
        <f t="shared" si="103"/>
        <v/>
      </c>
      <c r="L921" s="2" t="str">
        <f t="shared" si="104"/>
        <v/>
      </c>
      <c r="M921">
        <f>IF(D921&lt;='Задача 4'!$B$4,I921,"")</f>
        <v>2046</v>
      </c>
    </row>
    <row r="922" spans="1:13">
      <c r="A922" s="2">
        <v>1746051</v>
      </c>
      <c r="B922" s="2">
        <v>1</v>
      </c>
      <c r="C922" s="2" t="str">
        <f>VLOOKUP(B922,Address!$A$1:$B$5,2,FALSE)</f>
        <v>ул.Ленина, 13/2</v>
      </c>
      <c r="D922" s="3">
        <v>44730</v>
      </c>
      <c r="E922" s="3" t="str">
        <f t="shared" si="101"/>
        <v>Июнь</v>
      </c>
      <c r="F922" s="25">
        <f t="shared" si="105"/>
        <v>25</v>
      </c>
      <c r="G922" s="3" t="str">
        <f t="shared" si="106"/>
        <v>Сб</v>
      </c>
      <c r="H922" s="25">
        <f t="shared" si="107"/>
        <v>18</v>
      </c>
      <c r="I922" s="2">
        <v>2546</v>
      </c>
      <c r="J922" s="2">
        <f t="shared" si="102"/>
        <v>1</v>
      </c>
      <c r="K922" s="2" t="str">
        <f t="shared" si="103"/>
        <v/>
      </c>
      <c r="L922" s="2" t="str">
        <f t="shared" si="104"/>
        <v/>
      </c>
      <c r="M922">
        <f>IF(D922&lt;='Задача 4'!$B$4,I922,"")</f>
        <v>2546</v>
      </c>
    </row>
    <row r="923" spans="1:13">
      <c r="A923" s="2">
        <v>1746052</v>
      </c>
      <c r="B923" s="2">
        <v>4</v>
      </c>
      <c r="C923" s="2" t="str">
        <f>VLOOKUP(B923,Address!$A$1:$B$5,2,FALSE)</f>
        <v>Бульвар Сеченова, 17</v>
      </c>
      <c r="D923" s="3">
        <v>44791</v>
      </c>
      <c r="E923" s="3" t="str">
        <f t="shared" si="101"/>
        <v>Август</v>
      </c>
      <c r="F923" s="25">
        <f t="shared" si="105"/>
        <v>34</v>
      </c>
      <c r="G923" s="3" t="str">
        <f t="shared" si="106"/>
        <v>Чт</v>
      </c>
      <c r="H923" s="25">
        <f t="shared" si="107"/>
        <v>18</v>
      </c>
      <c r="I923" s="2">
        <v>1458</v>
      </c>
      <c r="J923" s="2">
        <f t="shared" si="102"/>
        <v>1</v>
      </c>
      <c r="K923" s="2" t="str">
        <f t="shared" si="103"/>
        <v/>
      </c>
      <c r="L923" s="2" t="str">
        <f t="shared" si="104"/>
        <v/>
      </c>
      <c r="M923" t="str">
        <f>IF(D923&lt;='Задача 4'!$B$4,I923,"")</f>
        <v/>
      </c>
    </row>
    <row r="924" spans="1:13">
      <c r="A924" s="2">
        <v>1746053</v>
      </c>
      <c r="B924" s="2">
        <v>1</v>
      </c>
      <c r="C924" s="2" t="str">
        <f>VLOOKUP(B924,Address!$A$1:$B$5,2,FALSE)</f>
        <v>ул.Ленина, 13/2</v>
      </c>
      <c r="D924" s="3">
        <v>44794</v>
      </c>
      <c r="E924" s="3" t="str">
        <f t="shared" si="101"/>
        <v>Август</v>
      </c>
      <c r="F924" s="25">
        <f t="shared" si="105"/>
        <v>35</v>
      </c>
      <c r="G924" s="3" t="str">
        <f t="shared" si="106"/>
        <v>Вс</v>
      </c>
      <c r="H924" s="25">
        <f t="shared" si="107"/>
        <v>21</v>
      </c>
      <c r="I924" s="2">
        <v>4697</v>
      </c>
      <c r="J924" s="2">
        <f t="shared" si="102"/>
        <v>1</v>
      </c>
      <c r="K924" s="2">
        <f t="shared" si="103"/>
        <v>4697</v>
      </c>
      <c r="L924" s="2">
        <f t="shared" si="104"/>
        <v>1</v>
      </c>
      <c r="M924" t="str">
        <f>IF(D924&lt;='Задача 4'!$B$4,I924,"")</f>
        <v/>
      </c>
    </row>
    <row r="925" spans="1:13">
      <c r="A925" s="2">
        <v>1746054</v>
      </c>
      <c r="B925" s="2">
        <v>4</v>
      </c>
      <c r="C925" s="2" t="str">
        <f>VLOOKUP(B925,Address!$A$1:$B$5,2,FALSE)</f>
        <v>Бульвар Сеченова, 17</v>
      </c>
      <c r="D925" s="3">
        <v>44753</v>
      </c>
      <c r="E925" s="3" t="str">
        <f t="shared" si="101"/>
        <v>Июль</v>
      </c>
      <c r="F925" s="25">
        <f t="shared" si="105"/>
        <v>29</v>
      </c>
      <c r="G925" s="3" t="str">
        <f t="shared" si="106"/>
        <v>Пн</v>
      </c>
      <c r="H925" s="25">
        <f t="shared" si="107"/>
        <v>11</v>
      </c>
      <c r="I925" s="2">
        <v>1384</v>
      </c>
      <c r="J925" s="2">
        <f t="shared" si="102"/>
        <v>1</v>
      </c>
      <c r="K925" s="2" t="str">
        <f t="shared" si="103"/>
        <v/>
      </c>
      <c r="L925" s="2" t="str">
        <f t="shared" si="104"/>
        <v/>
      </c>
      <c r="M925">
        <f>IF(D925&lt;='Задача 4'!$B$4,I925,"")</f>
        <v>1384</v>
      </c>
    </row>
    <row r="926" spans="1:13">
      <c r="A926" s="2">
        <v>1746055</v>
      </c>
      <c r="B926" s="2">
        <v>4</v>
      </c>
      <c r="C926" s="2" t="str">
        <f>VLOOKUP(B926,Address!$A$1:$B$5,2,FALSE)</f>
        <v>Бульвар Сеченова, 17</v>
      </c>
      <c r="D926" s="3">
        <v>44777</v>
      </c>
      <c r="E926" s="3" t="str">
        <f t="shared" si="101"/>
        <v>Август</v>
      </c>
      <c r="F926" s="25">
        <f t="shared" si="105"/>
        <v>32</v>
      </c>
      <c r="G926" s="3" t="str">
        <f t="shared" si="106"/>
        <v>Чт</v>
      </c>
      <c r="H926" s="25">
        <f t="shared" si="107"/>
        <v>4</v>
      </c>
      <c r="I926" s="2">
        <v>3044</v>
      </c>
      <c r="J926" s="2">
        <f t="shared" si="102"/>
        <v>1</v>
      </c>
      <c r="K926" s="2">
        <f t="shared" si="103"/>
        <v>3044</v>
      </c>
      <c r="L926" s="2">
        <f t="shared" si="104"/>
        <v>1</v>
      </c>
      <c r="M926" t="str">
        <f>IF(D926&lt;='Задача 4'!$B$4,I926,"")</f>
        <v/>
      </c>
    </row>
    <row r="927" spans="1:13">
      <c r="A927" s="2">
        <v>1746056</v>
      </c>
      <c r="B927" s="2">
        <v>3</v>
      </c>
      <c r="C927" s="2" t="str">
        <f>VLOOKUP(B927,Address!$A$1:$B$5,2,FALSE)</f>
        <v>Проспект Вернадского, 89</v>
      </c>
      <c r="D927" s="3">
        <v>44753</v>
      </c>
      <c r="E927" s="3" t="str">
        <f t="shared" si="101"/>
        <v>Июль</v>
      </c>
      <c r="F927" s="25">
        <f t="shared" si="105"/>
        <v>29</v>
      </c>
      <c r="G927" s="3" t="str">
        <f t="shared" si="106"/>
        <v>Пн</v>
      </c>
      <c r="H927" s="25">
        <f t="shared" si="107"/>
        <v>11</v>
      </c>
      <c r="I927" s="2">
        <v>4381</v>
      </c>
      <c r="J927" s="2">
        <f t="shared" si="102"/>
        <v>1</v>
      </c>
      <c r="K927" s="2">
        <f t="shared" si="103"/>
        <v>4381</v>
      </c>
      <c r="L927" s="2">
        <f t="shared" si="104"/>
        <v>1</v>
      </c>
      <c r="M927">
        <f>IF(D927&lt;='Задача 4'!$B$4,I927,"")</f>
        <v>4381</v>
      </c>
    </row>
    <row r="928" spans="1:13">
      <c r="A928" s="2">
        <v>1746057</v>
      </c>
      <c r="B928" s="2">
        <v>1</v>
      </c>
      <c r="C928" s="2" t="str">
        <f>VLOOKUP(B928,Address!$A$1:$B$5,2,FALSE)</f>
        <v>ул.Ленина, 13/2</v>
      </c>
      <c r="D928" s="3">
        <v>44784</v>
      </c>
      <c r="E928" s="3" t="str">
        <f t="shared" si="101"/>
        <v>Август</v>
      </c>
      <c r="F928" s="25">
        <f t="shared" si="105"/>
        <v>33</v>
      </c>
      <c r="G928" s="3" t="str">
        <f t="shared" si="106"/>
        <v>Чт</v>
      </c>
      <c r="H928" s="25">
        <f t="shared" si="107"/>
        <v>11</v>
      </c>
      <c r="I928" s="2">
        <v>4477</v>
      </c>
      <c r="J928" s="2">
        <f t="shared" si="102"/>
        <v>1</v>
      </c>
      <c r="K928" s="2">
        <f t="shared" si="103"/>
        <v>4477</v>
      </c>
      <c r="L928" s="2">
        <f t="shared" si="104"/>
        <v>1</v>
      </c>
      <c r="M928" t="str">
        <f>IF(D928&lt;='Задача 4'!$B$4,I928,"")</f>
        <v/>
      </c>
    </row>
    <row r="929" spans="1:13">
      <c r="A929" s="2">
        <v>1746058</v>
      </c>
      <c r="B929" s="2">
        <v>1</v>
      </c>
      <c r="C929" s="2" t="str">
        <f>VLOOKUP(B929,Address!$A$1:$B$5,2,FALSE)</f>
        <v>ул.Ленина, 13/2</v>
      </c>
      <c r="D929" s="3">
        <v>44726</v>
      </c>
      <c r="E929" s="3" t="str">
        <f t="shared" si="101"/>
        <v>Июнь</v>
      </c>
      <c r="F929" s="25">
        <f t="shared" si="105"/>
        <v>25</v>
      </c>
      <c r="G929" s="3" t="str">
        <f t="shared" si="106"/>
        <v>Вт</v>
      </c>
      <c r="H929" s="25">
        <f t="shared" si="107"/>
        <v>14</v>
      </c>
      <c r="I929" s="2">
        <v>3081</v>
      </c>
      <c r="J929" s="2">
        <f t="shared" si="102"/>
        <v>1</v>
      </c>
      <c r="K929" s="2">
        <f t="shared" si="103"/>
        <v>3081</v>
      </c>
      <c r="L929" s="2">
        <f t="shared" si="104"/>
        <v>1</v>
      </c>
      <c r="M929">
        <f>IF(D929&lt;='Задача 4'!$B$4,I929,"")</f>
        <v>3081</v>
      </c>
    </row>
    <row r="930" spans="1:13">
      <c r="A930" s="2">
        <v>1746059</v>
      </c>
      <c r="B930" s="2">
        <v>4</v>
      </c>
      <c r="C930" s="2" t="str">
        <f>VLOOKUP(B930,Address!$A$1:$B$5,2,FALSE)</f>
        <v>Бульвар Сеченова, 17</v>
      </c>
      <c r="D930" s="3">
        <v>44782</v>
      </c>
      <c r="E930" s="3" t="str">
        <f t="shared" si="101"/>
        <v>Август</v>
      </c>
      <c r="F930" s="25">
        <f t="shared" si="105"/>
        <v>33</v>
      </c>
      <c r="G930" s="3" t="str">
        <f t="shared" si="106"/>
        <v>Вт</v>
      </c>
      <c r="H930" s="25">
        <f t="shared" si="107"/>
        <v>9</v>
      </c>
      <c r="I930" s="2">
        <v>2197</v>
      </c>
      <c r="J930" s="2">
        <f t="shared" si="102"/>
        <v>1</v>
      </c>
      <c r="K930" s="2" t="str">
        <f t="shared" si="103"/>
        <v/>
      </c>
      <c r="L930" s="2" t="str">
        <f t="shared" si="104"/>
        <v/>
      </c>
      <c r="M930" t="str">
        <f>IF(D930&lt;='Задача 4'!$B$4,I930,"")</f>
        <v/>
      </c>
    </row>
    <row r="931" spans="1:13">
      <c r="A931" s="2">
        <v>1746060</v>
      </c>
      <c r="B931" s="2">
        <v>1</v>
      </c>
      <c r="C931" s="2" t="str">
        <f>VLOOKUP(B931,Address!$A$1:$B$5,2,FALSE)</f>
        <v>ул.Ленина, 13/2</v>
      </c>
      <c r="D931" s="3">
        <v>44783</v>
      </c>
      <c r="E931" s="3" t="str">
        <f t="shared" si="101"/>
        <v>Август</v>
      </c>
      <c r="F931" s="25">
        <f t="shared" si="105"/>
        <v>33</v>
      </c>
      <c r="G931" s="3" t="str">
        <f t="shared" si="106"/>
        <v>Ср</v>
      </c>
      <c r="H931" s="25">
        <f t="shared" si="107"/>
        <v>10</v>
      </c>
      <c r="I931" s="2">
        <v>180</v>
      </c>
      <c r="J931" s="2">
        <f t="shared" si="102"/>
        <v>1</v>
      </c>
      <c r="K931" s="2" t="str">
        <f t="shared" si="103"/>
        <v/>
      </c>
      <c r="L931" s="2" t="str">
        <f t="shared" si="104"/>
        <v/>
      </c>
      <c r="M931" t="str">
        <f>IF(D931&lt;='Задача 4'!$B$4,I931,"")</f>
        <v/>
      </c>
    </row>
    <row r="932" spans="1:13">
      <c r="A932" s="2">
        <v>1746061</v>
      </c>
      <c r="B932" s="2">
        <v>1</v>
      </c>
      <c r="C932" s="2" t="str">
        <f>VLOOKUP(B932,Address!$A$1:$B$5,2,FALSE)</f>
        <v>ул.Ленина, 13/2</v>
      </c>
      <c r="D932" s="3">
        <v>44772</v>
      </c>
      <c r="E932" s="3" t="str">
        <f t="shared" si="101"/>
        <v>Июль</v>
      </c>
      <c r="F932" s="25">
        <f t="shared" si="105"/>
        <v>31</v>
      </c>
      <c r="G932" s="3" t="str">
        <f t="shared" si="106"/>
        <v>Сб</v>
      </c>
      <c r="H932" s="25">
        <f t="shared" si="107"/>
        <v>30</v>
      </c>
      <c r="I932" s="2">
        <v>2364</v>
      </c>
      <c r="J932" s="2">
        <f t="shared" si="102"/>
        <v>1</v>
      </c>
      <c r="K932" s="2" t="str">
        <f t="shared" si="103"/>
        <v/>
      </c>
      <c r="L932" s="2" t="str">
        <f t="shared" si="104"/>
        <v/>
      </c>
      <c r="M932" t="str">
        <f>IF(D932&lt;='Задача 4'!$B$4,I932,"")</f>
        <v/>
      </c>
    </row>
    <row r="933" spans="1:13">
      <c r="A933" s="2">
        <v>1746062</v>
      </c>
      <c r="B933" s="2">
        <v>1</v>
      </c>
      <c r="C933" s="2" t="str">
        <f>VLOOKUP(B933,Address!$A$1:$B$5,2,FALSE)</f>
        <v>ул.Ленина, 13/2</v>
      </c>
      <c r="D933" s="3">
        <v>44774</v>
      </c>
      <c r="E933" s="3" t="str">
        <f t="shared" si="101"/>
        <v>Август</v>
      </c>
      <c r="F933" s="25">
        <f t="shared" si="105"/>
        <v>32</v>
      </c>
      <c r="G933" s="3" t="str">
        <f t="shared" si="106"/>
        <v>Пн</v>
      </c>
      <c r="H933" s="25">
        <f t="shared" si="107"/>
        <v>1</v>
      </c>
      <c r="I933" s="2">
        <v>1305</v>
      </c>
      <c r="J933" s="2">
        <f t="shared" si="102"/>
        <v>1</v>
      </c>
      <c r="K933" s="2" t="str">
        <f t="shared" si="103"/>
        <v/>
      </c>
      <c r="L933" s="2" t="str">
        <f t="shared" si="104"/>
        <v/>
      </c>
      <c r="M933" t="str">
        <f>IF(D933&lt;='Задача 4'!$B$4,I933,"")</f>
        <v/>
      </c>
    </row>
    <row r="934" spans="1:13">
      <c r="A934" s="2">
        <v>1746063</v>
      </c>
      <c r="B934" s="2">
        <v>4</v>
      </c>
      <c r="C934" s="2" t="str">
        <f>VLOOKUP(B934,Address!$A$1:$B$5,2,FALSE)</f>
        <v>Бульвар Сеченова, 17</v>
      </c>
      <c r="D934" s="3">
        <v>44761</v>
      </c>
      <c r="E934" s="3" t="str">
        <f t="shared" si="101"/>
        <v>Июль</v>
      </c>
      <c r="F934" s="25">
        <f t="shared" si="105"/>
        <v>30</v>
      </c>
      <c r="G934" s="3" t="str">
        <f t="shared" si="106"/>
        <v>Вт</v>
      </c>
      <c r="H934" s="25">
        <f t="shared" si="107"/>
        <v>19</v>
      </c>
      <c r="I934" s="2">
        <v>1031</v>
      </c>
      <c r="J934" s="2">
        <f t="shared" si="102"/>
        <v>1</v>
      </c>
      <c r="K934" s="2" t="str">
        <f t="shared" si="103"/>
        <v/>
      </c>
      <c r="L934" s="2" t="str">
        <f t="shared" si="104"/>
        <v/>
      </c>
      <c r="M934" t="str">
        <f>IF(D934&lt;='Задача 4'!$B$4,I934,"")</f>
        <v/>
      </c>
    </row>
    <row r="935" spans="1:13">
      <c r="A935" s="2">
        <v>1746064</v>
      </c>
      <c r="B935" s="2">
        <v>3</v>
      </c>
      <c r="C935" s="2" t="str">
        <f>VLOOKUP(B935,Address!$A$1:$B$5,2,FALSE)</f>
        <v>Проспект Вернадского, 89</v>
      </c>
      <c r="D935" s="3">
        <v>44790</v>
      </c>
      <c r="E935" s="3" t="str">
        <f t="shared" si="101"/>
        <v>Август</v>
      </c>
      <c r="F935" s="25">
        <f t="shared" si="105"/>
        <v>34</v>
      </c>
      <c r="G935" s="3" t="str">
        <f t="shared" si="106"/>
        <v>Ср</v>
      </c>
      <c r="H935" s="25">
        <f t="shared" si="107"/>
        <v>17</v>
      </c>
      <c r="I935" s="2">
        <v>3764</v>
      </c>
      <c r="J935" s="2">
        <f t="shared" si="102"/>
        <v>1</v>
      </c>
      <c r="K935" s="2">
        <f t="shared" si="103"/>
        <v>3764</v>
      </c>
      <c r="L935" s="2">
        <f t="shared" si="104"/>
        <v>1</v>
      </c>
      <c r="M935" t="str">
        <f>IF(D935&lt;='Задача 4'!$B$4,I935,"")</f>
        <v/>
      </c>
    </row>
    <row r="936" spans="1:13">
      <c r="A936" s="2">
        <v>1746065</v>
      </c>
      <c r="B936" s="2">
        <v>1</v>
      </c>
      <c r="C936" s="2" t="str">
        <f>VLOOKUP(B936,Address!$A$1:$B$5,2,FALSE)</f>
        <v>ул.Ленина, 13/2</v>
      </c>
      <c r="D936" s="3">
        <v>44736</v>
      </c>
      <c r="E936" s="3" t="str">
        <f t="shared" si="101"/>
        <v>Июнь</v>
      </c>
      <c r="F936" s="25">
        <f t="shared" si="105"/>
        <v>26</v>
      </c>
      <c r="G936" s="3" t="str">
        <f t="shared" si="106"/>
        <v>Пт</v>
      </c>
      <c r="H936" s="25">
        <f t="shared" si="107"/>
        <v>24</v>
      </c>
      <c r="I936" s="2">
        <v>4243</v>
      </c>
      <c r="J936" s="2">
        <f t="shared" si="102"/>
        <v>1</v>
      </c>
      <c r="K936" s="2">
        <f t="shared" si="103"/>
        <v>4243</v>
      </c>
      <c r="L936" s="2">
        <f t="shared" si="104"/>
        <v>1</v>
      </c>
      <c r="M936">
        <f>IF(D936&lt;='Задача 4'!$B$4,I936,"")</f>
        <v>4243</v>
      </c>
    </row>
    <row r="937" spans="1:13">
      <c r="A937" s="2">
        <v>1746066</v>
      </c>
      <c r="B937" s="2">
        <v>2</v>
      </c>
      <c r="C937" s="2" t="str">
        <f>VLOOKUP(B937,Address!$A$1:$B$5,2,FALSE)</f>
        <v>ул.Строителей, 6</v>
      </c>
      <c r="D937" s="3">
        <v>44790</v>
      </c>
      <c r="E937" s="3" t="str">
        <f t="shared" si="101"/>
        <v>Август</v>
      </c>
      <c r="F937" s="25">
        <f t="shared" si="105"/>
        <v>34</v>
      </c>
      <c r="G937" s="3" t="str">
        <f t="shared" si="106"/>
        <v>Ср</v>
      </c>
      <c r="H937" s="25">
        <f t="shared" si="107"/>
        <v>17</v>
      </c>
      <c r="I937" s="2">
        <v>1094</v>
      </c>
      <c r="J937" s="2">
        <f t="shared" si="102"/>
        <v>1</v>
      </c>
      <c r="K937" s="2" t="str">
        <f t="shared" si="103"/>
        <v/>
      </c>
      <c r="L937" s="2" t="str">
        <f t="shared" si="104"/>
        <v/>
      </c>
      <c r="M937" t="str">
        <f>IF(D937&lt;='Задача 4'!$B$4,I937,"")</f>
        <v/>
      </c>
    </row>
    <row r="938" spans="1:13">
      <c r="A938" s="2">
        <v>1746067</v>
      </c>
      <c r="B938" s="2">
        <v>4</v>
      </c>
      <c r="C938" s="2" t="str">
        <f>VLOOKUP(B938,Address!$A$1:$B$5,2,FALSE)</f>
        <v>Бульвар Сеченова, 17</v>
      </c>
      <c r="D938" s="3">
        <v>44784</v>
      </c>
      <c r="E938" s="3" t="str">
        <f t="shared" si="101"/>
        <v>Август</v>
      </c>
      <c r="F938" s="25">
        <f t="shared" si="105"/>
        <v>33</v>
      </c>
      <c r="G938" s="3" t="str">
        <f t="shared" si="106"/>
        <v>Чт</v>
      </c>
      <c r="H938" s="25">
        <f t="shared" si="107"/>
        <v>11</v>
      </c>
      <c r="I938" s="2">
        <v>3477</v>
      </c>
      <c r="J938" s="2">
        <f t="shared" si="102"/>
        <v>1</v>
      </c>
      <c r="K938" s="2">
        <f t="shared" si="103"/>
        <v>3477</v>
      </c>
      <c r="L938" s="2">
        <f t="shared" si="104"/>
        <v>1</v>
      </c>
      <c r="M938" t="str">
        <f>IF(D938&lt;='Задача 4'!$B$4,I938,"")</f>
        <v/>
      </c>
    </row>
    <row r="939" spans="1:13">
      <c r="A939" s="2">
        <v>1746068</v>
      </c>
      <c r="B939" s="2">
        <v>3</v>
      </c>
      <c r="C939" s="2" t="str">
        <f>VLOOKUP(B939,Address!$A$1:$B$5,2,FALSE)</f>
        <v>Проспект Вернадского, 89</v>
      </c>
      <c r="D939" s="3">
        <v>44793</v>
      </c>
      <c r="E939" s="3" t="str">
        <f t="shared" si="101"/>
        <v>Август</v>
      </c>
      <c r="F939" s="25">
        <f t="shared" si="105"/>
        <v>34</v>
      </c>
      <c r="G939" s="3" t="str">
        <f t="shared" si="106"/>
        <v>Сб</v>
      </c>
      <c r="H939" s="25">
        <f t="shared" si="107"/>
        <v>20</v>
      </c>
      <c r="I939" s="2">
        <v>4368</v>
      </c>
      <c r="J939" s="2">
        <f t="shared" si="102"/>
        <v>1</v>
      </c>
      <c r="K939" s="2">
        <f t="shared" si="103"/>
        <v>4368</v>
      </c>
      <c r="L939" s="2">
        <f t="shared" si="104"/>
        <v>1</v>
      </c>
      <c r="M939" t="str">
        <f>IF(D939&lt;='Задача 4'!$B$4,I939,"")</f>
        <v/>
      </c>
    </row>
    <row r="940" spans="1:13">
      <c r="A940" s="2">
        <v>1746069</v>
      </c>
      <c r="B940" s="2">
        <v>2</v>
      </c>
      <c r="C940" s="2" t="str">
        <f>VLOOKUP(B940,Address!$A$1:$B$5,2,FALSE)</f>
        <v>ул.Строителей, 6</v>
      </c>
      <c r="D940" s="3">
        <v>44773</v>
      </c>
      <c r="E940" s="3" t="str">
        <f t="shared" si="101"/>
        <v>Июль</v>
      </c>
      <c r="F940" s="25">
        <f t="shared" si="105"/>
        <v>32</v>
      </c>
      <c r="G940" s="3" t="str">
        <f t="shared" si="106"/>
        <v>Вс</v>
      </c>
      <c r="H940" s="25">
        <f t="shared" si="107"/>
        <v>31</v>
      </c>
      <c r="I940" s="2">
        <v>3577</v>
      </c>
      <c r="J940" s="2">
        <f t="shared" si="102"/>
        <v>1</v>
      </c>
      <c r="K940" s="2">
        <f t="shared" si="103"/>
        <v>3577</v>
      </c>
      <c r="L940" s="2">
        <f t="shared" si="104"/>
        <v>1</v>
      </c>
      <c r="M940" t="str">
        <f>IF(D940&lt;='Задача 4'!$B$4,I940,"")</f>
        <v/>
      </c>
    </row>
    <row r="941" spans="1:13">
      <c r="A941" s="2">
        <v>1746070</v>
      </c>
      <c r="B941" s="2">
        <v>1</v>
      </c>
      <c r="C941" s="2" t="str">
        <f>VLOOKUP(B941,Address!$A$1:$B$5,2,FALSE)</f>
        <v>ул.Ленина, 13/2</v>
      </c>
      <c r="D941" s="3">
        <v>44776</v>
      </c>
      <c r="E941" s="3" t="str">
        <f t="shared" si="101"/>
        <v>Август</v>
      </c>
      <c r="F941" s="25">
        <f t="shared" si="105"/>
        <v>32</v>
      </c>
      <c r="G941" s="3" t="str">
        <f t="shared" si="106"/>
        <v>Ср</v>
      </c>
      <c r="H941" s="25">
        <f t="shared" si="107"/>
        <v>3</v>
      </c>
      <c r="I941" s="2">
        <v>2167</v>
      </c>
      <c r="J941" s="2">
        <f t="shared" si="102"/>
        <v>1</v>
      </c>
      <c r="K941" s="2" t="str">
        <f t="shared" si="103"/>
        <v/>
      </c>
      <c r="L941" s="2" t="str">
        <f t="shared" si="104"/>
        <v/>
      </c>
      <c r="M941" t="str">
        <f>IF(D941&lt;='Задача 4'!$B$4,I941,"")</f>
        <v/>
      </c>
    </row>
    <row r="942" spans="1:13">
      <c r="A942" s="2">
        <v>1746071</v>
      </c>
      <c r="B942" s="2">
        <v>4</v>
      </c>
      <c r="C942" s="2" t="str">
        <f>VLOOKUP(B942,Address!$A$1:$B$5,2,FALSE)</f>
        <v>Бульвар Сеченова, 17</v>
      </c>
      <c r="D942" s="3">
        <v>44752</v>
      </c>
      <c r="E942" s="3" t="str">
        <f t="shared" si="101"/>
        <v>Июль</v>
      </c>
      <c r="F942" s="25">
        <f t="shared" si="105"/>
        <v>29</v>
      </c>
      <c r="G942" s="3" t="str">
        <f t="shared" si="106"/>
        <v>Вс</v>
      </c>
      <c r="H942" s="25">
        <f t="shared" si="107"/>
        <v>10</v>
      </c>
      <c r="I942" s="2">
        <v>1759</v>
      </c>
      <c r="J942" s="2">
        <f t="shared" si="102"/>
        <v>1</v>
      </c>
      <c r="K942" s="2" t="str">
        <f t="shared" si="103"/>
        <v/>
      </c>
      <c r="L942" s="2" t="str">
        <f t="shared" si="104"/>
        <v/>
      </c>
      <c r="M942">
        <f>IF(D942&lt;='Задача 4'!$B$4,I942,"")</f>
        <v>1759</v>
      </c>
    </row>
    <row r="943" spans="1:13">
      <c r="A943" s="2">
        <v>1746072</v>
      </c>
      <c r="B943" s="2">
        <v>1</v>
      </c>
      <c r="C943" s="2" t="str">
        <f>VLOOKUP(B943,Address!$A$1:$B$5,2,FALSE)</f>
        <v>ул.Ленина, 13/2</v>
      </c>
      <c r="D943" s="3">
        <v>44787</v>
      </c>
      <c r="E943" s="3" t="str">
        <f t="shared" si="101"/>
        <v>Август</v>
      </c>
      <c r="F943" s="25">
        <f t="shared" si="105"/>
        <v>34</v>
      </c>
      <c r="G943" s="3" t="str">
        <f t="shared" si="106"/>
        <v>Вс</v>
      </c>
      <c r="H943" s="25">
        <f t="shared" si="107"/>
        <v>14</v>
      </c>
      <c r="I943" s="2">
        <v>4253</v>
      </c>
      <c r="J943" s="2">
        <f t="shared" si="102"/>
        <v>1</v>
      </c>
      <c r="K943" s="2">
        <f t="shared" si="103"/>
        <v>4253</v>
      </c>
      <c r="L943" s="2">
        <f t="shared" si="104"/>
        <v>1</v>
      </c>
      <c r="M943" t="str">
        <f>IF(D943&lt;='Задача 4'!$B$4,I943,"")</f>
        <v/>
      </c>
    </row>
    <row r="944" spans="1:13">
      <c r="A944" s="2">
        <v>1746073</v>
      </c>
      <c r="B944" s="2">
        <v>4</v>
      </c>
      <c r="C944" s="2" t="str">
        <f>VLOOKUP(B944,Address!$A$1:$B$5,2,FALSE)</f>
        <v>Бульвар Сеченова, 17</v>
      </c>
      <c r="D944" s="3">
        <v>44759</v>
      </c>
      <c r="E944" s="3" t="str">
        <f t="shared" si="101"/>
        <v>Июль</v>
      </c>
      <c r="F944" s="25">
        <f t="shared" si="105"/>
        <v>30</v>
      </c>
      <c r="G944" s="3" t="str">
        <f t="shared" si="106"/>
        <v>Вс</v>
      </c>
      <c r="H944" s="25">
        <f t="shared" si="107"/>
        <v>17</v>
      </c>
      <c r="I944" s="2">
        <v>551</v>
      </c>
      <c r="J944" s="2">
        <f t="shared" si="102"/>
        <v>1</v>
      </c>
      <c r="K944" s="2" t="str">
        <f t="shared" si="103"/>
        <v/>
      </c>
      <c r="L944" s="2" t="str">
        <f t="shared" si="104"/>
        <v/>
      </c>
      <c r="M944" t="str">
        <f>IF(D944&lt;='Задача 4'!$B$4,I944,"")</f>
        <v/>
      </c>
    </row>
    <row r="945" spans="1:13">
      <c r="A945" s="2">
        <v>1746074</v>
      </c>
      <c r="B945" s="2">
        <v>2</v>
      </c>
      <c r="C945" s="2" t="str">
        <f>VLOOKUP(B945,Address!$A$1:$B$5,2,FALSE)</f>
        <v>ул.Строителей, 6</v>
      </c>
      <c r="D945" s="3">
        <v>44782</v>
      </c>
      <c r="E945" s="3" t="str">
        <f t="shared" si="101"/>
        <v>Август</v>
      </c>
      <c r="F945" s="25">
        <f t="shared" si="105"/>
        <v>33</v>
      </c>
      <c r="G945" s="3" t="str">
        <f t="shared" si="106"/>
        <v>Вт</v>
      </c>
      <c r="H945" s="25">
        <f t="shared" si="107"/>
        <v>9</v>
      </c>
      <c r="I945" s="2">
        <v>1667</v>
      </c>
      <c r="J945" s="2">
        <f t="shared" si="102"/>
        <v>1</v>
      </c>
      <c r="K945" s="2" t="str">
        <f t="shared" si="103"/>
        <v/>
      </c>
      <c r="L945" s="2" t="str">
        <f t="shared" si="104"/>
        <v/>
      </c>
      <c r="M945" t="str">
        <f>IF(D945&lt;='Задача 4'!$B$4,I945,"")</f>
        <v/>
      </c>
    </row>
    <row r="946" spans="1:13">
      <c r="A946" s="2">
        <v>1746075</v>
      </c>
      <c r="B946" s="2">
        <v>1</v>
      </c>
      <c r="C946" s="2" t="str">
        <f>VLOOKUP(B946,Address!$A$1:$B$5,2,FALSE)</f>
        <v>ул.Ленина, 13/2</v>
      </c>
      <c r="D946" s="3">
        <v>44779</v>
      </c>
      <c r="E946" s="3" t="str">
        <f t="shared" si="101"/>
        <v>Август</v>
      </c>
      <c r="F946" s="25">
        <f t="shared" si="105"/>
        <v>32</v>
      </c>
      <c r="G946" s="3" t="str">
        <f t="shared" si="106"/>
        <v>Сб</v>
      </c>
      <c r="H946" s="25">
        <f t="shared" si="107"/>
        <v>6</v>
      </c>
      <c r="I946" s="2">
        <v>1822</v>
      </c>
      <c r="J946" s="2">
        <f t="shared" si="102"/>
        <v>1</v>
      </c>
      <c r="K946" s="2" t="str">
        <f t="shared" si="103"/>
        <v/>
      </c>
      <c r="L946" s="2" t="str">
        <f t="shared" si="104"/>
        <v/>
      </c>
      <c r="M946" t="str">
        <f>IF(D946&lt;='Задача 4'!$B$4,I946,"")</f>
        <v/>
      </c>
    </row>
    <row r="947" spans="1:13">
      <c r="A947" s="2">
        <v>1746076</v>
      </c>
      <c r="B947" s="2">
        <v>1</v>
      </c>
      <c r="C947" s="2" t="str">
        <f>VLOOKUP(B947,Address!$A$1:$B$5,2,FALSE)</f>
        <v>ул.Ленина, 13/2</v>
      </c>
      <c r="D947" s="3">
        <v>44794</v>
      </c>
      <c r="E947" s="3" t="str">
        <f t="shared" si="101"/>
        <v>Август</v>
      </c>
      <c r="F947" s="25">
        <f t="shared" si="105"/>
        <v>35</v>
      </c>
      <c r="G947" s="3" t="str">
        <f t="shared" si="106"/>
        <v>Вс</v>
      </c>
      <c r="H947" s="25">
        <f t="shared" si="107"/>
        <v>21</v>
      </c>
      <c r="I947" s="2">
        <v>4920</v>
      </c>
      <c r="J947" s="2">
        <f t="shared" si="102"/>
        <v>1</v>
      </c>
      <c r="K947" s="2">
        <f t="shared" si="103"/>
        <v>4920</v>
      </c>
      <c r="L947" s="2">
        <f t="shared" si="104"/>
        <v>1</v>
      </c>
      <c r="M947" t="str">
        <f>IF(D947&lt;='Задача 4'!$B$4,I947,"")</f>
        <v/>
      </c>
    </row>
    <row r="948" spans="1:13">
      <c r="A948" s="2">
        <v>1746077</v>
      </c>
      <c r="B948" s="2">
        <v>3</v>
      </c>
      <c r="C948" s="2" t="str">
        <f>VLOOKUP(B948,Address!$A$1:$B$5,2,FALSE)</f>
        <v>Проспект Вернадского, 89</v>
      </c>
      <c r="D948" s="3">
        <v>44749</v>
      </c>
      <c r="E948" s="3" t="str">
        <f t="shared" si="101"/>
        <v>Июль</v>
      </c>
      <c r="F948" s="25">
        <f t="shared" si="105"/>
        <v>28</v>
      </c>
      <c r="G948" s="3" t="str">
        <f t="shared" si="106"/>
        <v>Чт</v>
      </c>
      <c r="H948" s="25">
        <f t="shared" si="107"/>
        <v>7</v>
      </c>
      <c r="I948" s="2">
        <v>2035</v>
      </c>
      <c r="J948" s="2">
        <f t="shared" si="102"/>
        <v>1</v>
      </c>
      <c r="K948" s="2" t="str">
        <f t="shared" si="103"/>
        <v/>
      </c>
      <c r="L948" s="2" t="str">
        <f t="shared" si="104"/>
        <v/>
      </c>
      <c r="M948">
        <f>IF(D948&lt;='Задача 4'!$B$4,I948,"")</f>
        <v>2035</v>
      </c>
    </row>
    <row r="949" spans="1:13">
      <c r="A949" s="2">
        <v>1746078</v>
      </c>
      <c r="B949" s="2">
        <v>1</v>
      </c>
      <c r="C949" s="2" t="str">
        <f>VLOOKUP(B949,Address!$A$1:$B$5,2,FALSE)</f>
        <v>ул.Ленина, 13/2</v>
      </c>
      <c r="D949" s="3">
        <v>44755</v>
      </c>
      <c r="E949" s="3" t="str">
        <f t="shared" si="101"/>
        <v>Июль</v>
      </c>
      <c r="F949" s="25">
        <f t="shared" si="105"/>
        <v>29</v>
      </c>
      <c r="G949" s="3" t="str">
        <f t="shared" si="106"/>
        <v>Ср</v>
      </c>
      <c r="H949" s="25">
        <f t="shared" si="107"/>
        <v>13</v>
      </c>
      <c r="I949" s="2">
        <v>1502</v>
      </c>
      <c r="J949" s="2">
        <f t="shared" si="102"/>
        <v>1</v>
      </c>
      <c r="K949" s="2" t="str">
        <f t="shared" si="103"/>
        <v/>
      </c>
      <c r="L949" s="2" t="str">
        <f t="shared" si="104"/>
        <v/>
      </c>
      <c r="M949">
        <f>IF(D949&lt;='Задача 4'!$B$4,I949,"")</f>
        <v>1502</v>
      </c>
    </row>
    <row r="950" spans="1:13">
      <c r="A950" s="2">
        <v>1746079</v>
      </c>
      <c r="B950" s="2">
        <v>1</v>
      </c>
      <c r="C950" s="2" t="str">
        <f>VLOOKUP(B950,Address!$A$1:$B$5,2,FALSE)</f>
        <v>ул.Ленина, 13/2</v>
      </c>
      <c r="D950" s="3">
        <v>44789</v>
      </c>
      <c r="E950" s="3" t="str">
        <f t="shared" si="101"/>
        <v>Август</v>
      </c>
      <c r="F950" s="25">
        <f t="shared" si="105"/>
        <v>34</v>
      </c>
      <c r="G950" s="3" t="str">
        <f t="shared" si="106"/>
        <v>Вт</v>
      </c>
      <c r="H950" s="25">
        <f t="shared" si="107"/>
        <v>16</v>
      </c>
      <c r="I950" s="2">
        <v>1809</v>
      </c>
      <c r="J950" s="2">
        <f t="shared" si="102"/>
        <v>1</v>
      </c>
      <c r="K950" s="2" t="str">
        <f t="shared" si="103"/>
        <v/>
      </c>
      <c r="L950" s="2" t="str">
        <f t="shared" si="104"/>
        <v/>
      </c>
      <c r="M950" t="str">
        <f>IF(D950&lt;='Задача 4'!$B$4,I950,"")</f>
        <v/>
      </c>
    </row>
    <row r="951" spans="1:13">
      <c r="A951" s="2">
        <v>1746080</v>
      </c>
      <c r="B951" s="2">
        <v>2</v>
      </c>
      <c r="C951" s="2" t="str">
        <f>VLOOKUP(B951,Address!$A$1:$B$5,2,FALSE)</f>
        <v>ул.Строителей, 6</v>
      </c>
      <c r="D951" s="3">
        <v>44784</v>
      </c>
      <c r="E951" s="3" t="str">
        <f t="shared" si="101"/>
        <v>Август</v>
      </c>
      <c r="F951" s="25">
        <f t="shared" si="105"/>
        <v>33</v>
      </c>
      <c r="G951" s="3" t="str">
        <f t="shared" si="106"/>
        <v>Чт</v>
      </c>
      <c r="H951" s="25">
        <f t="shared" si="107"/>
        <v>11</v>
      </c>
      <c r="I951" s="2">
        <v>2210</v>
      </c>
      <c r="J951" s="2">
        <f t="shared" si="102"/>
        <v>1</v>
      </c>
      <c r="K951" s="2" t="str">
        <f t="shared" si="103"/>
        <v/>
      </c>
      <c r="L951" s="2" t="str">
        <f t="shared" si="104"/>
        <v/>
      </c>
      <c r="M951" t="str">
        <f>IF(D951&lt;='Задача 4'!$B$4,I951,"")</f>
        <v/>
      </c>
    </row>
    <row r="952" spans="1:13">
      <c r="A952" s="2">
        <v>1746081</v>
      </c>
      <c r="B952" s="2">
        <v>1</v>
      </c>
      <c r="C952" s="2" t="str">
        <f>VLOOKUP(B952,Address!$A$1:$B$5,2,FALSE)</f>
        <v>ул.Ленина, 13/2</v>
      </c>
      <c r="D952" s="3">
        <v>44765</v>
      </c>
      <c r="E952" s="3" t="str">
        <f t="shared" si="101"/>
        <v>Июль</v>
      </c>
      <c r="F952" s="25">
        <f t="shared" si="105"/>
        <v>30</v>
      </c>
      <c r="G952" s="3" t="str">
        <f t="shared" si="106"/>
        <v>Сб</v>
      </c>
      <c r="H952" s="25">
        <f t="shared" si="107"/>
        <v>23</v>
      </c>
      <c r="I952" s="2">
        <v>3461</v>
      </c>
      <c r="J952" s="2">
        <f t="shared" si="102"/>
        <v>1</v>
      </c>
      <c r="K952" s="2">
        <f t="shared" si="103"/>
        <v>3461</v>
      </c>
      <c r="L952" s="2">
        <f t="shared" si="104"/>
        <v>1</v>
      </c>
      <c r="M952" t="str">
        <f>IF(D952&lt;='Задача 4'!$B$4,I952,"")</f>
        <v/>
      </c>
    </row>
    <row r="953" spans="1:13">
      <c r="A953" s="2">
        <v>1746082</v>
      </c>
      <c r="B953" s="2">
        <v>3</v>
      </c>
      <c r="C953" s="2" t="str">
        <f>VLOOKUP(B953,Address!$A$1:$B$5,2,FALSE)</f>
        <v>Проспект Вернадского, 89</v>
      </c>
      <c r="D953" s="3">
        <v>44795</v>
      </c>
      <c r="E953" s="3" t="str">
        <f t="shared" si="101"/>
        <v>Август</v>
      </c>
      <c r="F953" s="25">
        <f t="shared" si="105"/>
        <v>35</v>
      </c>
      <c r="G953" s="3" t="str">
        <f t="shared" si="106"/>
        <v>Пн</v>
      </c>
      <c r="H953" s="25">
        <f t="shared" si="107"/>
        <v>22</v>
      </c>
      <c r="I953" s="2">
        <v>2903</v>
      </c>
      <c r="J953" s="2">
        <f t="shared" si="102"/>
        <v>1</v>
      </c>
      <c r="K953" s="2" t="str">
        <f t="shared" si="103"/>
        <v/>
      </c>
      <c r="L953" s="2" t="str">
        <f t="shared" si="104"/>
        <v/>
      </c>
      <c r="M953" t="str">
        <f>IF(D953&lt;='Задача 4'!$B$4,I953,"")</f>
        <v/>
      </c>
    </row>
    <row r="954" spans="1:13">
      <c r="A954" s="2">
        <v>1746083</v>
      </c>
      <c r="B954" s="2">
        <v>2</v>
      </c>
      <c r="C954" s="2" t="str">
        <f>VLOOKUP(B954,Address!$A$1:$B$5,2,FALSE)</f>
        <v>ул.Строителей, 6</v>
      </c>
      <c r="D954" s="3">
        <v>44713</v>
      </c>
      <c r="E954" s="3" t="str">
        <f t="shared" si="101"/>
        <v>Июнь</v>
      </c>
      <c r="F954" s="25">
        <f t="shared" si="105"/>
        <v>23</v>
      </c>
      <c r="G954" s="3" t="str">
        <f t="shared" si="106"/>
        <v>Ср</v>
      </c>
      <c r="H954" s="25">
        <f t="shared" si="107"/>
        <v>1</v>
      </c>
      <c r="I954" s="2">
        <v>1738</v>
      </c>
      <c r="J954" s="2">
        <f t="shared" si="102"/>
        <v>1</v>
      </c>
      <c r="K954" s="2" t="str">
        <f t="shared" si="103"/>
        <v/>
      </c>
      <c r="L954" s="2" t="str">
        <f t="shared" si="104"/>
        <v/>
      </c>
      <c r="M954">
        <f>IF(D954&lt;='Задача 4'!$B$4,I954,"")</f>
        <v>1738</v>
      </c>
    </row>
    <row r="955" spans="1:13">
      <c r="A955" s="2">
        <v>1746084</v>
      </c>
      <c r="B955" s="2">
        <v>1</v>
      </c>
      <c r="C955" s="2" t="str">
        <f>VLOOKUP(B955,Address!$A$1:$B$5,2,FALSE)</f>
        <v>ул.Ленина, 13/2</v>
      </c>
      <c r="D955" s="3">
        <v>44756</v>
      </c>
      <c r="E955" s="3" t="str">
        <f t="shared" si="101"/>
        <v>Июль</v>
      </c>
      <c r="F955" s="25">
        <f t="shared" si="105"/>
        <v>29</v>
      </c>
      <c r="G955" s="3" t="str">
        <f t="shared" si="106"/>
        <v>Чт</v>
      </c>
      <c r="H955" s="25">
        <f t="shared" si="107"/>
        <v>14</v>
      </c>
      <c r="I955" s="2">
        <v>1448</v>
      </c>
      <c r="J955" s="2">
        <f t="shared" si="102"/>
        <v>1</v>
      </c>
      <c r="K955" s="2" t="str">
        <f t="shared" si="103"/>
        <v/>
      </c>
      <c r="L955" s="2" t="str">
        <f t="shared" si="104"/>
        <v/>
      </c>
      <c r="M955">
        <f>IF(D955&lt;='Задача 4'!$B$4,I955,"")</f>
        <v>1448</v>
      </c>
    </row>
    <row r="956" spans="1:13">
      <c r="A956" s="2">
        <v>1746085</v>
      </c>
      <c r="B956" s="2">
        <v>1</v>
      </c>
      <c r="C956" s="2" t="str">
        <f>VLOOKUP(B956,Address!$A$1:$B$5,2,FALSE)</f>
        <v>ул.Ленина, 13/2</v>
      </c>
      <c r="D956" s="3">
        <v>44719</v>
      </c>
      <c r="E956" s="3" t="str">
        <f t="shared" si="101"/>
        <v>Июнь</v>
      </c>
      <c r="F956" s="25">
        <f t="shared" si="105"/>
        <v>24</v>
      </c>
      <c r="G956" s="3" t="str">
        <f t="shared" si="106"/>
        <v>Вт</v>
      </c>
      <c r="H956" s="25">
        <f t="shared" si="107"/>
        <v>7</v>
      </c>
      <c r="I956" s="2">
        <v>2420</v>
      </c>
      <c r="J956" s="2">
        <f t="shared" si="102"/>
        <v>1</v>
      </c>
      <c r="K956" s="2" t="str">
        <f t="shared" si="103"/>
        <v/>
      </c>
      <c r="L956" s="2" t="str">
        <f t="shared" si="104"/>
        <v/>
      </c>
      <c r="M956">
        <f>IF(D956&lt;='Задача 4'!$B$4,I956,"")</f>
        <v>2420</v>
      </c>
    </row>
    <row r="957" spans="1:13">
      <c r="A957" s="2">
        <v>1746086</v>
      </c>
      <c r="B957" s="2">
        <v>3</v>
      </c>
      <c r="C957" s="2" t="str">
        <f>VLOOKUP(B957,Address!$A$1:$B$5,2,FALSE)</f>
        <v>Проспект Вернадского, 89</v>
      </c>
      <c r="D957" s="3">
        <v>44759</v>
      </c>
      <c r="E957" s="3" t="str">
        <f t="shared" si="101"/>
        <v>Июль</v>
      </c>
      <c r="F957" s="25">
        <f t="shared" si="105"/>
        <v>30</v>
      </c>
      <c r="G957" s="3" t="str">
        <f t="shared" si="106"/>
        <v>Вс</v>
      </c>
      <c r="H957" s="25">
        <f t="shared" si="107"/>
        <v>17</v>
      </c>
      <c r="I957" s="2">
        <v>3478</v>
      </c>
      <c r="J957" s="2">
        <f t="shared" si="102"/>
        <v>1</v>
      </c>
      <c r="K957" s="2">
        <f t="shared" si="103"/>
        <v>3478</v>
      </c>
      <c r="L957" s="2">
        <f t="shared" si="104"/>
        <v>1</v>
      </c>
      <c r="M957" t="str">
        <f>IF(D957&lt;='Задача 4'!$B$4,I957,"")</f>
        <v/>
      </c>
    </row>
    <row r="958" spans="1:13">
      <c r="A958" s="2">
        <v>1746087</v>
      </c>
      <c r="B958" s="2">
        <v>4</v>
      </c>
      <c r="C958" s="2" t="str">
        <f>VLOOKUP(B958,Address!$A$1:$B$5,2,FALSE)</f>
        <v>Бульвар Сеченова, 17</v>
      </c>
      <c r="D958" s="3">
        <v>44753</v>
      </c>
      <c r="E958" s="3" t="str">
        <f t="shared" si="101"/>
        <v>Июль</v>
      </c>
      <c r="F958" s="25">
        <f t="shared" si="105"/>
        <v>29</v>
      </c>
      <c r="G958" s="3" t="str">
        <f t="shared" si="106"/>
        <v>Пн</v>
      </c>
      <c r="H958" s="25">
        <f t="shared" si="107"/>
        <v>11</v>
      </c>
      <c r="I958" s="2">
        <v>4137</v>
      </c>
      <c r="J958" s="2">
        <f t="shared" si="102"/>
        <v>1</v>
      </c>
      <c r="K958" s="2">
        <f t="shared" si="103"/>
        <v>4137</v>
      </c>
      <c r="L958" s="2">
        <f t="shared" si="104"/>
        <v>1</v>
      </c>
      <c r="M958">
        <f>IF(D958&lt;='Задача 4'!$B$4,I958,"")</f>
        <v>4137</v>
      </c>
    </row>
    <row r="959" spans="1:13">
      <c r="A959" s="2">
        <v>1746088</v>
      </c>
      <c r="B959" s="2">
        <v>1</v>
      </c>
      <c r="C959" s="2" t="str">
        <f>VLOOKUP(B959,Address!$A$1:$B$5,2,FALSE)</f>
        <v>ул.Ленина, 13/2</v>
      </c>
      <c r="D959" s="3">
        <v>44735</v>
      </c>
      <c r="E959" s="3" t="str">
        <f t="shared" si="101"/>
        <v>Июнь</v>
      </c>
      <c r="F959" s="25">
        <f t="shared" si="105"/>
        <v>26</v>
      </c>
      <c r="G959" s="3" t="str">
        <f t="shared" si="106"/>
        <v>Чт</v>
      </c>
      <c r="H959" s="25">
        <f t="shared" si="107"/>
        <v>23</v>
      </c>
      <c r="I959" s="2">
        <v>4711</v>
      </c>
      <c r="J959" s="2">
        <f t="shared" si="102"/>
        <v>1</v>
      </c>
      <c r="K959" s="2">
        <f t="shared" si="103"/>
        <v>4711</v>
      </c>
      <c r="L959" s="2">
        <f t="shared" si="104"/>
        <v>1</v>
      </c>
      <c r="M959">
        <f>IF(D959&lt;='Задача 4'!$B$4,I959,"")</f>
        <v>4711</v>
      </c>
    </row>
    <row r="960" spans="1:13">
      <c r="A960" s="2">
        <v>1746089</v>
      </c>
      <c r="B960" s="2">
        <v>2</v>
      </c>
      <c r="C960" s="2" t="str">
        <f>VLOOKUP(B960,Address!$A$1:$B$5,2,FALSE)</f>
        <v>ул.Строителей, 6</v>
      </c>
      <c r="D960" s="3">
        <v>44784</v>
      </c>
      <c r="E960" s="3" t="str">
        <f t="shared" si="101"/>
        <v>Август</v>
      </c>
      <c r="F960" s="25">
        <f t="shared" si="105"/>
        <v>33</v>
      </c>
      <c r="G960" s="3" t="str">
        <f t="shared" si="106"/>
        <v>Чт</v>
      </c>
      <c r="H960" s="25">
        <f t="shared" si="107"/>
        <v>11</v>
      </c>
      <c r="I960" s="2">
        <v>1703</v>
      </c>
      <c r="J960" s="2">
        <f t="shared" si="102"/>
        <v>1</v>
      </c>
      <c r="K960" s="2" t="str">
        <f t="shared" si="103"/>
        <v/>
      </c>
      <c r="L960" s="2" t="str">
        <f t="shared" si="104"/>
        <v/>
      </c>
      <c r="M960" t="str">
        <f>IF(D960&lt;='Задача 4'!$B$4,I960,"")</f>
        <v/>
      </c>
    </row>
    <row r="961" spans="1:13">
      <c r="A961" s="2">
        <v>1746090</v>
      </c>
      <c r="B961" s="2">
        <v>3</v>
      </c>
      <c r="C961" s="2" t="str">
        <f>VLOOKUP(B961,Address!$A$1:$B$5,2,FALSE)</f>
        <v>Проспект Вернадского, 89</v>
      </c>
      <c r="D961" s="3">
        <v>44801</v>
      </c>
      <c r="E961" s="3" t="str">
        <f t="shared" si="101"/>
        <v>Август</v>
      </c>
      <c r="F961" s="25">
        <f t="shared" si="105"/>
        <v>36</v>
      </c>
      <c r="G961" s="3" t="str">
        <f t="shared" si="106"/>
        <v>Вс</v>
      </c>
      <c r="H961" s="25">
        <f t="shared" si="107"/>
        <v>28</v>
      </c>
      <c r="I961" s="2">
        <v>2810</v>
      </c>
      <c r="J961" s="2">
        <f t="shared" si="102"/>
        <v>1</v>
      </c>
      <c r="K961" s="2" t="str">
        <f t="shared" si="103"/>
        <v/>
      </c>
      <c r="L961" s="2" t="str">
        <f t="shared" si="104"/>
        <v/>
      </c>
      <c r="M961" t="str">
        <f>IF(D961&lt;='Задача 4'!$B$4,I961,"")</f>
        <v/>
      </c>
    </row>
    <row r="962" spans="1:13">
      <c r="A962" s="2">
        <v>1746091</v>
      </c>
      <c r="B962" s="2">
        <v>4</v>
      </c>
      <c r="C962" s="2" t="str">
        <f>VLOOKUP(B962,Address!$A$1:$B$5,2,FALSE)</f>
        <v>Бульвар Сеченова, 17</v>
      </c>
      <c r="D962" s="3">
        <v>44756</v>
      </c>
      <c r="E962" s="3" t="str">
        <f t="shared" si="101"/>
        <v>Июль</v>
      </c>
      <c r="F962" s="25">
        <f t="shared" si="105"/>
        <v>29</v>
      </c>
      <c r="G962" s="3" t="str">
        <f t="shared" si="106"/>
        <v>Чт</v>
      </c>
      <c r="H962" s="25">
        <f t="shared" si="107"/>
        <v>14</v>
      </c>
      <c r="I962" s="2">
        <v>2358</v>
      </c>
      <c r="J962" s="2">
        <f t="shared" si="102"/>
        <v>1</v>
      </c>
      <c r="K962" s="2" t="str">
        <f t="shared" si="103"/>
        <v/>
      </c>
      <c r="L962" s="2" t="str">
        <f t="shared" si="104"/>
        <v/>
      </c>
      <c r="M962">
        <f>IF(D962&lt;='Задача 4'!$B$4,I962,"")</f>
        <v>2358</v>
      </c>
    </row>
    <row r="963" spans="1:13">
      <c r="A963" s="2">
        <v>1746092</v>
      </c>
      <c r="B963" s="2">
        <v>4</v>
      </c>
      <c r="C963" s="2" t="str">
        <f>VLOOKUP(B963,Address!$A$1:$B$5,2,FALSE)</f>
        <v>Бульвар Сеченова, 17</v>
      </c>
      <c r="D963" s="3">
        <v>44731</v>
      </c>
      <c r="E963" s="3" t="str">
        <f t="shared" ref="E963:E1026" si="108">TEXT(MONTH(D963)*30,"ММММ")</f>
        <v>Июнь</v>
      </c>
      <c r="F963" s="25">
        <f t="shared" si="105"/>
        <v>26</v>
      </c>
      <c r="G963" s="3" t="str">
        <f t="shared" si="106"/>
        <v>Вс</v>
      </c>
      <c r="H963" s="25">
        <f t="shared" si="107"/>
        <v>19</v>
      </c>
      <c r="I963" s="2">
        <v>1837</v>
      </c>
      <c r="J963" s="2">
        <f t="shared" ref="J963:J1026" si="109">IF(I963&gt;0,1,"")</f>
        <v>1</v>
      </c>
      <c r="K963" s="2" t="str">
        <f t="shared" ref="K963:K1026" si="110">IF(I963&gt;3000,I963,"")</f>
        <v/>
      </c>
      <c r="L963" s="2" t="str">
        <f t="shared" ref="L963:L1026" si="111">IF(I963&gt;3000,1,"")</f>
        <v/>
      </c>
      <c r="M963">
        <f>IF(D963&lt;='Задача 4'!$B$4,I963,"")</f>
        <v>1837</v>
      </c>
    </row>
    <row r="964" spans="1:13">
      <c r="A964" s="2">
        <v>1746093</v>
      </c>
      <c r="B964" s="2">
        <v>2</v>
      </c>
      <c r="C964" s="2" t="str">
        <f>VLOOKUP(B964,Address!$A$1:$B$5,2,FALSE)</f>
        <v>ул.Строителей, 6</v>
      </c>
      <c r="D964" s="3">
        <v>44751</v>
      </c>
      <c r="E964" s="3" t="str">
        <f t="shared" si="108"/>
        <v>Июль</v>
      </c>
      <c r="F964" s="25">
        <f t="shared" si="105"/>
        <v>28</v>
      </c>
      <c r="G964" s="3" t="str">
        <f t="shared" si="106"/>
        <v>Сб</v>
      </c>
      <c r="H964" s="25">
        <f t="shared" si="107"/>
        <v>9</v>
      </c>
      <c r="I964" s="2">
        <v>863</v>
      </c>
      <c r="J964" s="2">
        <f t="shared" si="109"/>
        <v>1</v>
      </c>
      <c r="K964" s="2" t="str">
        <f t="shared" si="110"/>
        <v/>
      </c>
      <c r="L964" s="2" t="str">
        <f t="shared" si="111"/>
        <v/>
      </c>
      <c r="M964">
        <f>IF(D964&lt;='Задача 4'!$B$4,I964,"")</f>
        <v>863</v>
      </c>
    </row>
    <row r="965" spans="1:13">
      <c r="A965" s="2">
        <v>1746094</v>
      </c>
      <c r="B965" s="2">
        <v>3</v>
      </c>
      <c r="C965" s="2" t="str">
        <f>VLOOKUP(B965,Address!$A$1:$B$5,2,FALSE)</f>
        <v>Проспект Вернадского, 89</v>
      </c>
      <c r="D965" s="3">
        <v>44766</v>
      </c>
      <c r="E965" s="3" t="str">
        <f t="shared" si="108"/>
        <v>Июль</v>
      </c>
      <c r="F965" s="25">
        <f t="shared" si="105"/>
        <v>31</v>
      </c>
      <c r="G965" s="3" t="str">
        <f t="shared" si="106"/>
        <v>Вс</v>
      </c>
      <c r="H965" s="25">
        <f t="shared" si="107"/>
        <v>24</v>
      </c>
      <c r="I965" s="2">
        <v>3871</v>
      </c>
      <c r="J965" s="2">
        <f t="shared" si="109"/>
        <v>1</v>
      </c>
      <c r="K965" s="2">
        <f t="shared" si="110"/>
        <v>3871</v>
      </c>
      <c r="L965" s="2">
        <f t="shared" si="111"/>
        <v>1</v>
      </c>
      <c r="M965" t="str">
        <f>IF(D965&lt;='Задача 4'!$B$4,I965,"")</f>
        <v/>
      </c>
    </row>
    <row r="966" spans="1:13">
      <c r="A966" s="2">
        <v>1746095</v>
      </c>
      <c r="B966" s="2">
        <v>4</v>
      </c>
      <c r="C966" s="2" t="str">
        <f>VLOOKUP(B966,Address!$A$1:$B$5,2,FALSE)</f>
        <v>Бульвар Сеченова, 17</v>
      </c>
      <c r="D966" s="3">
        <v>44766</v>
      </c>
      <c r="E966" s="3" t="str">
        <f t="shared" si="108"/>
        <v>Июль</v>
      </c>
      <c r="F966" s="25">
        <f t="shared" si="105"/>
        <v>31</v>
      </c>
      <c r="G966" s="3" t="str">
        <f t="shared" si="106"/>
        <v>Вс</v>
      </c>
      <c r="H966" s="25">
        <f t="shared" si="107"/>
        <v>24</v>
      </c>
      <c r="I966" s="2">
        <v>3921</v>
      </c>
      <c r="J966" s="2">
        <f t="shared" si="109"/>
        <v>1</v>
      </c>
      <c r="K966" s="2">
        <f t="shared" si="110"/>
        <v>3921</v>
      </c>
      <c r="L966" s="2">
        <f t="shared" si="111"/>
        <v>1</v>
      </c>
      <c r="M966" t="str">
        <f>IF(D966&lt;='Задача 4'!$B$4,I966,"")</f>
        <v/>
      </c>
    </row>
    <row r="967" spans="1:13">
      <c r="A967" s="2">
        <v>1746096</v>
      </c>
      <c r="B967" s="2">
        <v>1</v>
      </c>
      <c r="C967" s="2" t="str">
        <f>VLOOKUP(B967,Address!$A$1:$B$5,2,FALSE)</f>
        <v>ул.Ленина, 13/2</v>
      </c>
      <c r="D967" s="3">
        <v>44758</v>
      </c>
      <c r="E967" s="3" t="str">
        <f t="shared" si="108"/>
        <v>Июль</v>
      </c>
      <c r="F967" s="25">
        <f t="shared" si="105"/>
        <v>29</v>
      </c>
      <c r="G967" s="3" t="str">
        <f t="shared" si="106"/>
        <v>Сб</v>
      </c>
      <c r="H967" s="25">
        <f t="shared" si="107"/>
        <v>16</v>
      </c>
      <c r="I967" s="2">
        <v>2902</v>
      </c>
      <c r="J967" s="2">
        <f t="shared" si="109"/>
        <v>1</v>
      </c>
      <c r="K967" s="2" t="str">
        <f t="shared" si="110"/>
        <v/>
      </c>
      <c r="L967" s="2" t="str">
        <f t="shared" si="111"/>
        <v/>
      </c>
      <c r="M967" t="str">
        <f>IF(D967&lt;='Задача 4'!$B$4,I967,"")</f>
        <v/>
      </c>
    </row>
    <row r="968" spans="1:13">
      <c r="A968" s="2">
        <v>1746097</v>
      </c>
      <c r="B968" s="2">
        <v>4</v>
      </c>
      <c r="C968" s="2" t="str">
        <f>VLOOKUP(B968,Address!$A$1:$B$5,2,FALSE)</f>
        <v>Бульвар Сеченова, 17</v>
      </c>
      <c r="D968" s="3">
        <v>44760</v>
      </c>
      <c r="E968" s="3" t="str">
        <f t="shared" si="108"/>
        <v>Июль</v>
      </c>
      <c r="F968" s="25">
        <f t="shared" si="105"/>
        <v>30</v>
      </c>
      <c r="G968" s="3" t="str">
        <f t="shared" si="106"/>
        <v>Пн</v>
      </c>
      <c r="H968" s="25">
        <f t="shared" si="107"/>
        <v>18</v>
      </c>
      <c r="I968" s="2">
        <v>4855</v>
      </c>
      <c r="J968" s="2">
        <f t="shared" si="109"/>
        <v>1</v>
      </c>
      <c r="K968" s="2">
        <f t="shared" si="110"/>
        <v>4855</v>
      </c>
      <c r="L968" s="2">
        <f t="shared" si="111"/>
        <v>1</v>
      </c>
      <c r="M968" t="str">
        <f>IF(D968&lt;='Задача 4'!$B$4,I968,"")</f>
        <v/>
      </c>
    </row>
    <row r="969" spans="1:13">
      <c r="A969" s="2">
        <v>1746098</v>
      </c>
      <c r="B969" s="2">
        <v>4</v>
      </c>
      <c r="C969" s="2" t="str">
        <f>VLOOKUP(B969,Address!$A$1:$B$5,2,FALSE)</f>
        <v>Бульвар Сеченова, 17</v>
      </c>
      <c r="D969" s="3">
        <v>44763</v>
      </c>
      <c r="E969" s="3" t="str">
        <f t="shared" si="108"/>
        <v>Июль</v>
      </c>
      <c r="F969" s="25">
        <f t="shared" si="105"/>
        <v>30</v>
      </c>
      <c r="G969" s="3" t="str">
        <f t="shared" si="106"/>
        <v>Чт</v>
      </c>
      <c r="H969" s="25">
        <f t="shared" si="107"/>
        <v>21</v>
      </c>
      <c r="I969" s="2">
        <v>2849</v>
      </c>
      <c r="J969" s="2">
        <f t="shared" si="109"/>
        <v>1</v>
      </c>
      <c r="K969" s="2" t="str">
        <f t="shared" si="110"/>
        <v/>
      </c>
      <c r="L969" s="2" t="str">
        <f t="shared" si="111"/>
        <v/>
      </c>
      <c r="M969" t="str">
        <f>IF(D969&lt;='Задача 4'!$B$4,I969,"")</f>
        <v/>
      </c>
    </row>
    <row r="970" spans="1:13">
      <c r="A970" s="2">
        <v>1746099</v>
      </c>
      <c r="B970" s="2">
        <v>3</v>
      </c>
      <c r="C970" s="2" t="str">
        <f>VLOOKUP(B970,Address!$A$1:$B$5,2,FALSE)</f>
        <v>Проспект Вернадского, 89</v>
      </c>
      <c r="D970" s="3">
        <v>44764</v>
      </c>
      <c r="E970" s="3" t="str">
        <f t="shared" si="108"/>
        <v>Июль</v>
      </c>
      <c r="F970" s="25">
        <f t="shared" si="105"/>
        <v>30</v>
      </c>
      <c r="G970" s="3" t="str">
        <f t="shared" si="106"/>
        <v>Пт</v>
      </c>
      <c r="H970" s="25">
        <f t="shared" si="107"/>
        <v>22</v>
      </c>
      <c r="I970" s="2">
        <v>4176</v>
      </c>
      <c r="J970" s="2">
        <f t="shared" si="109"/>
        <v>1</v>
      </c>
      <c r="K970" s="2">
        <f t="shared" si="110"/>
        <v>4176</v>
      </c>
      <c r="L970" s="2">
        <f t="shared" si="111"/>
        <v>1</v>
      </c>
      <c r="M970" t="str">
        <f>IF(D970&lt;='Задача 4'!$B$4,I970,"")</f>
        <v/>
      </c>
    </row>
    <row r="971" spans="1:13">
      <c r="A971" s="2">
        <v>1746100</v>
      </c>
      <c r="B971" s="2">
        <v>2</v>
      </c>
      <c r="C971" s="2" t="str">
        <f>VLOOKUP(B971,Address!$A$1:$B$5,2,FALSE)</f>
        <v>ул.Строителей, 6</v>
      </c>
      <c r="D971" s="3">
        <v>44775</v>
      </c>
      <c r="E971" s="3" t="str">
        <f t="shared" si="108"/>
        <v>Август</v>
      </c>
      <c r="F971" s="25">
        <f t="shared" si="105"/>
        <v>32</v>
      </c>
      <c r="G971" s="3" t="str">
        <f t="shared" si="106"/>
        <v>Вт</v>
      </c>
      <c r="H971" s="25">
        <f t="shared" si="107"/>
        <v>2</v>
      </c>
      <c r="I971" s="2">
        <v>4305</v>
      </c>
      <c r="J971" s="2">
        <f t="shared" si="109"/>
        <v>1</v>
      </c>
      <c r="K971" s="2">
        <f t="shared" si="110"/>
        <v>4305</v>
      </c>
      <c r="L971" s="2">
        <f t="shared" si="111"/>
        <v>1</v>
      </c>
      <c r="M971" t="str">
        <f>IF(D971&lt;='Задача 4'!$B$4,I971,"")</f>
        <v/>
      </c>
    </row>
    <row r="972" spans="1:13">
      <c r="A972" s="2">
        <v>1746101</v>
      </c>
      <c r="B972" s="2">
        <v>2</v>
      </c>
      <c r="C972" s="2" t="str">
        <f>VLOOKUP(B972,Address!$A$1:$B$5,2,FALSE)</f>
        <v>ул.Строителей, 6</v>
      </c>
      <c r="D972" s="3">
        <v>44792</v>
      </c>
      <c r="E972" s="3" t="str">
        <f t="shared" si="108"/>
        <v>Август</v>
      </c>
      <c r="F972" s="25">
        <f t="shared" si="105"/>
        <v>34</v>
      </c>
      <c r="G972" s="3" t="str">
        <f t="shared" si="106"/>
        <v>Пт</v>
      </c>
      <c r="H972" s="25">
        <f t="shared" si="107"/>
        <v>19</v>
      </c>
      <c r="I972" s="2">
        <v>1807</v>
      </c>
      <c r="J972" s="2">
        <f t="shared" si="109"/>
        <v>1</v>
      </c>
      <c r="K972" s="2" t="str">
        <f t="shared" si="110"/>
        <v/>
      </c>
      <c r="L972" s="2" t="str">
        <f t="shared" si="111"/>
        <v/>
      </c>
      <c r="M972" t="str">
        <f>IF(D972&lt;='Задача 4'!$B$4,I972,"")</f>
        <v/>
      </c>
    </row>
    <row r="973" spans="1:13">
      <c r="A973" s="2">
        <v>1746102</v>
      </c>
      <c r="B973" s="2">
        <v>2</v>
      </c>
      <c r="C973" s="2" t="str">
        <f>VLOOKUP(B973,Address!$A$1:$B$5,2,FALSE)</f>
        <v>ул.Строителей, 6</v>
      </c>
      <c r="D973" s="3">
        <v>44800</v>
      </c>
      <c r="E973" s="3" t="str">
        <f t="shared" si="108"/>
        <v>Август</v>
      </c>
      <c r="F973" s="25">
        <f t="shared" si="105"/>
        <v>35</v>
      </c>
      <c r="G973" s="3" t="str">
        <f t="shared" si="106"/>
        <v>Сб</v>
      </c>
      <c r="H973" s="25">
        <f t="shared" si="107"/>
        <v>27</v>
      </c>
      <c r="I973" s="2">
        <v>2011</v>
      </c>
      <c r="J973" s="2">
        <f t="shared" si="109"/>
        <v>1</v>
      </c>
      <c r="K973" s="2" t="str">
        <f t="shared" si="110"/>
        <v/>
      </c>
      <c r="L973" s="2" t="str">
        <f t="shared" si="111"/>
        <v/>
      </c>
      <c r="M973" t="str">
        <f>IF(D973&lt;='Задача 4'!$B$4,I973,"")</f>
        <v/>
      </c>
    </row>
    <row r="974" spans="1:13">
      <c r="A974" s="2">
        <v>1746103</v>
      </c>
      <c r="B974" s="2">
        <v>4</v>
      </c>
      <c r="C974" s="2" t="str">
        <f>VLOOKUP(B974,Address!$A$1:$B$5,2,FALSE)</f>
        <v>Бульвар Сеченова, 17</v>
      </c>
      <c r="D974" s="3">
        <v>44722</v>
      </c>
      <c r="E974" s="3" t="str">
        <f t="shared" si="108"/>
        <v>Июнь</v>
      </c>
      <c r="F974" s="25">
        <f t="shared" si="105"/>
        <v>24</v>
      </c>
      <c r="G974" s="3" t="str">
        <f t="shared" si="106"/>
        <v>Пт</v>
      </c>
      <c r="H974" s="25">
        <f t="shared" si="107"/>
        <v>10</v>
      </c>
      <c r="I974" s="2">
        <v>4098</v>
      </c>
      <c r="J974" s="2">
        <f t="shared" si="109"/>
        <v>1</v>
      </c>
      <c r="K974" s="2">
        <f t="shared" si="110"/>
        <v>4098</v>
      </c>
      <c r="L974" s="2">
        <f t="shared" si="111"/>
        <v>1</v>
      </c>
      <c r="M974">
        <f>IF(D974&lt;='Задача 4'!$B$4,I974,"")</f>
        <v>4098</v>
      </c>
    </row>
    <row r="975" spans="1:13">
      <c r="A975" s="2">
        <v>1746104</v>
      </c>
      <c r="B975" s="2">
        <v>2</v>
      </c>
      <c r="C975" s="2" t="str">
        <f>VLOOKUP(B975,Address!$A$1:$B$5,2,FALSE)</f>
        <v>ул.Строителей, 6</v>
      </c>
      <c r="D975" s="3">
        <v>44782</v>
      </c>
      <c r="E975" s="3" t="str">
        <f t="shared" si="108"/>
        <v>Август</v>
      </c>
      <c r="F975" s="25">
        <f t="shared" si="105"/>
        <v>33</v>
      </c>
      <c r="G975" s="3" t="str">
        <f t="shared" si="106"/>
        <v>Вт</v>
      </c>
      <c r="H975" s="25">
        <f t="shared" si="107"/>
        <v>9</v>
      </c>
      <c r="I975" s="2">
        <v>2513</v>
      </c>
      <c r="J975" s="2">
        <f t="shared" si="109"/>
        <v>1</v>
      </c>
      <c r="K975" s="2" t="str">
        <f t="shared" si="110"/>
        <v/>
      </c>
      <c r="L975" s="2" t="str">
        <f t="shared" si="111"/>
        <v/>
      </c>
      <c r="M975" t="str">
        <f>IF(D975&lt;='Задача 4'!$B$4,I975,"")</f>
        <v/>
      </c>
    </row>
    <row r="976" spans="1:13">
      <c r="A976" s="2">
        <v>1746105</v>
      </c>
      <c r="B976" s="2">
        <v>1</v>
      </c>
      <c r="C976" s="2" t="str">
        <f>VLOOKUP(B976,Address!$A$1:$B$5,2,FALSE)</f>
        <v>ул.Ленина, 13/2</v>
      </c>
      <c r="D976" s="3">
        <v>44720</v>
      </c>
      <c r="E976" s="3" t="str">
        <f t="shared" si="108"/>
        <v>Июнь</v>
      </c>
      <c r="F976" s="25">
        <f t="shared" si="105"/>
        <v>24</v>
      </c>
      <c r="G976" s="3" t="str">
        <f t="shared" si="106"/>
        <v>Ср</v>
      </c>
      <c r="H976" s="25">
        <f t="shared" si="107"/>
        <v>8</v>
      </c>
      <c r="I976" s="2">
        <v>547</v>
      </c>
      <c r="J976" s="2">
        <f t="shared" si="109"/>
        <v>1</v>
      </c>
      <c r="K976" s="2" t="str">
        <f t="shared" si="110"/>
        <v/>
      </c>
      <c r="L976" s="2" t="str">
        <f t="shared" si="111"/>
        <v/>
      </c>
      <c r="M976">
        <f>IF(D976&lt;='Задача 4'!$B$4,I976,"")</f>
        <v>547</v>
      </c>
    </row>
    <row r="977" spans="1:13">
      <c r="A977" s="2">
        <v>1746106</v>
      </c>
      <c r="B977" s="2">
        <v>1</v>
      </c>
      <c r="C977" s="2" t="str">
        <f>VLOOKUP(B977,Address!$A$1:$B$5,2,FALSE)</f>
        <v>ул.Ленина, 13/2</v>
      </c>
      <c r="D977" s="3">
        <v>44761</v>
      </c>
      <c r="E977" s="3" t="str">
        <f t="shared" si="108"/>
        <v>Июль</v>
      </c>
      <c r="F977" s="25">
        <f t="shared" ref="F977:F1040" si="112">WEEKNUM(D977)</f>
        <v>30</v>
      </c>
      <c r="G977" s="3" t="str">
        <f t="shared" ref="G977:G1040" si="113">TEXT(WEEKDAY(D977,1),"ДДД")</f>
        <v>Вт</v>
      </c>
      <c r="H977" s="25">
        <f t="shared" ref="H977:H1040" si="114">DAY(D977)</f>
        <v>19</v>
      </c>
      <c r="I977" s="2">
        <v>3223</v>
      </c>
      <c r="J977" s="2">
        <f t="shared" si="109"/>
        <v>1</v>
      </c>
      <c r="K977" s="2">
        <f t="shared" si="110"/>
        <v>3223</v>
      </c>
      <c r="L977" s="2">
        <f t="shared" si="111"/>
        <v>1</v>
      </c>
      <c r="M977" t="str">
        <f>IF(D977&lt;='Задача 4'!$B$4,I977,"")</f>
        <v/>
      </c>
    </row>
    <row r="978" spans="1:13">
      <c r="A978" s="2">
        <v>1746107</v>
      </c>
      <c r="B978" s="2">
        <v>3</v>
      </c>
      <c r="C978" s="2" t="str">
        <f>VLOOKUP(B978,Address!$A$1:$B$5,2,FALSE)</f>
        <v>Проспект Вернадского, 89</v>
      </c>
      <c r="D978" s="3">
        <v>44751</v>
      </c>
      <c r="E978" s="3" t="str">
        <f t="shared" si="108"/>
        <v>Июль</v>
      </c>
      <c r="F978" s="25">
        <f t="shared" si="112"/>
        <v>28</v>
      </c>
      <c r="G978" s="3" t="str">
        <f t="shared" si="113"/>
        <v>Сб</v>
      </c>
      <c r="H978" s="25">
        <f t="shared" si="114"/>
        <v>9</v>
      </c>
      <c r="I978" s="2">
        <v>492</v>
      </c>
      <c r="J978" s="2">
        <f t="shared" si="109"/>
        <v>1</v>
      </c>
      <c r="K978" s="2" t="str">
        <f t="shared" si="110"/>
        <v/>
      </c>
      <c r="L978" s="2" t="str">
        <f t="shared" si="111"/>
        <v/>
      </c>
      <c r="M978">
        <f>IF(D978&lt;='Задача 4'!$B$4,I978,"")</f>
        <v>492</v>
      </c>
    </row>
    <row r="979" spans="1:13">
      <c r="A979" s="2">
        <v>1746108</v>
      </c>
      <c r="B979" s="2">
        <v>1</v>
      </c>
      <c r="C979" s="2" t="str">
        <f>VLOOKUP(B979,Address!$A$1:$B$5,2,FALSE)</f>
        <v>ул.Ленина, 13/2</v>
      </c>
      <c r="D979" s="3">
        <v>44722</v>
      </c>
      <c r="E979" s="3" t="str">
        <f t="shared" si="108"/>
        <v>Июнь</v>
      </c>
      <c r="F979" s="25">
        <f t="shared" si="112"/>
        <v>24</v>
      </c>
      <c r="G979" s="3" t="str">
        <f t="shared" si="113"/>
        <v>Пт</v>
      </c>
      <c r="H979" s="25">
        <f t="shared" si="114"/>
        <v>10</v>
      </c>
      <c r="I979" s="2">
        <v>3750</v>
      </c>
      <c r="J979" s="2">
        <f t="shared" si="109"/>
        <v>1</v>
      </c>
      <c r="K979" s="2">
        <f t="shared" si="110"/>
        <v>3750</v>
      </c>
      <c r="L979" s="2">
        <f t="shared" si="111"/>
        <v>1</v>
      </c>
      <c r="M979">
        <f>IF(D979&lt;='Задача 4'!$B$4,I979,"")</f>
        <v>3750</v>
      </c>
    </row>
    <row r="980" spans="1:13">
      <c r="A980" s="2">
        <v>1746109</v>
      </c>
      <c r="B980" s="2">
        <v>2</v>
      </c>
      <c r="C980" s="2" t="str">
        <f>VLOOKUP(B980,Address!$A$1:$B$5,2,FALSE)</f>
        <v>ул.Строителей, 6</v>
      </c>
      <c r="D980" s="3">
        <v>44791</v>
      </c>
      <c r="E980" s="3" t="str">
        <f t="shared" si="108"/>
        <v>Август</v>
      </c>
      <c r="F980" s="25">
        <f t="shared" si="112"/>
        <v>34</v>
      </c>
      <c r="G980" s="3" t="str">
        <f t="shared" si="113"/>
        <v>Чт</v>
      </c>
      <c r="H980" s="25">
        <f t="shared" si="114"/>
        <v>18</v>
      </c>
      <c r="I980" s="2">
        <v>4289</v>
      </c>
      <c r="J980" s="2">
        <f t="shared" si="109"/>
        <v>1</v>
      </c>
      <c r="K980" s="2">
        <f t="shared" si="110"/>
        <v>4289</v>
      </c>
      <c r="L980" s="2">
        <f t="shared" si="111"/>
        <v>1</v>
      </c>
      <c r="M980" t="str">
        <f>IF(D980&lt;='Задача 4'!$B$4,I980,"")</f>
        <v/>
      </c>
    </row>
    <row r="981" spans="1:13">
      <c r="A981" s="2">
        <v>1746110</v>
      </c>
      <c r="B981" s="2">
        <v>4</v>
      </c>
      <c r="C981" s="2" t="str">
        <f>VLOOKUP(B981,Address!$A$1:$B$5,2,FALSE)</f>
        <v>Бульвар Сеченова, 17</v>
      </c>
      <c r="D981" s="3">
        <v>44779</v>
      </c>
      <c r="E981" s="3" t="str">
        <f t="shared" si="108"/>
        <v>Август</v>
      </c>
      <c r="F981" s="25">
        <f t="shared" si="112"/>
        <v>32</v>
      </c>
      <c r="G981" s="3" t="str">
        <f t="shared" si="113"/>
        <v>Сб</v>
      </c>
      <c r="H981" s="25">
        <f t="shared" si="114"/>
        <v>6</v>
      </c>
      <c r="I981" s="2">
        <v>3721</v>
      </c>
      <c r="J981" s="2">
        <f t="shared" si="109"/>
        <v>1</v>
      </c>
      <c r="K981" s="2">
        <f t="shared" si="110"/>
        <v>3721</v>
      </c>
      <c r="L981" s="2">
        <f t="shared" si="111"/>
        <v>1</v>
      </c>
      <c r="M981" t="str">
        <f>IF(D981&lt;='Задача 4'!$B$4,I981,"")</f>
        <v/>
      </c>
    </row>
    <row r="982" spans="1:13">
      <c r="A982" s="2">
        <v>1746111</v>
      </c>
      <c r="B982" s="2">
        <v>4</v>
      </c>
      <c r="C982" s="2" t="str">
        <f>VLOOKUP(B982,Address!$A$1:$B$5,2,FALSE)</f>
        <v>Бульвар Сеченова, 17</v>
      </c>
      <c r="D982" s="3">
        <v>44748</v>
      </c>
      <c r="E982" s="3" t="str">
        <f t="shared" si="108"/>
        <v>Июль</v>
      </c>
      <c r="F982" s="25">
        <f t="shared" si="112"/>
        <v>28</v>
      </c>
      <c r="G982" s="3" t="str">
        <f t="shared" si="113"/>
        <v>Ср</v>
      </c>
      <c r="H982" s="25">
        <f t="shared" si="114"/>
        <v>6</v>
      </c>
      <c r="I982" s="2">
        <v>3518</v>
      </c>
      <c r="J982" s="2">
        <f t="shared" si="109"/>
        <v>1</v>
      </c>
      <c r="K982" s="2">
        <f t="shared" si="110"/>
        <v>3518</v>
      </c>
      <c r="L982" s="2">
        <f t="shared" si="111"/>
        <v>1</v>
      </c>
      <c r="M982">
        <f>IF(D982&lt;='Задача 4'!$B$4,I982,"")</f>
        <v>3518</v>
      </c>
    </row>
    <row r="983" spans="1:13">
      <c r="A983" s="2">
        <v>1746112</v>
      </c>
      <c r="B983" s="2">
        <v>2</v>
      </c>
      <c r="C983" s="2" t="str">
        <f>VLOOKUP(B983,Address!$A$1:$B$5,2,FALSE)</f>
        <v>ул.Строителей, 6</v>
      </c>
      <c r="D983" s="3">
        <v>44757</v>
      </c>
      <c r="E983" s="3" t="str">
        <f t="shared" si="108"/>
        <v>Июль</v>
      </c>
      <c r="F983" s="25">
        <f t="shared" si="112"/>
        <v>29</v>
      </c>
      <c r="G983" s="3" t="str">
        <f t="shared" si="113"/>
        <v>Пт</v>
      </c>
      <c r="H983" s="25">
        <f t="shared" si="114"/>
        <v>15</v>
      </c>
      <c r="I983" s="2">
        <v>3470</v>
      </c>
      <c r="J983" s="2">
        <f t="shared" si="109"/>
        <v>1</v>
      </c>
      <c r="K983" s="2">
        <f t="shared" si="110"/>
        <v>3470</v>
      </c>
      <c r="L983" s="2">
        <f t="shared" si="111"/>
        <v>1</v>
      </c>
      <c r="M983">
        <f>IF(D983&lt;='Задача 4'!$B$4,I983,"")</f>
        <v>3470</v>
      </c>
    </row>
    <row r="984" spans="1:13">
      <c r="A984" s="2">
        <v>1746113</v>
      </c>
      <c r="B984" s="2">
        <v>2</v>
      </c>
      <c r="C984" s="2" t="str">
        <f>VLOOKUP(B984,Address!$A$1:$B$5,2,FALSE)</f>
        <v>ул.Строителей, 6</v>
      </c>
      <c r="D984" s="3">
        <v>44765</v>
      </c>
      <c r="E984" s="3" t="str">
        <f t="shared" si="108"/>
        <v>Июль</v>
      </c>
      <c r="F984" s="25">
        <f t="shared" si="112"/>
        <v>30</v>
      </c>
      <c r="G984" s="3" t="str">
        <f t="shared" si="113"/>
        <v>Сб</v>
      </c>
      <c r="H984" s="25">
        <f t="shared" si="114"/>
        <v>23</v>
      </c>
      <c r="I984" s="2">
        <v>1110</v>
      </c>
      <c r="J984" s="2">
        <f t="shared" si="109"/>
        <v>1</v>
      </c>
      <c r="K984" s="2" t="str">
        <f t="shared" si="110"/>
        <v/>
      </c>
      <c r="L984" s="2" t="str">
        <f t="shared" si="111"/>
        <v/>
      </c>
      <c r="M984" t="str">
        <f>IF(D984&lt;='Задача 4'!$B$4,I984,"")</f>
        <v/>
      </c>
    </row>
    <row r="985" spans="1:13">
      <c r="A985" s="2">
        <v>1746114</v>
      </c>
      <c r="B985" s="2">
        <v>3</v>
      </c>
      <c r="C985" s="2" t="str">
        <f>VLOOKUP(B985,Address!$A$1:$B$5,2,FALSE)</f>
        <v>Проспект Вернадского, 89</v>
      </c>
      <c r="D985" s="3">
        <v>44732</v>
      </c>
      <c r="E985" s="3" t="str">
        <f t="shared" si="108"/>
        <v>Июнь</v>
      </c>
      <c r="F985" s="25">
        <f t="shared" si="112"/>
        <v>26</v>
      </c>
      <c r="G985" s="3" t="str">
        <f t="shared" si="113"/>
        <v>Пн</v>
      </c>
      <c r="H985" s="25">
        <f t="shared" si="114"/>
        <v>20</v>
      </c>
      <c r="I985" s="2">
        <v>4371</v>
      </c>
      <c r="J985" s="2">
        <f t="shared" si="109"/>
        <v>1</v>
      </c>
      <c r="K985" s="2">
        <f t="shared" si="110"/>
        <v>4371</v>
      </c>
      <c r="L985" s="2">
        <f t="shared" si="111"/>
        <v>1</v>
      </c>
      <c r="M985">
        <f>IF(D985&lt;='Задача 4'!$B$4,I985,"")</f>
        <v>4371</v>
      </c>
    </row>
    <row r="986" spans="1:13">
      <c r="A986" s="2">
        <v>1746115</v>
      </c>
      <c r="B986" s="2">
        <v>2</v>
      </c>
      <c r="C986" s="2" t="str">
        <f>VLOOKUP(B986,Address!$A$1:$B$5,2,FALSE)</f>
        <v>ул.Строителей, 6</v>
      </c>
      <c r="D986" s="3">
        <v>44717</v>
      </c>
      <c r="E986" s="3" t="str">
        <f t="shared" si="108"/>
        <v>Июнь</v>
      </c>
      <c r="F986" s="25">
        <f t="shared" si="112"/>
        <v>24</v>
      </c>
      <c r="G986" s="3" t="str">
        <f t="shared" si="113"/>
        <v>Вс</v>
      </c>
      <c r="H986" s="25">
        <f t="shared" si="114"/>
        <v>5</v>
      </c>
      <c r="I986" s="2">
        <v>2990</v>
      </c>
      <c r="J986" s="2">
        <f t="shared" si="109"/>
        <v>1</v>
      </c>
      <c r="K986" s="2" t="str">
        <f t="shared" si="110"/>
        <v/>
      </c>
      <c r="L986" s="2" t="str">
        <f t="shared" si="111"/>
        <v/>
      </c>
      <c r="M986">
        <f>IF(D986&lt;='Задача 4'!$B$4,I986,"")</f>
        <v>2990</v>
      </c>
    </row>
    <row r="987" spans="1:13">
      <c r="A987" s="2">
        <v>1746116</v>
      </c>
      <c r="B987" s="2">
        <v>2</v>
      </c>
      <c r="C987" s="2" t="str">
        <f>VLOOKUP(B987,Address!$A$1:$B$5,2,FALSE)</f>
        <v>ул.Строителей, 6</v>
      </c>
      <c r="D987" s="3">
        <v>44775</v>
      </c>
      <c r="E987" s="3" t="str">
        <f t="shared" si="108"/>
        <v>Август</v>
      </c>
      <c r="F987" s="25">
        <f t="shared" si="112"/>
        <v>32</v>
      </c>
      <c r="G987" s="3" t="str">
        <f t="shared" si="113"/>
        <v>Вт</v>
      </c>
      <c r="H987" s="25">
        <f t="shared" si="114"/>
        <v>2</v>
      </c>
      <c r="I987" s="2">
        <v>1674</v>
      </c>
      <c r="J987" s="2">
        <f t="shared" si="109"/>
        <v>1</v>
      </c>
      <c r="K987" s="2" t="str">
        <f t="shared" si="110"/>
        <v/>
      </c>
      <c r="L987" s="2" t="str">
        <f t="shared" si="111"/>
        <v/>
      </c>
      <c r="M987" t="str">
        <f>IF(D987&lt;='Задача 4'!$B$4,I987,"")</f>
        <v/>
      </c>
    </row>
    <row r="988" spans="1:13">
      <c r="A988" s="2">
        <v>1746117</v>
      </c>
      <c r="B988" s="2">
        <v>1</v>
      </c>
      <c r="C988" s="2" t="str">
        <f>VLOOKUP(B988,Address!$A$1:$B$5,2,FALSE)</f>
        <v>ул.Ленина, 13/2</v>
      </c>
      <c r="D988" s="3">
        <v>44796</v>
      </c>
      <c r="E988" s="3" t="str">
        <f t="shared" si="108"/>
        <v>Август</v>
      </c>
      <c r="F988" s="25">
        <f t="shared" si="112"/>
        <v>35</v>
      </c>
      <c r="G988" s="3" t="str">
        <f t="shared" si="113"/>
        <v>Вт</v>
      </c>
      <c r="H988" s="25">
        <f t="shared" si="114"/>
        <v>23</v>
      </c>
      <c r="I988" s="2">
        <v>3354</v>
      </c>
      <c r="J988" s="2">
        <f t="shared" si="109"/>
        <v>1</v>
      </c>
      <c r="K988" s="2">
        <f t="shared" si="110"/>
        <v>3354</v>
      </c>
      <c r="L988" s="2">
        <f t="shared" si="111"/>
        <v>1</v>
      </c>
      <c r="M988" t="str">
        <f>IF(D988&lt;='Задача 4'!$B$4,I988,"")</f>
        <v/>
      </c>
    </row>
    <row r="989" spans="1:13">
      <c r="A989" s="2">
        <v>1746118</v>
      </c>
      <c r="B989" s="2">
        <v>3</v>
      </c>
      <c r="C989" s="2" t="str">
        <f>VLOOKUP(B989,Address!$A$1:$B$5,2,FALSE)</f>
        <v>Проспект Вернадского, 89</v>
      </c>
      <c r="D989" s="3">
        <v>44785</v>
      </c>
      <c r="E989" s="3" t="str">
        <f t="shared" si="108"/>
        <v>Август</v>
      </c>
      <c r="F989" s="25">
        <f t="shared" si="112"/>
        <v>33</v>
      </c>
      <c r="G989" s="3" t="str">
        <f t="shared" si="113"/>
        <v>Пт</v>
      </c>
      <c r="H989" s="25">
        <f t="shared" si="114"/>
        <v>12</v>
      </c>
      <c r="I989" s="2">
        <v>4419</v>
      </c>
      <c r="J989" s="2">
        <f t="shared" si="109"/>
        <v>1</v>
      </c>
      <c r="K989" s="2">
        <f t="shared" si="110"/>
        <v>4419</v>
      </c>
      <c r="L989" s="2">
        <f t="shared" si="111"/>
        <v>1</v>
      </c>
      <c r="M989" t="str">
        <f>IF(D989&lt;='Задача 4'!$B$4,I989,"")</f>
        <v/>
      </c>
    </row>
    <row r="990" spans="1:13">
      <c r="A990" s="2">
        <v>1746119</v>
      </c>
      <c r="B990" s="2">
        <v>1</v>
      </c>
      <c r="C990" s="2" t="str">
        <f>VLOOKUP(B990,Address!$A$1:$B$5,2,FALSE)</f>
        <v>ул.Ленина, 13/2</v>
      </c>
      <c r="D990" s="3">
        <v>44768</v>
      </c>
      <c r="E990" s="3" t="str">
        <f t="shared" si="108"/>
        <v>Июль</v>
      </c>
      <c r="F990" s="25">
        <f t="shared" si="112"/>
        <v>31</v>
      </c>
      <c r="G990" s="3" t="str">
        <f t="shared" si="113"/>
        <v>Вт</v>
      </c>
      <c r="H990" s="25">
        <f t="shared" si="114"/>
        <v>26</v>
      </c>
      <c r="I990" s="2">
        <v>1180</v>
      </c>
      <c r="J990" s="2">
        <f t="shared" si="109"/>
        <v>1</v>
      </c>
      <c r="K990" s="2" t="str">
        <f t="shared" si="110"/>
        <v/>
      </c>
      <c r="L990" s="2" t="str">
        <f t="shared" si="111"/>
        <v/>
      </c>
      <c r="M990" t="str">
        <f>IF(D990&lt;='Задача 4'!$B$4,I990,"")</f>
        <v/>
      </c>
    </row>
    <row r="991" spans="1:13">
      <c r="A991" s="2">
        <v>1746120</v>
      </c>
      <c r="B991" s="2">
        <v>4</v>
      </c>
      <c r="C991" s="2" t="str">
        <f>VLOOKUP(B991,Address!$A$1:$B$5,2,FALSE)</f>
        <v>Бульвар Сеченова, 17</v>
      </c>
      <c r="D991" s="3">
        <v>44741</v>
      </c>
      <c r="E991" s="3" t="str">
        <f t="shared" si="108"/>
        <v>Июнь</v>
      </c>
      <c r="F991" s="25">
        <f t="shared" si="112"/>
        <v>27</v>
      </c>
      <c r="G991" s="3" t="str">
        <f t="shared" si="113"/>
        <v>Ср</v>
      </c>
      <c r="H991" s="25">
        <f t="shared" si="114"/>
        <v>29</v>
      </c>
      <c r="I991" s="2">
        <v>3770</v>
      </c>
      <c r="J991" s="2">
        <f t="shared" si="109"/>
        <v>1</v>
      </c>
      <c r="K991" s="2">
        <f t="shared" si="110"/>
        <v>3770</v>
      </c>
      <c r="L991" s="2">
        <f t="shared" si="111"/>
        <v>1</v>
      </c>
      <c r="M991">
        <f>IF(D991&lt;='Задача 4'!$B$4,I991,"")</f>
        <v>3770</v>
      </c>
    </row>
    <row r="992" spans="1:13">
      <c r="A992" s="2">
        <v>1746121</v>
      </c>
      <c r="B992" s="2">
        <v>3</v>
      </c>
      <c r="C992" s="2" t="str">
        <f>VLOOKUP(B992,Address!$A$1:$B$5,2,FALSE)</f>
        <v>Проспект Вернадского, 89</v>
      </c>
      <c r="D992" s="3">
        <v>44768</v>
      </c>
      <c r="E992" s="3" t="str">
        <f t="shared" si="108"/>
        <v>Июль</v>
      </c>
      <c r="F992" s="25">
        <f t="shared" si="112"/>
        <v>31</v>
      </c>
      <c r="G992" s="3" t="str">
        <f t="shared" si="113"/>
        <v>Вт</v>
      </c>
      <c r="H992" s="25">
        <f t="shared" si="114"/>
        <v>26</v>
      </c>
      <c r="I992" s="2">
        <v>3094</v>
      </c>
      <c r="J992" s="2">
        <f t="shared" si="109"/>
        <v>1</v>
      </c>
      <c r="K992" s="2">
        <f t="shared" si="110"/>
        <v>3094</v>
      </c>
      <c r="L992" s="2">
        <f t="shared" si="111"/>
        <v>1</v>
      </c>
      <c r="M992" t="str">
        <f>IF(D992&lt;='Задача 4'!$B$4,I992,"")</f>
        <v/>
      </c>
    </row>
    <row r="993" spans="1:13">
      <c r="A993" s="2">
        <v>1746122</v>
      </c>
      <c r="B993" s="2">
        <v>1</v>
      </c>
      <c r="C993" s="2" t="str">
        <f>VLOOKUP(B993,Address!$A$1:$B$5,2,FALSE)</f>
        <v>ул.Ленина, 13/2</v>
      </c>
      <c r="D993" s="3">
        <v>44765</v>
      </c>
      <c r="E993" s="3" t="str">
        <f t="shared" si="108"/>
        <v>Июль</v>
      </c>
      <c r="F993" s="25">
        <f t="shared" si="112"/>
        <v>30</v>
      </c>
      <c r="G993" s="3" t="str">
        <f t="shared" si="113"/>
        <v>Сб</v>
      </c>
      <c r="H993" s="25">
        <f t="shared" si="114"/>
        <v>23</v>
      </c>
      <c r="I993" s="2">
        <v>625</v>
      </c>
      <c r="J993" s="2">
        <f t="shared" si="109"/>
        <v>1</v>
      </c>
      <c r="K993" s="2" t="str">
        <f t="shared" si="110"/>
        <v/>
      </c>
      <c r="L993" s="2" t="str">
        <f t="shared" si="111"/>
        <v/>
      </c>
      <c r="M993" t="str">
        <f>IF(D993&lt;='Задача 4'!$B$4,I993,"")</f>
        <v/>
      </c>
    </row>
    <row r="994" spans="1:13">
      <c r="A994" s="2">
        <v>1746123</v>
      </c>
      <c r="B994" s="2">
        <v>1</v>
      </c>
      <c r="C994" s="2" t="str">
        <f>VLOOKUP(B994,Address!$A$1:$B$5,2,FALSE)</f>
        <v>ул.Ленина, 13/2</v>
      </c>
      <c r="D994" s="3">
        <v>44766</v>
      </c>
      <c r="E994" s="3" t="str">
        <f t="shared" si="108"/>
        <v>Июль</v>
      </c>
      <c r="F994" s="25">
        <f t="shared" si="112"/>
        <v>31</v>
      </c>
      <c r="G994" s="3" t="str">
        <f t="shared" si="113"/>
        <v>Вс</v>
      </c>
      <c r="H994" s="25">
        <f t="shared" si="114"/>
        <v>24</v>
      </c>
      <c r="I994" s="2">
        <v>2990</v>
      </c>
      <c r="J994" s="2">
        <f t="shared" si="109"/>
        <v>1</v>
      </c>
      <c r="K994" s="2" t="str">
        <f t="shared" si="110"/>
        <v/>
      </c>
      <c r="L994" s="2" t="str">
        <f t="shared" si="111"/>
        <v/>
      </c>
      <c r="M994" t="str">
        <f>IF(D994&lt;='Задача 4'!$B$4,I994,"")</f>
        <v/>
      </c>
    </row>
    <row r="995" spans="1:13">
      <c r="A995" s="2">
        <v>1746124</v>
      </c>
      <c r="B995" s="2">
        <v>1</v>
      </c>
      <c r="C995" s="2" t="str">
        <f>VLOOKUP(B995,Address!$A$1:$B$5,2,FALSE)</f>
        <v>ул.Ленина, 13/2</v>
      </c>
      <c r="D995" s="3">
        <v>44722</v>
      </c>
      <c r="E995" s="3" t="str">
        <f t="shared" si="108"/>
        <v>Июнь</v>
      </c>
      <c r="F995" s="25">
        <f t="shared" si="112"/>
        <v>24</v>
      </c>
      <c r="G995" s="3" t="str">
        <f t="shared" si="113"/>
        <v>Пт</v>
      </c>
      <c r="H995" s="25">
        <f t="shared" si="114"/>
        <v>10</v>
      </c>
      <c r="I995" s="2">
        <v>2385</v>
      </c>
      <c r="J995" s="2">
        <f t="shared" si="109"/>
        <v>1</v>
      </c>
      <c r="K995" s="2" t="str">
        <f t="shared" si="110"/>
        <v/>
      </c>
      <c r="L995" s="2" t="str">
        <f t="shared" si="111"/>
        <v/>
      </c>
      <c r="M995">
        <f>IF(D995&lt;='Задача 4'!$B$4,I995,"")</f>
        <v>2385</v>
      </c>
    </row>
    <row r="996" spans="1:13">
      <c r="A996" s="2">
        <v>1746125</v>
      </c>
      <c r="B996" s="2">
        <v>4</v>
      </c>
      <c r="C996" s="2" t="str">
        <f>VLOOKUP(B996,Address!$A$1:$B$5,2,FALSE)</f>
        <v>Бульвар Сеченова, 17</v>
      </c>
      <c r="D996" s="3">
        <v>44778</v>
      </c>
      <c r="E996" s="3" t="str">
        <f t="shared" si="108"/>
        <v>Август</v>
      </c>
      <c r="F996" s="25">
        <f t="shared" si="112"/>
        <v>32</v>
      </c>
      <c r="G996" s="3" t="str">
        <f t="shared" si="113"/>
        <v>Пт</v>
      </c>
      <c r="H996" s="25">
        <f t="shared" si="114"/>
        <v>5</v>
      </c>
      <c r="I996" s="2">
        <v>3343</v>
      </c>
      <c r="J996" s="2">
        <f t="shared" si="109"/>
        <v>1</v>
      </c>
      <c r="K996" s="2">
        <f t="shared" si="110"/>
        <v>3343</v>
      </c>
      <c r="L996" s="2">
        <f t="shared" si="111"/>
        <v>1</v>
      </c>
      <c r="M996" t="str">
        <f>IF(D996&lt;='Задача 4'!$B$4,I996,"")</f>
        <v/>
      </c>
    </row>
    <row r="997" spans="1:13">
      <c r="A997" s="2">
        <v>1746126</v>
      </c>
      <c r="B997" s="2">
        <v>1</v>
      </c>
      <c r="C997" s="2" t="str">
        <f>VLOOKUP(B997,Address!$A$1:$B$5,2,FALSE)</f>
        <v>ул.Ленина, 13/2</v>
      </c>
      <c r="D997" s="3">
        <v>44730</v>
      </c>
      <c r="E997" s="3" t="str">
        <f t="shared" si="108"/>
        <v>Июнь</v>
      </c>
      <c r="F997" s="25">
        <f t="shared" si="112"/>
        <v>25</v>
      </c>
      <c r="G997" s="3" t="str">
        <f t="shared" si="113"/>
        <v>Сб</v>
      </c>
      <c r="H997" s="25">
        <f t="shared" si="114"/>
        <v>18</v>
      </c>
      <c r="I997" s="2">
        <v>2517</v>
      </c>
      <c r="J997" s="2">
        <f t="shared" si="109"/>
        <v>1</v>
      </c>
      <c r="K997" s="2" t="str">
        <f t="shared" si="110"/>
        <v/>
      </c>
      <c r="L997" s="2" t="str">
        <f t="shared" si="111"/>
        <v/>
      </c>
      <c r="M997">
        <f>IF(D997&lt;='Задача 4'!$B$4,I997,"")</f>
        <v>2517</v>
      </c>
    </row>
    <row r="998" spans="1:13">
      <c r="A998" s="2">
        <v>1746127</v>
      </c>
      <c r="B998" s="2">
        <v>4</v>
      </c>
      <c r="C998" s="2" t="str">
        <f>VLOOKUP(B998,Address!$A$1:$B$5,2,FALSE)</f>
        <v>Бульвар Сеченова, 17</v>
      </c>
      <c r="D998" s="3">
        <v>44785</v>
      </c>
      <c r="E998" s="3" t="str">
        <f t="shared" si="108"/>
        <v>Август</v>
      </c>
      <c r="F998" s="25">
        <f t="shared" si="112"/>
        <v>33</v>
      </c>
      <c r="G998" s="3" t="str">
        <f t="shared" si="113"/>
        <v>Пт</v>
      </c>
      <c r="H998" s="25">
        <f t="shared" si="114"/>
        <v>12</v>
      </c>
      <c r="I998" s="2">
        <v>1481</v>
      </c>
      <c r="J998" s="2">
        <f t="shared" si="109"/>
        <v>1</v>
      </c>
      <c r="K998" s="2" t="str">
        <f t="shared" si="110"/>
        <v/>
      </c>
      <c r="L998" s="2" t="str">
        <f t="shared" si="111"/>
        <v/>
      </c>
      <c r="M998" t="str">
        <f>IF(D998&lt;='Задача 4'!$B$4,I998,"")</f>
        <v/>
      </c>
    </row>
    <row r="999" spans="1:13">
      <c r="A999" s="2">
        <v>1746128</v>
      </c>
      <c r="B999" s="2">
        <v>2</v>
      </c>
      <c r="C999" s="2" t="str">
        <f>VLOOKUP(B999,Address!$A$1:$B$5,2,FALSE)</f>
        <v>ул.Строителей, 6</v>
      </c>
      <c r="D999" s="3">
        <v>44713</v>
      </c>
      <c r="E999" s="3" t="str">
        <f t="shared" si="108"/>
        <v>Июнь</v>
      </c>
      <c r="F999" s="25">
        <f t="shared" si="112"/>
        <v>23</v>
      </c>
      <c r="G999" s="3" t="str">
        <f t="shared" si="113"/>
        <v>Ср</v>
      </c>
      <c r="H999" s="25">
        <f t="shared" si="114"/>
        <v>1</v>
      </c>
      <c r="I999" s="2">
        <v>1553</v>
      </c>
      <c r="J999" s="2">
        <f t="shared" si="109"/>
        <v>1</v>
      </c>
      <c r="K999" s="2" t="str">
        <f t="shared" si="110"/>
        <v/>
      </c>
      <c r="L999" s="2" t="str">
        <f t="shared" si="111"/>
        <v/>
      </c>
      <c r="M999">
        <f>IF(D999&lt;='Задача 4'!$B$4,I999,"")</f>
        <v>1553</v>
      </c>
    </row>
    <row r="1000" spans="1:13">
      <c r="A1000" s="2">
        <v>1746129</v>
      </c>
      <c r="B1000" s="2">
        <v>4</v>
      </c>
      <c r="C1000" s="2" t="str">
        <f>VLOOKUP(B1000,Address!$A$1:$B$5,2,FALSE)</f>
        <v>Бульвар Сеченова, 17</v>
      </c>
      <c r="D1000" s="3">
        <v>44741</v>
      </c>
      <c r="E1000" s="3" t="str">
        <f t="shared" si="108"/>
        <v>Июнь</v>
      </c>
      <c r="F1000" s="25">
        <f t="shared" si="112"/>
        <v>27</v>
      </c>
      <c r="G1000" s="3" t="str">
        <f t="shared" si="113"/>
        <v>Ср</v>
      </c>
      <c r="H1000" s="25">
        <f t="shared" si="114"/>
        <v>29</v>
      </c>
      <c r="I1000" s="2">
        <v>1827</v>
      </c>
      <c r="J1000" s="2">
        <f t="shared" si="109"/>
        <v>1</v>
      </c>
      <c r="K1000" s="2" t="str">
        <f t="shared" si="110"/>
        <v/>
      </c>
      <c r="L1000" s="2" t="str">
        <f t="shared" si="111"/>
        <v/>
      </c>
      <c r="M1000">
        <f>IF(D1000&lt;='Задача 4'!$B$4,I1000,"")</f>
        <v>1827</v>
      </c>
    </row>
    <row r="1001" spans="1:13">
      <c r="A1001" s="2">
        <v>1746130</v>
      </c>
      <c r="B1001" s="2">
        <v>4</v>
      </c>
      <c r="C1001" s="2" t="str">
        <f>VLOOKUP(B1001,Address!$A$1:$B$5,2,FALSE)</f>
        <v>Бульвар Сеченова, 17</v>
      </c>
      <c r="D1001" s="3">
        <v>44761</v>
      </c>
      <c r="E1001" s="3" t="str">
        <f t="shared" si="108"/>
        <v>Июль</v>
      </c>
      <c r="F1001" s="25">
        <f t="shared" si="112"/>
        <v>30</v>
      </c>
      <c r="G1001" s="3" t="str">
        <f t="shared" si="113"/>
        <v>Вт</v>
      </c>
      <c r="H1001" s="25">
        <f t="shared" si="114"/>
        <v>19</v>
      </c>
      <c r="I1001" s="2">
        <v>467</v>
      </c>
      <c r="J1001" s="2">
        <f t="shared" si="109"/>
        <v>1</v>
      </c>
      <c r="K1001" s="2" t="str">
        <f t="shared" si="110"/>
        <v/>
      </c>
      <c r="L1001" s="2" t="str">
        <f t="shared" si="111"/>
        <v/>
      </c>
      <c r="M1001" t="str">
        <f>IF(D1001&lt;='Задача 4'!$B$4,I1001,"")</f>
        <v/>
      </c>
    </row>
    <row r="1002" spans="1:13">
      <c r="A1002" s="2">
        <v>1746131</v>
      </c>
      <c r="B1002" s="2">
        <v>2</v>
      </c>
      <c r="C1002" s="2" t="str">
        <f>VLOOKUP(B1002,Address!$A$1:$B$5,2,FALSE)</f>
        <v>ул.Строителей, 6</v>
      </c>
      <c r="D1002" s="3">
        <v>44762</v>
      </c>
      <c r="E1002" s="3" t="str">
        <f t="shared" si="108"/>
        <v>Июль</v>
      </c>
      <c r="F1002" s="25">
        <f t="shared" si="112"/>
        <v>30</v>
      </c>
      <c r="G1002" s="3" t="str">
        <f t="shared" si="113"/>
        <v>Ср</v>
      </c>
      <c r="H1002" s="25">
        <f t="shared" si="114"/>
        <v>20</v>
      </c>
      <c r="I1002" s="2">
        <v>2559</v>
      </c>
      <c r="J1002" s="2">
        <f t="shared" si="109"/>
        <v>1</v>
      </c>
      <c r="K1002" s="2" t="str">
        <f t="shared" si="110"/>
        <v/>
      </c>
      <c r="L1002" s="2" t="str">
        <f t="shared" si="111"/>
        <v/>
      </c>
      <c r="M1002" t="str">
        <f>IF(D1002&lt;='Задача 4'!$B$4,I1002,"")</f>
        <v/>
      </c>
    </row>
    <row r="1003" spans="1:13">
      <c r="A1003" s="2">
        <v>1746132</v>
      </c>
      <c r="B1003" s="2">
        <v>4</v>
      </c>
      <c r="C1003" s="2" t="str">
        <f>VLOOKUP(B1003,Address!$A$1:$B$5,2,FALSE)</f>
        <v>Бульвар Сеченова, 17</v>
      </c>
      <c r="D1003" s="3">
        <v>44720</v>
      </c>
      <c r="E1003" s="3" t="str">
        <f t="shared" si="108"/>
        <v>Июнь</v>
      </c>
      <c r="F1003" s="25">
        <f t="shared" si="112"/>
        <v>24</v>
      </c>
      <c r="G1003" s="3" t="str">
        <f t="shared" si="113"/>
        <v>Ср</v>
      </c>
      <c r="H1003" s="25">
        <f t="shared" si="114"/>
        <v>8</v>
      </c>
      <c r="I1003" s="2">
        <v>2256</v>
      </c>
      <c r="J1003" s="2">
        <f t="shared" si="109"/>
        <v>1</v>
      </c>
      <c r="K1003" s="2" t="str">
        <f t="shared" si="110"/>
        <v/>
      </c>
      <c r="L1003" s="2" t="str">
        <f t="shared" si="111"/>
        <v/>
      </c>
      <c r="M1003">
        <f>IF(D1003&lt;='Задача 4'!$B$4,I1003,"")</f>
        <v>2256</v>
      </c>
    </row>
    <row r="1004" spans="1:13">
      <c r="A1004" s="2">
        <v>1746133</v>
      </c>
      <c r="B1004" s="2">
        <v>2</v>
      </c>
      <c r="C1004" s="2" t="str">
        <f>VLOOKUP(B1004,Address!$A$1:$B$5,2,FALSE)</f>
        <v>ул.Строителей, 6</v>
      </c>
      <c r="D1004" s="3">
        <v>44745</v>
      </c>
      <c r="E1004" s="3" t="str">
        <f t="shared" si="108"/>
        <v>Июль</v>
      </c>
      <c r="F1004" s="25">
        <f t="shared" si="112"/>
        <v>28</v>
      </c>
      <c r="G1004" s="3" t="str">
        <f t="shared" si="113"/>
        <v>Вс</v>
      </c>
      <c r="H1004" s="25">
        <f t="shared" si="114"/>
        <v>3</v>
      </c>
      <c r="I1004" s="2">
        <v>160</v>
      </c>
      <c r="J1004" s="2">
        <f t="shared" si="109"/>
        <v>1</v>
      </c>
      <c r="K1004" s="2" t="str">
        <f t="shared" si="110"/>
        <v/>
      </c>
      <c r="L1004" s="2" t="str">
        <f t="shared" si="111"/>
        <v/>
      </c>
      <c r="M1004">
        <f>IF(D1004&lt;='Задача 4'!$B$4,I1004,"")</f>
        <v>160</v>
      </c>
    </row>
    <row r="1005" spans="1:13">
      <c r="A1005" s="2">
        <v>1746134</v>
      </c>
      <c r="B1005" s="2">
        <v>1</v>
      </c>
      <c r="C1005" s="2" t="str">
        <f>VLOOKUP(B1005,Address!$A$1:$B$5,2,FALSE)</f>
        <v>ул.Ленина, 13/2</v>
      </c>
      <c r="D1005" s="3">
        <v>44801</v>
      </c>
      <c r="E1005" s="3" t="str">
        <f t="shared" si="108"/>
        <v>Август</v>
      </c>
      <c r="F1005" s="25">
        <f t="shared" si="112"/>
        <v>36</v>
      </c>
      <c r="G1005" s="3" t="str">
        <f t="shared" si="113"/>
        <v>Вс</v>
      </c>
      <c r="H1005" s="25">
        <f t="shared" si="114"/>
        <v>28</v>
      </c>
      <c r="I1005" s="2">
        <v>363</v>
      </c>
      <c r="J1005" s="2">
        <f t="shared" si="109"/>
        <v>1</v>
      </c>
      <c r="K1005" s="2" t="str">
        <f t="shared" si="110"/>
        <v/>
      </c>
      <c r="L1005" s="2" t="str">
        <f t="shared" si="111"/>
        <v/>
      </c>
      <c r="M1005" t="str">
        <f>IF(D1005&lt;='Задача 4'!$B$4,I1005,"")</f>
        <v/>
      </c>
    </row>
    <row r="1006" spans="1:13">
      <c r="A1006" s="2">
        <v>1746135</v>
      </c>
      <c r="B1006" s="2">
        <v>1</v>
      </c>
      <c r="C1006" s="2" t="str">
        <f>VLOOKUP(B1006,Address!$A$1:$B$5,2,FALSE)</f>
        <v>ул.Ленина, 13/2</v>
      </c>
      <c r="D1006" s="3">
        <v>44748</v>
      </c>
      <c r="E1006" s="3" t="str">
        <f t="shared" si="108"/>
        <v>Июль</v>
      </c>
      <c r="F1006" s="25">
        <f t="shared" si="112"/>
        <v>28</v>
      </c>
      <c r="G1006" s="3" t="str">
        <f t="shared" si="113"/>
        <v>Ср</v>
      </c>
      <c r="H1006" s="25">
        <f t="shared" si="114"/>
        <v>6</v>
      </c>
      <c r="I1006" s="2">
        <v>828</v>
      </c>
      <c r="J1006" s="2">
        <f t="shared" si="109"/>
        <v>1</v>
      </c>
      <c r="K1006" s="2" t="str">
        <f t="shared" si="110"/>
        <v/>
      </c>
      <c r="L1006" s="2" t="str">
        <f t="shared" si="111"/>
        <v/>
      </c>
      <c r="M1006">
        <f>IF(D1006&lt;='Задача 4'!$B$4,I1006,"")</f>
        <v>828</v>
      </c>
    </row>
    <row r="1007" spans="1:13">
      <c r="A1007" s="2">
        <v>1746136</v>
      </c>
      <c r="B1007" s="2">
        <v>4</v>
      </c>
      <c r="C1007" s="2" t="str">
        <f>VLOOKUP(B1007,Address!$A$1:$B$5,2,FALSE)</f>
        <v>Бульвар Сеченова, 17</v>
      </c>
      <c r="D1007" s="3">
        <v>44738</v>
      </c>
      <c r="E1007" s="3" t="str">
        <f t="shared" si="108"/>
        <v>Июнь</v>
      </c>
      <c r="F1007" s="25">
        <f t="shared" si="112"/>
        <v>27</v>
      </c>
      <c r="G1007" s="3" t="str">
        <f t="shared" si="113"/>
        <v>Вс</v>
      </c>
      <c r="H1007" s="25">
        <f t="shared" si="114"/>
        <v>26</v>
      </c>
      <c r="I1007" s="2">
        <v>3524</v>
      </c>
      <c r="J1007" s="2">
        <f t="shared" si="109"/>
        <v>1</v>
      </c>
      <c r="K1007" s="2">
        <f t="shared" si="110"/>
        <v>3524</v>
      </c>
      <c r="L1007" s="2">
        <f t="shared" si="111"/>
        <v>1</v>
      </c>
      <c r="M1007">
        <f>IF(D1007&lt;='Задача 4'!$B$4,I1007,"")</f>
        <v>3524</v>
      </c>
    </row>
    <row r="1008" spans="1:13">
      <c r="A1008" s="2">
        <v>1746137</v>
      </c>
      <c r="B1008" s="2">
        <v>1</v>
      </c>
      <c r="C1008" s="2" t="str">
        <f>VLOOKUP(B1008,Address!$A$1:$B$5,2,FALSE)</f>
        <v>ул.Ленина, 13/2</v>
      </c>
      <c r="D1008" s="3">
        <v>44797</v>
      </c>
      <c r="E1008" s="3" t="str">
        <f t="shared" si="108"/>
        <v>Август</v>
      </c>
      <c r="F1008" s="25">
        <f t="shared" si="112"/>
        <v>35</v>
      </c>
      <c r="G1008" s="3" t="str">
        <f t="shared" si="113"/>
        <v>Ср</v>
      </c>
      <c r="H1008" s="25">
        <f t="shared" si="114"/>
        <v>24</v>
      </c>
      <c r="I1008" s="2">
        <v>3283</v>
      </c>
      <c r="J1008" s="2">
        <f t="shared" si="109"/>
        <v>1</v>
      </c>
      <c r="K1008" s="2">
        <f t="shared" si="110"/>
        <v>3283</v>
      </c>
      <c r="L1008" s="2">
        <f t="shared" si="111"/>
        <v>1</v>
      </c>
      <c r="M1008" t="str">
        <f>IF(D1008&lt;='Задача 4'!$B$4,I1008,"")</f>
        <v/>
      </c>
    </row>
    <row r="1009" spans="1:13">
      <c r="A1009" s="2">
        <v>1746138</v>
      </c>
      <c r="B1009" s="2">
        <v>2</v>
      </c>
      <c r="C1009" s="2" t="str">
        <f>VLOOKUP(B1009,Address!$A$1:$B$5,2,FALSE)</f>
        <v>ул.Строителей, 6</v>
      </c>
      <c r="D1009" s="3">
        <v>44770</v>
      </c>
      <c r="E1009" s="3" t="str">
        <f t="shared" si="108"/>
        <v>Июль</v>
      </c>
      <c r="F1009" s="25">
        <f t="shared" si="112"/>
        <v>31</v>
      </c>
      <c r="G1009" s="3" t="str">
        <f t="shared" si="113"/>
        <v>Чт</v>
      </c>
      <c r="H1009" s="25">
        <f t="shared" si="114"/>
        <v>28</v>
      </c>
      <c r="I1009" s="2">
        <v>2456</v>
      </c>
      <c r="J1009" s="2">
        <f t="shared" si="109"/>
        <v>1</v>
      </c>
      <c r="K1009" s="2" t="str">
        <f t="shared" si="110"/>
        <v/>
      </c>
      <c r="L1009" s="2" t="str">
        <f t="shared" si="111"/>
        <v/>
      </c>
      <c r="M1009" t="str">
        <f>IF(D1009&lt;='Задача 4'!$B$4,I1009,"")</f>
        <v/>
      </c>
    </row>
    <row r="1010" spans="1:13">
      <c r="A1010" s="2">
        <v>1746139</v>
      </c>
      <c r="B1010" s="2">
        <v>3</v>
      </c>
      <c r="C1010" s="2" t="str">
        <f>VLOOKUP(B1010,Address!$A$1:$B$5,2,FALSE)</f>
        <v>Проспект Вернадского, 89</v>
      </c>
      <c r="D1010" s="3">
        <v>44777</v>
      </c>
      <c r="E1010" s="3" t="str">
        <f t="shared" si="108"/>
        <v>Август</v>
      </c>
      <c r="F1010" s="25">
        <f t="shared" si="112"/>
        <v>32</v>
      </c>
      <c r="G1010" s="3" t="str">
        <f t="shared" si="113"/>
        <v>Чт</v>
      </c>
      <c r="H1010" s="25">
        <f t="shared" si="114"/>
        <v>4</v>
      </c>
      <c r="I1010" s="2">
        <v>1327</v>
      </c>
      <c r="J1010" s="2">
        <f t="shared" si="109"/>
        <v>1</v>
      </c>
      <c r="K1010" s="2" t="str">
        <f t="shared" si="110"/>
        <v/>
      </c>
      <c r="L1010" s="2" t="str">
        <f t="shared" si="111"/>
        <v/>
      </c>
      <c r="M1010" t="str">
        <f>IF(D1010&lt;='Задача 4'!$B$4,I1010,"")</f>
        <v/>
      </c>
    </row>
    <row r="1011" spans="1:13">
      <c r="A1011" s="2">
        <v>1746140</v>
      </c>
      <c r="B1011" s="2">
        <v>1</v>
      </c>
      <c r="C1011" s="2" t="str">
        <f>VLOOKUP(B1011,Address!$A$1:$B$5,2,FALSE)</f>
        <v>ул.Ленина, 13/2</v>
      </c>
      <c r="D1011" s="3">
        <v>44751</v>
      </c>
      <c r="E1011" s="3" t="str">
        <f t="shared" si="108"/>
        <v>Июль</v>
      </c>
      <c r="F1011" s="25">
        <f t="shared" si="112"/>
        <v>28</v>
      </c>
      <c r="G1011" s="3" t="str">
        <f t="shared" si="113"/>
        <v>Сб</v>
      </c>
      <c r="H1011" s="25">
        <f t="shared" si="114"/>
        <v>9</v>
      </c>
      <c r="I1011" s="2">
        <v>1034</v>
      </c>
      <c r="J1011" s="2">
        <f t="shared" si="109"/>
        <v>1</v>
      </c>
      <c r="K1011" s="2" t="str">
        <f t="shared" si="110"/>
        <v/>
      </c>
      <c r="L1011" s="2" t="str">
        <f t="shared" si="111"/>
        <v/>
      </c>
      <c r="M1011">
        <f>IF(D1011&lt;='Задача 4'!$B$4,I1011,"")</f>
        <v>1034</v>
      </c>
    </row>
    <row r="1012" spans="1:13">
      <c r="A1012" s="2">
        <v>1746141</v>
      </c>
      <c r="B1012" s="2">
        <v>1</v>
      </c>
      <c r="C1012" s="2" t="str">
        <f>VLOOKUP(B1012,Address!$A$1:$B$5,2,FALSE)</f>
        <v>ул.Ленина, 13/2</v>
      </c>
      <c r="D1012" s="3">
        <v>44786</v>
      </c>
      <c r="E1012" s="3" t="str">
        <f t="shared" si="108"/>
        <v>Август</v>
      </c>
      <c r="F1012" s="25">
        <f t="shared" si="112"/>
        <v>33</v>
      </c>
      <c r="G1012" s="3" t="str">
        <f t="shared" si="113"/>
        <v>Сб</v>
      </c>
      <c r="H1012" s="25">
        <f t="shared" si="114"/>
        <v>13</v>
      </c>
      <c r="I1012" s="2">
        <v>246</v>
      </c>
      <c r="J1012" s="2">
        <f t="shared" si="109"/>
        <v>1</v>
      </c>
      <c r="K1012" s="2" t="str">
        <f t="shared" si="110"/>
        <v/>
      </c>
      <c r="L1012" s="2" t="str">
        <f t="shared" si="111"/>
        <v/>
      </c>
      <c r="M1012" t="str">
        <f>IF(D1012&lt;='Задача 4'!$B$4,I1012,"")</f>
        <v/>
      </c>
    </row>
    <row r="1013" spans="1:13">
      <c r="A1013" s="2">
        <v>1746142</v>
      </c>
      <c r="B1013" s="2">
        <v>1</v>
      </c>
      <c r="C1013" s="2" t="str">
        <f>VLOOKUP(B1013,Address!$A$1:$B$5,2,FALSE)</f>
        <v>ул.Ленина, 13/2</v>
      </c>
      <c r="D1013" s="3">
        <v>44733</v>
      </c>
      <c r="E1013" s="3" t="str">
        <f t="shared" si="108"/>
        <v>Июнь</v>
      </c>
      <c r="F1013" s="25">
        <f t="shared" si="112"/>
        <v>26</v>
      </c>
      <c r="G1013" s="3" t="str">
        <f t="shared" si="113"/>
        <v>Вт</v>
      </c>
      <c r="H1013" s="25">
        <f t="shared" si="114"/>
        <v>21</v>
      </c>
      <c r="I1013" s="2">
        <v>1114</v>
      </c>
      <c r="J1013" s="2">
        <f t="shared" si="109"/>
        <v>1</v>
      </c>
      <c r="K1013" s="2" t="str">
        <f t="shared" si="110"/>
        <v/>
      </c>
      <c r="L1013" s="2" t="str">
        <f t="shared" si="111"/>
        <v/>
      </c>
      <c r="M1013">
        <f>IF(D1013&lt;='Задача 4'!$B$4,I1013,"")</f>
        <v>1114</v>
      </c>
    </row>
    <row r="1014" spans="1:13">
      <c r="A1014" s="2">
        <v>1746143</v>
      </c>
      <c r="B1014" s="2">
        <v>3</v>
      </c>
      <c r="C1014" s="2" t="str">
        <f>VLOOKUP(B1014,Address!$A$1:$B$5,2,FALSE)</f>
        <v>Проспект Вернадского, 89</v>
      </c>
      <c r="D1014" s="3">
        <v>44754</v>
      </c>
      <c r="E1014" s="3" t="str">
        <f t="shared" si="108"/>
        <v>Июль</v>
      </c>
      <c r="F1014" s="25">
        <f t="shared" si="112"/>
        <v>29</v>
      </c>
      <c r="G1014" s="3" t="str">
        <f t="shared" si="113"/>
        <v>Вт</v>
      </c>
      <c r="H1014" s="25">
        <f t="shared" si="114"/>
        <v>12</v>
      </c>
      <c r="I1014" s="2">
        <v>2113</v>
      </c>
      <c r="J1014" s="2">
        <f t="shared" si="109"/>
        <v>1</v>
      </c>
      <c r="K1014" s="2" t="str">
        <f t="shared" si="110"/>
        <v/>
      </c>
      <c r="L1014" s="2" t="str">
        <f t="shared" si="111"/>
        <v/>
      </c>
      <c r="M1014">
        <f>IF(D1014&lt;='Задача 4'!$B$4,I1014,"")</f>
        <v>2113</v>
      </c>
    </row>
    <row r="1015" spans="1:13">
      <c r="A1015" s="2">
        <v>1746144</v>
      </c>
      <c r="B1015" s="2">
        <v>4</v>
      </c>
      <c r="C1015" s="2" t="str">
        <f>VLOOKUP(B1015,Address!$A$1:$B$5,2,FALSE)</f>
        <v>Бульвар Сеченова, 17</v>
      </c>
      <c r="D1015" s="3">
        <v>44721</v>
      </c>
      <c r="E1015" s="3" t="str">
        <f t="shared" si="108"/>
        <v>Июнь</v>
      </c>
      <c r="F1015" s="25">
        <f t="shared" si="112"/>
        <v>24</v>
      </c>
      <c r="G1015" s="3" t="str">
        <f t="shared" si="113"/>
        <v>Чт</v>
      </c>
      <c r="H1015" s="25">
        <f t="shared" si="114"/>
        <v>9</v>
      </c>
      <c r="I1015" s="2">
        <v>3101</v>
      </c>
      <c r="J1015" s="2">
        <f t="shared" si="109"/>
        <v>1</v>
      </c>
      <c r="K1015" s="2">
        <f t="shared" si="110"/>
        <v>3101</v>
      </c>
      <c r="L1015" s="2">
        <f t="shared" si="111"/>
        <v>1</v>
      </c>
      <c r="M1015">
        <f>IF(D1015&lt;='Задача 4'!$B$4,I1015,"")</f>
        <v>3101</v>
      </c>
    </row>
    <row r="1016" spans="1:13">
      <c r="A1016" s="2">
        <v>1746145</v>
      </c>
      <c r="B1016" s="2">
        <v>4</v>
      </c>
      <c r="C1016" s="2" t="str">
        <f>VLOOKUP(B1016,Address!$A$1:$B$5,2,FALSE)</f>
        <v>Бульвар Сеченова, 17</v>
      </c>
      <c r="D1016" s="3">
        <v>44740</v>
      </c>
      <c r="E1016" s="3" t="str">
        <f t="shared" si="108"/>
        <v>Июнь</v>
      </c>
      <c r="F1016" s="25">
        <f t="shared" si="112"/>
        <v>27</v>
      </c>
      <c r="G1016" s="3" t="str">
        <f t="shared" si="113"/>
        <v>Вт</v>
      </c>
      <c r="H1016" s="25">
        <f t="shared" si="114"/>
        <v>28</v>
      </c>
      <c r="I1016" s="2">
        <v>1538</v>
      </c>
      <c r="J1016" s="2">
        <f t="shared" si="109"/>
        <v>1</v>
      </c>
      <c r="K1016" s="2" t="str">
        <f t="shared" si="110"/>
        <v/>
      </c>
      <c r="L1016" s="2" t="str">
        <f t="shared" si="111"/>
        <v/>
      </c>
      <c r="M1016">
        <f>IF(D1016&lt;='Задача 4'!$B$4,I1016,"")</f>
        <v>1538</v>
      </c>
    </row>
    <row r="1017" spans="1:13">
      <c r="A1017" s="2">
        <v>1746146</v>
      </c>
      <c r="B1017" s="2">
        <v>2</v>
      </c>
      <c r="C1017" s="2" t="str">
        <f>VLOOKUP(B1017,Address!$A$1:$B$5,2,FALSE)</f>
        <v>ул.Строителей, 6</v>
      </c>
      <c r="D1017" s="3">
        <v>44782</v>
      </c>
      <c r="E1017" s="3" t="str">
        <f t="shared" si="108"/>
        <v>Август</v>
      </c>
      <c r="F1017" s="25">
        <f t="shared" si="112"/>
        <v>33</v>
      </c>
      <c r="G1017" s="3" t="str">
        <f t="shared" si="113"/>
        <v>Вт</v>
      </c>
      <c r="H1017" s="25">
        <f t="shared" si="114"/>
        <v>9</v>
      </c>
      <c r="I1017" s="2">
        <v>4500</v>
      </c>
      <c r="J1017" s="2">
        <f t="shared" si="109"/>
        <v>1</v>
      </c>
      <c r="K1017" s="2">
        <f t="shared" si="110"/>
        <v>4500</v>
      </c>
      <c r="L1017" s="2">
        <f t="shared" si="111"/>
        <v>1</v>
      </c>
      <c r="M1017" t="str">
        <f>IF(D1017&lt;='Задача 4'!$B$4,I1017,"")</f>
        <v/>
      </c>
    </row>
    <row r="1018" spans="1:13">
      <c r="A1018" s="2">
        <v>1746147</v>
      </c>
      <c r="B1018" s="2">
        <v>1</v>
      </c>
      <c r="C1018" s="2" t="str">
        <f>VLOOKUP(B1018,Address!$A$1:$B$5,2,FALSE)</f>
        <v>ул.Ленина, 13/2</v>
      </c>
      <c r="D1018" s="3">
        <v>44775</v>
      </c>
      <c r="E1018" s="3" t="str">
        <f t="shared" si="108"/>
        <v>Август</v>
      </c>
      <c r="F1018" s="25">
        <f t="shared" si="112"/>
        <v>32</v>
      </c>
      <c r="G1018" s="3" t="str">
        <f t="shared" si="113"/>
        <v>Вт</v>
      </c>
      <c r="H1018" s="25">
        <f t="shared" si="114"/>
        <v>2</v>
      </c>
      <c r="I1018" s="2">
        <v>4135</v>
      </c>
      <c r="J1018" s="2">
        <f t="shared" si="109"/>
        <v>1</v>
      </c>
      <c r="K1018" s="2">
        <f t="shared" si="110"/>
        <v>4135</v>
      </c>
      <c r="L1018" s="2">
        <f t="shared" si="111"/>
        <v>1</v>
      </c>
      <c r="M1018" t="str">
        <f>IF(D1018&lt;='Задача 4'!$B$4,I1018,"")</f>
        <v/>
      </c>
    </row>
    <row r="1019" spans="1:13">
      <c r="A1019" s="2">
        <v>1746148</v>
      </c>
      <c r="B1019" s="2">
        <v>4</v>
      </c>
      <c r="C1019" s="2" t="str">
        <f>VLOOKUP(B1019,Address!$A$1:$B$5,2,FALSE)</f>
        <v>Бульвар Сеченова, 17</v>
      </c>
      <c r="D1019" s="3">
        <v>44766</v>
      </c>
      <c r="E1019" s="3" t="str">
        <f t="shared" si="108"/>
        <v>Июль</v>
      </c>
      <c r="F1019" s="25">
        <f t="shared" si="112"/>
        <v>31</v>
      </c>
      <c r="G1019" s="3" t="str">
        <f t="shared" si="113"/>
        <v>Вс</v>
      </c>
      <c r="H1019" s="25">
        <f t="shared" si="114"/>
        <v>24</v>
      </c>
      <c r="I1019" s="2">
        <v>978</v>
      </c>
      <c r="J1019" s="2">
        <f t="shared" si="109"/>
        <v>1</v>
      </c>
      <c r="K1019" s="2" t="str">
        <f t="shared" si="110"/>
        <v/>
      </c>
      <c r="L1019" s="2" t="str">
        <f t="shared" si="111"/>
        <v/>
      </c>
      <c r="M1019" t="str">
        <f>IF(D1019&lt;='Задача 4'!$B$4,I1019,"")</f>
        <v/>
      </c>
    </row>
    <row r="1020" spans="1:13">
      <c r="A1020" s="2">
        <v>1746149</v>
      </c>
      <c r="B1020" s="2">
        <v>1</v>
      </c>
      <c r="C1020" s="2" t="str">
        <f>VLOOKUP(B1020,Address!$A$1:$B$5,2,FALSE)</f>
        <v>ул.Ленина, 13/2</v>
      </c>
      <c r="D1020" s="3">
        <v>44760</v>
      </c>
      <c r="E1020" s="3" t="str">
        <f t="shared" si="108"/>
        <v>Июль</v>
      </c>
      <c r="F1020" s="25">
        <f t="shared" si="112"/>
        <v>30</v>
      </c>
      <c r="G1020" s="3" t="str">
        <f t="shared" si="113"/>
        <v>Пн</v>
      </c>
      <c r="H1020" s="25">
        <f t="shared" si="114"/>
        <v>18</v>
      </c>
      <c r="I1020" s="2">
        <v>2566</v>
      </c>
      <c r="J1020" s="2">
        <f t="shared" si="109"/>
        <v>1</v>
      </c>
      <c r="K1020" s="2" t="str">
        <f t="shared" si="110"/>
        <v/>
      </c>
      <c r="L1020" s="2" t="str">
        <f t="shared" si="111"/>
        <v/>
      </c>
      <c r="M1020" t="str">
        <f>IF(D1020&lt;='Задача 4'!$B$4,I1020,"")</f>
        <v/>
      </c>
    </row>
    <row r="1021" spans="1:13">
      <c r="A1021" s="2">
        <v>1746150</v>
      </c>
      <c r="B1021" s="2">
        <v>2</v>
      </c>
      <c r="C1021" s="2" t="str">
        <f>VLOOKUP(B1021,Address!$A$1:$B$5,2,FALSE)</f>
        <v>ул.Строителей, 6</v>
      </c>
      <c r="D1021" s="3">
        <v>44793</v>
      </c>
      <c r="E1021" s="3" t="str">
        <f t="shared" si="108"/>
        <v>Август</v>
      </c>
      <c r="F1021" s="25">
        <f t="shared" si="112"/>
        <v>34</v>
      </c>
      <c r="G1021" s="3" t="str">
        <f t="shared" si="113"/>
        <v>Сб</v>
      </c>
      <c r="H1021" s="25">
        <f t="shared" si="114"/>
        <v>20</v>
      </c>
      <c r="I1021" s="2">
        <v>4259</v>
      </c>
      <c r="J1021" s="2">
        <f t="shared" si="109"/>
        <v>1</v>
      </c>
      <c r="K1021" s="2">
        <f t="shared" si="110"/>
        <v>4259</v>
      </c>
      <c r="L1021" s="2">
        <f t="shared" si="111"/>
        <v>1</v>
      </c>
      <c r="M1021" t="str">
        <f>IF(D1021&lt;='Задача 4'!$B$4,I1021,"")</f>
        <v/>
      </c>
    </row>
    <row r="1022" spans="1:13">
      <c r="A1022" s="2">
        <v>1746151</v>
      </c>
      <c r="B1022" s="2">
        <v>4</v>
      </c>
      <c r="C1022" s="2" t="str">
        <f>VLOOKUP(B1022,Address!$A$1:$B$5,2,FALSE)</f>
        <v>Бульвар Сеченова, 17</v>
      </c>
      <c r="D1022" s="3">
        <v>44759</v>
      </c>
      <c r="E1022" s="3" t="str">
        <f t="shared" si="108"/>
        <v>Июль</v>
      </c>
      <c r="F1022" s="25">
        <f t="shared" si="112"/>
        <v>30</v>
      </c>
      <c r="G1022" s="3" t="str">
        <f t="shared" si="113"/>
        <v>Вс</v>
      </c>
      <c r="H1022" s="25">
        <f t="shared" si="114"/>
        <v>17</v>
      </c>
      <c r="I1022" s="2">
        <v>346</v>
      </c>
      <c r="J1022" s="2">
        <f t="shared" si="109"/>
        <v>1</v>
      </c>
      <c r="K1022" s="2" t="str">
        <f t="shared" si="110"/>
        <v/>
      </c>
      <c r="L1022" s="2" t="str">
        <f t="shared" si="111"/>
        <v/>
      </c>
      <c r="M1022" t="str">
        <f>IF(D1022&lt;='Задача 4'!$B$4,I1022,"")</f>
        <v/>
      </c>
    </row>
    <row r="1023" spans="1:13">
      <c r="A1023" s="2">
        <v>1746152</v>
      </c>
      <c r="B1023" s="2">
        <v>1</v>
      </c>
      <c r="C1023" s="2" t="str">
        <f>VLOOKUP(B1023,Address!$A$1:$B$5,2,FALSE)</f>
        <v>ул.Ленина, 13/2</v>
      </c>
      <c r="D1023" s="3">
        <v>44763</v>
      </c>
      <c r="E1023" s="3" t="str">
        <f t="shared" si="108"/>
        <v>Июль</v>
      </c>
      <c r="F1023" s="25">
        <f t="shared" si="112"/>
        <v>30</v>
      </c>
      <c r="G1023" s="3" t="str">
        <f t="shared" si="113"/>
        <v>Чт</v>
      </c>
      <c r="H1023" s="25">
        <f t="shared" si="114"/>
        <v>21</v>
      </c>
      <c r="I1023" s="2">
        <v>3105</v>
      </c>
      <c r="J1023" s="2">
        <f t="shared" si="109"/>
        <v>1</v>
      </c>
      <c r="K1023" s="2">
        <f t="shared" si="110"/>
        <v>3105</v>
      </c>
      <c r="L1023" s="2">
        <f t="shared" si="111"/>
        <v>1</v>
      </c>
      <c r="M1023" t="str">
        <f>IF(D1023&lt;='Задача 4'!$B$4,I1023,"")</f>
        <v/>
      </c>
    </row>
    <row r="1024" spans="1:13">
      <c r="A1024" s="2">
        <v>1746153</v>
      </c>
      <c r="B1024" s="2">
        <v>2</v>
      </c>
      <c r="C1024" s="2" t="str">
        <f>VLOOKUP(B1024,Address!$A$1:$B$5,2,FALSE)</f>
        <v>ул.Строителей, 6</v>
      </c>
      <c r="D1024" s="3">
        <v>44795</v>
      </c>
      <c r="E1024" s="3" t="str">
        <f t="shared" si="108"/>
        <v>Август</v>
      </c>
      <c r="F1024" s="25">
        <f t="shared" si="112"/>
        <v>35</v>
      </c>
      <c r="G1024" s="3" t="str">
        <f t="shared" si="113"/>
        <v>Пн</v>
      </c>
      <c r="H1024" s="25">
        <f t="shared" si="114"/>
        <v>22</v>
      </c>
      <c r="I1024" s="2">
        <v>2788</v>
      </c>
      <c r="J1024" s="2">
        <f t="shared" si="109"/>
        <v>1</v>
      </c>
      <c r="K1024" s="2" t="str">
        <f t="shared" si="110"/>
        <v/>
      </c>
      <c r="L1024" s="2" t="str">
        <f t="shared" si="111"/>
        <v/>
      </c>
      <c r="M1024" t="str">
        <f>IF(D1024&lt;='Задача 4'!$B$4,I1024,"")</f>
        <v/>
      </c>
    </row>
    <row r="1025" spans="1:13">
      <c r="A1025" s="2">
        <v>1746154</v>
      </c>
      <c r="B1025" s="2">
        <v>2</v>
      </c>
      <c r="C1025" s="2" t="str">
        <f>VLOOKUP(B1025,Address!$A$1:$B$5,2,FALSE)</f>
        <v>ул.Строителей, 6</v>
      </c>
      <c r="D1025" s="3">
        <v>44782</v>
      </c>
      <c r="E1025" s="3" t="str">
        <f t="shared" si="108"/>
        <v>Август</v>
      </c>
      <c r="F1025" s="25">
        <f t="shared" si="112"/>
        <v>33</v>
      </c>
      <c r="G1025" s="3" t="str">
        <f t="shared" si="113"/>
        <v>Вт</v>
      </c>
      <c r="H1025" s="25">
        <f t="shared" si="114"/>
        <v>9</v>
      </c>
      <c r="I1025" s="2">
        <v>4324</v>
      </c>
      <c r="J1025" s="2">
        <f t="shared" si="109"/>
        <v>1</v>
      </c>
      <c r="K1025" s="2">
        <f t="shared" si="110"/>
        <v>4324</v>
      </c>
      <c r="L1025" s="2">
        <f t="shared" si="111"/>
        <v>1</v>
      </c>
      <c r="M1025" t="str">
        <f>IF(D1025&lt;='Задача 4'!$B$4,I1025,"")</f>
        <v/>
      </c>
    </row>
    <row r="1026" spans="1:13">
      <c r="A1026" s="2">
        <v>1746155</v>
      </c>
      <c r="B1026" s="2">
        <v>2</v>
      </c>
      <c r="C1026" s="2" t="str">
        <f>VLOOKUP(B1026,Address!$A$1:$B$5,2,FALSE)</f>
        <v>ул.Строителей, 6</v>
      </c>
      <c r="D1026" s="3">
        <v>44753</v>
      </c>
      <c r="E1026" s="3" t="str">
        <f t="shared" si="108"/>
        <v>Июль</v>
      </c>
      <c r="F1026" s="25">
        <f t="shared" si="112"/>
        <v>29</v>
      </c>
      <c r="G1026" s="3" t="str">
        <f t="shared" si="113"/>
        <v>Пн</v>
      </c>
      <c r="H1026" s="25">
        <f t="shared" si="114"/>
        <v>11</v>
      </c>
      <c r="I1026" s="2">
        <v>662</v>
      </c>
      <c r="J1026" s="2">
        <f t="shared" si="109"/>
        <v>1</v>
      </c>
      <c r="K1026" s="2" t="str">
        <f t="shared" si="110"/>
        <v/>
      </c>
      <c r="L1026" s="2" t="str">
        <f t="shared" si="111"/>
        <v/>
      </c>
      <c r="M1026">
        <f>IF(D1026&lt;='Задача 4'!$B$4,I1026,"")</f>
        <v>662</v>
      </c>
    </row>
    <row r="1027" spans="1:13">
      <c r="A1027" s="2">
        <v>1746156</v>
      </c>
      <c r="B1027" s="2">
        <v>2</v>
      </c>
      <c r="C1027" s="2" t="str">
        <f>VLOOKUP(B1027,Address!$A$1:$B$5,2,FALSE)</f>
        <v>ул.Строителей, 6</v>
      </c>
      <c r="D1027" s="3">
        <v>44798</v>
      </c>
      <c r="E1027" s="3" t="str">
        <f t="shared" ref="E1027:E1090" si="115">TEXT(MONTH(D1027)*30,"ММММ")</f>
        <v>Август</v>
      </c>
      <c r="F1027" s="25">
        <f t="shared" si="112"/>
        <v>35</v>
      </c>
      <c r="G1027" s="3" t="str">
        <f t="shared" si="113"/>
        <v>Чт</v>
      </c>
      <c r="H1027" s="25">
        <f t="shared" si="114"/>
        <v>25</v>
      </c>
      <c r="I1027" s="2">
        <v>2534</v>
      </c>
      <c r="J1027" s="2">
        <f t="shared" ref="J1027:J1090" si="116">IF(I1027&gt;0,1,"")</f>
        <v>1</v>
      </c>
      <c r="K1027" s="2" t="str">
        <f t="shared" ref="K1027:K1090" si="117">IF(I1027&gt;3000,I1027,"")</f>
        <v/>
      </c>
      <c r="L1027" s="2" t="str">
        <f t="shared" ref="L1027:L1090" si="118">IF(I1027&gt;3000,1,"")</f>
        <v/>
      </c>
      <c r="M1027" t="str">
        <f>IF(D1027&lt;='Задача 4'!$B$4,I1027,"")</f>
        <v/>
      </c>
    </row>
    <row r="1028" spans="1:13">
      <c r="A1028" s="2">
        <v>1746157</v>
      </c>
      <c r="B1028" s="2">
        <v>1</v>
      </c>
      <c r="C1028" s="2" t="str">
        <f>VLOOKUP(B1028,Address!$A$1:$B$5,2,FALSE)</f>
        <v>ул.Ленина, 13/2</v>
      </c>
      <c r="D1028" s="3">
        <v>44794</v>
      </c>
      <c r="E1028" s="3" t="str">
        <f t="shared" si="115"/>
        <v>Август</v>
      </c>
      <c r="F1028" s="25">
        <f t="shared" si="112"/>
        <v>35</v>
      </c>
      <c r="G1028" s="3" t="str">
        <f t="shared" si="113"/>
        <v>Вс</v>
      </c>
      <c r="H1028" s="25">
        <f t="shared" si="114"/>
        <v>21</v>
      </c>
      <c r="I1028" s="2">
        <v>510</v>
      </c>
      <c r="J1028" s="2">
        <f t="shared" si="116"/>
        <v>1</v>
      </c>
      <c r="K1028" s="2" t="str">
        <f t="shared" si="117"/>
        <v/>
      </c>
      <c r="L1028" s="2" t="str">
        <f t="shared" si="118"/>
        <v/>
      </c>
      <c r="M1028" t="str">
        <f>IF(D1028&lt;='Задача 4'!$B$4,I1028,"")</f>
        <v/>
      </c>
    </row>
    <row r="1029" spans="1:13">
      <c r="A1029" s="2">
        <v>1746158</v>
      </c>
      <c r="B1029" s="2">
        <v>2</v>
      </c>
      <c r="C1029" s="2" t="str">
        <f>VLOOKUP(B1029,Address!$A$1:$B$5,2,FALSE)</f>
        <v>ул.Строителей, 6</v>
      </c>
      <c r="D1029" s="3">
        <v>44775</v>
      </c>
      <c r="E1029" s="3" t="str">
        <f t="shared" si="115"/>
        <v>Август</v>
      </c>
      <c r="F1029" s="25">
        <f t="shared" si="112"/>
        <v>32</v>
      </c>
      <c r="G1029" s="3" t="str">
        <f t="shared" si="113"/>
        <v>Вт</v>
      </c>
      <c r="H1029" s="25">
        <f t="shared" si="114"/>
        <v>2</v>
      </c>
      <c r="I1029" s="2">
        <v>4028</v>
      </c>
      <c r="J1029" s="2">
        <f t="shared" si="116"/>
        <v>1</v>
      </c>
      <c r="K1029" s="2">
        <f t="shared" si="117"/>
        <v>4028</v>
      </c>
      <c r="L1029" s="2">
        <f t="shared" si="118"/>
        <v>1</v>
      </c>
      <c r="M1029" t="str">
        <f>IF(D1029&lt;='Задача 4'!$B$4,I1029,"")</f>
        <v/>
      </c>
    </row>
    <row r="1030" spans="1:13">
      <c r="A1030" s="2">
        <v>1746159</v>
      </c>
      <c r="B1030" s="2">
        <v>2</v>
      </c>
      <c r="C1030" s="2" t="str">
        <f>VLOOKUP(B1030,Address!$A$1:$B$5,2,FALSE)</f>
        <v>ул.Строителей, 6</v>
      </c>
      <c r="D1030" s="3">
        <v>44726</v>
      </c>
      <c r="E1030" s="3" t="str">
        <f t="shared" si="115"/>
        <v>Июнь</v>
      </c>
      <c r="F1030" s="25">
        <f t="shared" si="112"/>
        <v>25</v>
      </c>
      <c r="G1030" s="3" t="str">
        <f t="shared" si="113"/>
        <v>Вт</v>
      </c>
      <c r="H1030" s="25">
        <f t="shared" si="114"/>
        <v>14</v>
      </c>
      <c r="I1030" s="2">
        <v>4998</v>
      </c>
      <c r="J1030" s="2">
        <f t="shared" si="116"/>
        <v>1</v>
      </c>
      <c r="K1030" s="2">
        <f t="shared" si="117"/>
        <v>4998</v>
      </c>
      <c r="L1030" s="2">
        <f t="shared" si="118"/>
        <v>1</v>
      </c>
      <c r="M1030">
        <f>IF(D1030&lt;='Задача 4'!$B$4,I1030,"")</f>
        <v>4998</v>
      </c>
    </row>
    <row r="1031" spans="1:13">
      <c r="A1031" s="2">
        <v>1746160</v>
      </c>
      <c r="B1031" s="2">
        <v>1</v>
      </c>
      <c r="C1031" s="2" t="str">
        <f>VLOOKUP(B1031,Address!$A$1:$B$5,2,FALSE)</f>
        <v>ул.Ленина, 13/2</v>
      </c>
      <c r="D1031" s="3">
        <v>44794</v>
      </c>
      <c r="E1031" s="3" t="str">
        <f t="shared" si="115"/>
        <v>Август</v>
      </c>
      <c r="F1031" s="25">
        <f t="shared" si="112"/>
        <v>35</v>
      </c>
      <c r="G1031" s="3" t="str">
        <f t="shared" si="113"/>
        <v>Вс</v>
      </c>
      <c r="H1031" s="25">
        <f t="shared" si="114"/>
        <v>21</v>
      </c>
      <c r="I1031" s="2">
        <v>3012</v>
      </c>
      <c r="J1031" s="2">
        <f t="shared" si="116"/>
        <v>1</v>
      </c>
      <c r="K1031" s="2">
        <f t="shared" si="117"/>
        <v>3012</v>
      </c>
      <c r="L1031" s="2">
        <f t="shared" si="118"/>
        <v>1</v>
      </c>
      <c r="M1031" t="str">
        <f>IF(D1031&lt;='Задача 4'!$B$4,I1031,"")</f>
        <v/>
      </c>
    </row>
    <row r="1032" spans="1:13">
      <c r="A1032" s="2">
        <v>1746161</v>
      </c>
      <c r="B1032" s="2">
        <v>3</v>
      </c>
      <c r="C1032" s="2" t="str">
        <f>VLOOKUP(B1032,Address!$A$1:$B$5,2,FALSE)</f>
        <v>Проспект Вернадского, 89</v>
      </c>
      <c r="D1032" s="3">
        <v>44715</v>
      </c>
      <c r="E1032" s="3" t="str">
        <f t="shared" si="115"/>
        <v>Июнь</v>
      </c>
      <c r="F1032" s="25">
        <f t="shared" si="112"/>
        <v>23</v>
      </c>
      <c r="G1032" s="3" t="str">
        <f t="shared" si="113"/>
        <v>Пт</v>
      </c>
      <c r="H1032" s="25">
        <f t="shared" si="114"/>
        <v>3</v>
      </c>
      <c r="I1032" s="2">
        <v>4597</v>
      </c>
      <c r="J1032" s="2">
        <f t="shared" si="116"/>
        <v>1</v>
      </c>
      <c r="K1032" s="2">
        <f t="shared" si="117"/>
        <v>4597</v>
      </c>
      <c r="L1032" s="2">
        <f t="shared" si="118"/>
        <v>1</v>
      </c>
      <c r="M1032">
        <f>IF(D1032&lt;='Задача 4'!$B$4,I1032,"")</f>
        <v>4597</v>
      </c>
    </row>
    <row r="1033" spans="1:13">
      <c r="A1033" s="2">
        <v>1746162</v>
      </c>
      <c r="B1033" s="2">
        <v>1</v>
      </c>
      <c r="C1033" s="2" t="str">
        <f>VLOOKUP(B1033,Address!$A$1:$B$5,2,FALSE)</f>
        <v>ул.Ленина, 13/2</v>
      </c>
      <c r="D1033" s="3">
        <v>44803</v>
      </c>
      <c r="E1033" s="3" t="str">
        <f t="shared" si="115"/>
        <v>Август</v>
      </c>
      <c r="F1033" s="25">
        <f t="shared" si="112"/>
        <v>36</v>
      </c>
      <c r="G1033" s="3" t="str">
        <f t="shared" si="113"/>
        <v>Вт</v>
      </c>
      <c r="H1033" s="25">
        <f t="shared" si="114"/>
        <v>30</v>
      </c>
      <c r="I1033" s="2">
        <v>3652</v>
      </c>
      <c r="J1033" s="2">
        <f t="shared" si="116"/>
        <v>1</v>
      </c>
      <c r="K1033" s="2">
        <f t="shared" si="117"/>
        <v>3652</v>
      </c>
      <c r="L1033" s="2">
        <f t="shared" si="118"/>
        <v>1</v>
      </c>
      <c r="M1033" t="str">
        <f>IF(D1033&lt;='Задача 4'!$B$4,I1033,"")</f>
        <v/>
      </c>
    </row>
    <row r="1034" spans="1:13">
      <c r="A1034" s="2">
        <v>1746163</v>
      </c>
      <c r="B1034" s="2">
        <v>1</v>
      </c>
      <c r="C1034" s="2" t="str">
        <f>VLOOKUP(B1034,Address!$A$1:$B$5,2,FALSE)</f>
        <v>ул.Ленина, 13/2</v>
      </c>
      <c r="D1034" s="3">
        <v>44791</v>
      </c>
      <c r="E1034" s="3" t="str">
        <f t="shared" si="115"/>
        <v>Август</v>
      </c>
      <c r="F1034" s="25">
        <f t="shared" si="112"/>
        <v>34</v>
      </c>
      <c r="G1034" s="3" t="str">
        <f t="shared" si="113"/>
        <v>Чт</v>
      </c>
      <c r="H1034" s="25">
        <f t="shared" si="114"/>
        <v>18</v>
      </c>
      <c r="I1034" s="2">
        <v>4414</v>
      </c>
      <c r="J1034" s="2">
        <f t="shared" si="116"/>
        <v>1</v>
      </c>
      <c r="K1034" s="2">
        <f t="shared" si="117"/>
        <v>4414</v>
      </c>
      <c r="L1034" s="2">
        <f t="shared" si="118"/>
        <v>1</v>
      </c>
      <c r="M1034" t="str">
        <f>IF(D1034&lt;='Задача 4'!$B$4,I1034,"")</f>
        <v/>
      </c>
    </row>
    <row r="1035" spans="1:13">
      <c r="A1035" s="2">
        <v>1746164</v>
      </c>
      <c r="B1035" s="2">
        <v>4</v>
      </c>
      <c r="C1035" s="2" t="str">
        <f>VLOOKUP(B1035,Address!$A$1:$B$5,2,FALSE)</f>
        <v>Бульвар Сеченова, 17</v>
      </c>
      <c r="D1035" s="3">
        <v>44738</v>
      </c>
      <c r="E1035" s="3" t="str">
        <f t="shared" si="115"/>
        <v>Июнь</v>
      </c>
      <c r="F1035" s="25">
        <f t="shared" si="112"/>
        <v>27</v>
      </c>
      <c r="G1035" s="3" t="str">
        <f t="shared" si="113"/>
        <v>Вс</v>
      </c>
      <c r="H1035" s="25">
        <f t="shared" si="114"/>
        <v>26</v>
      </c>
      <c r="I1035" s="2">
        <v>2806</v>
      </c>
      <c r="J1035" s="2">
        <f t="shared" si="116"/>
        <v>1</v>
      </c>
      <c r="K1035" s="2" t="str">
        <f t="shared" si="117"/>
        <v/>
      </c>
      <c r="L1035" s="2" t="str">
        <f t="shared" si="118"/>
        <v/>
      </c>
      <c r="M1035">
        <f>IF(D1035&lt;='Задача 4'!$B$4,I1035,"")</f>
        <v>2806</v>
      </c>
    </row>
    <row r="1036" spans="1:13">
      <c r="A1036" s="2">
        <v>1746165</v>
      </c>
      <c r="B1036" s="2">
        <v>2</v>
      </c>
      <c r="C1036" s="2" t="str">
        <f>VLOOKUP(B1036,Address!$A$1:$B$5,2,FALSE)</f>
        <v>ул.Строителей, 6</v>
      </c>
      <c r="D1036" s="3">
        <v>44750</v>
      </c>
      <c r="E1036" s="3" t="str">
        <f t="shared" si="115"/>
        <v>Июль</v>
      </c>
      <c r="F1036" s="25">
        <f t="shared" si="112"/>
        <v>28</v>
      </c>
      <c r="G1036" s="3" t="str">
        <f t="shared" si="113"/>
        <v>Пт</v>
      </c>
      <c r="H1036" s="25">
        <f t="shared" si="114"/>
        <v>8</v>
      </c>
      <c r="I1036" s="2">
        <v>848</v>
      </c>
      <c r="J1036" s="2">
        <f t="shared" si="116"/>
        <v>1</v>
      </c>
      <c r="K1036" s="2" t="str">
        <f t="shared" si="117"/>
        <v/>
      </c>
      <c r="L1036" s="2" t="str">
        <f t="shared" si="118"/>
        <v/>
      </c>
      <c r="M1036">
        <f>IF(D1036&lt;='Задача 4'!$B$4,I1036,"")</f>
        <v>848</v>
      </c>
    </row>
    <row r="1037" spans="1:13">
      <c r="A1037" s="2">
        <v>1746166</v>
      </c>
      <c r="B1037" s="2">
        <v>4</v>
      </c>
      <c r="C1037" s="2" t="str">
        <f>VLOOKUP(B1037,Address!$A$1:$B$5,2,FALSE)</f>
        <v>Бульвар Сеченова, 17</v>
      </c>
      <c r="D1037" s="3">
        <v>44737</v>
      </c>
      <c r="E1037" s="3" t="str">
        <f t="shared" si="115"/>
        <v>Июнь</v>
      </c>
      <c r="F1037" s="25">
        <f t="shared" si="112"/>
        <v>26</v>
      </c>
      <c r="G1037" s="3" t="str">
        <f t="shared" si="113"/>
        <v>Сб</v>
      </c>
      <c r="H1037" s="25">
        <f t="shared" si="114"/>
        <v>25</v>
      </c>
      <c r="I1037" s="2">
        <v>2950</v>
      </c>
      <c r="J1037" s="2">
        <f t="shared" si="116"/>
        <v>1</v>
      </c>
      <c r="K1037" s="2" t="str">
        <f t="shared" si="117"/>
        <v/>
      </c>
      <c r="L1037" s="2" t="str">
        <f t="shared" si="118"/>
        <v/>
      </c>
      <c r="M1037">
        <f>IF(D1037&lt;='Задача 4'!$B$4,I1037,"")</f>
        <v>2950</v>
      </c>
    </row>
    <row r="1038" spans="1:13">
      <c r="A1038" s="2">
        <v>1746167</v>
      </c>
      <c r="B1038" s="2">
        <v>2</v>
      </c>
      <c r="C1038" s="2" t="str">
        <f>VLOOKUP(B1038,Address!$A$1:$B$5,2,FALSE)</f>
        <v>ул.Строителей, 6</v>
      </c>
      <c r="D1038" s="3">
        <v>44728</v>
      </c>
      <c r="E1038" s="3" t="str">
        <f t="shared" si="115"/>
        <v>Июнь</v>
      </c>
      <c r="F1038" s="25">
        <f t="shared" si="112"/>
        <v>25</v>
      </c>
      <c r="G1038" s="3" t="str">
        <f t="shared" si="113"/>
        <v>Чт</v>
      </c>
      <c r="H1038" s="25">
        <f t="shared" si="114"/>
        <v>16</v>
      </c>
      <c r="I1038" s="2">
        <v>2748</v>
      </c>
      <c r="J1038" s="2">
        <f t="shared" si="116"/>
        <v>1</v>
      </c>
      <c r="K1038" s="2" t="str">
        <f t="shared" si="117"/>
        <v/>
      </c>
      <c r="L1038" s="2" t="str">
        <f t="shared" si="118"/>
        <v/>
      </c>
      <c r="M1038">
        <f>IF(D1038&lt;='Задача 4'!$B$4,I1038,"")</f>
        <v>2748</v>
      </c>
    </row>
    <row r="1039" spans="1:13">
      <c r="A1039" s="2">
        <v>1746168</v>
      </c>
      <c r="B1039" s="2">
        <v>2</v>
      </c>
      <c r="C1039" s="2" t="str">
        <f>VLOOKUP(B1039,Address!$A$1:$B$5,2,FALSE)</f>
        <v>ул.Строителей, 6</v>
      </c>
      <c r="D1039" s="3">
        <v>44799</v>
      </c>
      <c r="E1039" s="3" t="str">
        <f t="shared" si="115"/>
        <v>Август</v>
      </c>
      <c r="F1039" s="25">
        <f t="shared" si="112"/>
        <v>35</v>
      </c>
      <c r="G1039" s="3" t="str">
        <f t="shared" si="113"/>
        <v>Пт</v>
      </c>
      <c r="H1039" s="25">
        <f t="shared" si="114"/>
        <v>26</v>
      </c>
      <c r="I1039" s="2">
        <v>1581</v>
      </c>
      <c r="J1039" s="2">
        <f t="shared" si="116"/>
        <v>1</v>
      </c>
      <c r="K1039" s="2" t="str">
        <f t="shared" si="117"/>
        <v/>
      </c>
      <c r="L1039" s="2" t="str">
        <f t="shared" si="118"/>
        <v/>
      </c>
      <c r="M1039" t="str">
        <f>IF(D1039&lt;='Задача 4'!$B$4,I1039,"")</f>
        <v/>
      </c>
    </row>
    <row r="1040" spans="1:13">
      <c r="A1040" s="2">
        <v>1746169</v>
      </c>
      <c r="B1040" s="2">
        <v>1</v>
      </c>
      <c r="C1040" s="2" t="str">
        <f>VLOOKUP(B1040,Address!$A$1:$B$5,2,FALSE)</f>
        <v>ул.Ленина, 13/2</v>
      </c>
      <c r="D1040" s="3">
        <v>44770</v>
      </c>
      <c r="E1040" s="3" t="str">
        <f t="shared" si="115"/>
        <v>Июль</v>
      </c>
      <c r="F1040" s="25">
        <f t="shared" si="112"/>
        <v>31</v>
      </c>
      <c r="G1040" s="3" t="str">
        <f t="shared" si="113"/>
        <v>Чт</v>
      </c>
      <c r="H1040" s="25">
        <f t="shared" si="114"/>
        <v>28</v>
      </c>
      <c r="I1040" s="2">
        <v>546</v>
      </c>
      <c r="J1040" s="2">
        <f t="shared" si="116"/>
        <v>1</v>
      </c>
      <c r="K1040" s="2" t="str">
        <f t="shared" si="117"/>
        <v/>
      </c>
      <c r="L1040" s="2" t="str">
        <f t="shared" si="118"/>
        <v/>
      </c>
      <c r="M1040" t="str">
        <f>IF(D1040&lt;='Задача 4'!$B$4,I1040,"")</f>
        <v/>
      </c>
    </row>
    <row r="1041" spans="1:13">
      <c r="A1041" s="2">
        <v>1746170</v>
      </c>
      <c r="B1041" s="2">
        <v>1</v>
      </c>
      <c r="C1041" s="2" t="str">
        <f>VLOOKUP(B1041,Address!$A$1:$B$5,2,FALSE)</f>
        <v>ул.Ленина, 13/2</v>
      </c>
      <c r="D1041" s="3">
        <v>44768</v>
      </c>
      <c r="E1041" s="3" t="str">
        <f t="shared" si="115"/>
        <v>Июль</v>
      </c>
      <c r="F1041" s="25">
        <f t="shared" ref="F1041:F1104" si="119">WEEKNUM(D1041)</f>
        <v>31</v>
      </c>
      <c r="G1041" s="3" t="str">
        <f t="shared" ref="G1041:G1104" si="120">TEXT(WEEKDAY(D1041,1),"ДДД")</f>
        <v>Вт</v>
      </c>
      <c r="H1041" s="25">
        <f t="shared" ref="H1041:H1104" si="121">DAY(D1041)</f>
        <v>26</v>
      </c>
      <c r="I1041" s="2">
        <v>4659</v>
      </c>
      <c r="J1041" s="2">
        <f t="shared" si="116"/>
        <v>1</v>
      </c>
      <c r="K1041" s="2">
        <f t="shared" si="117"/>
        <v>4659</v>
      </c>
      <c r="L1041" s="2">
        <f t="shared" si="118"/>
        <v>1</v>
      </c>
      <c r="M1041" t="str">
        <f>IF(D1041&lt;='Задача 4'!$B$4,I1041,"")</f>
        <v/>
      </c>
    </row>
    <row r="1042" spans="1:13">
      <c r="A1042" s="2">
        <v>1746171</v>
      </c>
      <c r="B1042" s="2">
        <v>2</v>
      </c>
      <c r="C1042" s="2" t="str">
        <f>VLOOKUP(B1042,Address!$A$1:$B$5,2,FALSE)</f>
        <v>ул.Строителей, 6</v>
      </c>
      <c r="D1042" s="3">
        <v>44752</v>
      </c>
      <c r="E1042" s="3" t="str">
        <f t="shared" si="115"/>
        <v>Июль</v>
      </c>
      <c r="F1042" s="25">
        <f t="shared" si="119"/>
        <v>29</v>
      </c>
      <c r="G1042" s="3" t="str">
        <f t="shared" si="120"/>
        <v>Вс</v>
      </c>
      <c r="H1042" s="25">
        <f t="shared" si="121"/>
        <v>10</v>
      </c>
      <c r="I1042" s="2">
        <v>2099</v>
      </c>
      <c r="J1042" s="2">
        <f t="shared" si="116"/>
        <v>1</v>
      </c>
      <c r="K1042" s="2" t="str">
        <f t="shared" si="117"/>
        <v/>
      </c>
      <c r="L1042" s="2" t="str">
        <f t="shared" si="118"/>
        <v/>
      </c>
      <c r="M1042">
        <f>IF(D1042&lt;='Задача 4'!$B$4,I1042,"")</f>
        <v>2099</v>
      </c>
    </row>
    <row r="1043" spans="1:13">
      <c r="A1043" s="2">
        <v>1746172</v>
      </c>
      <c r="B1043" s="2">
        <v>3</v>
      </c>
      <c r="C1043" s="2" t="str">
        <f>VLOOKUP(B1043,Address!$A$1:$B$5,2,FALSE)</f>
        <v>Проспект Вернадского, 89</v>
      </c>
      <c r="D1043" s="3">
        <v>44793</v>
      </c>
      <c r="E1043" s="3" t="str">
        <f t="shared" si="115"/>
        <v>Август</v>
      </c>
      <c r="F1043" s="25">
        <f t="shared" si="119"/>
        <v>34</v>
      </c>
      <c r="G1043" s="3" t="str">
        <f t="shared" si="120"/>
        <v>Сб</v>
      </c>
      <c r="H1043" s="25">
        <f t="shared" si="121"/>
        <v>20</v>
      </c>
      <c r="I1043" s="2">
        <v>3224</v>
      </c>
      <c r="J1043" s="2">
        <f t="shared" si="116"/>
        <v>1</v>
      </c>
      <c r="K1043" s="2">
        <f t="shared" si="117"/>
        <v>3224</v>
      </c>
      <c r="L1043" s="2">
        <f t="shared" si="118"/>
        <v>1</v>
      </c>
      <c r="M1043" t="str">
        <f>IF(D1043&lt;='Задача 4'!$B$4,I1043,"")</f>
        <v/>
      </c>
    </row>
    <row r="1044" spans="1:13">
      <c r="A1044" s="2">
        <v>1746173</v>
      </c>
      <c r="B1044" s="2">
        <v>2</v>
      </c>
      <c r="C1044" s="2" t="str">
        <f>VLOOKUP(B1044,Address!$A$1:$B$5,2,FALSE)</f>
        <v>ул.Строителей, 6</v>
      </c>
      <c r="D1044" s="3">
        <v>44767</v>
      </c>
      <c r="E1044" s="3" t="str">
        <f t="shared" si="115"/>
        <v>Июль</v>
      </c>
      <c r="F1044" s="25">
        <f t="shared" si="119"/>
        <v>31</v>
      </c>
      <c r="G1044" s="3" t="str">
        <f t="shared" si="120"/>
        <v>Пн</v>
      </c>
      <c r="H1044" s="25">
        <f t="shared" si="121"/>
        <v>25</v>
      </c>
      <c r="I1044" s="2">
        <v>1843</v>
      </c>
      <c r="J1044" s="2">
        <f t="shared" si="116"/>
        <v>1</v>
      </c>
      <c r="K1044" s="2" t="str">
        <f t="shared" si="117"/>
        <v/>
      </c>
      <c r="L1044" s="2" t="str">
        <f t="shared" si="118"/>
        <v/>
      </c>
      <c r="M1044" t="str">
        <f>IF(D1044&lt;='Задача 4'!$B$4,I1044,"")</f>
        <v/>
      </c>
    </row>
    <row r="1045" spans="1:13">
      <c r="A1045" s="2">
        <v>1746174</v>
      </c>
      <c r="B1045" s="2">
        <v>1</v>
      </c>
      <c r="C1045" s="2" t="str">
        <f>VLOOKUP(B1045,Address!$A$1:$B$5,2,FALSE)</f>
        <v>ул.Ленина, 13/2</v>
      </c>
      <c r="D1045" s="3">
        <v>44794</v>
      </c>
      <c r="E1045" s="3" t="str">
        <f t="shared" si="115"/>
        <v>Август</v>
      </c>
      <c r="F1045" s="25">
        <f t="shared" si="119"/>
        <v>35</v>
      </c>
      <c r="G1045" s="3" t="str">
        <f t="shared" si="120"/>
        <v>Вс</v>
      </c>
      <c r="H1045" s="25">
        <f t="shared" si="121"/>
        <v>21</v>
      </c>
      <c r="I1045" s="2">
        <v>3767</v>
      </c>
      <c r="J1045" s="2">
        <f t="shared" si="116"/>
        <v>1</v>
      </c>
      <c r="K1045" s="2">
        <f t="shared" si="117"/>
        <v>3767</v>
      </c>
      <c r="L1045" s="2">
        <f t="shared" si="118"/>
        <v>1</v>
      </c>
      <c r="M1045" t="str">
        <f>IF(D1045&lt;='Задача 4'!$B$4,I1045,"")</f>
        <v/>
      </c>
    </row>
    <row r="1046" spans="1:13">
      <c r="A1046" s="2">
        <v>1746175</v>
      </c>
      <c r="B1046" s="2">
        <v>1</v>
      </c>
      <c r="C1046" s="2" t="str">
        <f>VLOOKUP(B1046,Address!$A$1:$B$5,2,FALSE)</f>
        <v>ул.Ленина, 13/2</v>
      </c>
      <c r="D1046" s="3">
        <v>44741</v>
      </c>
      <c r="E1046" s="3" t="str">
        <f t="shared" si="115"/>
        <v>Июнь</v>
      </c>
      <c r="F1046" s="25">
        <f t="shared" si="119"/>
        <v>27</v>
      </c>
      <c r="G1046" s="3" t="str">
        <f t="shared" si="120"/>
        <v>Ср</v>
      </c>
      <c r="H1046" s="25">
        <f t="shared" si="121"/>
        <v>29</v>
      </c>
      <c r="I1046" s="2">
        <v>2024</v>
      </c>
      <c r="J1046" s="2">
        <f t="shared" si="116"/>
        <v>1</v>
      </c>
      <c r="K1046" s="2" t="str">
        <f t="shared" si="117"/>
        <v/>
      </c>
      <c r="L1046" s="2" t="str">
        <f t="shared" si="118"/>
        <v/>
      </c>
      <c r="M1046">
        <f>IF(D1046&lt;='Задача 4'!$B$4,I1046,"")</f>
        <v>2024</v>
      </c>
    </row>
    <row r="1047" spans="1:13">
      <c r="A1047" s="2">
        <v>1746176</v>
      </c>
      <c r="B1047" s="2">
        <v>2</v>
      </c>
      <c r="C1047" s="2" t="str">
        <f>VLOOKUP(B1047,Address!$A$1:$B$5,2,FALSE)</f>
        <v>ул.Строителей, 6</v>
      </c>
      <c r="D1047" s="3">
        <v>44775</v>
      </c>
      <c r="E1047" s="3" t="str">
        <f t="shared" si="115"/>
        <v>Август</v>
      </c>
      <c r="F1047" s="25">
        <f t="shared" si="119"/>
        <v>32</v>
      </c>
      <c r="G1047" s="3" t="str">
        <f t="shared" si="120"/>
        <v>Вт</v>
      </c>
      <c r="H1047" s="25">
        <f t="shared" si="121"/>
        <v>2</v>
      </c>
      <c r="I1047" s="2">
        <v>821</v>
      </c>
      <c r="J1047" s="2">
        <f t="shared" si="116"/>
        <v>1</v>
      </c>
      <c r="K1047" s="2" t="str">
        <f t="shared" si="117"/>
        <v/>
      </c>
      <c r="L1047" s="2" t="str">
        <f t="shared" si="118"/>
        <v/>
      </c>
      <c r="M1047" t="str">
        <f>IF(D1047&lt;='Задача 4'!$B$4,I1047,"")</f>
        <v/>
      </c>
    </row>
    <row r="1048" spans="1:13">
      <c r="A1048" s="2">
        <v>1746177</v>
      </c>
      <c r="B1048" s="2">
        <v>2</v>
      </c>
      <c r="C1048" s="2" t="str">
        <f>VLOOKUP(B1048,Address!$A$1:$B$5,2,FALSE)</f>
        <v>ул.Строителей, 6</v>
      </c>
      <c r="D1048" s="3">
        <v>44769</v>
      </c>
      <c r="E1048" s="3" t="str">
        <f t="shared" si="115"/>
        <v>Июль</v>
      </c>
      <c r="F1048" s="25">
        <f t="shared" si="119"/>
        <v>31</v>
      </c>
      <c r="G1048" s="3" t="str">
        <f t="shared" si="120"/>
        <v>Ср</v>
      </c>
      <c r="H1048" s="25">
        <f t="shared" si="121"/>
        <v>27</v>
      </c>
      <c r="I1048" s="2">
        <v>4023</v>
      </c>
      <c r="J1048" s="2">
        <f t="shared" si="116"/>
        <v>1</v>
      </c>
      <c r="K1048" s="2">
        <f t="shared" si="117"/>
        <v>4023</v>
      </c>
      <c r="L1048" s="2">
        <f t="shared" si="118"/>
        <v>1</v>
      </c>
      <c r="M1048" t="str">
        <f>IF(D1048&lt;='Задача 4'!$B$4,I1048,"")</f>
        <v/>
      </c>
    </row>
    <row r="1049" spans="1:13">
      <c r="A1049" s="2">
        <v>1746178</v>
      </c>
      <c r="B1049" s="2">
        <v>1</v>
      </c>
      <c r="C1049" s="2" t="str">
        <f>VLOOKUP(B1049,Address!$A$1:$B$5,2,FALSE)</f>
        <v>ул.Ленина, 13/2</v>
      </c>
      <c r="D1049" s="3">
        <v>44748</v>
      </c>
      <c r="E1049" s="3" t="str">
        <f t="shared" si="115"/>
        <v>Июль</v>
      </c>
      <c r="F1049" s="25">
        <f t="shared" si="119"/>
        <v>28</v>
      </c>
      <c r="G1049" s="3" t="str">
        <f t="shared" si="120"/>
        <v>Ср</v>
      </c>
      <c r="H1049" s="25">
        <f t="shared" si="121"/>
        <v>6</v>
      </c>
      <c r="I1049" s="2">
        <v>3032</v>
      </c>
      <c r="J1049" s="2">
        <f t="shared" si="116"/>
        <v>1</v>
      </c>
      <c r="K1049" s="2">
        <f t="shared" si="117"/>
        <v>3032</v>
      </c>
      <c r="L1049" s="2">
        <f t="shared" si="118"/>
        <v>1</v>
      </c>
      <c r="M1049">
        <f>IF(D1049&lt;='Задача 4'!$B$4,I1049,"")</f>
        <v>3032</v>
      </c>
    </row>
    <row r="1050" spans="1:13">
      <c r="A1050" s="2">
        <v>1746179</v>
      </c>
      <c r="B1050" s="2">
        <v>4</v>
      </c>
      <c r="C1050" s="2" t="str">
        <f>VLOOKUP(B1050,Address!$A$1:$B$5,2,FALSE)</f>
        <v>Бульвар Сеченова, 17</v>
      </c>
      <c r="D1050" s="3">
        <v>44720</v>
      </c>
      <c r="E1050" s="3" t="str">
        <f t="shared" si="115"/>
        <v>Июнь</v>
      </c>
      <c r="F1050" s="25">
        <f t="shared" si="119"/>
        <v>24</v>
      </c>
      <c r="G1050" s="3" t="str">
        <f t="shared" si="120"/>
        <v>Ср</v>
      </c>
      <c r="H1050" s="25">
        <f t="shared" si="121"/>
        <v>8</v>
      </c>
      <c r="I1050" s="2">
        <v>314</v>
      </c>
      <c r="J1050" s="2">
        <f t="shared" si="116"/>
        <v>1</v>
      </c>
      <c r="K1050" s="2" t="str">
        <f t="shared" si="117"/>
        <v/>
      </c>
      <c r="L1050" s="2" t="str">
        <f t="shared" si="118"/>
        <v/>
      </c>
      <c r="M1050">
        <f>IF(D1050&lt;='Задача 4'!$B$4,I1050,"")</f>
        <v>314</v>
      </c>
    </row>
    <row r="1051" spans="1:13">
      <c r="A1051" s="2">
        <v>1746180</v>
      </c>
      <c r="B1051" s="2">
        <v>2</v>
      </c>
      <c r="C1051" s="2" t="str">
        <f>VLOOKUP(B1051,Address!$A$1:$B$5,2,FALSE)</f>
        <v>ул.Строителей, 6</v>
      </c>
      <c r="D1051" s="3">
        <v>44780</v>
      </c>
      <c r="E1051" s="3" t="str">
        <f t="shared" si="115"/>
        <v>Август</v>
      </c>
      <c r="F1051" s="25">
        <f t="shared" si="119"/>
        <v>33</v>
      </c>
      <c r="G1051" s="3" t="str">
        <f t="shared" si="120"/>
        <v>Вс</v>
      </c>
      <c r="H1051" s="25">
        <f t="shared" si="121"/>
        <v>7</v>
      </c>
      <c r="I1051" s="2">
        <v>1207</v>
      </c>
      <c r="J1051" s="2">
        <f t="shared" si="116"/>
        <v>1</v>
      </c>
      <c r="K1051" s="2" t="str">
        <f t="shared" si="117"/>
        <v/>
      </c>
      <c r="L1051" s="2" t="str">
        <f t="shared" si="118"/>
        <v/>
      </c>
      <c r="M1051" t="str">
        <f>IF(D1051&lt;='Задача 4'!$B$4,I1051,"")</f>
        <v/>
      </c>
    </row>
    <row r="1052" spans="1:13">
      <c r="A1052" s="2">
        <v>1746181</v>
      </c>
      <c r="B1052" s="2">
        <v>1</v>
      </c>
      <c r="C1052" s="2" t="str">
        <f>VLOOKUP(B1052,Address!$A$1:$B$5,2,FALSE)</f>
        <v>ул.Ленина, 13/2</v>
      </c>
      <c r="D1052" s="3">
        <v>44738</v>
      </c>
      <c r="E1052" s="3" t="str">
        <f t="shared" si="115"/>
        <v>Июнь</v>
      </c>
      <c r="F1052" s="25">
        <f t="shared" si="119"/>
        <v>27</v>
      </c>
      <c r="G1052" s="3" t="str">
        <f t="shared" si="120"/>
        <v>Вс</v>
      </c>
      <c r="H1052" s="25">
        <f t="shared" si="121"/>
        <v>26</v>
      </c>
      <c r="I1052" s="2">
        <v>3780</v>
      </c>
      <c r="J1052" s="2">
        <f t="shared" si="116"/>
        <v>1</v>
      </c>
      <c r="K1052" s="2">
        <f t="shared" si="117"/>
        <v>3780</v>
      </c>
      <c r="L1052" s="2">
        <f t="shared" si="118"/>
        <v>1</v>
      </c>
      <c r="M1052">
        <f>IF(D1052&lt;='Задача 4'!$B$4,I1052,"")</f>
        <v>3780</v>
      </c>
    </row>
    <row r="1053" spans="1:13">
      <c r="A1053" s="2">
        <v>1746182</v>
      </c>
      <c r="B1053" s="2">
        <v>1</v>
      </c>
      <c r="C1053" s="2" t="str">
        <f>VLOOKUP(B1053,Address!$A$1:$B$5,2,FALSE)</f>
        <v>ул.Ленина, 13/2</v>
      </c>
      <c r="D1053" s="3">
        <v>44746</v>
      </c>
      <c r="E1053" s="3" t="str">
        <f t="shared" si="115"/>
        <v>Июль</v>
      </c>
      <c r="F1053" s="25">
        <f t="shared" si="119"/>
        <v>28</v>
      </c>
      <c r="G1053" s="3" t="str">
        <f t="shared" si="120"/>
        <v>Пн</v>
      </c>
      <c r="H1053" s="25">
        <f t="shared" si="121"/>
        <v>4</v>
      </c>
      <c r="I1053" s="2">
        <v>4770</v>
      </c>
      <c r="J1053" s="2">
        <f t="shared" si="116"/>
        <v>1</v>
      </c>
      <c r="K1053" s="2">
        <f t="shared" si="117"/>
        <v>4770</v>
      </c>
      <c r="L1053" s="2">
        <f t="shared" si="118"/>
        <v>1</v>
      </c>
      <c r="M1053">
        <f>IF(D1053&lt;='Задача 4'!$B$4,I1053,"")</f>
        <v>4770</v>
      </c>
    </row>
    <row r="1054" spans="1:13">
      <c r="A1054" s="2">
        <v>1746183</v>
      </c>
      <c r="B1054" s="2">
        <v>2</v>
      </c>
      <c r="C1054" s="2" t="str">
        <f>VLOOKUP(B1054,Address!$A$1:$B$5,2,FALSE)</f>
        <v>ул.Строителей, 6</v>
      </c>
      <c r="D1054" s="3">
        <v>44785</v>
      </c>
      <c r="E1054" s="3" t="str">
        <f t="shared" si="115"/>
        <v>Август</v>
      </c>
      <c r="F1054" s="25">
        <f t="shared" si="119"/>
        <v>33</v>
      </c>
      <c r="G1054" s="3" t="str">
        <f t="shared" si="120"/>
        <v>Пт</v>
      </c>
      <c r="H1054" s="25">
        <f t="shared" si="121"/>
        <v>12</v>
      </c>
      <c r="I1054" s="2">
        <v>3178</v>
      </c>
      <c r="J1054" s="2">
        <f t="shared" si="116"/>
        <v>1</v>
      </c>
      <c r="K1054" s="2">
        <f t="shared" si="117"/>
        <v>3178</v>
      </c>
      <c r="L1054" s="2">
        <f t="shared" si="118"/>
        <v>1</v>
      </c>
      <c r="M1054" t="str">
        <f>IF(D1054&lt;='Задача 4'!$B$4,I1054,"")</f>
        <v/>
      </c>
    </row>
    <row r="1055" spans="1:13">
      <c r="A1055" s="2">
        <v>1746184</v>
      </c>
      <c r="B1055" s="2">
        <v>2</v>
      </c>
      <c r="C1055" s="2" t="str">
        <f>VLOOKUP(B1055,Address!$A$1:$B$5,2,FALSE)</f>
        <v>ул.Строителей, 6</v>
      </c>
      <c r="D1055" s="3">
        <v>44744</v>
      </c>
      <c r="E1055" s="3" t="str">
        <f t="shared" si="115"/>
        <v>Июль</v>
      </c>
      <c r="F1055" s="25">
        <f t="shared" si="119"/>
        <v>27</v>
      </c>
      <c r="G1055" s="3" t="str">
        <f t="shared" si="120"/>
        <v>Сб</v>
      </c>
      <c r="H1055" s="25">
        <f t="shared" si="121"/>
        <v>2</v>
      </c>
      <c r="I1055" s="2">
        <v>1677</v>
      </c>
      <c r="J1055" s="2">
        <f t="shared" si="116"/>
        <v>1</v>
      </c>
      <c r="K1055" s="2" t="str">
        <f t="shared" si="117"/>
        <v/>
      </c>
      <c r="L1055" s="2" t="str">
        <f t="shared" si="118"/>
        <v/>
      </c>
      <c r="M1055">
        <f>IF(D1055&lt;='Задача 4'!$B$4,I1055,"")</f>
        <v>1677</v>
      </c>
    </row>
    <row r="1056" spans="1:13">
      <c r="A1056" s="2">
        <v>1746185</v>
      </c>
      <c r="B1056" s="2">
        <v>4</v>
      </c>
      <c r="C1056" s="2" t="str">
        <f>VLOOKUP(B1056,Address!$A$1:$B$5,2,FALSE)</f>
        <v>Бульвар Сеченова, 17</v>
      </c>
      <c r="D1056" s="3">
        <v>44722</v>
      </c>
      <c r="E1056" s="3" t="str">
        <f t="shared" si="115"/>
        <v>Июнь</v>
      </c>
      <c r="F1056" s="25">
        <f t="shared" si="119"/>
        <v>24</v>
      </c>
      <c r="G1056" s="3" t="str">
        <f t="shared" si="120"/>
        <v>Пт</v>
      </c>
      <c r="H1056" s="25">
        <f t="shared" si="121"/>
        <v>10</v>
      </c>
      <c r="I1056" s="2">
        <v>333</v>
      </c>
      <c r="J1056" s="2">
        <f t="shared" si="116"/>
        <v>1</v>
      </c>
      <c r="K1056" s="2" t="str">
        <f t="shared" si="117"/>
        <v/>
      </c>
      <c r="L1056" s="2" t="str">
        <f t="shared" si="118"/>
        <v/>
      </c>
      <c r="M1056">
        <f>IF(D1056&lt;='Задача 4'!$B$4,I1056,"")</f>
        <v>333</v>
      </c>
    </row>
    <row r="1057" spans="1:13">
      <c r="A1057" s="2">
        <v>1746186</v>
      </c>
      <c r="B1057" s="2">
        <v>3</v>
      </c>
      <c r="C1057" s="2" t="str">
        <f>VLOOKUP(B1057,Address!$A$1:$B$5,2,FALSE)</f>
        <v>Проспект Вернадского, 89</v>
      </c>
      <c r="D1057" s="3">
        <v>44750</v>
      </c>
      <c r="E1057" s="3" t="str">
        <f t="shared" si="115"/>
        <v>Июль</v>
      </c>
      <c r="F1057" s="25">
        <f t="shared" si="119"/>
        <v>28</v>
      </c>
      <c r="G1057" s="3" t="str">
        <f t="shared" si="120"/>
        <v>Пт</v>
      </c>
      <c r="H1057" s="25">
        <f t="shared" si="121"/>
        <v>8</v>
      </c>
      <c r="I1057" s="2">
        <v>4159</v>
      </c>
      <c r="J1057" s="2">
        <f t="shared" si="116"/>
        <v>1</v>
      </c>
      <c r="K1057" s="2">
        <f t="shared" si="117"/>
        <v>4159</v>
      </c>
      <c r="L1057" s="2">
        <f t="shared" si="118"/>
        <v>1</v>
      </c>
      <c r="M1057">
        <f>IF(D1057&lt;='Задача 4'!$B$4,I1057,"")</f>
        <v>4159</v>
      </c>
    </row>
    <row r="1058" spans="1:13">
      <c r="A1058" s="2">
        <v>1746187</v>
      </c>
      <c r="B1058" s="2">
        <v>2</v>
      </c>
      <c r="C1058" s="2" t="str">
        <f>VLOOKUP(B1058,Address!$A$1:$B$5,2,FALSE)</f>
        <v>ул.Строителей, 6</v>
      </c>
      <c r="D1058" s="3">
        <v>44795</v>
      </c>
      <c r="E1058" s="3" t="str">
        <f t="shared" si="115"/>
        <v>Август</v>
      </c>
      <c r="F1058" s="25">
        <f t="shared" si="119"/>
        <v>35</v>
      </c>
      <c r="G1058" s="3" t="str">
        <f t="shared" si="120"/>
        <v>Пн</v>
      </c>
      <c r="H1058" s="25">
        <f t="shared" si="121"/>
        <v>22</v>
      </c>
      <c r="I1058" s="2">
        <v>633</v>
      </c>
      <c r="J1058" s="2">
        <f t="shared" si="116"/>
        <v>1</v>
      </c>
      <c r="K1058" s="2" t="str">
        <f t="shared" si="117"/>
        <v/>
      </c>
      <c r="L1058" s="2" t="str">
        <f t="shared" si="118"/>
        <v/>
      </c>
      <c r="M1058" t="str">
        <f>IF(D1058&lt;='Задача 4'!$B$4,I1058,"")</f>
        <v/>
      </c>
    </row>
    <row r="1059" spans="1:13">
      <c r="A1059" s="2">
        <v>1746188</v>
      </c>
      <c r="B1059" s="2">
        <v>1</v>
      </c>
      <c r="C1059" s="2" t="str">
        <f>VLOOKUP(B1059,Address!$A$1:$B$5,2,FALSE)</f>
        <v>ул.Ленина, 13/2</v>
      </c>
      <c r="D1059" s="3">
        <v>44772</v>
      </c>
      <c r="E1059" s="3" t="str">
        <f t="shared" si="115"/>
        <v>Июль</v>
      </c>
      <c r="F1059" s="25">
        <f t="shared" si="119"/>
        <v>31</v>
      </c>
      <c r="G1059" s="3" t="str">
        <f t="shared" si="120"/>
        <v>Сб</v>
      </c>
      <c r="H1059" s="25">
        <f t="shared" si="121"/>
        <v>30</v>
      </c>
      <c r="I1059" s="2">
        <v>2775</v>
      </c>
      <c r="J1059" s="2">
        <f t="shared" si="116"/>
        <v>1</v>
      </c>
      <c r="K1059" s="2" t="str">
        <f t="shared" si="117"/>
        <v/>
      </c>
      <c r="L1059" s="2" t="str">
        <f t="shared" si="118"/>
        <v/>
      </c>
      <c r="M1059" t="str">
        <f>IF(D1059&lt;='Задача 4'!$B$4,I1059,"")</f>
        <v/>
      </c>
    </row>
    <row r="1060" spans="1:13">
      <c r="A1060" s="2">
        <v>1746189</v>
      </c>
      <c r="B1060" s="2">
        <v>2</v>
      </c>
      <c r="C1060" s="2" t="str">
        <f>VLOOKUP(B1060,Address!$A$1:$B$5,2,FALSE)</f>
        <v>ул.Строителей, 6</v>
      </c>
      <c r="D1060" s="3">
        <v>44786</v>
      </c>
      <c r="E1060" s="3" t="str">
        <f t="shared" si="115"/>
        <v>Август</v>
      </c>
      <c r="F1060" s="25">
        <f t="shared" si="119"/>
        <v>33</v>
      </c>
      <c r="G1060" s="3" t="str">
        <f t="shared" si="120"/>
        <v>Сб</v>
      </c>
      <c r="H1060" s="25">
        <f t="shared" si="121"/>
        <v>13</v>
      </c>
      <c r="I1060" s="2">
        <v>4116</v>
      </c>
      <c r="J1060" s="2">
        <f t="shared" si="116"/>
        <v>1</v>
      </c>
      <c r="K1060" s="2">
        <f t="shared" si="117"/>
        <v>4116</v>
      </c>
      <c r="L1060" s="2">
        <f t="shared" si="118"/>
        <v>1</v>
      </c>
      <c r="M1060" t="str">
        <f>IF(D1060&lt;='Задача 4'!$B$4,I1060,"")</f>
        <v/>
      </c>
    </row>
    <row r="1061" spans="1:13">
      <c r="A1061" s="2">
        <v>1746190</v>
      </c>
      <c r="B1061" s="2">
        <v>4</v>
      </c>
      <c r="C1061" s="2" t="str">
        <f>VLOOKUP(B1061,Address!$A$1:$B$5,2,FALSE)</f>
        <v>Бульвар Сеченова, 17</v>
      </c>
      <c r="D1061" s="3">
        <v>44774</v>
      </c>
      <c r="E1061" s="3" t="str">
        <f t="shared" si="115"/>
        <v>Август</v>
      </c>
      <c r="F1061" s="25">
        <f t="shared" si="119"/>
        <v>32</v>
      </c>
      <c r="G1061" s="3" t="str">
        <f t="shared" si="120"/>
        <v>Пн</v>
      </c>
      <c r="H1061" s="25">
        <f t="shared" si="121"/>
        <v>1</v>
      </c>
      <c r="I1061" s="2">
        <v>2296</v>
      </c>
      <c r="J1061" s="2">
        <f t="shared" si="116"/>
        <v>1</v>
      </c>
      <c r="K1061" s="2" t="str">
        <f t="shared" si="117"/>
        <v/>
      </c>
      <c r="L1061" s="2" t="str">
        <f t="shared" si="118"/>
        <v/>
      </c>
      <c r="M1061" t="str">
        <f>IF(D1061&lt;='Задача 4'!$B$4,I1061,"")</f>
        <v/>
      </c>
    </row>
    <row r="1062" spans="1:13">
      <c r="A1062" s="2">
        <v>1746191</v>
      </c>
      <c r="B1062" s="2">
        <v>4</v>
      </c>
      <c r="C1062" s="2" t="str">
        <f>VLOOKUP(B1062,Address!$A$1:$B$5,2,FALSE)</f>
        <v>Бульвар Сеченова, 17</v>
      </c>
      <c r="D1062" s="3">
        <v>44794</v>
      </c>
      <c r="E1062" s="3" t="str">
        <f t="shared" si="115"/>
        <v>Август</v>
      </c>
      <c r="F1062" s="25">
        <f t="shared" si="119"/>
        <v>35</v>
      </c>
      <c r="G1062" s="3" t="str">
        <f t="shared" si="120"/>
        <v>Вс</v>
      </c>
      <c r="H1062" s="25">
        <f t="shared" si="121"/>
        <v>21</v>
      </c>
      <c r="I1062" s="2">
        <v>3095</v>
      </c>
      <c r="J1062" s="2">
        <f t="shared" si="116"/>
        <v>1</v>
      </c>
      <c r="K1062" s="2">
        <f t="shared" si="117"/>
        <v>3095</v>
      </c>
      <c r="L1062" s="2">
        <f t="shared" si="118"/>
        <v>1</v>
      </c>
      <c r="M1062" t="str">
        <f>IF(D1062&lt;='Задача 4'!$B$4,I1062,"")</f>
        <v/>
      </c>
    </row>
    <row r="1063" spans="1:13">
      <c r="A1063" s="2">
        <v>1746192</v>
      </c>
      <c r="B1063" s="2">
        <v>2</v>
      </c>
      <c r="C1063" s="2" t="str">
        <f>VLOOKUP(B1063,Address!$A$1:$B$5,2,FALSE)</f>
        <v>ул.Строителей, 6</v>
      </c>
      <c r="D1063" s="3">
        <v>44740</v>
      </c>
      <c r="E1063" s="3" t="str">
        <f t="shared" si="115"/>
        <v>Июнь</v>
      </c>
      <c r="F1063" s="25">
        <f t="shared" si="119"/>
        <v>27</v>
      </c>
      <c r="G1063" s="3" t="str">
        <f t="shared" si="120"/>
        <v>Вт</v>
      </c>
      <c r="H1063" s="25">
        <f t="shared" si="121"/>
        <v>28</v>
      </c>
      <c r="I1063" s="2">
        <v>503</v>
      </c>
      <c r="J1063" s="2">
        <f t="shared" si="116"/>
        <v>1</v>
      </c>
      <c r="K1063" s="2" t="str">
        <f t="shared" si="117"/>
        <v/>
      </c>
      <c r="L1063" s="2" t="str">
        <f t="shared" si="118"/>
        <v/>
      </c>
      <c r="M1063">
        <f>IF(D1063&lt;='Задача 4'!$B$4,I1063,"")</f>
        <v>503</v>
      </c>
    </row>
    <row r="1064" spans="1:13">
      <c r="A1064" s="2">
        <v>1746193</v>
      </c>
      <c r="B1064" s="2">
        <v>2</v>
      </c>
      <c r="C1064" s="2" t="str">
        <f>VLOOKUP(B1064,Address!$A$1:$B$5,2,FALSE)</f>
        <v>ул.Строителей, 6</v>
      </c>
      <c r="D1064" s="3">
        <v>44729</v>
      </c>
      <c r="E1064" s="3" t="str">
        <f t="shared" si="115"/>
        <v>Июнь</v>
      </c>
      <c r="F1064" s="25">
        <f t="shared" si="119"/>
        <v>25</v>
      </c>
      <c r="G1064" s="3" t="str">
        <f t="shared" si="120"/>
        <v>Пт</v>
      </c>
      <c r="H1064" s="25">
        <f t="shared" si="121"/>
        <v>17</v>
      </c>
      <c r="I1064" s="2">
        <v>87</v>
      </c>
      <c r="J1064" s="2">
        <f t="shared" si="116"/>
        <v>1</v>
      </c>
      <c r="K1064" s="2" t="str">
        <f t="shared" si="117"/>
        <v/>
      </c>
      <c r="L1064" s="2" t="str">
        <f t="shared" si="118"/>
        <v/>
      </c>
      <c r="M1064">
        <f>IF(D1064&lt;='Задача 4'!$B$4,I1064,"")</f>
        <v>87</v>
      </c>
    </row>
    <row r="1065" spans="1:13">
      <c r="A1065" s="2">
        <v>1746194</v>
      </c>
      <c r="B1065" s="2">
        <v>2</v>
      </c>
      <c r="C1065" s="2" t="str">
        <f>VLOOKUP(B1065,Address!$A$1:$B$5,2,FALSE)</f>
        <v>ул.Строителей, 6</v>
      </c>
      <c r="D1065" s="3">
        <v>44738</v>
      </c>
      <c r="E1065" s="3" t="str">
        <f t="shared" si="115"/>
        <v>Июнь</v>
      </c>
      <c r="F1065" s="25">
        <f t="shared" si="119"/>
        <v>27</v>
      </c>
      <c r="G1065" s="3" t="str">
        <f t="shared" si="120"/>
        <v>Вс</v>
      </c>
      <c r="H1065" s="25">
        <f t="shared" si="121"/>
        <v>26</v>
      </c>
      <c r="I1065" s="2">
        <v>3512</v>
      </c>
      <c r="J1065" s="2">
        <f t="shared" si="116"/>
        <v>1</v>
      </c>
      <c r="K1065" s="2">
        <f t="shared" si="117"/>
        <v>3512</v>
      </c>
      <c r="L1065" s="2">
        <f t="shared" si="118"/>
        <v>1</v>
      </c>
      <c r="M1065">
        <f>IF(D1065&lt;='Задача 4'!$B$4,I1065,"")</f>
        <v>3512</v>
      </c>
    </row>
    <row r="1066" spans="1:13">
      <c r="A1066" s="2">
        <v>1746195</v>
      </c>
      <c r="B1066" s="2">
        <v>1</v>
      </c>
      <c r="C1066" s="2" t="str">
        <f>VLOOKUP(B1066,Address!$A$1:$B$5,2,FALSE)</f>
        <v>ул.Ленина, 13/2</v>
      </c>
      <c r="D1066" s="3">
        <v>44754</v>
      </c>
      <c r="E1066" s="3" t="str">
        <f t="shared" si="115"/>
        <v>Июль</v>
      </c>
      <c r="F1066" s="25">
        <f t="shared" si="119"/>
        <v>29</v>
      </c>
      <c r="G1066" s="3" t="str">
        <f t="shared" si="120"/>
        <v>Вт</v>
      </c>
      <c r="H1066" s="25">
        <f t="shared" si="121"/>
        <v>12</v>
      </c>
      <c r="I1066" s="2">
        <v>3555</v>
      </c>
      <c r="J1066" s="2">
        <f t="shared" si="116"/>
        <v>1</v>
      </c>
      <c r="K1066" s="2">
        <f t="shared" si="117"/>
        <v>3555</v>
      </c>
      <c r="L1066" s="2">
        <f t="shared" si="118"/>
        <v>1</v>
      </c>
      <c r="M1066">
        <f>IF(D1066&lt;='Задача 4'!$B$4,I1066,"")</f>
        <v>3555</v>
      </c>
    </row>
    <row r="1067" spans="1:13">
      <c r="A1067" s="2">
        <v>1746196</v>
      </c>
      <c r="B1067" s="2">
        <v>1</v>
      </c>
      <c r="C1067" s="2" t="str">
        <f>VLOOKUP(B1067,Address!$A$1:$B$5,2,FALSE)</f>
        <v>ул.Ленина, 13/2</v>
      </c>
      <c r="D1067" s="3">
        <v>44725</v>
      </c>
      <c r="E1067" s="3" t="str">
        <f t="shared" si="115"/>
        <v>Июнь</v>
      </c>
      <c r="F1067" s="25">
        <f t="shared" si="119"/>
        <v>25</v>
      </c>
      <c r="G1067" s="3" t="str">
        <f t="shared" si="120"/>
        <v>Пн</v>
      </c>
      <c r="H1067" s="25">
        <f t="shared" si="121"/>
        <v>13</v>
      </c>
      <c r="I1067" s="2">
        <v>3548</v>
      </c>
      <c r="J1067" s="2">
        <f t="shared" si="116"/>
        <v>1</v>
      </c>
      <c r="K1067" s="2">
        <f t="shared" si="117"/>
        <v>3548</v>
      </c>
      <c r="L1067" s="2">
        <f t="shared" si="118"/>
        <v>1</v>
      </c>
      <c r="M1067">
        <f>IF(D1067&lt;='Задача 4'!$B$4,I1067,"")</f>
        <v>3548</v>
      </c>
    </row>
    <row r="1068" spans="1:13">
      <c r="A1068" s="2">
        <v>1746197</v>
      </c>
      <c r="B1068" s="2">
        <v>1</v>
      </c>
      <c r="C1068" s="2" t="str">
        <f>VLOOKUP(B1068,Address!$A$1:$B$5,2,FALSE)</f>
        <v>ул.Ленина, 13/2</v>
      </c>
      <c r="D1068" s="3">
        <v>44779</v>
      </c>
      <c r="E1068" s="3" t="str">
        <f t="shared" si="115"/>
        <v>Август</v>
      </c>
      <c r="F1068" s="25">
        <f t="shared" si="119"/>
        <v>32</v>
      </c>
      <c r="G1068" s="3" t="str">
        <f t="shared" si="120"/>
        <v>Сб</v>
      </c>
      <c r="H1068" s="25">
        <f t="shared" si="121"/>
        <v>6</v>
      </c>
      <c r="I1068" s="2">
        <v>3299</v>
      </c>
      <c r="J1068" s="2">
        <f t="shared" si="116"/>
        <v>1</v>
      </c>
      <c r="K1068" s="2">
        <f t="shared" si="117"/>
        <v>3299</v>
      </c>
      <c r="L1068" s="2">
        <f t="shared" si="118"/>
        <v>1</v>
      </c>
      <c r="M1068" t="str">
        <f>IF(D1068&lt;='Задача 4'!$B$4,I1068,"")</f>
        <v/>
      </c>
    </row>
    <row r="1069" spans="1:13">
      <c r="A1069" s="2">
        <v>1746198</v>
      </c>
      <c r="B1069" s="2">
        <v>2</v>
      </c>
      <c r="C1069" s="2" t="str">
        <f>VLOOKUP(B1069,Address!$A$1:$B$5,2,FALSE)</f>
        <v>ул.Строителей, 6</v>
      </c>
      <c r="D1069" s="3">
        <v>44738</v>
      </c>
      <c r="E1069" s="3" t="str">
        <f t="shared" si="115"/>
        <v>Июнь</v>
      </c>
      <c r="F1069" s="25">
        <f t="shared" si="119"/>
        <v>27</v>
      </c>
      <c r="G1069" s="3" t="str">
        <f t="shared" si="120"/>
        <v>Вс</v>
      </c>
      <c r="H1069" s="25">
        <f t="shared" si="121"/>
        <v>26</v>
      </c>
      <c r="I1069" s="2">
        <v>3852</v>
      </c>
      <c r="J1069" s="2">
        <f t="shared" si="116"/>
        <v>1</v>
      </c>
      <c r="K1069" s="2">
        <f t="shared" si="117"/>
        <v>3852</v>
      </c>
      <c r="L1069" s="2">
        <f t="shared" si="118"/>
        <v>1</v>
      </c>
      <c r="M1069">
        <f>IF(D1069&lt;='Задача 4'!$B$4,I1069,"")</f>
        <v>3852</v>
      </c>
    </row>
    <row r="1070" spans="1:13">
      <c r="A1070" s="2">
        <v>1746199</v>
      </c>
      <c r="B1070" s="2">
        <v>2</v>
      </c>
      <c r="C1070" s="2" t="str">
        <f>VLOOKUP(B1070,Address!$A$1:$B$5,2,FALSE)</f>
        <v>ул.Строителей, 6</v>
      </c>
      <c r="D1070" s="3">
        <v>44719</v>
      </c>
      <c r="E1070" s="3" t="str">
        <f t="shared" si="115"/>
        <v>Июнь</v>
      </c>
      <c r="F1070" s="25">
        <f t="shared" si="119"/>
        <v>24</v>
      </c>
      <c r="G1070" s="3" t="str">
        <f t="shared" si="120"/>
        <v>Вт</v>
      </c>
      <c r="H1070" s="25">
        <f t="shared" si="121"/>
        <v>7</v>
      </c>
      <c r="I1070" s="2">
        <v>3377</v>
      </c>
      <c r="J1070" s="2">
        <f t="shared" si="116"/>
        <v>1</v>
      </c>
      <c r="K1070" s="2">
        <f t="shared" si="117"/>
        <v>3377</v>
      </c>
      <c r="L1070" s="2">
        <f t="shared" si="118"/>
        <v>1</v>
      </c>
      <c r="M1070">
        <f>IF(D1070&lt;='Задача 4'!$B$4,I1070,"")</f>
        <v>3377</v>
      </c>
    </row>
    <row r="1071" spans="1:13">
      <c r="A1071" s="2">
        <v>1746200</v>
      </c>
      <c r="B1071" s="2">
        <v>2</v>
      </c>
      <c r="C1071" s="2" t="str">
        <f>VLOOKUP(B1071,Address!$A$1:$B$5,2,FALSE)</f>
        <v>ул.Строителей, 6</v>
      </c>
      <c r="D1071" s="3">
        <v>44745</v>
      </c>
      <c r="E1071" s="3" t="str">
        <f t="shared" si="115"/>
        <v>Июль</v>
      </c>
      <c r="F1071" s="25">
        <f t="shared" si="119"/>
        <v>28</v>
      </c>
      <c r="G1071" s="3" t="str">
        <f t="shared" si="120"/>
        <v>Вс</v>
      </c>
      <c r="H1071" s="25">
        <f t="shared" si="121"/>
        <v>3</v>
      </c>
      <c r="I1071" s="2">
        <v>4598</v>
      </c>
      <c r="J1071" s="2">
        <f t="shared" si="116"/>
        <v>1</v>
      </c>
      <c r="K1071" s="2">
        <f t="shared" si="117"/>
        <v>4598</v>
      </c>
      <c r="L1071" s="2">
        <f t="shared" si="118"/>
        <v>1</v>
      </c>
      <c r="M1071">
        <f>IF(D1071&lt;='Задача 4'!$B$4,I1071,"")</f>
        <v>4598</v>
      </c>
    </row>
    <row r="1072" spans="1:13">
      <c r="A1072" s="2">
        <v>1746201</v>
      </c>
      <c r="B1072" s="2">
        <v>4</v>
      </c>
      <c r="C1072" s="2" t="str">
        <f>VLOOKUP(B1072,Address!$A$1:$B$5,2,FALSE)</f>
        <v>Бульвар Сеченова, 17</v>
      </c>
      <c r="D1072" s="3">
        <v>44776</v>
      </c>
      <c r="E1072" s="3" t="str">
        <f t="shared" si="115"/>
        <v>Август</v>
      </c>
      <c r="F1072" s="25">
        <f t="shared" si="119"/>
        <v>32</v>
      </c>
      <c r="G1072" s="3" t="str">
        <f t="shared" si="120"/>
        <v>Ср</v>
      </c>
      <c r="H1072" s="25">
        <f t="shared" si="121"/>
        <v>3</v>
      </c>
      <c r="I1072" s="2">
        <v>2601</v>
      </c>
      <c r="J1072" s="2">
        <f t="shared" si="116"/>
        <v>1</v>
      </c>
      <c r="K1072" s="2" t="str">
        <f t="shared" si="117"/>
        <v/>
      </c>
      <c r="L1072" s="2" t="str">
        <f t="shared" si="118"/>
        <v/>
      </c>
      <c r="M1072" t="str">
        <f>IF(D1072&lt;='Задача 4'!$B$4,I1072,"")</f>
        <v/>
      </c>
    </row>
    <row r="1073" spans="1:13">
      <c r="A1073" s="2">
        <v>1746202</v>
      </c>
      <c r="B1073" s="2">
        <v>1</v>
      </c>
      <c r="C1073" s="2" t="str">
        <f>VLOOKUP(B1073,Address!$A$1:$B$5,2,FALSE)</f>
        <v>ул.Ленина, 13/2</v>
      </c>
      <c r="D1073" s="3">
        <v>44774</v>
      </c>
      <c r="E1073" s="3" t="str">
        <f t="shared" si="115"/>
        <v>Август</v>
      </c>
      <c r="F1073" s="25">
        <f t="shared" si="119"/>
        <v>32</v>
      </c>
      <c r="G1073" s="3" t="str">
        <f t="shared" si="120"/>
        <v>Пн</v>
      </c>
      <c r="H1073" s="25">
        <f t="shared" si="121"/>
        <v>1</v>
      </c>
      <c r="I1073" s="2">
        <v>2602</v>
      </c>
      <c r="J1073" s="2">
        <f t="shared" si="116"/>
        <v>1</v>
      </c>
      <c r="K1073" s="2" t="str">
        <f t="shared" si="117"/>
        <v/>
      </c>
      <c r="L1073" s="2" t="str">
        <f t="shared" si="118"/>
        <v/>
      </c>
      <c r="M1073" t="str">
        <f>IF(D1073&lt;='Задача 4'!$B$4,I1073,"")</f>
        <v/>
      </c>
    </row>
    <row r="1074" spans="1:13">
      <c r="A1074" s="2">
        <v>1746203</v>
      </c>
      <c r="B1074" s="2">
        <v>1</v>
      </c>
      <c r="C1074" s="2" t="str">
        <f>VLOOKUP(B1074,Address!$A$1:$B$5,2,FALSE)</f>
        <v>ул.Ленина, 13/2</v>
      </c>
      <c r="D1074" s="3">
        <v>44770</v>
      </c>
      <c r="E1074" s="3" t="str">
        <f t="shared" si="115"/>
        <v>Июль</v>
      </c>
      <c r="F1074" s="25">
        <f t="shared" si="119"/>
        <v>31</v>
      </c>
      <c r="G1074" s="3" t="str">
        <f t="shared" si="120"/>
        <v>Чт</v>
      </c>
      <c r="H1074" s="25">
        <f t="shared" si="121"/>
        <v>28</v>
      </c>
      <c r="I1074" s="2">
        <v>2845</v>
      </c>
      <c r="J1074" s="2">
        <f t="shared" si="116"/>
        <v>1</v>
      </c>
      <c r="K1074" s="2" t="str">
        <f t="shared" si="117"/>
        <v/>
      </c>
      <c r="L1074" s="2" t="str">
        <f t="shared" si="118"/>
        <v/>
      </c>
      <c r="M1074" t="str">
        <f>IF(D1074&lt;='Задача 4'!$B$4,I1074,"")</f>
        <v/>
      </c>
    </row>
    <row r="1075" spans="1:13">
      <c r="A1075" s="2">
        <v>1746204</v>
      </c>
      <c r="B1075" s="2">
        <v>1</v>
      </c>
      <c r="C1075" s="2" t="str">
        <f>VLOOKUP(B1075,Address!$A$1:$B$5,2,FALSE)</f>
        <v>ул.Ленина, 13/2</v>
      </c>
      <c r="D1075" s="3">
        <v>44791</v>
      </c>
      <c r="E1075" s="3" t="str">
        <f t="shared" si="115"/>
        <v>Август</v>
      </c>
      <c r="F1075" s="25">
        <f t="shared" si="119"/>
        <v>34</v>
      </c>
      <c r="G1075" s="3" t="str">
        <f t="shared" si="120"/>
        <v>Чт</v>
      </c>
      <c r="H1075" s="25">
        <f t="shared" si="121"/>
        <v>18</v>
      </c>
      <c r="I1075" s="2">
        <v>612</v>
      </c>
      <c r="J1075" s="2">
        <f t="shared" si="116"/>
        <v>1</v>
      </c>
      <c r="K1075" s="2" t="str">
        <f t="shared" si="117"/>
        <v/>
      </c>
      <c r="L1075" s="2" t="str">
        <f t="shared" si="118"/>
        <v/>
      </c>
      <c r="M1075" t="str">
        <f>IF(D1075&lt;='Задача 4'!$B$4,I1075,"")</f>
        <v/>
      </c>
    </row>
    <row r="1076" spans="1:13">
      <c r="A1076" s="2">
        <v>1746205</v>
      </c>
      <c r="B1076" s="2">
        <v>3</v>
      </c>
      <c r="C1076" s="2" t="str">
        <f>VLOOKUP(B1076,Address!$A$1:$B$5,2,FALSE)</f>
        <v>Проспект Вернадского, 89</v>
      </c>
      <c r="D1076" s="3">
        <v>44789</v>
      </c>
      <c r="E1076" s="3" t="str">
        <f t="shared" si="115"/>
        <v>Август</v>
      </c>
      <c r="F1076" s="25">
        <f t="shared" si="119"/>
        <v>34</v>
      </c>
      <c r="G1076" s="3" t="str">
        <f t="shared" si="120"/>
        <v>Вт</v>
      </c>
      <c r="H1076" s="25">
        <f t="shared" si="121"/>
        <v>16</v>
      </c>
      <c r="I1076" s="2">
        <v>1050</v>
      </c>
      <c r="J1076" s="2">
        <f t="shared" si="116"/>
        <v>1</v>
      </c>
      <c r="K1076" s="2" t="str">
        <f t="shared" si="117"/>
        <v/>
      </c>
      <c r="L1076" s="2" t="str">
        <f t="shared" si="118"/>
        <v/>
      </c>
      <c r="M1076" t="str">
        <f>IF(D1076&lt;='Задача 4'!$B$4,I1076,"")</f>
        <v/>
      </c>
    </row>
    <row r="1077" spans="1:13">
      <c r="A1077" s="2">
        <v>1746206</v>
      </c>
      <c r="B1077" s="2">
        <v>3</v>
      </c>
      <c r="C1077" s="2" t="str">
        <f>VLOOKUP(B1077,Address!$A$1:$B$5,2,FALSE)</f>
        <v>Проспект Вернадского, 89</v>
      </c>
      <c r="D1077" s="3">
        <v>44739</v>
      </c>
      <c r="E1077" s="3" t="str">
        <f t="shared" si="115"/>
        <v>Июнь</v>
      </c>
      <c r="F1077" s="25">
        <f t="shared" si="119"/>
        <v>27</v>
      </c>
      <c r="G1077" s="3" t="str">
        <f t="shared" si="120"/>
        <v>Пн</v>
      </c>
      <c r="H1077" s="25">
        <f t="shared" si="121"/>
        <v>27</v>
      </c>
      <c r="I1077" s="2">
        <v>3984</v>
      </c>
      <c r="J1077" s="2">
        <f t="shared" si="116"/>
        <v>1</v>
      </c>
      <c r="K1077" s="2">
        <f t="shared" si="117"/>
        <v>3984</v>
      </c>
      <c r="L1077" s="2">
        <f t="shared" si="118"/>
        <v>1</v>
      </c>
      <c r="M1077">
        <f>IF(D1077&lt;='Задача 4'!$B$4,I1077,"")</f>
        <v>3984</v>
      </c>
    </row>
    <row r="1078" spans="1:13">
      <c r="A1078" s="2">
        <v>1746207</v>
      </c>
      <c r="B1078" s="2">
        <v>1</v>
      </c>
      <c r="C1078" s="2" t="str">
        <f>VLOOKUP(B1078,Address!$A$1:$B$5,2,FALSE)</f>
        <v>ул.Ленина, 13/2</v>
      </c>
      <c r="D1078" s="3">
        <v>44770</v>
      </c>
      <c r="E1078" s="3" t="str">
        <f t="shared" si="115"/>
        <v>Июль</v>
      </c>
      <c r="F1078" s="25">
        <f t="shared" si="119"/>
        <v>31</v>
      </c>
      <c r="G1078" s="3" t="str">
        <f t="shared" si="120"/>
        <v>Чт</v>
      </c>
      <c r="H1078" s="25">
        <f t="shared" si="121"/>
        <v>28</v>
      </c>
      <c r="I1078" s="2">
        <v>194</v>
      </c>
      <c r="J1078" s="2">
        <f t="shared" si="116"/>
        <v>1</v>
      </c>
      <c r="K1078" s="2" t="str">
        <f t="shared" si="117"/>
        <v/>
      </c>
      <c r="L1078" s="2" t="str">
        <f t="shared" si="118"/>
        <v/>
      </c>
      <c r="M1078" t="str">
        <f>IF(D1078&lt;='Задача 4'!$B$4,I1078,"")</f>
        <v/>
      </c>
    </row>
    <row r="1079" spans="1:13">
      <c r="A1079" s="2">
        <v>1746208</v>
      </c>
      <c r="B1079" s="2">
        <v>2</v>
      </c>
      <c r="C1079" s="2" t="str">
        <f>VLOOKUP(B1079,Address!$A$1:$B$5,2,FALSE)</f>
        <v>ул.Строителей, 6</v>
      </c>
      <c r="D1079" s="3">
        <v>44734</v>
      </c>
      <c r="E1079" s="3" t="str">
        <f t="shared" si="115"/>
        <v>Июнь</v>
      </c>
      <c r="F1079" s="25">
        <f t="shared" si="119"/>
        <v>26</v>
      </c>
      <c r="G1079" s="3" t="str">
        <f t="shared" si="120"/>
        <v>Ср</v>
      </c>
      <c r="H1079" s="25">
        <f t="shared" si="121"/>
        <v>22</v>
      </c>
      <c r="I1079" s="2">
        <v>2120</v>
      </c>
      <c r="J1079" s="2">
        <f t="shared" si="116"/>
        <v>1</v>
      </c>
      <c r="K1079" s="2" t="str">
        <f t="shared" si="117"/>
        <v/>
      </c>
      <c r="L1079" s="2" t="str">
        <f t="shared" si="118"/>
        <v/>
      </c>
      <c r="M1079">
        <f>IF(D1079&lt;='Задача 4'!$B$4,I1079,"")</f>
        <v>2120</v>
      </c>
    </row>
    <row r="1080" spans="1:13">
      <c r="A1080" s="2">
        <v>1746209</v>
      </c>
      <c r="B1080" s="2">
        <v>3</v>
      </c>
      <c r="C1080" s="2" t="str">
        <f>VLOOKUP(B1080,Address!$A$1:$B$5,2,FALSE)</f>
        <v>Проспект Вернадского, 89</v>
      </c>
      <c r="D1080" s="3">
        <v>44767</v>
      </c>
      <c r="E1080" s="3" t="str">
        <f t="shared" si="115"/>
        <v>Июль</v>
      </c>
      <c r="F1080" s="25">
        <f t="shared" si="119"/>
        <v>31</v>
      </c>
      <c r="G1080" s="3" t="str">
        <f t="shared" si="120"/>
        <v>Пн</v>
      </c>
      <c r="H1080" s="25">
        <f t="shared" si="121"/>
        <v>25</v>
      </c>
      <c r="I1080" s="2">
        <v>1776</v>
      </c>
      <c r="J1080" s="2">
        <f t="shared" si="116"/>
        <v>1</v>
      </c>
      <c r="K1080" s="2" t="str">
        <f t="shared" si="117"/>
        <v/>
      </c>
      <c r="L1080" s="2" t="str">
        <f t="shared" si="118"/>
        <v/>
      </c>
      <c r="M1080" t="str">
        <f>IF(D1080&lt;='Задача 4'!$B$4,I1080,"")</f>
        <v/>
      </c>
    </row>
    <row r="1081" spans="1:13">
      <c r="A1081" s="2">
        <v>1746210</v>
      </c>
      <c r="B1081" s="2">
        <v>2</v>
      </c>
      <c r="C1081" s="2" t="str">
        <f>VLOOKUP(B1081,Address!$A$1:$B$5,2,FALSE)</f>
        <v>ул.Строителей, 6</v>
      </c>
      <c r="D1081" s="3">
        <v>44754</v>
      </c>
      <c r="E1081" s="3" t="str">
        <f t="shared" si="115"/>
        <v>Июль</v>
      </c>
      <c r="F1081" s="25">
        <f t="shared" si="119"/>
        <v>29</v>
      </c>
      <c r="G1081" s="3" t="str">
        <f t="shared" si="120"/>
        <v>Вт</v>
      </c>
      <c r="H1081" s="25">
        <f t="shared" si="121"/>
        <v>12</v>
      </c>
      <c r="I1081" s="2">
        <v>3830</v>
      </c>
      <c r="J1081" s="2">
        <f t="shared" si="116"/>
        <v>1</v>
      </c>
      <c r="K1081" s="2">
        <f t="shared" si="117"/>
        <v>3830</v>
      </c>
      <c r="L1081" s="2">
        <f t="shared" si="118"/>
        <v>1</v>
      </c>
      <c r="M1081">
        <f>IF(D1081&lt;='Задача 4'!$B$4,I1081,"")</f>
        <v>3830</v>
      </c>
    </row>
    <row r="1082" spans="1:13">
      <c r="A1082" s="2">
        <v>1746211</v>
      </c>
      <c r="B1082" s="2">
        <v>3</v>
      </c>
      <c r="C1082" s="2" t="str">
        <f>VLOOKUP(B1082,Address!$A$1:$B$5,2,FALSE)</f>
        <v>Проспект Вернадского, 89</v>
      </c>
      <c r="D1082" s="3">
        <v>44713</v>
      </c>
      <c r="E1082" s="3" t="str">
        <f t="shared" si="115"/>
        <v>Июнь</v>
      </c>
      <c r="F1082" s="25">
        <f t="shared" si="119"/>
        <v>23</v>
      </c>
      <c r="G1082" s="3" t="str">
        <f t="shared" si="120"/>
        <v>Ср</v>
      </c>
      <c r="H1082" s="25">
        <f t="shared" si="121"/>
        <v>1</v>
      </c>
      <c r="I1082" s="2">
        <v>3999</v>
      </c>
      <c r="J1082" s="2">
        <f t="shared" si="116"/>
        <v>1</v>
      </c>
      <c r="K1082" s="2">
        <f t="shared" si="117"/>
        <v>3999</v>
      </c>
      <c r="L1082" s="2">
        <f t="shared" si="118"/>
        <v>1</v>
      </c>
      <c r="M1082">
        <f>IF(D1082&lt;='Задача 4'!$B$4,I1082,"")</f>
        <v>3999</v>
      </c>
    </row>
    <row r="1083" spans="1:13">
      <c r="A1083" s="2">
        <v>1746212</v>
      </c>
      <c r="B1083" s="2">
        <v>3</v>
      </c>
      <c r="C1083" s="2" t="str">
        <f>VLOOKUP(B1083,Address!$A$1:$B$5,2,FALSE)</f>
        <v>Проспект Вернадского, 89</v>
      </c>
      <c r="D1083" s="3">
        <v>44788</v>
      </c>
      <c r="E1083" s="3" t="str">
        <f t="shared" si="115"/>
        <v>Август</v>
      </c>
      <c r="F1083" s="25">
        <f t="shared" si="119"/>
        <v>34</v>
      </c>
      <c r="G1083" s="3" t="str">
        <f t="shared" si="120"/>
        <v>Пн</v>
      </c>
      <c r="H1083" s="25">
        <f t="shared" si="121"/>
        <v>15</v>
      </c>
      <c r="I1083" s="2">
        <v>2166</v>
      </c>
      <c r="J1083" s="2">
        <f t="shared" si="116"/>
        <v>1</v>
      </c>
      <c r="K1083" s="2" t="str">
        <f t="shared" si="117"/>
        <v/>
      </c>
      <c r="L1083" s="2" t="str">
        <f t="shared" si="118"/>
        <v/>
      </c>
      <c r="M1083" t="str">
        <f>IF(D1083&lt;='Задача 4'!$B$4,I1083,"")</f>
        <v/>
      </c>
    </row>
    <row r="1084" spans="1:13">
      <c r="A1084" s="2">
        <v>1746213</v>
      </c>
      <c r="B1084" s="2">
        <v>4</v>
      </c>
      <c r="C1084" s="2" t="str">
        <f>VLOOKUP(B1084,Address!$A$1:$B$5,2,FALSE)</f>
        <v>Бульвар Сеченова, 17</v>
      </c>
      <c r="D1084" s="3">
        <v>44746</v>
      </c>
      <c r="E1084" s="3" t="str">
        <f t="shared" si="115"/>
        <v>Июль</v>
      </c>
      <c r="F1084" s="25">
        <f t="shared" si="119"/>
        <v>28</v>
      </c>
      <c r="G1084" s="3" t="str">
        <f t="shared" si="120"/>
        <v>Пн</v>
      </c>
      <c r="H1084" s="25">
        <f t="shared" si="121"/>
        <v>4</v>
      </c>
      <c r="I1084" s="2">
        <v>4617</v>
      </c>
      <c r="J1084" s="2">
        <f t="shared" si="116"/>
        <v>1</v>
      </c>
      <c r="K1084" s="2">
        <f t="shared" si="117"/>
        <v>4617</v>
      </c>
      <c r="L1084" s="2">
        <f t="shared" si="118"/>
        <v>1</v>
      </c>
      <c r="M1084">
        <f>IF(D1084&lt;='Задача 4'!$B$4,I1084,"")</f>
        <v>4617</v>
      </c>
    </row>
    <row r="1085" spans="1:13">
      <c r="A1085" s="2">
        <v>1746214</v>
      </c>
      <c r="B1085" s="2">
        <v>1</v>
      </c>
      <c r="C1085" s="2" t="str">
        <f>VLOOKUP(B1085,Address!$A$1:$B$5,2,FALSE)</f>
        <v>ул.Ленина, 13/2</v>
      </c>
      <c r="D1085" s="3">
        <v>44738</v>
      </c>
      <c r="E1085" s="3" t="str">
        <f t="shared" si="115"/>
        <v>Июнь</v>
      </c>
      <c r="F1085" s="25">
        <f t="shared" si="119"/>
        <v>27</v>
      </c>
      <c r="G1085" s="3" t="str">
        <f t="shared" si="120"/>
        <v>Вс</v>
      </c>
      <c r="H1085" s="25">
        <f t="shared" si="121"/>
        <v>26</v>
      </c>
      <c r="I1085" s="2">
        <v>2381</v>
      </c>
      <c r="J1085" s="2">
        <f t="shared" si="116"/>
        <v>1</v>
      </c>
      <c r="K1085" s="2" t="str">
        <f t="shared" si="117"/>
        <v/>
      </c>
      <c r="L1085" s="2" t="str">
        <f t="shared" si="118"/>
        <v/>
      </c>
      <c r="M1085">
        <f>IF(D1085&lt;='Задача 4'!$B$4,I1085,"")</f>
        <v>2381</v>
      </c>
    </row>
    <row r="1086" spans="1:13">
      <c r="A1086" s="2">
        <v>1746215</v>
      </c>
      <c r="B1086" s="2">
        <v>1</v>
      </c>
      <c r="C1086" s="2" t="str">
        <f>VLOOKUP(B1086,Address!$A$1:$B$5,2,FALSE)</f>
        <v>ул.Ленина, 13/2</v>
      </c>
      <c r="D1086" s="3">
        <v>44735</v>
      </c>
      <c r="E1086" s="3" t="str">
        <f t="shared" si="115"/>
        <v>Июнь</v>
      </c>
      <c r="F1086" s="25">
        <f t="shared" si="119"/>
        <v>26</v>
      </c>
      <c r="G1086" s="3" t="str">
        <f t="shared" si="120"/>
        <v>Чт</v>
      </c>
      <c r="H1086" s="25">
        <f t="shared" si="121"/>
        <v>23</v>
      </c>
      <c r="I1086" s="2">
        <v>1283</v>
      </c>
      <c r="J1086" s="2">
        <f t="shared" si="116"/>
        <v>1</v>
      </c>
      <c r="K1086" s="2" t="str">
        <f t="shared" si="117"/>
        <v/>
      </c>
      <c r="L1086" s="2" t="str">
        <f t="shared" si="118"/>
        <v/>
      </c>
      <c r="M1086">
        <f>IF(D1086&lt;='Задача 4'!$B$4,I1086,"")</f>
        <v>1283</v>
      </c>
    </row>
    <row r="1087" spans="1:13">
      <c r="A1087" s="2">
        <v>1746216</v>
      </c>
      <c r="B1087" s="2">
        <v>4</v>
      </c>
      <c r="C1087" s="2" t="str">
        <f>VLOOKUP(B1087,Address!$A$1:$B$5,2,FALSE)</f>
        <v>Бульвар Сеченова, 17</v>
      </c>
      <c r="D1087" s="3">
        <v>44766</v>
      </c>
      <c r="E1087" s="3" t="str">
        <f t="shared" si="115"/>
        <v>Июль</v>
      </c>
      <c r="F1087" s="25">
        <f t="shared" si="119"/>
        <v>31</v>
      </c>
      <c r="G1087" s="3" t="str">
        <f t="shared" si="120"/>
        <v>Вс</v>
      </c>
      <c r="H1087" s="25">
        <f t="shared" si="121"/>
        <v>24</v>
      </c>
      <c r="I1087" s="2">
        <v>1905</v>
      </c>
      <c r="J1087" s="2">
        <f t="shared" si="116"/>
        <v>1</v>
      </c>
      <c r="K1087" s="2" t="str">
        <f t="shared" si="117"/>
        <v/>
      </c>
      <c r="L1087" s="2" t="str">
        <f t="shared" si="118"/>
        <v/>
      </c>
      <c r="M1087" t="str">
        <f>IF(D1087&lt;='Задача 4'!$B$4,I1087,"")</f>
        <v/>
      </c>
    </row>
    <row r="1088" spans="1:13">
      <c r="A1088" s="2">
        <v>1746217</v>
      </c>
      <c r="B1088" s="2">
        <v>4</v>
      </c>
      <c r="C1088" s="2" t="str">
        <f>VLOOKUP(B1088,Address!$A$1:$B$5,2,FALSE)</f>
        <v>Бульвар Сеченова, 17</v>
      </c>
      <c r="D1088" s="3">
        <v>44721</v>
      </c>
      <c r="E1088" s="3" t="str">
        <f t="shared" si="115"/>
        <v>Июнь</v>
      </c>
      <c r="F1088" s="25">
        <f t="shared" si="119"/>
        <v>24</v>
      </c>
      <c r="G1088" s="3" t="str">
        <f t="shared" si="120"/>
        <v>Чт</v>
      </c>
      <c r="H1088" s="25">
        <f t="shared" si="121"/>
        <v>9</v>
      </c>
      <c r="I1088" s="2">
        <v>1726</v>
      </c>
      <c r="J1088" s="2">
        <f t="shared" si="116"/>
        <v>1</v>
      </c>
      <c r="K1088" s="2" t="str">
        <f t="shared" si="117"/>
        <v/>
      </c>
      <c r="L1088" s="2" t="str">
        <f t="shared" si="118"/>
        <v/>
      </c>
      <c r="M1088">
        <f>IF(D1088&lt;='Задача 4'!$B$4,I1088,"")</f>
        <v>1726</v>
      </c>
    </row>
    <row r="1089" spans="1:13">
      <c r="A1089" s="2">
        <v>1746218</v>
      </c>
      <c r="B1089" s="2">
        <v>2</v>
      </c>
      <c r="C1089" s="2" t="str">
        <f>VLOOKUP(B1089,Address!$A$1:$B$5,2,FALSE)</f>
        <v>ул.Строителей, 6</v>
      </c>
      <c r="D1089" s="3">
        <v>44791</v>
      </c>
      <c r="E1089" s="3" t="str">
        <f t="shared" si="115"/>
        <v>Август</v>
      </c>
      <c r="F1089" s="25">
        <f t="shared" si="119"/>
        <v>34</v>
      </c>
      <c r="G1089" s="3" t="str">
        <f t="shared" si="120"/>
        <v>Чт</v>
      </c>
      <c r="H1089" s="25">
        <f t="shared" si="121"/>
        <v>18</v>
      </c>
      <c r="I1089" s="2">
        <v>4563</v>
      </c>
      <c r="J1089" s="2">
        <f t="shared" si="116"/>
        <v>1</v>
      </c>
      <c r="K1089" s="2">
        <f t="shared" si="117"/>
        <v>4563</v>
      </c>
      <c r="L1089" s="2">
        <f t="shared" si="118"/>
        <v>1</v>
      </c>
      <c r="M1089" t="str">
        <f>IF(D1089&lt;='Задача 4'!$B$4,I1089,"")</f>
        <v/>
      </c>
    </row>
    <row r="1090" spans="1:13">
      <c r="A1090" s="2">
        <v>1746219</v>
      </c>
      <c r="B1090" s="2">
        <v>1</v>
      </c>
      <c r="C1090" s="2" t="str">
        <f>VLOOKUP(B1090,Address!$A$1:$B$5,2,FALSE)</f>
        <v>ул.Ленина, 13/2</v>
      </c>
      <c r="D1090" s="3">
        <v>44744</v>
      </c>
      <c r="E1090" s="3" t="str">
        <f t="shared" si="115"/>
        <v>Июль</v>
      </c>
      <c r="F1090" s="25">
        <f t="shared" si="119"/>
        <v>27</v>
      </c>
      <c r="G1090" s="3" t="str">
        <f t="shared" si="120"/>
        <v>Сб</v>
      </c>
      <c r="H1090" s="25">
        <f t="shared" si="121"/>
        <v>2</v>
      </c>
      <c r="I1090" s="2">
        <v>4351</v>
      </c>
      <c r="J1090" s="2">
        <f t="shared" si="116"/>
        <v>1</v>
      </c>
      <c r="K1090" s="2">
        <f t="shared" si="117"/>
        <v>4351</v>
      </c>
      <c r="L1090" s="2">
        <f t="shared" si="118"/>
        <v>1</v>
      </c>
      <c r="M1090">
        <f>IF(D1090&lt;='Задача 4'!$B$4,I1090,"")</f>
        <v>4351</v>
      </c>
    </row>
    <row r="1091" spans="1:13">
      <c r="A1091" s="2">
        <v>1746220</v>
      </c>
      <c r="B1091" s="2">
        <v>1</v>
      </c>
      <c r="C1091" s="2" t="str">
        <f>VLOOKUP(B1091,Address!$A$1:$B$5,2,FALSE)</f>
        <v>ул.Ленина, 13/2</v>
      </c>
      <c r="D1091" s="3">
        <v>44796</v>
      </c>
      <c r="E1091" s="3" t="str">
        <f t="shared" ref="E1091:E1154" si="122">TEXT(MONTH(D1091)*30,"ММММ")</f>
        <v>Август</v>
      </c>
      <c r="F1091" s="25">
        <f t="shared" si="119"/>
        <v>35</v>
      </c>
      <c r="G1091" s="3" t="str">
        <f t="shared" si="120"/>
        <v>Вт</v>
      </c>
      <c r="H1091" s="25">
        <f t="shared" si="121"/>
        <v>23</v>
      </c>
      <c r="I1091" s="2">
        <v>755</v>
      </c>
      <c r="J1091" s="2">
        <f t="shared" ref="J1091:J1154" si="123">IF(I1091&gt;0,1,"")</f>
        <v>1</v>
      </c>
      <c r="K1091" s="2" t="str">
        <f t="shared" ref="K1091:K1154" si="124">IF(I1091&gt;3000,I1091,"")</f>
        <v/>
      </c>
      <c r="L1091" s="2" t="str">
        <f t="shared" ref="L1091:L1154" si="125">IF(I1091&gt;3000,1,"")</f>
        <v/>
      </c>
      <c r="M1091" t="str">
        <f>IF(D1091&lt;='Задача 4'!$B$4,I1091,"")</f>
        <v/>
      </c>
    </row>
    <row r="1092" spans="1:13">
      <c r="A1092" s="2">
        <v>1746221</v>
      </c>
      <c r="B1092" s="2">
        <v>1</v>
      </c>
      <c r="C1092" s="2" t="str">
        <f>VLOOKUP(B1092,Address!$A$1:$B$5,2,FALSE)</f>
        <v>ул.Ленина, 13/2</v>
      </c>
      <c r="D1092" s="3">
        <v>44761</v>
      </c>
      <c r="E1092" s="3" t="str">
        <f t="shared" si="122"/>
        <v>Июль</v>
      </c>
      <c r="F1092" s="25">
        <f t="shared" si="119"/>
        <v>30</v>
      </c>
      <c r="G1092" s="3" t="str">
        <f t="shared" si="120"/>
        <v>Вт</v>
      </c>
      <c r="H1092" s="25">
        <f t="shared" si="121"/>
        <v>19</v>
      </c>
      <c r="I1092" s="2">
        <v>309</v>
      </c>
      <c r="J1092" s="2">
        <f t="shared" si="123"/>
        <v>1</v>
      </c>
      <c r="K1092" s="2" t="str">
        <f t="shared" si="124"/>
        <v/>
      </c>
      <c r="L1092" s="2" t="str">
        <f t="shared" si="125"/>
        <v/>
      </c>
      <c r="M1092" t="str">
        <f>IF(D1092&lt;='Задача 4'!$B$4,I1092,"")</f>
        <v/>
      </c>
    </row>
    <row r="1093" spans="1:13">
      <c r="A1093" s="2">
        <v>1746222</v>
      </c>
      <c r="B1093" s="2">
        <v>4</v>
      </c>
      <c r="C1093" s="2" t="str">
        <f>VLOOKUP(B1093,Address!$A$1:$B$5,2,FALSE)</f>
        <v>Бульвар Сеченова, 17</v>
      </c>
      <c r="D1093" s="3">
        <v>44782</v>
      </c>
      <c r="E1093" s="3" t="str">
        <f t="shared" si="122"/>
        <v>Август</v>
      </c>
      <c r="F1093" s="25">
        <f t="shared" si="119"/>
        <v>33</v>
      </c>
      <c r="G1093" s="3" t="str">
        <f t="shared" si="120"/>
        <v>Вт</v>
      </c>
      <c r="H1093" s="25">
        <f t="shared" si="121"/>
        <v>9</v>
      </c>
      <c r="I1093" s="2">
        <v>1270</v>
      </c>
      <c r="J1093" s="2">
        <f t="shared" si="123"/>
        <v>1</v>
      </c>
      <c r="K1093" s="2" t="str">
        <f t="shared" si="124"/>
        <v/>
      </c>
      <c r="L1093" s="2" t="str">
        <f t="shared" si="125"/>
        <v/>
      </c>
      <c r="M1093" t="str">
        <f>IF(D1093&lt;='Задача 4'!$B$4,I1093,"")</f>
        <v/>
      </c>
    </row>
    <row r="1094" spans="1:13">
      <c r="A1094" s="2">
        <v>1746223</v>
      </c>
      <c r="B1094" s="2">
        <v>2</v>
      </c>
      <c r="C1094" s="2" t="str">
        <f>VLOOKUP(B1094,Address!$A$1:$B$5,2,FALSE)</f>
        <v>ул.Строителей, 6</v>
      </c>
      <c r="D1094" s="3">
        <v>44797</v>
      </c>
      <c r="E1094" s="3" t="str">
        <f t="shared" si="122"/>
        <v>Август</v>
      </c>
      <c r="F1094" s="25">
        <f t="shared" si="119"/>
        <v>35</v>
      </c>
      <c r="G1094" s="3" t="str">
        <f t="shared" si="120"/>
        <v>Ср</v>
      </c>
      <c r="H1094" s="25">
        <f t="shared" si="121"/>
        <v>24</v>
      </c>
      <c r="I1094" s="2">
        <v>3081</v>
      </c>
      <c r="J1094" s="2">
        <f t="shared" si="123"/>
        <v>1</v>
      </c>
      <c r="K1094" s="2">
        <f t="shared" si="124"/>
        <v>3081</v>
      </c>
      <c r="L1094" s="2">
        <f t="shared" si="125"/>
        <v>1</v>
      </c>
      <c r="M1094" t="str">
        <f>IF(D1094&lt;='Задача 4'!$B$4,I1094,"")</f>
        <v/>
      </c>
    </row>
    <row r="1095" spans="1:13">
      <c r="A1095" s="2">
        <v>1746224</v>
      </c>
      <c r="B1095" s="2">
        <v>4</v>
      </c>
      <c r="C1095" s="2" t="str">
        <f>VLOOKUP(B1095,Address!$A$1:$B$5,2,FALSE)</f>
        <v>Бульвар Сеченова, 17</v>
      </c>
      <c r="D1095" s="3">
        <v>44760</v>
      </c>
      <c r="E1095" s="3" t="str">
        <f t="shared" si="122"/>
        <v>Июль</v>
      </c>
      <c r="F1095" s="25">
        <f t="shared" si="119"/>
        <v>30</v>
      </c>
      <c r="G1095" s="3" t="str">
        <f t="shared" si="120"/>
        <v>Пн</v>
      </c>
      <c r="H1095" s="25">
        <f t="shared" si="121"/>
        <v>18</v>
      </c>
      <c r="I1095" s="2">
        <v>949</v>
      </c>
      <c r="J1095" s="2">
        <f t="shared" si="123"/>
        <v>1</v>
      </c>
      <c r="K1095" s="2" t="str">
        <f t="shared" si="124"/>
        <v/>
      </c>
      <c r="L1095" s="2" t="str">
        <f t="shared" si="125"/>
        <v/>
      </c>
      <c r="M1095" t="str">
        <f>IF(D1095&lt;='Задача 4'!$B$4,I1095,"")</f>
        <v/>
      </c>
    </row>
    <row r="1096" spans="1:13">
      <c r="A1096" s="2">
        <v>1746225</v>
      </c>
      <c r="B1096" s="2">
        <v>2</v>
      </c>
      <c r="C1096" s="2" t="str">
        <f>VLOOKUP(B1096,Address!$A$1:$B$5,2,FALSE)</f>
        <v>ул.Строителей, 6</v>
      </c>
      <c r="D1096" s="3">
        <v>44771</v>
      </c>
      <c r="E1096" s="3" t="str">
        <f t="shared" si="122"/>
        <v>Июль</v>
      </c>
      <c r="F1096" s="25">
        <f t="shared" si="119"/>
        <v>31</v>
      </c>
      <c r="G1096" s="3" t="str">
        <f t="shared" si="120"/>
        <v>Пт</v>
      </c>
      <c r="H1096" s="25">
        <f t="shared" si="121"/>
        <v>29</v>
      </c>
      <c r="I1096" s="2">
        <v>1053</v>
      </c>
      <c r="J1096" s="2">
        <f t="shared" si="123"/>
        <v>1</v>
      </c>
      <c r="K1096" s="2" t="str">
        <f t="shared" si="124"/>
        <v/>
      </c>
      <c r="L1096" s="2" t="str">
        <f t="shared" si="125"/>
        <v/>
      </c>
      <c r="M1096" t="str">
        <f>IF(D1096&lt;='Задача 4'!$B$4,I1096,"")</f>
        <v/>
      </c>
    </row>
    <row r="1097" spans="1:13">
      <c r="A1097" s="2">
        <v>1746226</v>
      </c>
      <c r="B1097" s="2">
        <v>4</v>
      </c>
      <c r="C1097" s="2" t="str">
        <f>VLOOKUP(B1097,Address!$A$1:$B$5,2,FALSE)</f>
        <v>Бульвар Сеченова, 17</v>
      </c>
      <c r="D1097" s="3">
        <v>44801</v>
      </c>
      <c r="E1097" s="3" t="str">
        <f t="shared" si="122"/>
        <v>Август</v>
      </c>
      <c r="F1097" s="25">
        <f t="shared" si="119"/>
        <v>36</v>
      </c>
      <c r="G1097" s="3" t="str">
        <f t="shared" si="120"/>
        <v>Вс</v>
      </c>
      <c r="H1097" s="25">
        <f t="shared" si="121"/>
        <v>28</v>
      </c>
      <c r="I1097" s="2">
        <v>1356</v>
      </c>
      <c r="J1097" s="2">
        <f t="shared" si="123"/>
        <v>1</v>
      </c>
      <c r="K1097" s="2" t="str">
        <f t="shared" si="124"/>
        <v/>
      </c>
      <c r="L1097" s="2" t="str">
        <f t="shared" si="125"/>
        <v/>
      </c>
      <c r="M1097" t="str">
        <f>IF(D1097&lt;='Задача 4'!$B$4,I1097,"")</f>
        <v/>
      </c>
    </row>
    <row r="1098" spans="1:13">
      <c r="A1098" s="2">
        <v>1746227</v>
      </c>
      <c r="B1098" s="2">
        <v>2</v>
      </c>
      <c r="C1098" s="2" t="str">
        <f>VLOOKUP(B1098,Address!$A$1:$B$5,2,FALSE)</f>
        <v>ул.Строителей, 6</v>
      </c>
      <c r="D1098" s="3">
        <v>44764</v>
      </c>
      <c r="E1098" s="3" t="str">
        <f t="shared" si="122"/>
        <v>Июль</v>
      </c>
      <c r="F1098" s="25">
        <f t="shared" si="119"/>
        <v>30</v>
      </c>
      <c r="G1098" s="3" t="str">
        <f t="shared" si="120"/>
        <v>Пт</v>
      </c>
      <c r="H1098" s="25">
        <f t="shared" si="121"/>
        <v>22</v>
      </c>
      <c r="I1098" s="2">
        <v>1888</v>
      </c>
      <c r="J1098" s="2">
        <f t="shared" si="123"/>
        <v>1</v>
      </c>
      <c r="K1098" s="2" t="str">
        <f t="shared" si="124"/>
        <v/>
      </c>
      <c r="L1098" s="2" t="str">
        <f t="shared" si="125"/>
        <v/>
      </c>
      <c r="M1098" t="str">
        <f>IF(D1098&lt;='Задача 4'!$B$4,I1098,"")</f>
        <v/>
      </c>
    </row>
    <row r="1099" spans="1:13">
      <c r="A1099" s="2">
        <v>1746228</v>
      </c>
      <c r="B1099" s="2">
        <v>4</v>
      </c>
      <c r="C1099" s="2" t="str">
        <f>VLOOKUP(B1099,Address!$A$1:$B$5,2,FALSE)</f>
        <v>Бульвар Сеченова, 17</v>
      </c>
      <c r="D1099" s="3">
        <v>44725</v>
      </c>
      <c r="E1099" s="3" t="str">
        <f t="shared" si="122"/>
        <v>Июнь</v>
      </c>
      <c r="F1099" s="25">
        <f t="shared" si="119"/>
        <v>25</v>
      </c>
      <c r="G1099" s="3" t="str">
        <f t="shared" si="120"/>
        <v>Пн</v>
      </c>
      <c r="H1099" s="25">
        <f t="shared" si="121"/>
        <v>13</v>
      </c>
      <c r="I1099" s="2">
        <v>229</v>
      </c>
      <c r="J1099" s="2">
        <f t="shared" si="123"/>
        <v>1</v>
      </c>
      <c r="K1099" s="2" t="str">
        <f t="shared" si="124"/>
        <v/>
      </c>
      <c r="L1099" s="2" t="str">
        <f t="shared" si="125"/>
        <v/>
      </c>
      <c r="M1099">
        <f>IF(D1099&lt;='Задача 4'!$B$4,I1099,"")</f>
        <v>229</v>
      </c>
    </row>
    <row r="1100" spans="1:13">
      <c r="A1100" s="2">
        <v>1746229</v>
      </c>
      <c r="B1100" s="2">
        <v>1</v>
      </c>
      <c r="C1100" s="2" t="str">
        <f>VLOOKUP(B1100,Address!$A$1:$B$5,2,FALSE)</f>
        <v>ул.Ленина, 13/2</v>
      </c>
      <c r="D1100" s="3">
        <v>44723</v>
      </c>
      <c r="E1100" s="3" t="str">
        <f t="shared" si="122"/>
        <v>Июнь</v>
      </c>
      <c r="F1100" s="25">
        <f t="shared" si="119"/>
        <v>24</v>
      </c>
      <c r="G1100" s="3" t="str">
        <f t="shared" si="120"/>
        <v>Сб</v>
      </c>
      <c r="H1100" s="25">
        <f t="shared" si="121"/>
        <v>11</v>
      </c>
      <c r="I1100" s="2">
        <v>278</v>
      </c>
      <c r="J1100" s="2">
        <f t="shared" si="123"/>
        <v>1</v>
      </c>
      <c r="K1100" s="2" t="str">
        <f t="shared" si="124"/>
        <v/>
      </c>
      <c r="L1100" s="2" t="str">
        <f t="shared" si="125"/>
        <v/>
      </c>
      <c r="M1100">
        <f>IF(D1100&lt;='Задача 4'!$B$4,I1100,"")</f>
        <v>278</v>
      </c>
    </row>
    <row r="1101" spans="1:13">
      <c r="A1101" s="2">
        <v>1746230</v>
      </c>
      <c r="B1101" s="2">
        <v>1</v>
      </c>
      <c r="C1101" s="2" t="str">
        <f>VLOOKUP(B1101,Address!$A$1:$B$5,2,FALSE)</f>
        <v>ул.Ленина, 13/2</v>
      </c>
      <c r="D1101" s="3">
        <v>44767</v>
      </c>
      <c r="E1101" s="3" t="str">
        <f t="shared" si="122"/>
        <v>Июль</v>
      </c>
      <c r="F1101" s="25">
        <f t="shared" si="119"/>
        <v>31</v>
      </c>
      <c r="G1101" s="3" t="str">
        <f t="shared" si="120"/>
        <v>Пн</v>
      </c>
      <c r="H1101" s="25">
        <f t="shared" si="121"/>
        <v>25</v>
      </c>
      <c r="I1101" s="2">
        <v>824</v>
      </c>
      <c r="J1101" s="2">
        <f t="shared" si="123"/>
        <v>1</v>
      </c>
      <c r="K1101" s="2" t="str">
        <f t="shared" si="124"/>
        <v/>
      </c>
      <c r="L1101" s="2" t="str">
        <f t="shared" si="125"/>
        <v/>
      </c>
      <c r="M1101" t="str">
        <f>IF(D1101&lt;='Задача 4'!$B$4,I1101,"")</f>
        <v/>
      </c>
    </row>
    <row r="1102" spans="1:13">
      <c r="A1102" s="2">
        <v>1746231</v>
      </c>
      <c r="B1102" s="2">
        <v>2</v>
      </c>
      <c r="C1102" s="2" t="str">
        <f>VLOOKUP(B1102,Address!$A$1:$B$5,2,FALSE)</f>
        <v>ул.Строителей, 6</v>
      </c>
      <c r="D1102" s="3">
        <v>44790</v>
      </c>
      <c r="E1102" s="3" t="str">
        <f t="shared" si="122"/>
        <v>Август</v>
      </c>
      <c r="F1102" s="25">
        <f t="shared" si="119"/>
        <v>34</v>
      </c>
      <c r="G1102" s="3" t="str">
        <f t="shared" si="120"/>
        <v>Ср</v>
      </c>
      <c r="H1102" s="25">
        <f t="shared" si="121"/>
        <v>17</v>
      </c>
      <c r="I1102" s="2">
        <v>4575</v>
      </c>
      <c r="J1102" s="2">
        <f t="shared" si="123"/>
        <v>1</v>
      </c>
      <c r="K1102" s="2">
        <f t="shared" si="124"/>
        <v>4575</v>
      </c>
      <c r="L1102" s="2">
        <f t="shared" si="125"/>
        <v>1</v>
      </c>
      <c r="M1102" t="str">
        <f>IF(D1102&lt;='Задача 4'!$B$4,I1102,"")</f>
        <v/>
      </c>
    </row>
    <row r="1103" spans="1:13">
      <c r="A1103" s="2">
        <v>1746232</v>
      </c>
      <c r="B1103" s="2">
        <v>1</v>
      </c>
      <c r="C1103" s="2" t="str">
        <f>VLOOKUP(B1103,Address!$A$1:$B$5,2,FALSE)</f>
        <v>ул.Ленина, 13/2</v>
      </c>
      <c r="D1103" s="3">
        <v>44743</v>
      </c>
      <c r="E1103" s="3" t="str">
        <f t="shared" si="122"/>
        <v>Июль</v>
      </c>
      <c r="F1103" s="25">
        <f t="shared" si="119"/>
        <v>27</v>
      </c>
      <c r="G1103" s="3" t="str">
        <f t="shared" si="120"/>
        <v>Пт</v>
      </c>
      <c r="H1103" s="25">
        <f t="shared" si="121"/>
        <v>1</v>
      </c>
      <c r="I1103" s="2">
        <v>3144</v>
      </c>
      <c r="J1103" s="2">
        <f t="shared" si="123"/>
        <v>1</v>
      </c>
      <c r="K1103" s="2">
        <f t="shared" si="124"/>
        <v>3144</v>
      </c>
      <c r="L1103" s="2">
        <f t="shared" si="125"/>
        <v>1</v>
      </c>
      <c r="M1103">
        <f>IF(D1103&lt;='Задача 4'!$B$4,I1103,"")</f>
        <v>3144</v>
      </c>
    </row>
    <row r="1104" spans="1:13">
      <c r="A1104" s="2">
        <v>1746233</v>
      </c>
      <c r="B1104" s="2">
        <v>4</v>
      </c>
      <c r="C1104" s="2" t="str">
        <f>VLOOKUP(B1104,Address!$A$1:$B$5,2,FALSE)</f>
        <v>Бульвар Сеченова, 17</v>
      </c>
      <c r="D1104" s="3">
        <v>44797</v>
      </c>
      <c r="E1104" s="3" t="str">
        <f t="shared" si="122"/>
        <v>Август</v>
      </c>
      <c r="F1104" s="25">
        <f t="shared" si="119"/>
        <v>35</v>
      </c>
      <c r="G1104" s="3" t="str">
        <f t="shared" si="120"/>
        <v>Ср</v>
      </c>
      <c r="H1104" s="25">
        <f t="shared" si="121"/>
        <v>24</v>
      </c>
      <c r="I1104" s="2">
        <v>613</v>
      </c>
      <c r="J1104" s="2">
        <f t="shared" si="123"/>
        <v>1</v>
      </c>
      <c r="K1104" s="2" t="str">
        <f t="shared" si="124"/>
        <v/>
      </c>
      <c r="L1104" s="2" t="str">
        <f t="shared" si="125"/>
        <v/>
      </c>
      <c r="M1104" t="str">
        <f>IF(D1104&lt;='Задача 4'!$B$4,I1104,"")</f>
        <v/>
      </c>
    </row>
    <row r="1105" spans="1:13">
      <c r="A1105" s="2">
        <v>1746234</v>
      </c>
      <c r="B1105" s="2">
        <v>2</v>
      </c>
      <c r="C1105" s="2" t="str">
        <f>VLOOKUP(B1105,Address!$A$1:$B$5,2,FALSE)</f>
        <v>ул.Строителей, 6</v>
      </c>
      <c r="D1105" s="3">
        <v>44766</v>
      </c>
      <c r="E1105" s="3" t="str">
        <f t="shared" si="122"/>
        <v>Июль</v>
      </c>
      <c r="F1105" s="25">
        <f t="shared" ref="F1105:F1168" si="126">WEEKNUM(D1105)</f>
        <v>31</v>
      </c>
      <c r="G1105" s="3" t="str">
        <f t="shared" ref="G1105:G1168" si="127">TEXT(WEEKDAY(D1105,1),"ДДД")</f>
        <v>Вс</v>
      </c>
      <c r="H1105" s="25">
        <f t="shared" ref="H1105:H1168" si="128">DAY(D1105)</f>
        <v>24</v>
      </c>
      <c r="I1105" s="2">
        <v>2470</v>
      </c>
      <c r="J1105" s="2">
        <f t="shared" si="123"/>
        <v>1</v>
      </c>
      <c r="K1105" s="2" t="str">
        <f t="shared" si="124"/>
        <v/>
      </c>
      <c r="L1105" s="2" t="str">
        <f t="shared" si="125"/>
        <v/>
      </c>
      <c r="M1105" t="str">
        <f>IF(D1105&lt;='Задача 4'!$B$4,I1105,"")</f>
        <v/>
      </c>
    </row>
    <row r="1106" spans="1:13">
      <c r="A1106" s="2">
        <v>1746235</v>
      </c>
      <c r="B1106" s="2">
        <v>1</v>
      </c>
      <c r="C1106" s="2" t="str">
        <f>VLOOKUP(B1106,Address!$A$1:$B$5,2,FALSE)</f>
        <v>ул.Ленина, 13/2</v>
      </c>
      <c r="D1106" s="3">
        <v>44737</v>
      </c>
      <c r="E1106" s="3" t="str">
        <f t="shared" si="122"/>
        <v>Июнь</v>
      </c>
      <c r="F1106" s="25">
        <f t="shared" si="126"/>
        <v>26</v>
      </c>
      <c r="G1106" s="3" t="str">
        <f t="shared" si="127"/>
        <v>Сб</v>
      </c>
      <c r="H1106" s="25">
        <f t="shared" si="128"/>
        <v>25</v>
      </c>
      <c r="I1106" s="2">
        <v>2533</v>
      </c>
      <c r="J1106" s="2">
        <f t="shared" si="123"/>
        <v>1</v>
      </c>
      <c r="K1106" s="2" t="str">
        <f t="shared" si="124"/>
        <v/>
      </c>
      <c r="L1106" s="2" t="str">
        <f t="shared" si="125"/>
        <v/>
      </c>
      <c r="M1106">
        <f>IF(D1106&lt;='Задача 4'!$B$4,I1106,"")</f>
        <v>2533</v>
      </c>
    </row>
    <row r="1107" spans="1:13">
      <c r="A1107" s="2">
        <v>1746236</v>
      </c>
      <c r="B1107" s="2">
        <v>1</v>
      </c>
      <c r="C1107" s="2" t="str">
        <f>VLOOKUP(B1107,Address!$A$1:$B$5,2,FALSE)</f>
        <v>ул.Ленина, 13/2</v>
      </c>
      <c r="D1107" s="3">
        <v>44739</v>
      </c>
      <c r="E1107" s="3" t="str">
        <f t="shared" si="122"/>
        <v>Июнь</v>
      </c>
      <c r="F1107" s="25">
        <f t="shared" si="126"/>
        <v>27</v>
      </c>
      <c r="G1107" s="3" t="str">
        <f t="shared" si="127"/>
        <v>Пн</v>
      </c>
      <c r="H1107" s="25">
        <f t="shared" si="128"/>
        <v>27</v>
      </c>
      <c r="I1107" s="2">
        <v>941</v>
      </c>
      <c r="J1107" s="2">
        <f t="shared" si="123"/>
        <v>1</v>
      </c>
      <c r="K1107" s="2" t="str">
        <f t="shared" si="124"/>
        <v/>
      </c>
      <c r="L1107" s="2" t="str">
        <f t="shared" si="125"/>
        <v/>
      </c>
      <c r="M1107">
        <f>IF(D1107&lt;='Задача 4'!$B$4,I1107,"")</f>
        <v>941</v>
      </c>
    </row>
    <row r="1108" spans="1:13">
      <c r="A1108" s="2">
        <v>1746237</v>
      </c>
      <c r="B1108" s="2">
        <v>3</v>
      </c>
      <c r="C1108" s="2" t="str">
        <f>VLOOKUP(B1108,Address!$A$1:$B$5,2,FALSE)</f>
        <v>Проспект Вернадского, 89</v>
      </c>
      <c r="D1108" s="3">
        <v>44760</v>
      </c>
      <c r="E1108" s="3" t="str">
        <f t="shared" si="122"/>
        <v>Июль</v>
      </c>
      <c r="F1108" s="25">
        <f t="shared" si="126"/>
        <v>30</v>
      </c>
      <c r="G1108" s="3" t="str">
        <f t="shared" si="127"/>
        <v>Пн</v>
      </c>
      <c r="H1108" s="25">
        <f t="shared" si="128"/>
        <v>18</v>
      </c>
      <c r="I1108" s="2">
        <v>2161</v>
      </c>
      <c r="J1108" s="2">
        <f t="shared" si="123"/>
        <v>1</v>
      </c>
      <c r="K1108" s="2" t="str">
        <f t="shared" si="124"/>
        <v/>
      </c>
      <c r="L1108" s="2" t="str">
        <f t="shared" si="125"/>
        <v/>
      </c>
      <c r="M1108" t="str">
        <f>IF(D1108&lt;='Задача 4'!$B$4,I1108,"")</f>
        <v/>
      </c>
    </row>
    <row r="1109" spans="1:13">
      <c r="A1109" s="2">
        <v>1746238</v>
      </c>
      <c r="B1109" s="2">
        <v>4</v>
      </c>
      <c r="C1109" s="2" t="str">
        <f>VLOOKUP(B1109,Address!$A$1:$B$5,2,FALSE)</f>
        <v>Бульвар Сеченова, 17</v>
      </c>
      <c r="D1109" s="3">
        <v>44721</v>
      </c>
      <c r="E1109" s="3" t="str">
        <f t="shared" si="122"/>
        <v>Июнь</v>
      </c>
      <c r="F1109" s="25">
        <f t="shared" si="126"/>
        <v>24</v>
      </c>
      <c r="G1109" s="3" t="str">
        <f t="shared" si="127"/>
        <v>Чт</v>
      </c>
      <c r="H1109" s="25">
        <f t="shared" si="128"/>
        <v>9</v>
      </c>
      <c r="I1109" s="2">
        <v>1241</v>
      </c>
      <c r="J1109" s="2">
        <f t="shared" si="123"/>
        <v>1</v>
      </c>
      <c r="K1109" s="2" t="str">
        <f t="shared" si="124"/>
        <v/>
      </c>
      <c r="L1109" s="2" t="str">
        <f t="shared" si="125"/>
        <v/>
      </c>
      <c r="M1109">
        <f>IF(D1109&lt;='Задача 4'!$B$4,I1109,"")</f>
        <v>1241</v>
      </c>
    </row>
    <row r="1110" spans="1:13">
      <c r="A1110" s="2">
        <v>1746239</v>
      </c>
      <c r="B1110" s="2">
        <v>3</v>
      </c>
      <c r="C1110" s="2" t="str">
        <f>VLOOKUP(B1110,Address!$A$1:$B$5,2,FALSE)</f>
        <v>Проспект Вернадского, 89</v>
      </c>
      <c r="D1110" s="3">
        <v>44729</v>
      </c>
      <c r="E1110" s="3" t="str">
        <f t="shared" si="122"/>
        <v>Июнь</v>
      </c>
      <c r="F1110" s="25">
        <f t="shared" si="126"/>
        <v>25</v>
      </c>
      <c r="G1110" s="3" t="str">
        <f t="shared" si="127"/>
        <v>Пт</v>
      </c>
      <c r="H1110" s="25">
        <f t="shared" si="128"/>
        <v>17</v>
      </c>
      <c r="I1110" s="2">
        <v>4712</v>
      </c>
      <c r="J1110" s="2">
        <f t="shared" si="123"/>
        <v>1</v>
      </c>
      <c r="K1110" s="2">
        <f t="shared" si="124"/>
        <v>4712</v>
      </c>
      <c r="L1110" s="2">
        <f t="shared" si="125"/>
        <v>1</v>
      </c>
      <c r="M1110">
        <f>IF(D1110&lt;='Задача 4'!$B$4,I1110,"")</f>
        <v>4712</v>
      </c>
    </row>
    <row r="1111" spans="1:13">
      <c r="A1111" s="2">
        <v>1746240</v>
      </c>
      <c r="B1111" s="2">
        <v>2</v>
      </c>
      <c r="C1111" s="2" t="str">
        <f>VLOOKUP(B1111,Address!$A$1:$B$5,2,FALSE)</f>
        <v>ул.Строителей, 6</v>
      </c>
      <c r="D1111" s="3">
        <v>44784</v>
      </c>
      <c r="E1111" s="3" t="str">
        <f t="shared" si="122"/>
        <v>Август</v>
      </c>
      <c r="F1111" s="25">
        <f t="shared" si="126"/>
        <v>33</v>
      </c>
      <c r="G1111" s="3" t="str">
        <f t="shared" si="127"/>
        <v>Чт</v>
      </c>
      <c r="H1111" s="25">
        <f t="shared" si="128"/>
        <v>11</v>
      </c>
      <c r="I1111" s="2">
        <v>3422</v>
      </c>
      <c r="J1111" s="2">
        <f t="shared" si="123"/>
        <v>1</v>
      </c>
      <c r="K1111" s="2">
        <f t="shared" si="124"/>
        <v>3422</v>
      </c>
      <c r="L1111" s="2">
        <f t="shared" si="125"/>
        <v>1</v>
      </c>
      <c r="M1111" t="str">
        <f>IF(D1111&lt;='Задача 4'!$B$4,I1111,"")</f>
        <v/>
      </c>
    </row>
    <row r="1112" spans="1:13">
      <c r="A1112" s="2">
        <v>1746241</v>
      </c>
      <c r="B1112" s="2">
        <v>3</v>
      </c>
      <c r="C1112" s="2" t="str">
        <f>VLOOKUP(B1112,Address!$A$1:$B$5,2,FALSE)</f>
        <v>Проспект Вернадского, 89</v>
      </c>
      <c r="D1112" s="3">
        <v>44770</v>
      </c>
      <c r="E1112" s="3" t="str">
        <f t="shared" si="122"/>
        <v>Июль</v>
      </c>
      <c r="F1112" s="25">
        <f t="shared" si="126"/>
        <v>31</v>
      </c>
      <c r="G1112" s="3" t="str">
        <f t="shared" si="127"/>
        <v>Чт</v>
      </c>
      <c r="H1112" s="25">
        <f t="shared" si="128"/>
        <v>28</v>
      </c>
      <c r="I1112" s="2">
        <v>2255</v>
      </c>
      <c r="J1112" s="2">
        <f t="shared" si="123"/>
        <v>1</v>
      </c>
      <c r="K1112" s="2" t="str">
        <f t="shared" si="124"/>
        <v/>
      </c>
      <c r="L1112" s="2" t="str">
        <f t="shared" si="125"/>
        <v/>
      </c>
      <c r="M1112" t="str">
        <f>IF(D1112&lt;='Задача 4'!$B$4,I1112,"")</f>
        <v/>
      </c>
    </row>
    <row r="1113" spans="1:13">
      <c r="A1113" s="2">
        <v>1746242</v>
      </c>
      <c r="B1113" s="2">
        <v>1</v>
      </c>
      <c r="C1113" s="2" t="str">
        <f>VLOOKUP(B1113,Address!$A$1:$B$5,2,FALSE)</f>
        <v>ул.Ленина, 13/2</v>
      </c>
      <c r="D1113" s="3">
        <v>44724</v>
      </c>
      <c r="E1113" s="3" t="str">
        <f t="shared" si="122"/>
        <v>Июнь</v>
      </c>
      <c r="F1113" s="25">
        <f t="shared" si="126"/>
        <v>25</v>
      </c>
      <c r="G1113" s="3" t="str">
        <f t="shared" si="127"/>
        <v>Вс</v>
      </c>
      <c r="H1113" s="25">
        <f t="shared" si="128"/>
        <v>12</v>
      </c>
      <c r="I1113" s="2">
        <v>2091</v>
      </c>
      <c r="J1113" s="2">
        <f t="shared" si="123"/>
        <v>1</v>
      </c>
      <c r="K1113" s="2" t="str">
        <f t="shared" si="124"/>
        <v/>
      </c>
      <c r="L1113" s="2" t="str">
        <f t="shared" si="125"/>
        <v/>
      </c>
      <c r="M1113">
        <f>IF(D1113&lt;='Задача 4'!$B$4,I1113,"")</f>
        <v>2091</v>
      </c>
    </row>
    <row r="1114" spans="1:13">
      <c r="A1114" s="2">
        <v>1746243</v>
      </c>
      <c r="B1114" s="2">
        <v>1</v>
      </c>
      <c r="C1114" s="2" t="str">
        <f>VLOOKUP(B1114,Address!$A$1:$B$5,2,FALSE)</f>
        <v>ул.Ленина, 13/2</v>
      </c>
      <c r="D1114" s="3">
        <v>44765</v>
      </c>
      <c r="E1114" s="3" t="str">
        <f t="shared" si="122"/>
        <v>Июль</v>
      </c>
      <c r="F1114" s="25">
        <f t="shared" si="126"/>
        <v>30</v>
      </c>
      <c r="G1114" s="3" t="str">
        <f t="shared" si="127"/>
        <v>Сб</v>
      </c>
      <c r="H1114" s="25">
        <f t="shared" si="128"/>
        <v>23</v>
      </c>
      <c r="I1114" s="2">
        <v>1082</v>
      </c>
      <c r="J1114" s="2">
        <f t="shared" si="123"/>
        <v>1</v>
      </c>
      <c r="K1114" s="2" t="str">
        <f t="shared" si="124"/>
        <v/>
      </c>
      <c r="L1114" s="2" t="str">
        <f t="shared" si="125"/>
        <v/>
      </c>
      <c r="M1114" t="str">
        <f>IF(D1114&lt;='Задача 4'!$B$4,I1114,"")</f>
        <v/>
      </c>
    </row>
    <row r="1115" spans="1:13">
      <c r="A1115" s="2">
        <v>1746244</v>
      </c>
      <c r="B1115" s="2">
        <v>1</v>
      </c>
      <c r="C1115" s="2" t="str">
        <f>VLOOKUP(B1115,Address!$A$1:$B$5,2,FALSE)</f>
        <v>ул.Ленина, 13/2</v>
      </c>
      <c r="D1115" s="3">
        <v>44713</v>
      </c>
      <c r="E1115" s="3" t="str">
        <f t="shared" si="122"/>
        <v>Июнь</v>
      </c>
      <c r="F1115" s="25">
        <f t="shared" si="126"/>
        <v>23</v>
      </c>
      <c r="G1115" s="3" t="str">
        <f t="shared" si="127"/>
        <v>Ср</v>
      </c>
      <c r="H1115" s="25">
        <f t="shared" si="128"/>
        <v>1</v>
      </c>
      <c r="I1115" s="2">
        <v>1215</v>
      </c>
      <c r="J1115" s="2">
        <f t="shared" si="123"/>
        <v>1</v>
      </c>
      <c r="K1115" s="2" t="str">
        <f t="shared" si="124"/>
        <v/>
      </c>
      <c r="L1115" s="2" t="str">
        <f t="shared" si="125"/>
        <v/>
      </c>
      <c r="M1115">
        <f>IF(D1115&lt;='Задача 4'!$B$4,I1115,"")</f>
        <v>1215</v>
      </c>
    </row>
    <row r="1116" spans="1:13">
      <c r="A1116" s="2">
        <v>1746245</v>
      </c>
      <c r="B1116" s="2">
        <v>3</v>
      </c>
      <c r="C1116" s="2" t="str">
        <f>VLOOKUP(B1116,Address!$A$1:$B$5,2,FALSE)</f>
        <v>Проспект Вернадского, 89</v>
      </c>
      <c r="D1116" s="3">
        <v>44789</v>
      </c>
      <c r="E1116" s="3" t="str">
        <f t="shared" si="122"/>
        <v>Август</v>
      </c>
      <c r="F1116" s="25">
        <f t="shared" si="126"/>
        <v>34</v>
      </c>
      <c r="G1116" s="3" t="str">
        <f t="shared" si="127"/>
        <v>Вт</v>
      </c>
      <c r="H1116" s="25">
        <f t="shared" si="128"/>
        <v>16</v>
      </c>
      <c r="I1116" s="2">
        <v>3202</v>
      </c>
      <c r="J1116" s="2">
        <f t="shared" si="123"/>
        <v>1</v>
      </c>
      <c r="K1116" s="2">
        <f t="shared" si="124"/>
        <v>3202</v>
      </c>
      <c r="L1116" s="2">
        <f t="shared" si="125"/>
        <v>1</v>
      </c>
      <c r="M1116" t="str">
        <f>IF(D1116&lt;='Задача 4'!$B$4,I1116,"")</f>
        <v/>
      </c>
    </row>
    <row r="1117" spans="1:13">
      <c r="A1117" s="2">
        <v>1746246</v>
      </c>
      <c r="B1117" s="2">
        <v>4</v>
      </c>
      <c r="C1117" s="2" t="str">
        <f>VLOOKUP(B1117,Address!$A$1:$B$5,2,FALSE)</f>
        <v>Бульвар Сеченова, 17</v>
      </c>
      <c r="D1117" s="3">
        <v>44713</v>
      </c>
      <c r="E1117" s="3" t="str">
        <f t="shared" si="122"/>
        <v>Июнь</v>
      </c>
      <c r="F1117" s="25">
        <f t="shared" si="126"/>
        <v>23</v>
      </c>
      <c r="G1117" s="3" t="str">
        <f t="shared" si="127"/>
        <v>Ср</v>
      </c>
      <c r="H1117" s="25">
        <f t="shared" si="128"/>
        <v>1</v>
      </c>
      <c r="I1117" s="2">
        <v>1706</v>
      </c>
      <c r="J1117" s="2">
        <f t="shared" si="123"/>
        <v>1</v>
      </c>
      <c r="K1117" s="2" t="str">
        <f t="shared" si="124"/>
        <v/>
      </c>
      <c r="L1117" s="2" t="str">
        <f t="shared" si="125"/>
        <v/>
      </c>
      <c r="M1117">
        <f>IF(D1117&lt;='Задача 4'!$B$4,I1117,"")</f>
        <v>1706</v>
      </c>
    </row>
    <row r="1118" spans="1:13">
      <c r="A1118" s="2">
        <v>1746247</v>
      </c>
      <c r="B1118" s="2">
        <v>2</v>
      </c>
      <c r="C1118" s="2" t="str">
        <f>VLOOKUP(B1118,Address!$A$1:$B$5,2,FALSE)</f>
        <v>ул.Строителей, 6</v>
      </c>
      <c r="D1118" s="3">
        <v>44781</v>
      </c>
      <c r="E1118" s="3" t="str">
        <f t="shared" si="122"/>
        <v>Август</v>
      </c>
      <c r="F1118" s="25">
        <f t="shared" si="126"/>
        <v>33</v>
      </c>
      <c r="G1118" s="3" t="str">
        <f t="shared" si="127"/>
        <v>Пн</v>
      </c>
      <c r="H1118" s="25">
        <f t="shared" si="128"/>
        <v>8</v>
      </c>
      <c r="I1118" s="2">
        <v>2671</v>
      </c>
      <c r="J1118" s="2">
        <f t="shared" si="123"/>
        <v>1</v>
      </c>
      <c r="K1118" s="2" t="str">
        <f t="shared" si="124"/>
        <v/>
      </c>
      <c r="L1118" s="2" t="str">
        <f t="shared" si="125"/>
        <v/>
      </c>
      <c r="M1118" t="str">
        <f>IF(D1118&lt;='Задача 4'!$B$4,I1118,"")</f>
        <v/>
      </c>
    </row>
    <row r="1119" spans="1:13">
      <c r="A1119" s="2">
        <v>1746248</v>
      </c>
      <c r="B1119" s="2">
        <v>1</v>
      </c>
      <c r="C1119" s="2" t="str">
        <f>VLOOKUP(B1119,Address!$A$1:$B$5,2,FALSE)</f>
        <v>ул.Ленина, 13/2</v>
      </c>
      <c r="D1119" s="3">
        <v>44766</v>
      </c>
      <c r="E1119" s="3" t="str">
        <f t="shared" si="122"/>
        <v>Июль</v>
      </c>
      <c r="F1119" s="25">
        <f t="shared" si="126"/>
        <v>31</v>
      </c>
      <c r="G1119" s="3" t="str">
        <f t="shared" si="127"/>
        <v>Вс</v>
      </c>
      <c r="H1119" s="25">
        <f t="shared" si="128"/>
        <v>24</v>
      </c>
      <c r="I1119" s="2">
        <v>2258</v>
      </c>
      <c r="J1119" s="2">
        <f t="shared" si="123"/>
        <v>1</v>
      </c>
      <c r="K1119" s="2" t="str">
        <f t="shared" si="124"/>
        <v/>
      </c>
      <c r="L1119" s="2" t="str">
        <f t="shared" si="125"/>
        <v/>
      </c>
      <c r="M1119" t="str">
        <f>IF(D1119&lt;='Задача 4'!$B$4,I1119,"")</f>
        <v/>
      </c>
    </row>
    <row r="1120" spans="1:13">
      <c r="A1120" s="2">
        <v>1746249</v>
      </c>
      <c r="B1120" s="2">
        <v>2</v>
      </c>
      <c r="C1120" s="2" t="str">
        <f>VLOOKUP(B1120,Address!$A$1:$B$5,2,FALSE)</f>
        <v>ул.Строителей, 6</v>
      </c>
      <c r="D1120" s="3">
        <v>44728</v>
      </c>
      <c r="E1120" s="3" t="str">
        <f t="shared" si="122"/>
        <v>Июнь</v>
      </c>
      <c r="F1120" s="25">
        <f t="shared" si="126"/>
        <v>25</v>
      </c>
      <c r="G1120" s="3" t="str">
        <f t="shared" si="127"/>
        <v>Чт</v>
      </c>
      <c r="H1120" s="25">
        <f t="shared" si="128"/>
        <v>16</v>
      </c>
      <c r="I1120" s="2">
        <v>3018</v>
      </c>
      <c r="J1120" s="2">
        <f t="shared" si="123"/>
        <v>1</v>
      </c>
      <c r="K1120" s="2">
        <f t="shared" si="124"/>
        <v>3018</v>
      </c>
      <c r="L1120" s="2">
        <f t="shared" si="125"/>
        <v>1</v>
      </c>
      <c r="M1120">
        <f>IF(D1120&lt;='Задача 4'!$B$4,I1120,"")</f>
        <v>3018</v>
      </c>
    </row>
    <row r="1121" spans="1:13">
      <c r="A1121" s="2">
        <v>1746250</v>
      </c>
      <c r="B1121" s="2">
        <v>1</v>
      </c>
      <c r="C1121" s="2" t="str">
        <f>VLOOKUP(B1121,Address!$A$1:$B$5,2,FALSE)</f>
        <v>ул.Ленина, 13/2</v>
      </c>
      <c r="D1121" s="3">
        <v>44742</v>
      </c>
      <c r="E1121" s="3" t="str">
        <f t="shared" si="122"/>
        <v>Июнь</v>
      </c>
      <c r="F1121" s="25">
        <f t="shared" si="126"/>
        <v>27</v>
      </c>
      <c r="G1121" s="3" t="str">
        <f t="shared" si="127"/>
        <v>Чт</v>
      </c>
      <c r="H1121" s="25">
        <f t="shared" si="128"/>
        <v>30</v>
      </c>
      <c r="I1121" s="2">
        <v>953</v>
      </c>
      <c r="J1121" s="2">
        <f t="shared" si="123"/>
        <v>1</v>
      </c>
      <c r="K1121" s="2" t="str">
        <f t="shared" si="124"/>
        <v/>
      </c>
      <c r="L1121" s="2" t="str">
        <f t="shared" si="125"/>
        <v/>
      </c>
      <c r="M1121">
        <f>IF(D1121&lt;='Задача 4'!$B$4,I1121,"")</f>
        <v>953</v>
      </c>
    </row>
    <row r="1122" spans="1:13">
      <c r="A1122" s="2">
        <v>1746251</v>
      </c>
      <c r="B1122" s="2">
        <v>2</v>
      </c>
      <c r="C1122" s="2" t="str">
        <f>VLOOKUP(B1122,Address!$A$1:$B$5,2,FALSE)</f>
        <v>ул.Строителей, 6</v>
      </c>
      <c r="D1122" s="3">
        <v>44742</v>
      </c>
      <c r="E1122" s="3" t="str">
        <f t="shared" si="122"/>
        <v>Июнь</v>
      </c>
      <c r="F1122" s="25">
        <f t="shared" si="126"/>
        <v>27</v>
      </c>
      <c r="G1122" s="3" t="str">
        <f t="shared" si="127"/>
        <v>Чт</v>
      </c>
      <c r="H1122" s="25">
        <f t="shared" si="128"/>
        <v>30</v>
      </c>
      <c r="I1122" s="2">
        <v>3054</v>
      </c>
      <c r="J1122" s="2">
        <f t="shared" si="123"/>
        <v>1</v>
      </c>
      <c r="K1122" s="2">
        <f t="shared" si="124"/>
        <v>3054</v>
      </c>
      <c r="L1122" s="2">
        <f t="shared" si="125"/>
        <v>1</v>
      </c>
      <c r="M1122">
        <f>IF(D1122&lt;='Задача 4'!$B$4,I1122,"")</f>
        <v>3054</v>
      </c>
    </row>
    <row r="1123" spans="1:13">
      <c r="A1123" s="2">
        <v>1746252</v>
      </c>
      <c r="B1123" s="2">
        <v>1</v>
      </c>
      <c r="C1123" s="2" t="str">
        <f>VLOOKUP(B1123,Address!$A$1:$B$5,2,FALSE)</f>
        <v>ул.Ленина, 13/2</v>
      </c>
      <c r="D1123" s="3">
        <v>44801</v>
      </c>
      <c r="E1123" s="3" t="str">
        <f t="shared" si="122"/>
        <v>Август</v>
      </c>
      <c r="F1123" s="25">
        <f t="shared" si="126"/>
        <v>36</v>
      </c>
      <c r="G1123" s="3" t="str">
        <f t="shared" si="127"/>
        <v>Вс</v>
      </c>
      <c r="H1123" s="25">
        <f t="shared" si="128"/>
        <v>28</v>
      </c>
      <c r="I1123" s="2">
        <v>1280</v>
      </c>
      <c r="J1123" s="2">
        <f t="shared" si="123"/>
        <v>1</v>
      </c>
      <c r="K1123" s="2" t="str">
        <f t="shared" si="124"/>
        <v/>
      </c>
      <c r="L1123" s="2" t="str">
        <f t="shared" si="125"/>
        <v/>
      </c>
      <c r="M1123" t="str">
        <f>IF(D1123&lt;='Задача 4'!$B$4,I1123,"")</f>
        <v/>
      </c>
    </row>
    <row r="1124" spans="1:13">
      <c r="A1124" s="2">
        <v>1746253</v>
      </c>
      <c r="B1124" s="2">
        <v>1</v>
      </c>
      <c r="C1124" s="2" t="str">
        <f>VLOOKUP(B1124,Address!$A$1:$B$5,2,FALSE)</f>
        <v>ул.Ленина, 13/2</v>
      </c>
      <c r="D1124" s="3">
        <v>44728</v>
      </c>
      <c r="E1124" s="3" t="str">
        <f t="shared" si="122"/>
        <v>Июнь</v>
      </c>
      <c r="F1124" s="25">
        <f t="shared" si="126"/>
        <v>25</v>
      </c>
      <c r="G1124" s="3" t="str">
        <f t="shared" si="127"/>
        <v>Чт</v>
      </c>
      <c r="H1124" s="25">
        <f t="shared" si="128"/>
        <v>16</v>
      </c>
      <c r="I1124" s="2">
        <v>1624</v>
      </c>
      <c r="J1124" s="2">
        <f t="shared" si="123"/>
        <v>1</v>
      </c>
      <c r="K1124" s="2" t="str">
        <f t="shared" si="124"/>
        <v/>
      </c>
      <c r="L1124" s="2" t="str">
        <f t="shared" si="125"/>
        <v/>
      </c>
      <c r="M1124">
        <f>IF(D1124&lt;='Задача 4'!$B$4,I1124,"")</f>
        <v>1624</v>
      </c>
    </row>
    <row r="1125" spans="1:13">
      <c r="A1125" s="2">
        <v>1746254</v>
      </c>
      <c r="B1125" s="2">
        <v>1</v>
      </c>
      <c r="C1125" s="2" t="str">
        <f>VLOOKUP(B1125,Address!$A$1:$B$5,2,FALSE)</f>
        <v>ул.Ленина, 13/2</v>
      </c>
      <c r="D1125" s="3">
        <v>44764</v>
      </c>
      <c r="E1125" s="3" t="str">
        <f t="shared" si="122"/>
        <v>Июль</v>
      </c>
      <c r="F1125" s="25">
        <f t="shared" si="126"/>
        <v>30</v>
      </c>
      <c r="G1125" s="3" t="str">
        <f t="shared" si="127"/>
        <v>Пт</v>
      </c>
      <c r="H1125" s="25">
        <f t="shared" si="128"/>
        <v>22</v>
      </c>
      <c r="I1125" s="2">
        <v>1425</v>
      </c>
      <c r="J1125" s="2">
        <f t="shared" si="123"/>
        <v>1</v>
      </c>
      <c r="K1125" s="2" t="str">
        <f t="shared" si="124"/>
        <v/>
      </c>
      <c r="L1125" s="2" t="str">
        <f t="shared" si="125"/>
        <v/>
      </c>
      <c r="M1125" t="str">
        <f>IF(D1125&lt;='Задача 4'!$B$4,I1125,"")</f>
        <v/>
      </c>
    </row>
    <row r="1126" spans="1:13">
      <c r="A1126" s="2">
        <v>1746255</v>
      </c>
      <c r="B1126" s="2">
        <v>2</v>
      </c>
      <c r="C1126" s="2" t="str">
        <f>VLOOKUP(B1126,Address!$A$1:$B$5,2,FALSE)</f>
        <v>ул.Строителей, 6</v>
      </c>
      <c r="D1126" s="3">
        <v>44769</v>
      </c>
      <c r="E1126" s="3" t="str">
        <f t="shared" si="122"/>
        <v>Июль</v>
      </c>
      <c r="F1126" s="25">
        <f t="shared" si="126"/>
        <v>31</v>
      </c>
      <c r="G1126" s="3" t="str">
        <f t="shared" si="127"/>
        <v>Ср</v>
      </c>
      <c r="H1126" s="25">
        <f t="shared" si="128"/>
        <v>27</v>
      </c>
      <c r="I1126" s="2">
        <v>3798</v>
      </c>
      <c r="J1126" s="2">
        <f t="shared" si="123"/>
        <v>1</v>
      </c>
      <c r="K1126" s="2">
        <f t="shared" si="124"/>
        <v>3798</v>
      </c>
      <c r="L1126" s="2">
        <f t="shared" si="125"/>
        <v>1</v>
      </c>
      <c r="M1126" t="str">
        <f>IF(D1126&lt;='Задача 4'!$B$4,I1126,"")</f>
        <v/>
      </c>
    </row>
    <row r="1127" spans="1:13">
      <c r="A1127" s="2">
        <v>1746256</v>
      </c>
      <c r="B1127" s="2">
        <v>4</v>
      </c>
      <c r="C1127" s="2" t="str">
        <f>VLOOKUP(B1127,Address!$A$1:$B$5,2,FALSE)</f>
        <v>Бульвар Сеченова, 17</v>
      </c>
      <c r="D1127" s="3">
        <v>44774</v>
      </c>
      <c r="E1127" s="3" t="str">
        <f t="shared" si="122"/>
        <v>Август</v>
      </c>
      <c r="F1127" s="25">
        <f t="shared" si="126"/>
        <v>32</v>
      </c>
      <c r="G1127" s="3" t="str">
        <f t="shared" si="127"/>
        <v>Пн</v>
      </c>
      <c r="H1127" s="25">
        <f t="shared" si="128"/>
        <v>1</v>
      </c>
      <c r="I1127" s="2">
        <v>4841</v>
      </c>
      <c r="J1127" s="2">
        <f t="shared" si="123"/>
        <v>1</v>
      </c>
      <c r="K1127" s="2">
        <f t="shared" si="124"/>
        <v>4841</v>
      </c>
      <c r="L1127" s="2">
        <f t="shared" si="125"/>
        <v>1</v>
      </c>
      <c r="M1127" t="str">
        <f>IF(D1127&lt;='Задача 4'!$B$4,I1127,"")</f>
        <v/>
      </c>
    </row>
    <row r="1128" spans="1:13">
      <c r="A1128" s="2">
        <v>1746257</v>
      </c>
      <c r="B1128" s="2">
        <v>3</v>
      </c>
      <c r="C1128" s="2" t="str">
        <f>VLOOKUP(B1128,Address!$A$1:$B$5,2,FALSE)</f>
        <v>Проспект Вернадского, 89</v>
      </c>
      <c r="D1128" s="3">
        <v>44721</v>
      </c>
      <c r="E1128" s="3" t="str">
        <f t="shared" si="122"/>
        <v>Июнь</v>
      </c>
      <c r="F1128" s="25">
        <f t="shared" si="126"/>
        <v>24</v>
      </c>
      <c r="G1128" s="3" t="str">
        <f t="shared" si="127"/>
        <v>Чт</v>
      </c>
      <c r="H1128" s="25">
        <f t="shared" si="128"/>
        <v>9</v>
      </c>
      <c r="I1128" s="2">
        <v>2105</v>
      </c>
      <c r="J1128" s="2">
        <f t="shared" si="123"/>
        <v>1</v>
      </c>
      <c r="K1128" s="2" t="str">
        <f t="shared" si="124"/>
        <v/>
      </c>
      <c r="L1128" s="2" t="str">
        <f t="shared" si="125"/>
        <v/>
      </c>
      <c r="M1128">
        <f>IF(D1128&lt;='Задача 4'!$B$4,I1128,"")</f>
        <v>2105</v>
      </c>
    </row>
    <row r="1129" spans="1:13">
      <c r="A1129" s="2">
        <v>1746258</v>
      </c>
      <c r="B1129" s="2">
        <v>4</v>
      </c>
      <c r="C1129" s="2" t="str">
        <f>VLOOKUP(B1129,Address!$A$1:$B$5,2,FALSE)</f>
        <v>Бульвар Сеченова, 17</v>
      </c>
      <c r="D1129" s="3">
        <v>44724</v>
      </c>
      <c r="E1129" s="3" t="str">
        <f t="shared" si="122"/>
        <v>Июнь</v>
      </c>
      <c r="F1129" s="25">
        <f t="shared" si="126"/>
        <v>25</v>
      </c>
      <c r="G1129" s="3" t="str">
        <f t="shared" si="127"/>
        <v>Вс</v>
      </c>
      <c r="H1129" s="25">
        <f t="shared" si="128"/>
        <v>12</v>
      </c>
      <c r="I1129" s="2">
        <v>3924</v>
      </c>
      <c r="J1129" s="2">
        <f t="shared" si="123"/>
        <v>1</v>
      </c>
      <c r="K1129" s="2">
        <f t="shared" si="124"/>
        <v>3924</v>
      </c>
      <c r="L1129" s="2">
        <f t="shared" si="125"/>
        <v>1</v>
      </c>
      <c r="M1129">
        <f>IF(D1129&lt;='Задача 4'!$B$4,I1129,"")</f>
        <v>3924</v>
      </c>
    </row>
    <row r="1130" spans="1:13">
      <c r="A1130" s="2">
        <v>1746259</v>
      </c>
      <c r="B1130" s="2">
        <v>4</v>
      </c>
      <c r="C1130" s="2" t="str">
        <f>VLOOKUP(B1130,Address!$A$1:$B$5,2,FALSE)</f>
        <v>Бульвар Сеченова, 17</v>
      </c>
      <c r="D1130" s="3">
        <v>44774</v>
      </c>
      <c r="E1130" s="3" t="str">
        <f t="shared" si="122"/>
        <v>Август</v>
      </c>
      <c r="F1130" s="25">
        <f t="shared" si="126"/>
        <v>32</v>
      </c>
      <c r="G1130" s="3" t="str">
        <f t="shared" si="127"/>
        <v>Пн</v>
      </c>
      <c r="H1130" s="25">
        <f t="shared" si="128"/>
        <v>1</v>
      </c>
      <c r="I1130" s="2">
        <v>2946</v>
      </c>
      <c r="J1130" s="2">
        <f t="shared" si="123"/>
        <v>1</v>
      </c>
      <c r="K1130" s="2" t="str">
        <f t="shared" si="124"/>
        <v/>
      </c>
      <c r="L1130" s="2" t="str">
        <f t="shared" si="125"/>
        <v/>
      </c>
      <c r="M1130" t="str">
        <f>IF(D1130&lt;='Задача 4'!$B$4,I1130,"")</f>
        <v/>
      </c>
    </row>
    <row r="1131" spans="1:13">
      <c r="A1131" s="2">
        <v>1746260</v>
      </c>
      <c r="B1131" s="2">
        <v>3</v>
      </c>
      <c r="C1131" s="2" t="str">
        <f>VLOOKUP(B1131,Address!$A$1:$B$5,2,FALSE)</f>
        <v>Проспект Вернадского, 89</v>
      </c>
      <c r="D1131" s="3">
        <v>44801</v>
      </c>
      <c r="E1131" s="3" t="str">
        <f t="shared" si="122"/>
        <v>Август</v>
      </c>
      <c r="F1131" s="25">
        <f t="shared" si="126"/>
        <v>36</v>
      </c>
      <c r="G1131" s="3" t="str">
        <f t="shared" si="127"/>
        <v>Вс</v>
      </c>
      <c r="H1131" s="25">
        <f t="shared" si="128"/>
        <v>28</v>
      </c>
      <c r="I1131" s="2">
        <v>3806</v>
      </c>
      <c r="J1131" s="2">
        <f t="shared" si="123"/>
        <v>1</v>
      </c>
      <c r="K1131" s="2">
        <f t="shared" si="124"/>
        <v>3806</v>
      </c>
      <c r="L1131" s="2">
        <f t="shared" si="125"/>
        <v>1</v>
      </c>
      <c r="M1131" t="str">
        <f>IF(D1131&lt;='Задача 4'!$B$4,I1131,"")</f>
        <v/>
      </c>
    </row>
    <row r="1132" spans="1:13">
      <c r="A1132" s="2">
        <v>1746261</v>
      </c>
      <c r="B1132" s="2">
        <v>1</v>
      </c>
      <c r="C1132" s="2" t="str">
        <f>VLOOKUP(B1132,Address!$A$1:$B$5,2,FALSE)</f>
        <v>ул.Ленина, 13/2</v>
      </c>
      <c r="D1132" s="3">
        <v>44748</v>
      </c>
      <c r="E1132" s="3" t="str">
        <f t="shared" si="122"/>
        <v>Июль</v>
      </c>
      <c r="F1132" s="25">
        <f t="shared" si="126"/>
        <v>28</v>
      </c>
      <c r="G1132" s="3" t="str">
        <f t="shared" si="127"/>
        <v>Ср</v>
      </c>
      <c r="H1132" s="25">
        <f t="shared" si="128"/>
        <v>6</v>
      </c>
      <c r="I1132" s="2">
        <v>1410</v>
      </c>
      <c r="J1132" s="2">
        <f t="shared" si="123"/>
        <v>1</v>
      </c>
      <c r="K1132" s="2" t="str">
        <f t="shared" si="124"/>
        <v/>
      </c>
      <c r="L1132" s="2" t="str">
        <f t="shared" si="125"/>
        <v/>
      </c>
      <c r="M1132">
        <f>IF(D1132&lt;='Задача 4'!$B$4,I1132,"")</f>
        <v>1410</v>
      </c>
    </row>
    <row r="1133" spans="1:13">
      <c r="A1133" s="2">
        <v>1746262</v>
      </c>
      <c r="B1133" s="2">
        <v>1</v>
      </c>
      <c r="C1133" s="2" t="str">
        <f>VLOOKUP(B1133,Address!$A$1:$B$5,2,FALSE)</f>
        <v>ул.Ленина, 13/2</v>
      </c>
      <c r="D1133" s="3">
        <v>44749</v>
      </c>
      <c r="E1133" s="3" t="str">
        <f t="shared" si="122"/>
        <v>Июль</v>
      </c>
      <c r="F1133" s="25">
        <f t="shared" si="126"/>
        <v>28</v>
      </c>
      <c r="G1133" s="3" t="str">
        <f t="shared" si="127"/>
        <v>Чт</v>
      </c>
      <c r="H1133" s="25">
        <f t="shared" si="128"/>
        <v>7</v>
      </c>
      <c r="I1133" s="2">
        <v>2539</v>
      </c>
      <c r="J1133" s="2">
        <f t="shared" si="123"/>
        <v>1</v>
      </c>
      <c r="K1133" s="2" t="str">
        <f t="shared" si="124"/>
        <v/>
      </c>
      <c r="L1133" s="2" t="str">
        <f t="shared" si="125"/>
        <v/>
      </c>
      <c r="M1133">
        <f>IF(D1133&lt;='Задача 4'!$B$4,I1133,"")</f>
        <v>2539</v>
      </c>
    </row>
    <row r="1134" spans="1:13">
      <c r="A1134" s="2">
        <v>1746263</v>
      </c>
      <c r="B1134" s="2">
        <v>1</v>
      </c>
      <c r="C1134" s="2" t="str">
        <f>VLOOKUP(B1134,Address!$A$1:$B$5,2,FALSE)</f>
        <v>ул.Ленина, 13/2</v>
      </c>
      <c r="D1134" s="3">
        <v>44755</v>
      </c>
      <c r="E1134" s="3" t="str">
        <f t="shared" si="122"/>
        <v>Июль</v>
      </c>
      <c r="F1134" s="25">
        <f t="shared" si="126"/>
        <v>29</v>
      </c>
      <c r="G1134" s="3" t="str">
        <f t="shared" si="127"/>
        <v>Ср</v>
      </c>
      <c r="H1134" s="25">
        <f t="shared" si="128"/>
        <v>13</v>
      </c>
      <c r="I1134" s="2">
        <v>499</v>
      </c>
      <c r="J1134" s="2">
        <f t="shared" si="123"/>
        <v>1</v>
      </c>
      <c r="K1134" s="2" t="str">
        <f t="shared" si="124"/>
        <v/>
      </c>
      <c r="L1134" s="2" t="str">
        <f t="shared" si="125"/>
        <v/>
      </c>
      <c r="M1134">
        <f>IF(D1134&lt;='Задача 4'!$B$4,I1134,"")</f>
        <v>499</v>
      </c>
    </row>
    <row r="1135" spans="1:13">
      <c r="A1135" s="2">
        <v>1746264</v>
      </c>
      <c r="B1135" s="2">
        <v>2</v>
      </c>
      <c r="C1135" s="2" t="str">
        <f>VLOOKUP(B1135,Address!$A$1:$B$5,2,FALSE)</f>
        <v>ул.Строителей, 6</v>
      </c>
      <c r="D1135" s="3">
        <v>44719</v>
      </c>
      <c r="E1135" s="3" t="str">
        <f t="shared" si="122"/>
        <v>Июнь</v>
      </c>
      <c r="F1135" s="25">
        <f t="shared" si="126"/>
        <v>24</v>
      </c>
      <c r="G1135" s="3" t="str">
        <f t="shared" si="127"/>
        <v>Вт</v>
      </c>
      <c r="H1135" s="25">
        <f t="shared" si="128"/>
        <v>7</v>
      </c>
      <c r="I1135" s="2">
        <v>2464</v>
      </c>
      <c r="J1135" s="2">
        <f t="shared" si="123"/>
        <v>1</v>
      </c>
      <c r="K1135" s="2" t="str">
        <f t="shared" si="124"/>
        <v/>
      </c>
      <c r="L1135" s="2" t="str">
        <f t="shared" si="125"/>
        <v/>
      </c>
      <c r="M1135">
        <f>IF(D1135&lt;='Задача 4'!$B$4,I1135,"")</f>
        <v>2464</v>
      </c>
    </row>
    <row r="1136" spans="1:13">
      <c r="A1136" s="2">
        <v>1746265</v>
      </c>
      <c r="B1136" s="2">
        <v>2</v>
      </c>
      <c r="C1136" s="2" t="str">
        <f>VLOOKUP(B1136,Address!$A$1:$B$5,2,FALSE)</f>
        <v>ул.Строителей, 6</v>
      </c>
      <c r="D1136" s="3">
        <v>44801</v>
      </c>
      <c r="E1136" s="3" t="str">
        <f t="shared" si="122"/>
        <v>Август</v>
      </c>
      <c r="F1136" s="25">
        <f t="shared" si="126"/>
        <v>36</v>
      </c>
      <c r="G1136" s="3" t="str">
        <f t="shared" si="127"/>
        <v>Вс</v>
      </c>
      <c r="H1136" s="25">
        <f t="shared" si="128"/>
        <v>28</v>
      </c>
      <c r="I1136" s="2">
        <v>205</v>
      </c>
      <c r="J1136" s="2">
        <f t="shared" si="123"/>
        <v>1</v>
      </c>
      <c r="K1136" s="2" t="str">
        <f t="shared" si="124"/>
        <v/>
      </c>
      <c r="L1136" s="2" t="str">
        <f t="shared" si="125"/>
        <v/>
      </c>
      <c r="M1136" t="str">
        <f>IF(D1136&lt;='Задача 4'!$B$4,I1136,"")</f>
        <v/>
      </c>
    </row>
    <row r="1137" spans="1:13">
      <c r="A1137" s="2">
        <v>1746266</v>
      </c>
      <c r="B1137" s="2">
        <v>2</v>
      </c>
      <c r="C1137" s="2" t="str">
        <f>VLOOKUP(B1137,Address!$A$1:$B$5,2,FALSE)</f>
        <v>ул.Строителей, 6</v>
      </c>
      <c r="D1137" s="3">
        <v>44800</v>
      </c>
      <c r="E1137" s="3" t="str">
        <f t="shared" si="122"/>
        <v>Август</v>
      </c>
      <c r="F1137" s="25">
        <f t="shared" si="126"/>
        <v>35</v>
      </c>
      <c r="G1137" s="3" t="str">
        <f t="shared" si="127"/>
        <v>Сб</v>
      </c>
      <c r="H1137" s="25">
        <f t="shared" si="128"/>
        <v>27</v>
      </c>
      <c r="I1137" s="2">
        <v>4685</v>
      </c>
      <c r="J1137" s="2">
        <f t="shared" si="123"/>
        <v>1</v>
      </c>
      <c r="K1137" s="2">
        <f t="shared" si="124"/>
        <v>4685</v>
      </c>
      <c r="L1137" s="2">
        <f t="shared" si="125"/>
        <v>1</v>
      </c>
      <c r="M1137" t="str">
        <f>IF(D1137&lt;='Задача 4'!$B$4,I1137,"")</f>
        <v/>
      </c>
    </row>
    <row r="1138" spans="1:13">
      <c r="A1138" s="2">
        <v>1746267</v>
      </c>
      <c r="B1138" s="2">
        <v>2</v>
      </c>
      <c r="C1138" s="2" t="str">
        <f>VLOOKUP(B1138,Address!$A$1:$B$5,2,FALSE)</f>
        <v>ул.Строителей, 6</v>
      </c>
      <c r="D1138" s="3">
        <v>44760</v>
      </c>
      <c r="E1138" s="3" t="str">
        <f t="shared" si="122"/>
        <v>Июль</v>
      </c>
      <c r="F1138" s="25">
        <f t="shared" si="126"/>
        <v>30</v>
      </c>
      <c r="G1138" s="3" t="str">
        <f t="shared" si="127"/>
        <v>Пн</v>
      </c>
      <c r="H1138" s="25">
        <f t="shared" si="128"/>
        <v>18</v>
      </c>
      <c r="I1138" s="2">
        <v>4676</v>
      </c>
      <c r="J1138" s="2">
        <f t="shared" si="123"/>
        <v>1</v>
      </c>
      <c r="K1138" s="2">
        <f t="shared" si="124"/>
        <v>4676</v>
      </c>
      <c r="L1138" s="2">
        <f t="shared" si="125"/>
        <v>1</v>
      </c>
      <c r="M1138" t="str">
        <f>IF(D1138&lt;='Задача 4'!$B$4,I1138,"")</f>
        <v/>
      </c>
    </row>
    <row r="1139" spans="1:13">
      <c r="A1139" s="2">
        <v>1746268</v>
      </c>
      <c r="B1139" s="2">
        <v>3</v>
      </c>
      <c r="C1139" s="2" t="str">
        <f>VLOOKUP(B1139,Address!$A$1:$B$5,2,FALSE)</f>
        <v>Проспект Вернадского, 89</v>
      </c>
      <c r="D1139" s="3">
        <v>44769</v>
      </c>
      <c r="E1139" s="3" t="str">
        <f t="shared" si="122"/>
        <v>Июль</v>
      </c>
      <c r="F1139" s="25">
        <f t="shared" si="126"/>
        <v>31</v>
      </c>
      <c r="G1139" s="3" t="str">
        <f t="shared" si="127"/>
        <v>Ср</v>
      </c>
      <c r="H1139" s="25">
        <f t="shared" si="128"/>
        <v>27</v>
      </c>
      <c r="I1139" s="2">
        <v>652</v>
      </c>
      <c r="J1139" s="2">
        <f t="shared" si="123"/>
        <v>1</v>
      </c>
      <c r="K1139" s="2" t="str">
        <f t="shared" si="124"/>
        <v/>
      </c>
      <c r="L1139" s="2" t="str">
        <f t="shared" si="125"/>
        <v/>
      </c>
      <c r="M1139" t="str">
        <f>IF(D1139&lt;='Задача 4'!$B$4,I1139,"")</f>
        <v/>
      </c>
    </row>
    <row r="1140" spans="1:13">
      <c r="A1140" s="2">
        <v>1746269</v>
      </c>
      <c r="B1140" s="2">
        <v>3</v>
      </c>
      <c r="C1140" s="2" t="str">
        <f>VLOOKUP(B1140,Address!$A$1:$B$5,2,FALSE)</f>
        <v>Проспект Вернадского, 89</v>
      </c>
      <c r="D1140" s="3">
        <v>44786</v>
      </c>
      <c r="E1140" s="3" t="str">
        <f t="shared" si="122"/>
        <v>Август</v>
      </c>
      <c r="F1140" s="25">
        <f t="shared" si="126"/>
        <v>33</v>
      </c>
      <c r="G1140" s="3" t="str">
        <f t="shared" si="127"/>
        <v>Сб</v>
      </c>
      <c r="H1140" s="25">
        <f t="shared" si="128"/>
        <v>13</v>
      </c>
      <c r="I1140" s="2">
        <v>3456</v>
      </c>
      <c r="J1140" s="2">
        <f t="shared" si="123"/>
        <v>1</v>
      </c>
      <c r="K1140" s="2">
        <f t="shared" si="124"/>
        <v>3456</v>
      </c>
      <c r="L1140" s="2">
        <f t="shared" si="125"/>
        <v>1</v>
      </c>
      <c r="M1140" t="str">
        <f>IF(D1140&lt;='Задача 4'!$B$4,I1140,"")</f>
        <v/>
      </c>
    </row>
    <row r="1141" spans="1:13">
      <c r="A1141" s="2">
        <v>1746270</v>
      </c>
      <c r="B1141" s="2">
        <v>2</v>
      </c>
      <c r="C1141" s="2" t="str">
        <f>VLOOKUP(B1141,Address!$A$1:$B$5,2,FALSE)</f>
        <v>ул.Строителей, 6</v>
      </c>
      <c r="D1141" s="3">
        <v>44713</v>
      </c>
      <c r="E1141" s="3" t="str">
        <f t="shared" si="122"/>
        <v>Июнь</v>
      </c>
      <c r="F1141" s="25">
        <f t="shared" si="126"/>
        <v>23</v>
      </c>
      <c r="G1141" s="3" t="str">
        <f t="shared" si="127"/>
        <v>Ср</v>
      </c>
      <c r="H1141" s="25">
        <f t="shared" si="128"/>
        <v>1</v>
      </c>
      <c r="I1141" s="2">
        <v>4797</v>
      </c>
      <c r="J1141" s="2">
        <f t="shared" si="123"/>
        <v>1</v>
      </c>
      <c r="K1141" s="2">
        <f t="shared" si="124"/>
        <v>4797</v>
      </c>
      <c r="L1141" s="2">
        <f t="shared" si="125"/>
        <v>1</v>
      </c>
      <c r="M1141">
        <f>IF(D1141&lt;='Задача 4'!$B$4,I1141,"")</f>
        <v>4797</v>
      </c>
    </row>
    <row r="1142" spans="1:13">
      <c r="A1142" s="2">
        <v>1746271</v>
      </c>
      <c r="B1142" s="2">
        <v>1</v>
      </c>
      <c r="C1142" s="2" t="str">
        <f>VLOOKUP(B1142,Address!$A$1:$B$5,2,FALSE)</f>
        <v>ул.Ленина, 13/2</v>
      </c>
      <c r="D1142" s="3">
        <v>44750</v>
      </c>
      <c r="E1142" s="3" t="str">
        <f t="shared" si="122"/>
        <v>Июль</v>
      </c>
      <c r="F1142" s="25">
        <f t="shared" si="126"/>
        <v>28</v>
      </c>
      <c r="G1142" s="3" t="str">
        <f t="shared" si="127"/>
        <v>Пт</v>
      </c>
      <c r="H1142" s="25">
        <f t="shared" si="128"/>
        <v>8</v>
      </c>
      <c r="I1142" s="2">
        <v>3687</v>
      </c>
      <c r="J1142" s="2">
        <f t="shared" si="123"/>
        <v>1</v>
      </c>
      <c r="K1142" s="2">
        <f t="shared" si="124"/>
        <v>3687</v>
      </c>
      <c r="L1142" s="2">
        <f t="shared" si="125"/>
        <v>1</v>
      </c>
      <c r="M1142">
        <f>IF(D1142&lt;='Задача 4'!$B$4,I1142,"")</f>
        <v>3687</v>
      </c>
    </row>
    <row r="1143" spans="1:13">
      <c r="A1143" s="2">
        <v>1746272</v>
      </c>
      <c r="B1143" s="2">
        <v>1</v>
      </c>
      <c r="C1143" s="2" t="str">
        <f>VLOOKUP(B1143,Address!$A$1:$B$5,2,FALSE)</f>
        <v>ул.Ленина, 13/2</v>
      </c>
      <c r="D1143" s="3">
        <v>44748</v>
      </c>
      <c r="E1143" s="3" t="str">
        <f t="shared" si="122"/>
        <v>Июль</v>
      </c>
      <c r="F1143" s="25">
        <f t="shared" si="126"/>
        <v>28</v>
      </c>
      <c r="G1143" s="3" t="str">
        <f t="shared" si="127"/>
        <v>Ср</v>
      </c>
      <c r="H1143" s="25">
        <f t="shared" si="128"/>
        <v>6</v>
      </c>
      <c r="I1143" s="2">
        <v>2327</v>
      </c>
      <c r="J1143" s="2">
        <f t="shared" si="123"/>
        <v>1</v>
      </c>
      <c r="K1143" s="2" t="str">
        <f t="shared" si="124"/>
        <v/>
      </c>
      <c r="L1143" s="2" t="str">
        <f t="shared" si="125"/>
        <v/>
      </c>
      <c r="M1143">
        <f>IF(D1143&lt;='Задача 4'!$B$4,I1143,"")</f>
        <v>2327</v>
      </c>
    </row>
    <row r="1144" spans="1:13">
      <c r="A1144" s="2">
        <v>1746273</v>
      </c>
      <c r="B1144" s="2">
        <v>1</v>
      </c>
      <c r="C1144" s="2" t="str">
        <f>VLOOKUP(B1144,Address!$A$1:$B$5,2,FALSE)</f>
        <v>ул.Ленина, 13/2</v>
      </c>
      <c r="D1144" s="3">
        <v>44728</v>
      </c>
      <c r="E1144" s="3" t="str">
        <f t="shared" si="122"/>
        <v>Июнь</v>
      </c>
      <c r="F1144" s="25">
        <f t="shared" si="126"/>
        <v>25</v>
      </c>
      <c r="G1144" s="3" t="str">
        <f t="shared" si="127"/>
        <v>Чт</v>
      </c>
      <c r="H1144" s="25">
        <f t="shared" si="128"/>
        <v>16</v>
      </c>
      <c r="I1144" s="2">
        <v>2930</v>
      </c>
      <c r="J1144" s="2">
        <f t="shared" si="123"/>
        <v>1</v>
      </c>
      <c r="K1144" s="2" t="str">
        <f t="shared" si="124"/>
        <v/>
      </c>
      <c r="L1144" s="2" t="str">
        <f t="shared" si="125"/>
        <v/>
      </c>
      <c r="M1144">
        <f>IF(D1144&lt;='Задача 4'!$B$4,I1144,"")</f>
        <v>2930</v>
      </c>
    </row>
    <row r="1145" spans="1:13">
      <c r="A1145" s="2">
        <v>1746274</v>
      </c>
      <c r="B1145" s="2">
        <v>1</v>
      </c>
      <c r="C1145" s="2" t="str">
        <f>VLOOKUP(B1145,Address!$A$1:$B$5,2,FALSE)</f>
        <v>ул.Ленина, 13/2</v>
      </c>
      <c r="D1145" s="3">
        <v>44746</v>
      </c>
      <c r="E1145" s="3" t="str">
        <f t="shared" si="122"/>
        <v>Июль</v>
      </c>
      <c r="F1145" s="25">
        <f t="shared" si="126"/>
        <v>28</v>
      </c>
      <c r="G1145" s="3" t="str">
        <f t="shared" si="127"/>
        <v>Пн</v>
      </c>
      <c r="H1145" s="25">
        <f t="shared" si="128"/>
        <v>4</v>
      </c>
      <c r="I1145" s="2">
        <v>1936</v>
      </c>
      <c r="J1145" s="2">
        <f t="shared" si="123"/>
        <v>1</v>
      </c>
      <c r="K1145" s="2" t="str">
        <f t="shared" si="124"/>
        <v/>
      </c>
      <c r="L1145" s="2" t="str">
        <f t="shared" si="125"/>
        <v/>
      </c>
      <c r="M1145">
        <f>IF(D1145&lt;='Задача 4'!$B$4,I1145,"")</f>
        <v>1936</v>
      </c>
    </row>
    <row r="1146" spans="1:13">
      <c r="A1146" s="2">
        <v>1746275</v>
      </c>
      <c r="B1146" s="2">
        <v>4</v>
      </c>
      <c r="C1146" s="2" t="str">
        <f>VLOOKUP(B1146,Address!$A$1:$B$5,2,FALSE)</f>
        <v>Бульвар Сеченова, 17</v>
      </c>
      <c r="D1146" s="3">
        <v>44798</v>
      </c>
      <c r="E1146" s="3" t="str">
        <f t="shared" si="122"/>
        <v>Август</v>
      </c>
      <c r="F1146" s="25">
        <f t="shared" si="126"/>
        <v>35</v>
      </c>
      <c r="G1146" s="3" t="str">
        <f t="shared" si="127"/>
        <v>Чт</v>
      </c>
      <c r="H1146" s="25">
        <f t="shared" si="128"/>
        <v>25</v>
      </c>
      <c r="I1146" s="2">
        <v>687</v>
      </c>
      <c r="J1146" s="2">
        <f t="shared" si="123"/>
        <v>1</v>
      </c>
      <c r="K1146" s="2" t="str">
        <f t="shared" si="124"/>
        <v/>
      </c>
      <c r="L1146" s="2" t="str">
        <f t="shared" si="125"/>
        <v/>
      </c>
      <c r="M1146" t="str">
        <f>IF(D1146&lt;='Задача 4'!$B$4,I1146,"")</f>
        <v/>
      </c>
    </row>
    <row r="1147" spans="1:13">
      <c r="A1147" s="2">
        <v>1746276</v>
      </c>
      <c r="B1147" s="2">
        <v>1</v>
      </c>
      <c r="C1147" s="2" t="str">
        <f>VLOOKUP(B1147,Address!$A$1:$B$5,2,FALSE)</f>
        <v>ул.Ленина, 13/2</v>
      </c>
      <c r="D1147" s="3">
        <v>44715</v>
      </c>
      <c r="E1147" s="3" t="str">
        <f t="shared" si="122"/>
        <v>Июнь</v>
      </c>
      <c r="F1147" s="25">
        <f t="shared" si="126"/>
        <v>23</v>
      </c>
      <c r="G1147" s="3" t="str">
        <f t="shared" si="127"/>
        <v>Пт</v>
      </c>
      <c r="H1147" s="25">
        <f t="shared" si="128"/>
        <v>3</v>
      </c>
      <c r="I1147" s="2">
        <v>1105</v>
      </c>
      <c r="J1147" s="2">
        <f t="shared" si="123"/>
        <v>1</v>
      </c>
      <c r="K1147" s="2" t="str">
        <f t="shared" si="124"/>
        <v/>
      </c>
      <c r="L1147" s="2" t="str">
        <f t="shared" si="125"/>
        <v/>
      </c>
      <c r="M1147">
        <f>IF(D1147&lt;='Задача 4'!$B$4,I1147,"")</f>
        <v>1105</v>
      </c>
    </row>
    <row r="1148" spans="1:13">
      <c r="A1148" s="2">
        <v>1746277</v>
      </c>
      <c r="B1148" s="2">
        <v>4</v>
      </c>
      <c r="C1148" s="2" t="str">
        <f>VLOOKUP(B1148,Address!$A$1:$B$5,2,FALSE)</f>
        <v>Бульвар Сеченова, 17</v>
      </c>
      <c r="D1148" s="3">
        <v>44766</v>
      </c>
      <c r="E1148" s="3" t="str">
        <f t="shared" si="122"/>
        <v>Июль</v>
      </c>
      <c r="F1148" s="25">
        <f t="shared" si="126"/>
        <v>31</v>
      </c>
      <c r="G1148" s="3" t="str">
        <f t="shared" si="127"/>
        <v>Вс</v>
      </c>
      <c r="H1148" s="25">
        <f t="shared" si="128"/>
        <v>24</v>
      </c>
      <c r="I1148" s="2">
        <v>158</v>
      </c>
      <c r="J1148" s="2">
        <f t="shared" si="123"/>
        <v>1</v>
      </c>
      <c r="K1148" s="2" t="str">
        <f t="shared" si="124"/>
        <v/>
      </c>
      <c r="L1148" s="2" t="str">
        <f t="shared" si="125"/>
        <v/>
      </c>
      <c r="M1148" t="str">
        <f>IF(D1148&lt;='Задача 4'!$B$4,I1148,"")</f>
        <v/>
      </c>
    </row>
    <row r="1149" spans="1:13">
      <c r="A1149" s="2">
        <v>1746278</v>
      </c>
      <c r="B1149" s="2">
        <v>2</v>
      </c>
      <c r="C1149" s="2" t="str">
        <f>VLOOKUP(B1149,Address!$A$1:$B$5,2,FALSE)</f>
        <v>ул.Строителей, 6</v>
      </c>
      <c r="D1149" s="3">
        <v>44766</v>
      </c>
      <c r="E1149" s="3" t="str">
        <f t="shared" si="122"/>
        <v>Июль</v>
      </c>
      <c r="F1149" s="25">
        <f t="shared" si="126"/>
        <v>31</v>
      </c>
      <c r="G1149" s="3" t="str">
        <f t="shared" si="127"/>
        <v>Вс</v>
      </c>
      <c r="H1149" s="25">
        <f t="shared" si="128"/>
        <v>24</v>
      </c>
      <c r="I1149" s="2">
        <v>913</v>
      </c>
      <c r="J1149" s="2">
        <f t="shared" si="123"/>
        <v>1</v>
      </c>
      <c r="K1149" s="2" t="str">
        <f t="shared" si="124"/>
        <v/>
      </c>
      <c r="L1149" s="2" t="str">
        <f t="shared" si="125"/>
        <v/>
      </c>
      <c r="M1149" t="str">
        <f>IF(D1149&lt;='Задача 4'!$B$4,I1149,"")</f>
        <v/>
      </c>
    </row>
    <row r="1150" spans="1:13">
      <c r="A1150" s="2">
        <v>1746279</v>
      </c>
      <c r="B1150" s="2">
        <v>1</v>
      </c>
      <c r="C1150" s="2" t="str">
        <f>VLOOKUP(B1150,Address!$A$1:$B$5,2,FALSE)</f>
        <v>ул.Ленина, 13/2</v>
      </c>
      <c r="D1150" s="3">
        <v>44783</v>
      </c>
      <c r="E1150" s="3" t="str">
        <f t="shared" si="122"/>
        <v>Август</v>
      </c>
      <c r="F1150" s="25">
        <f t="shared" si="126"/>
        <v>33</v>
      </c>
      <c r="G1150" s="3" t="str">
        <f t="shared" si="127"/>
        <v>Ср</v>
      </c>
      <c r="H1150" s="25">
        <f t="shared" si="128"/>
        <v>10</v>
      </c>
      <c r="I1150" s="2">
        <v>2652</v>
      </c>
      <c r="J1150" s="2">
        <f t="shared" si="123"/>
        <v>1</v>
      </c>
      <c r="K1150" s="2" t="str">
        <f t="shared" si="124"/>
        <v/>
      </c>
      <c r="L1150" s="2" t="str">
        <f t="shared" si="125"/>
        <v/>
      </c>
      <c r="M1150" t="str">
        <f>IF(D1150&lt;='Задача 4'!$B$4,I1150,"")</f>
        <v/>
      </c>
    </row>
    <row r="1151" spans="1:13">
      <c r="A1151" s="2">
        <v>1746280</v>
      </c>
      <c r="B1151" s="2">
        <v>1</v>
      </c>
      <c r="C1151" s="2" t="str">
        <f>VLOOKUP(B1151,Address!$A$1:$B$5,2,FALSE)</f>
        <v>ул.Ленина, 13/2</v>
      </c>
      <c r="D1151" s="3">
        <v>44792</v>
      </c>
      <c r="E1151" s="3" t="str">
        <f t="shared" si="122"/>
        <v>Август</v>
      </c>
      <c r="F1151" s="25">
        <f t="shared" si="126"/>
        <v>34</v>
      </c>
      <c r="G1151" s="3" t="str">
        <f t="shared" si="127"/>
        <v>Пт</v>
      </c>
      <c r="H1151" s="25">
        <f t="shared" si="128"/>
        <v>19</v>
      </c>
      <c r="I1151" s="2">
        <v>2122</v>
      </c>
      <c r="J1151" s="2">
        <f t="shared" si="123"/>
        <v>1</v>
      </c>
      <c r="K1151" s="2" t="str">
        <f t="shared" si="124"/>
        <v/>
      </c>
      <c r="L1151" s="2" t="str">
        <f t="shared" si="125"/>
        <v/>
      </c>
      <c r="M1151" t="str">
        <f>IF(D1151&lt;='Задача 4'!$B$4,I1151,"")</f>
        <v/>
      </c>
    </row>
    <row r="1152" spans="1:13">
      <c r="A1152" s="2">
        <v>1746281</v>
      </c>
      <c r="B1152" s="2">
        <v>2</v>
      </c>
      <c r="C1152" s="2" t="str">
        <f>VLOOKUP(B1152,Address!$A$1:$B$5,2,FALSE)</f>
        <v>ул.Строителей, 6</v>
      </c>
      <c r="D1152" s="3">
        <v>44784</v>
      </c>
      <c r="E1152" s="3" t="str">
        <f t="shared" si="122"/>
        <v>Август</v>
      </c>
      <c r="F1152" s="25">
        <f t="shared" si="126"/>
        <v>33</v>
      </c>
      <c r="G1152" s="3" t="str">
        <f t="shared" si="127"/>
        <v>Чт</v>
      </c>
      <c r="H1152" s="25">
        <f t="shared" si="128"/>
        <v>11</v>
      </c>
      <c r="I1152" s="2">
        <v>811</v>
      </c>
      <c r="J1152" s="2">
        <f t="shared" si="123"/>
        <v>1</v>
      </c>
      <c r="K1152" s="2" t="str">
        <f t="shared" si="124"/>
        <v/>
      </c>
      <c r="L1152" s="2" t="str">
        <f t="shared" si="125"/>
        <v/>
      </c>
      <c r="M1152" t="str">
        <f>IF(D1152&lt;='Задача 4'!$B$4,I1152,"")</f>
        <v/>
      </c>
    </row>
    <row r="1153" spans="1:13">
      <c r="A1153" s="2">
        <v>1746282</v>
      </c>
      <c r="B1153" s="2">
        <v>3</v>
      </c>
      <c r="C1153" s="2" t="str">
        <f>VLOOKUP(B1153,Address!$A$1:$B$5,2,FALSE)</f>
        <v>Проспект Вернадского, 89</v>
      </c>
      <c r="D1153" s="3">
        <v>44750</v>
      </c>
      <c r="E1153" s="3" t="str">
        <f t="shared" si="122"/>
        <v>Июль</v>
      </c>
      <c r="F1153" s="25">
        <f t="shared" si="126"/>
        <v>28</v>
      </c>
      <c r="G1153" s="3" t="str">
        <f t="shared" si="127"/>
        <v>Пт</v>
      </c>
      <c r="H1153" s="25">
        <f t="shared" si="128"/>
        <v>8</v>
      </c>
      <c r="I1153" s="2">
        <v>205</v>
      </c>
      <c r="J1153" s="2">
        <f t="shared" si="123"/>
        <v>1</v>
      </c>
      <c r="K1153" s="2" t="str">
        <f t="shared" si="124"/>
        <v/>
      </c>
      <c r="L1153" s="2" t="str">
        <f t="shared" si="125"/>
        <v/>
      </c>
      <c r="M1153">
        <f>IF(D1153&lt;='Задача 4'!$B$4,I1153,"")</f>
        <v>205</v>
      </c>
    </row>
    <row r="1154" spans="1:13">
      <c r="A1154" s="2">
        <v>1746283</v>
      </c>
      <c r="B1154" s="2">
        <v>1</v>
      </c>
      <c r="C1154" s="2" t="str">
        <f>VLOOKUP(B1154,Address!$A$1:$B$5,2,FALSE)</f>
        <v>ул.Ленина, 13/2</v>
      </c>
      <c r="D1154" s="3">
        <v>44727</v>
      </c>
      <c r="E1154" s="3" t="str">
        <f t="shared" si="122"/>
        <v>Июнь</v>
      </c>
      <c r="F1154" s="25">
        <f t="shared" si="126"/>
        <v>25</v>
      </c>
      <c r="G1154" s="3" t="str">
        <f t="shared" si="127"/>
        <v>Ср</v>
      </c>
      <c r="H1154" s="25">
        <f t="shared" si="128"/>
        <v>15</v>
      </c>
      <c r="I1154" s="2">
        <v>4281</v>
      </c>
      <c r="J1154" s="2">
        <f t="shared" si="123"/>
        <v>1</v>
      </c>
      <c r="K1154" s="2">
        <f t="shared" si="124"/>
        <v>4281</v>
      </c>
      <c r="L1154" s="2">
        <f t="shared" si="125"/>
        <v>1</v>
      </c>
      <c r="M1154">
        <f>IF(D1154&lt;='Задача 4'!$B$4,I1154,"")</f>
        <v>4281</v>
      </c>
    </row>
    <row r="1155" spans="1:13">
      <c r="A1155" s="2">
        <v>1746284</v>
      </c>
      <c r="B1155" s="2">
        <v>2</v>
      </c>
      <c r="C1155" s="2" t="str">
        <f>VLOOKUP(B1155,Address!$A$1:$B$5,2,FALSE)</f>
        <v>ул.Строителей, 6</v>
      </c>
      <c r="D1155" s="3">
        <v>44778</v>
      </c>
      <c r="E1155" s="3" t="str">
        <f t="shared" ref="E1155:E1218" si="129">TEXT(MONTH(D1155)*30,"ММММ")</f>
        <v>Август</v>
      </c>
      <c r="F1155" s="25">
        <f t="shared" si="126"/>
        <v>32</v>
      </c>
      <c r="G1155" s="3" t="str">
        <f t="shared" si="127"/>
        <v>Пт</v>
      </c>
      <c r="H1155" s="25">
        <f t="shared" si="128"/>
        <v>5</v>
      </c>
      <c r="I1155" s="2">
        <v>1681</v>
      </c>
      <c r="J1155" s="2">
        <f t="shared" ref="J1155:J1218" si="130">IF(I1155&gt;0,1,"")</f>
        <v>1</v>
      </c>
      <c r="K1155" s="2" t="str">
        <f t="shared" ref="K1155:K1218" si="131">IF(I1155&gt;3000,I1155,"")</f>
        <v/>
      </c>
      <c r="L1155" s="2" t="str">
        <f t="shared" ref="L1155:L1218" si="132">IF(I1155&gt;3000,1,"")</f>
        <v/>
      </c>
      <c r="M1155" t="str">
        <f>IF(D1155&lt;='Задача 4'!$B$4,I1155,"")</f>
        <v/>
      </c>
    </row>
    <row r="1156" spans="1:13">
      <c r="A1156" s="2">
        <v>1746285</v>
      </c>
      <c r="B1156" s="2">
        <v>2</v>
      </c>
      <c r="C1156" s="2" t="str">
        <f>VLOOKUP(B1156,Address!$A$1:$B$5,2,FALSE)</f>
        <v>ул.Строителей, 6</v>
      </c>
      <c r="D1156" s="3">
        <v>44782</v>
      </c>
      <c r="E1156" s="3" t="str">
        <f t="shared" si="129"/>
        <v>Август</v>
      </c>
      <c r="F1156" s="25">
        <f t="shared" si="126"/>
        <v>33</v>
      </c>
      <c r="G1156" s="3" t="str">
        <f t="shared" si="127"/>
        <v>Вт</v>
      </c>
      <c r="H1156" s="25">
        <f t="shared" si="128"/>
        <v>9</v>
      </c>
      <c r="I1156" s="2">
        <v>915</v>
      </c>
      <c r="J1156" s="2">
        <f t="shared" si="130"/>
        <v>1</v>
      </c>
      <c r="K1156" s="2" t="str">
        <f t="shared" si="131"/>
        <v/>
      </c>
      <c r="L1156" s="2" t="str">
        <f t="shared" si="132"/>
        <v/>
      </c>
      <c r="M1156" t="str">
        <f>IF(D1156&lt;='Задача 4'!$B$4,I1156,"")</f>
        <v/>
      </c>
    </row>
    <row r="1157" spans="1:13">
      <c r="A1157" s="2">
        <v>1746286</v>
      </c>
      <c r="B1157" s="2">
        <v>1</v>
      </c>
      <c r="C1157" s="2" t="str">
        <f>VLOOKUP(B1157,Address!$A$1:$B$5,2,FALSE)</f>
        <v>ул.Ленина, 13/2</v>
      </c>
      <c r="D1157" s="3">
        <v>44766</v>
      </c>
      <c r="E1157" s="3" t="str">
        <f t="shared" si="129"/>
        <v>Июль</v>
      </c>
      <c r="F1157" s="25">
        <f t="shared" si="126"/>
        <v>31</v>
      </c>
      <c r="G1157" s="3" t="str">
        <f t="shared" si="127"/>
        <v>Вс</v>
      </c>
      <c r="H1157" s="25">
        <f t="shared" si="128"/>
        <v>24</v>
      </c>
      <c r="I1157" s="2">
        <v>1107</v>
      </c>
      <c r="J1157" s="2">
        <f t="shared" si="130"/>
        <v>1</v>
      </c>
      <c r="K1157" s="2" t="str">
        <f t="shared" si="131"/>
        <v/>
      </c>
      <c r="L1157" s="2" t="str">
        <f t="shared" si="132"/>
        <v/>
      </c>
      <c r="M1157" t="str">
        <f>IF(D1157&lt;='Задача 4'!$B$4,I1157,"")</f>
        <v/>
      </c>
    </row>
    <row r="1158" spans="1:13">
      <c r="A1158" s="2">
        <v>1746287</v>
      </c>
      <c r="B1158" s="2">
        <v>2</v>
      </c>
      <c r="C1158" s="2" t="str">
        <f>VLOOKUP(B1158,Address!$A$1:$B$5,2,FALSE)</f>
        <v>ул.Строителей, 6</v>
      </c>
      <c r="D1158" s="3">
        <v>44772</v>
      </c>
      <c r="E1158" s="3" t="str">
        <f t="shared" si="129"/>
        <v>Июль</v>
      </c>
      <c r="F1158" s="25">
        <f t="shared" si="126"/>
        <v>31</v>
      </c>
      <c r="G1158" s="3" t="str">
        <f t="shared" si="127"/>
        <v>Сб</v>
      </c>
      <c r="H1158" s="25">
        <f t="shared" si="128"/>
        <v>30</v>
      </c>
      <c r="I1158" s="2">
        <v>2928</v>
      </c>
      <c r="J1158" s="2">
        <f t="shared" si="130"/>
        <v>1</v>
      </c>
      <c r="K1158" s="2" t="str">
        <f t="shared" si="131"/>
        <v/>
      </c>
      <c r="L1158" s="2" t="str">
        <f t="shared" si="132"/>
        <v/>
      </c>
      <c r="M1158" t="str">
        <f>IF(D1158&lt;='Задача 4'!$B$4,I1158,"")</f>
        <v/>
      </c>
    </row>
    <row r="1159" spans="1:13">
      <c r="A1159" s="2">
        <v>1746288</v>
      </c>
      <c r="B1159" s="2">
        <v>1</v>
      </c>
      <c r="C1159" s="2" t="str">
        <f>VLOOKUP(B1159,Address!$A$1:$B$5,2,FALSE)</f>
        <v>ул.Ленина, 13/2</v>
      </c>
      <c r="D1159" s="3">
        <v>44759</v>
      </c>
      <c r="E1159" s="3" t="str">
        <f t="shared" si="129"/>
        <v>Июль</v>
      </c>
      <c r="F1159" s="25">
        <f t="shared" si="126"/>
        <v>30</v>
      </c>
      <c r="G1159" s="3" t="str">
        <f t="shared" si="127"/>
        <v>Вс</v>
      </c>
      <c r="H1159" s="25">
        <f t="shared" si="128"/>
        <v>17</v>
      </c>
      <c r="I1159" s="2">
        <v>2972</v>
      </c>
      <c r="J1159" s="2">
        <f t="shared" si="130"/>
        <v>1</v>
      </c>
      <c r="K1159" s="2" t="str">
        <f t="shared" si="131"/>
        <v/>
      </c>
      <c r="L1159" s="2" t="str">
        <f t="shared" si="132"/>
        <v/>
      </c>
      <c r="M1159" t="str">
        <f>IF(D1159&lt;='Задача 4'!$B$4,I1159,"")</f>
        <v/>
      </c>
    </row>
    <row r="1160" spans="1:13">
      <c r="A1160" s="2">
        <v>1746289</v>
      </c>
      <c r="B1160" s="2">
        <v>2</v>
      </c>
      <c r="C1160" s="2" t="str">
        <f>VLOOKUP(B1160,Address!$A$1:$B$5,2,FALSE)</f>
        <v>ул.Строителей, 6</v>
      </c>
      <c r="D1160" s="3">
        <v>44762</v>
      </c>
      <c r="E1160" s="3" t="str">
        <f t="shared" si="129"/>
        <v>Июль</v>
      </c>
      <c r="F1160" s="25">
        <f t="shared" si="126"/>
        <v>30</v>
      </c>
      <c r="G1160" s="3" t="str">
        <f t="shared" si="127"/>
        <v>Ср</v>
      </c>
      <c r="H1160" s="25">
        <f t="shared" si="128"/>
        <v>20</v>
      </c>
      <c r="I1160" s="2">
        <v>3034</v>
      </c>
      <c r="J1160" s="2">
        <f t="shared" si="130"/>
        <v>1</v>
      </c>
      <c r="K1160" s="2">
        <f t="shared" si="131"/>
        <v>3034</v>
      </c>
      <c r="L1160" s="2">
        <f t="shared" si="132"/>
        <v>1</v>
      </c>
      <c r="M1160" t="str">
        <f>IF(D1160&lt;='Задача 4'!$B$4,I1160,"")</f>
        <v/>
      </c>
    </row>
    <row r="1161" spans="1:13">
      <c r="A1161" s="2">
        <v>1746290</v>
      </c>
      <c r="B1161" s="2">
        <v>2</v>
      </c>
      <c r="C1161" s="2" t="str">
        <f>VLOOKUP(B1161,Address!$A$1:$B$5,2,FALSE)</f>
        <v>ул.Строителей, 6</v>
      </c>
      <c r="D1161" s="3">
        <v>44760</v>
      </c>
      <c r="E1161" s="3" t="str">
        <f t="shared" si="129"/>
        <v>Июль</v>
      </c>
      <c r="F1161" s="25">
        <f t="shared" si="126"/>
        <v>30</v>
      </c>
      <c r="G1161" s="3" t="str">
        <f t="shared" si="127"/>
        <v>Пн</v>
      </c>
      <c r="H1161" s="25">
        <f t="shared" si="128"/>
        <v>18</v>
      </c>
      <c r="I1161" s="2">
        <v>934</v>
      </c>
      <c r="J1161" s="2">
        <f t="shared" si="130"/>
        <v>1</v>
      </c>
      <c r="K1161" s="2" t="str">
        <f t="shared" si="131"/>
        <v/>
      </c>
      <c r="L1161" s="2" t="str">
        <f t="shared" si="132"/>
        <v/>
      </c>
      <c r="M1161" t="str">
        <f>IF(D1161&lt;='Задача 4'!$B$4,I1161,"")</f>
        <v/>
      </c>
    </row>
    <row r="1162" spans="1:13">
      <c r="A1162" s="2">
        <v>1746291</v>
      </c>
      <c r="B1162" s="2">
        <v>4</v>
      </c>
      <c r="C1162" s="2" t="str">
        <f>VLOOKUP(B1162,Address!$A$1:$B$5,2,FALSE)</f>
        <v>Бульвар Сеченова, 17</v>
      </c>
      <c r="D1162" s="3">
        <v>44798</v>
      </c>
      <c r="E1162" s="3" t="str">
        <f t="shared" si="129"/>
        <v>Август</v>
      </c>
      <c r="F1162" s="25">
        <f t="shared" si="126"/>
        <v>35</v>
      </c>
      <c r="G1162" s="3" t="str">
        <f t="shared" si="127"/>
        <v>Чт</v>
      </c>
      <c r="H1162" s="25">
        <f t="shared" si="128"/>
        <v>25</v>
      </c>
      <c r="I1162" s="2">
        <v>4228</v>
      </c>
      <c r="J1162" s="2">
        <f t="shared" si="130"/>
        <v>1</v>
      </c>
      <c r="K1162" s="2">
        <f t="shared" si="131"/>
        <v>4228</v>
      </c>
      <c r="L1162" s="2">
        <f t="shared" si="132"/>
        <v>1</v>
      </c>
      <c r="M1162" t="str">
        <f>IF(D1162&lt;='Задача 4'!$B$4,I1162,"")</f>
        <v/>
      </c>
    </row>
    <row r="1163" spans="1:13">
      <c r="A1163" s="2">
        <v>1746292</v>
      </c>
      <c r="B1163" s="2">
        <v>2</v>
      </c>
      <c r="C1163" s="2" t="str">
        <f>VLOOKUP(B1163,Address!$A$1:$B$5,2,FALSE)</f>
        <v>ул.Строителей, 6</v>
      </c>
      <c r="D1163" s="3">
        <v>44735</v>
      </c>
      <c r="E1163" s="3" t="str">
        <f t="shared" si="129"/>
        <v>Июнь</v>
      </c>
      <c r="F1163" s="25">
        <f t="shared" si="126"/>
        <v>26</v>
      </c>
      <c r="G1163" s="3" t="str">
        <f t="shared" si="127"/>
        <v>Чт</v>
      </c>
      <c r="H1163" s="25">
        <f t="shared" si="128"/>
        <v>23</v>
      </c>
      <c r="I1163" s="2">
        <v>3683</v>
      </c>
      <c r="J1163" s="2">
        <f t="shared" si="130"/>
        <v>1</v>
      </c>
      <c r="K1163" s="2">
        <f t="shared" si="131"/>
        <v>3683</v>
      </c>
      <c r="L1163" s="2">
        <f t="shared" si="132"/>
        <v>1</v>
      </c>
      <c r="M1163">
        <f>IF(D1163&lt;='Задача 4'!$B$4,I1163,"")</f>
        <v>3683</v>
      </c>
    </row>
    <row r="1164" spans="1:13">
      <c r="A1164" s="2">
        <v>1746293</v>
      </c>
      <c r="B1164" s="2">
        <v>3</v>
      </c>
      <c r="C1164" s="2" t="str">
        <f>VLOOKUP(B1164,Address!$A$1:$B$5,2,FALSE)</f>
        <v>Проспект Вернадского, 89</v>
      </c>
      <c r="D1164" s="3">
        <v>44746</v>
      </c>
      <c r="E1164" s="3" t="str">
        <f t="shared" si="129"/>
        <v>Июль</v>
      </c>
      <c r="F1164" s="25">
        <f t="shared" si="126"/>
        <v>28</v>
      </c>
      <c r="G1164" s="3" t="str">
        <f t="shared" si="127"/>
        <v>Пн</v>
      </c>
      <c r="H1164" s="25">
        <f t="shared" si="128"/>
        <v>4</v>
      </c>
      <c r="I1164" s="2">
        <v>3368</v>
      </c>
      <c r="J1164" s="2">
        <f t="shared" si="130"/>
        <v>1</v>
      </c>
      <c r="K1164" s="2">
        <f t="shared" si="131"/>
        <v>3368</v>
      </c>
      <c r="L1164" s="2">
        <f t="shared" si="132"/>
        <v>1</v>
      </c>
      <c r="M1164">
        <f>IF(D1164&lt;='Задача 4'!$B$4,I1164,"")</f>
        <v>3368</v>
      </c>
    </row>
    <row r="1165" spans="1:13">
      <c r="A1165" s="2">
        <v>1746294</v>
      </c>
      <c r="B1165" s="2">
        <v>2</v>
      </c>
      <c r="C1165" s="2" t="str">
        <f>VLOOKUP(B1165,Address!$A$1:$B$5,2,FALSE)</f>
        <v>ул.Строителей, 6</v>
      </c>
      <c r="D1165" s="3">
        <v>44801</v>
      </c>
      <c r="E1165" s="3" t="str">
        <f t="shared" si="129"/>
        <v>Август</v>
      </c>
      <c r="F1165" s="25">
        <f t="shared" si="126"/>
        <v>36</v>
      </c>
      <c r="G1165" s="3" t="str">
        <f t="shared" si="127"/>
        <v>Вс</v>
      </c>
      <c r="H1165" s="25">
        <f t="shared" si="128"/>
        <v>28</v>
      </c>
      <c r="I1165" s="2">
        <v>3004</v>
      </c>
      <c r="J1165" s="2">
        <f t="shared" si="130"/>
        <v>1</v>
      </c>
      <c r="K1165" s="2">
        <f t="shared" si="131"/>
        <v>3004</v>
      </c>
      <c r="L1165" s="2">
        <f t="shared" si="132"/>
        <v>1</v>
      </c>
      <c r="M1165" t="str">
        <f>IF(D1165&lt;='Задача 4'!$B$4,I1165,"")</f>
        <v/>
      </c>
    </row>
    <row r="1166" spans="1:13">
      <c r="A1166" s="2">
        <v>1746295</v>
      </c>
      <c r="B1166" s="2">
        <v>4</v>
      </c>
      <c r="C1166" s="2" t="str">
        <f>VLOOKUP(B1166,Address!$A$1:$B$5,2,FALSE)</f>
        <v>Бульвар Сеченова, 17</v>
      </c>
      <c r="D1166" s="3">
        <v>44734</v>
      </c>
      <c r="E1166" s="3" t="str">
        <f t="shared" si="129"/>
        <v>Июнь</v>
      </c>
      <c r="F1166" s="25">
        <f t="shared" si="126"/>
        <v>26</v>
      </c>
      <c r="G1166" s="3" t="str">
        <f t="shared" si="127"/>
        <v>Ср</v>
      </c>
      <c r="H1166" s="25">
        <f t="shared" si="128"/>
        <v>22</v>
      </c>
      <c r="I1166" s="2">
        <v>128</v>
      </c>
      <c r="J1166" s="2">
        <f t="shared" si="130"/>
        <v>1</v>
      </c>
      <c r="K1166" s="2" t="str">
        <f t="shared" si="131"/>
        <v/>
      </c>
      <c r="L1166" s="2" t="str">
        <f t="shared" si="132"/>
        <v/>
      </c>
      <c r="M1166">
        <f>IF(D1166&lt;='Задача 4'!$B$4,I1166,"")</f>
        <v>128</v>
      </c>
    </row>
    <row r="1167" spans="1:13">
      <c r="A1167" s="2">
        <v>1746296</v>
      </c>
      <c r="B1167" s="2">
        <v>2</v>
      </c>
      <c r="C1167" s="2" t="str">
        <f>VLOOKUP(B1167,Address!$A$1:$B$5,2,FALSE)</f>
        <v>ул.Строителей, 6</v>
      </c>
      <c r="D1167" s="3">
        <v>44776</v>
      </c>
      <c r="E1167" s="3" t="str">
        <f t="shared" si="129"/>
        <v>Август</v>
      </c>
      <c r="F1167" s="25">
        <f t="shared" si="126"/>
        <v>32</v>
      </c>
      <c r="G1167" s="3" t="str">
        <f t="shared" si="127"/>
        <v>Ср</v>
      </c>
      <c r="H1167" s="25">
        <f t="shared" si="128"/>
        <v>3</v>
      </c>
      <c r="I1167" s="2">
        <v>1298</v>
      </c>
      <c r="J1167" s="2">
        <f t="shared" si="130"/>
        <v>1</v>
      </c>
      <c r="K1167" s="2" t="str">
        <f t="shared" si="131"/>
        <v/>
      </c>
      <c r="L1167" s="2" t="str">
        <f t="shared" si="132"/>
        <v/>
      </c>
      <c r="M1167" t="str">
        <f>IF(D1167&lt;='Задача 4'!$B$4,I1167,"")</f>
        <v/>
      </c>
    </row>
    <row r="1168" spans="1:13">
      <c r="A1168" s="2">
        <v>1746297</v>
      </c>
      <c r="B1168" s="2">
        <v>1</v>
      </c>
      <c r="C1168" s="2" t="str">
        <f>VLOOKUP(B1168,Address!$A$1:$B$5,2,FALSE)</f>
        <v>ул.Ленина, 13/2</v>
      </c>
      <c r="D1168" s="3">
        <v>44787</v>
      </c>
      <c r="E1168" s="3" t="str">
        <f t="shared" si="129"/>
        <v>Август</v>
      </c>
      <c r="F1168" s="25">
        <f t="shared" si="126"/>
        <v>34</v>
      </c>
      <c r="G1168" s="3" t="str">
        <f t="shared" si="127"/>
        <v>Вс</v>
      </c>
      <c r="H1168" s="25">
        <f t="shared" si="128"/>
        <v>14</v>
      </c>
      <c r="I1168" s="2">
        <v>288</v>
      </c>
      <c r="J1168" s="2">
        <f t="shared" si="130"/>
        <v>1</v>
      </c>
      <c r="K1168" s="2" t="str">
        <f t="shared" si="131"/>
        <v/>
      </c>
      <c r="L1168" s="2" t="str">
        <f t="shared" si="132"/>
        <v/>
      </c>
      <c r="M1168" t="str">
        <f>IF(D1168&lt;='Задача 4'!$B$4,I1168,"")</f>
        <v/>
      </c>
    </row>
    <row r="1169" spans="1:13">
      <c r="A1169" s="2">
        <v>1746298</v>
      </c>
      <c r="B1169" s="2">
        <v>1</v>
      </c>
      <c r="C1169" s="2" t="str">
        <f>VLOOKUP(B1169,Address!$A$1:$B$5,2,FALSE)</f>
        <v>ул.Ленина, 13/2</v>
      </c>
      <c r="D1169" s="3">
        <v>44742</v>
      </c>
      <c r="E1169" s="3" t="str">
        <f t="shared" si="129"/>
        <v>Июнь</v>
      </c>
      <c r="F1169" s="25">
        <f t="shared" ref="F1169:F1232" si="133">WEEKNUM(D1169)</f>
        <v>27</v>
      </c>
      <c r="G1169" s="3" t="str">
        <f t="shared" ref="G1169:G1232" si="134">TEXT(WEEKDAY(D1169,1),"ДДД")</f>
        <v>Чт</v>
      </c>
      <c r="H1169" s="25">
        <f t="shared" ref="H1169:H1232" si="135">DAY(D1169)</f>
        <v>30</v>
      </c>
      <c r="I1169" s="2">
        <v>3322</v>
      </c>
      <c r="J1169" s="2">
        <f t="shared" si="130"/>
        <v>1</v>
      </c>
      <c r="K1169" s="2">
        <f t="shared" si="131"/>
        <v>3322</v>
      </c>
      <c r="L1169" s="2">
        <f t="shared" si="132"/>
        <v>1</v>
      </c>
      <c r="M1169">
        <f>IF(D1169&lt;='Задача 4'!$B$4,I1169,"")</f>
        <v>3322</v>
      </c>
    </row>
    <row r="1170" spans="1:13">
      <c r="A1170" s="2">
        <v>1746299</v>
      </c>
      <c r="B1170" s="2">
        <v>1</v>
      </c>
      <c r="C1170" s="2" t="str">
        <f>VLOOKUP(B1170,Address!$A$1:$B$5,2,FALSE)</f>
        <v>ул.Ленина, 13/2</v>
      </c>
      <c r="D1170" s="3">
        <v>44791</v>
      </c>
      <c r="E1170" s="3" t="str">
        <f t="shared" si="129"/>
        <v>Август</v>
      </c>
      <c r="F1170" s="25">
        <f t="shared" si="133"/>
        <v>34</v>
      </c>
      <c r="G1170" s="3" t="str">
        <f t="shared" si="134"/>
        <v>Чт</v>
      </c>
      <c r="H1170" s="25">
        <f t="shared" si="135"/>
        <v>18</v>
      </c>
      <c r="I1170" s="2">
        <v>441</v>
      </c>
      <c r="J1170" s="2">
        <f t="shared" si="130"/>
        <v>1</v>
      </c>
      <c r="K1170" s="2" t="str">
        <f t="shared" si="131"/>
        <v/>
      </c>
      <c r="L1170" s="2" t="str">
        <f t="shared" si="132"/>
        <v/>
      </c>
      <c r="M1170" t="str">
        <f>IF(D1170&lt;='Задача 4'!$B$4,I1170,"")</f>
        <v/>
      </c>
    </row>
    <row r="1171" spans="1:13">
      <c r="A1171" s="2">
        <v>1746300</v>
      </c>
      <c r="B1171" s="2">
        <v>2</v>
      </c>
      <c r="C1171" s="2" t="str">
        <f>VLOOKUP(B1171,Address!$A$1:$B$5,2,FALSE)</f>
        <v>ул.Строителей, 6</v>
      </c>
      <c r="D1171" s="3">
        <v>44771</v>
      </c>
      <c r="E1171" s="3" t="str">
        <f t="shared" si="129"/>
        <v>Июль</v>
      </c>
      <c r="F1171" s="25">
        <f t="shared" si="133"/>
        <v>31</v>
      </c>
      <c r="G1171" s="3" t="str">
        <f t="shared" si="134"/>
        <v>Пт</v>
      </c>
      <c r="H1171" s="25">
        <f t="shared" si="135"/>
        <v>29</v>
      </c>
      <c r="I1171" s="2">
        <v>3184</v>
      </c>
      <c r="J1171" s="2">
        <f t="shared" si="130"/>
        <v>1</v>
      </c>
      <c r="K1171" s="2">
        <f t="shared" si="131"/>
        <v>3184</v>
      </c>
      <c r="L1171" s="2">
        <f t="shared" si="132"/>
        <v>1</v>
      </c>
      <c r="M1171" t="str">
        <f>IF(D1171&lt;='Задача 4'!$B$4,I1171,"")</f>
        <v/>
      </c>
    </row>
    <row r="1172" spans="1:13">
      <c r="A1172" s="2">
        <v>1746301</v>
      </c>
      <c r="B1172" s="2">
        <v>2</v>
      </c>
      <c r="C1172" s="2" t="str">
        <f>VLOOKUP(B1172,Address!$A$1:$B$5,2,FALSE)</f>
        <v>ул.Строителей, 6</v>
      </c>
      <c r="D1172" s="3">
        <v>44778</v>
      </c>
      <c r="E1172" s="3" t="str">
        <f t="shared" si="129"/>
        <v>Август</v>
      </c>
      <c r="F1172" s="25">
        <f t="shared" si="133"/>
        <v>32</v>
      </c>
      <c r="G1172" s="3" t="str">
        <f t="shared" si="134"/>
        <v>Пт</v>
      </c>
      <c r="H1172" s="25">
        <f t="shared" si="135"/>
        <v>5</v>
      </c>
      <c r="I1172" s="2">
        <v>509</v>
      </c>
      <c r="J1172" s="2">
        <f t="shared" si="130"/>
        <v>1</v>
      </c>
      <c r="K1172" s="2" t="str">
        <f t="shared" si="131"/>
        <v/>
      </c>
      <c r="L1172" s="2" t="str">
        <f t="shared" si="132"/>
        <v/>
      </c>
      <c r="M1172" t="str">
        <f>IF(D1172&lt;='Задача 4'!$B$4,I1172,"")</f>
        <v/>
      </c>
    </row>
    <row r="1173" spans="1:13">
      <c r="A1173" s="2">
        <v>1746302</v>
      </c>
      <c r="B1173" s="2">
        <v>4</v>
      </c>
      <c r="C1173" s="2" t="str">
        <f>VLOOKUP(B1173,Address!$A$1:$B$5,2,FALSE)</f>
        <v>Бульвар Сеченова, 17</v>
      </c>
      <c r="D1173" s="3">
        <v>44782</v>
      </c>
      <c r="E1173" s="3" t="str">
        <f t="shared" si="129"/>
        <v>Август</v>
      </c>
      <c r="F1173" s="25">
        <f t="shared" si="133"/>
        <v>33</v>
      </c>
      <c r="G1173" s="3" t="str">
        <f t="shared" si="134"/>
        <v>Вт</v>
      </c>
      <c r="H1173" s="25">
        <f t="shared" si="135"/>
        <v>9</v>
      </c>
      <c r="I1173" s="2">
        <v>1425</v>
      </c>
      <c r="J1173" s="2">
        <f t="shared" si="130"/>
        <v>1</v>
      </c>
      <c r="K1173" s="2" t="str">
        <f t="shared" si="131"/>
        <v/>
      </c>
      <c r="L1173" s="2" t="str">
        <f t="shared" si="132"/>
        <v/>
      </c>
      <c r="M1173" t="str">
        <f>IF(D1173&lt;='Задача 4'!$B$4,I1173,"")</f>
        <v/>
      </c>
    </row>
    <row r="1174" spans="1:13">
      <c r="A1174" s="2">
        <v>1746303</v>
      </c>
      <c r="B1174" s="2">
        <v>2</v>
      </c>
      <c r="C1174" s="2" t="str">
        <f>VLOOKUP(B1174,Address!$A$1:$B$5,2,FALSE)</f>
        <v>ул.Строителей, 6</v>
      </c>
      <c r="D1174" s="3">
        <v>44724</v>
      </c>
      <c r="E1174" s="3" t="str">
        <f t="shared" si="129"/>
        <v>Июнь</v>
      </c>
      <c r="F1174" s="25">
        <f t="shared" si="133"/>
        <v>25</v>
      </c>
      <c r="G1174" s="3" t="str">
        <f t="shared" si="134"/>
        <v>Вс</v>
      </c>
      <c r="H1174" s="25">
        <f t="shared" si="135"/>
        <v>12</v>
      </c>
      <c r="I1174" s="2">
        <v>961</v>
      </c>
      <c r="J1174" s="2">
        <f t="shared" si="130"/>
        <v>1</v>
      </c>
      <c r="K1174" s="2" t="str">
        <f t="shared" si="131"/>
        <v/>
      </c>
      <c r="L1174" s="2" t="str">
        <f t="shared" si="132"/>
        <v/>
      </c>
      <c r="M1174">
        <f>IF(D1174&lt;='Задача 4'!$B$4,I1174,"")</f>
        <v>961</v>
      </c>
    </row>
    <row r="1175" spans="1:13">
      <c r="A1175" s="2">
        <v>1746304</v>
      </c>
      <c r="B1175" s="2">
        <v>1</v>
      </c>
      <c r="C1175" s="2" t="str">
        <f>VLOOKUP(B1175,Address!$A$1:$B$5,2,FALSE)</f>
        <v>ул.Ленина, 13/2</v>
      </c>
      <c r="D1175" s="3">
        <v>44757</v>
      </c>
      <c r="E1175" s="3" t="str">
        <f t="shared" si="129"/>
        <v>Июль</v>
      </c>
      <c r="F1175" s="25">
        <f t="shared" si="133"/>
        <v>29</v>
      </c>
      <c r="G1175" s="3" t="str">
        <f t="shared" si="134"/>
        <v>Пт</v>
      </c>
      <c r="H1175" s="25">
        <f t="shared" si="135"/>
        <v>15</v>
      </c>
      <c r="I1175" s="2">
        <v>3205</v>
      </c>
      <c r="J1175" s="2">
        <f t="shared" si="130"/>
        <v>1</v>
      </c>
      <c r="K1175" s="2">
        <f t="shared" si="131"/>
        <v>3205</v>
      </c>
      <c r="L1175" s="2">
        <f t="shared" si="132"/>
        <v>1</v>
      </c>
      <c r="M1175">
        <f>IF(D1175&lt;='Задача 4'!$B$4,I1175,"")</f>
        <v>3205</v>
      </c>
    </row>
    <row r="1176" spans="1:13">
      <c r="A1176" s="2">
        <v>1746305</v>
      </c>
      <c r="B1176" s="2">
        <v>1</v>
      </c>
      <c r="C1176" s="2" t="str">
        <f>VLOOKUP(B1176,Address!$A$1:$B$5,2,FALSE)</f>
        <v>ул.Ленина, 13/2</v>
      </c>
      <c r="D1176" s="3">
        <v>44790</v>
      </c>
      <c r="E1176" s="3" t="str">
        <f t="shared" si="129"/>
        <v>Август</v>
      </c>
      <c r="F1176" s="25">
        <f t="shared" si="133"/>
        <v>34</v>
      </c>
      <c r="G1176" s="3" t="str">
        <f t="shared" si="134"/>
        <v>Ср</v>
      </c>
      <c r="H1176" s="25">
        <f t="shared" si="135"/>
        <v>17</v>
      </c>
      <c r="I1176" s="2">
        <v>4171</v>
      </c>
      <c r="J1176" s="2">
        <f t="shared" si="130"/>
        <v>1</v>
      </c>
      <c r="K1176" s="2">
        <f t="shared" si="131"/>
        <v>4171</v>
      </c>
      <c r="L1176" s="2">
        <f t="shared" si="132"/>
        <v>1</v>
      </c>
      <c r="M1176" t="str">
        <f>IF(D1176&lt;='Задача 4'!$B$4,I1176,"")</f>
        <v/>
      </c>
    </row>
    <row r="1177" spans="1:13">
      <c r="A1177" s="2">
        <v>1746306</v>
      </c>
      <c r="B1177" s="2">
        <v>1</v>
      </c>
      <c r="C1177" s="2" t="str">
        <f>VLOOKUP(B1177,Address!$A$1:$B$5,2,FALSE)</f>
        <v>ул.Ленина, 13/2</v>
      </c>
      <c r="D1177" s="3">
        <v>44801</v>
      </c>
      <c r="E1177" s="3" t="str">
        <f t="shared" si="129"/>
        <v>Август</v>
      </c>
      <c r="F1177" s="25">
        <f t="shared" si="133"/>
        <v>36</v>
      </c>
      <c r="G1177" s="3" t="str">
        <f t="shared" si="134"/>
        <v>Вс</v>
      </c>
      <c r="H1177" s="25">
        <f t="shared" si="135"/>
        <v>28</v>
      </c>
      <c r="I1177" s="2">
        <v>2942</v>
      </c>
      <c r="J1177" s="2">
        <f t="shared" si="130"/>
        <v>1</v>
      </c>
      <c r="K1177" s="2" t="str">
        <f t="shared" si="131"/>
        <v/>
      </c>
      <c r="L1177" s="2" t="str">
        <f t="shared" si="132"/>
        <v/>
      </c>
      <c r="M1177" t="str">
        <f>IF(D1177&lt;='Задача 4'!$B$4,I1177,"")</f>
        <v/>
      </c>
    </row>
    <row r="1178" spans="1:13">
      <c r="A1178" s="2">
        <v>1746307</v>
      </c>
      <c r="B1178" s="2">
        <v>1</v>
      </c>
      <c r="C1178" s="2" t="str">
        <f>VLOOKUP(B1178,Address!$A$1:$B$5,2,FALSE)</f>
        <v>ул.Ленина, 13/2</v>
      </c>
      <c r="D1178" s="3">
        <v>44777</v>
      </c>
      <c r="E1178" s="3" t="str">
        <f t="shared" si="129"/>
        <v>Август</v>
      </c>
      <c r="F1178" s="25">
        <f t="shared" si="133"/>
        <v>32</v>
      </c>
      <c r="G1178" s="3" t="str">
        <f t="shared" si="134"/>
        <v>Чт</v>
      </c>
      <c r="H1178" s="25">
        <f t="shared" si="135"/>
        <v>4</v>
      </c>
      <c r="I1178" s="2">
        <v>521</v>
      </c>
      <c r="J1178" s="2">
        <f t="shared" si="130"/>
        <v>1</v>
      </c>
      <c r="K1178" s="2" t="str">
        <f t="shared" si="131"/>
        <v/>
      </c>
      <c r="L1178" s="2" t="str">
        <f t="shared" si="132"/>
        <v/>
      </c>
      <c r="M1178" t="str">
        <f>IF(D1178&lt;='Задача 4'!$B$4,I1178,"")</f>
        <v/>
      </c>
    </row>
    <row r="1179" spans="1:13">
      <c r="A1179" s="2">
        <v>1746308</v>
      </c>
      <c r="B1179" s="2">
        <v>4</v>
      </c>
      <c r="C1179" s="2" t="str">
        <f>VLOOKUP(B1179,Address!$A$1:$B$5,2,FALSE)</f>
        <v>Бульвар Сеченова, 17</v>
      </c>
      <c r="D1179" s="3">
        <v>44777</v>
      </c>
      <c r="E1179" s="3" t="str">
        <f t="shared" si="129"/>
        <v>Август</v>
      </c>
      <c r="F1179" s="25">
        <f t="shared" si="133"/>
        <v>32</v>
      </c>
      <c r="G1179" s="3" t="str">
        <f t="shared" si="134"/>
        <v>Чт</v>
      </c>
      <c r="H1179" s="25">
        <f t="shared" si="135"/>
        <v>4</v>
      </c>
      <c r="I1179" s="2">
        <v>1157</v>
      </c>
      <c r="J1179" s="2">
        <f t="shared" si="130"/>
        <v>1</v>
      </c>
      <c r="K1179" s="2" t="str">
        <f t="shared" si="131"/>
        <v/>
      </c>
      <c r="L1179" s="2" t="str">
        <f t="shared" si="132"/>
        <v/>
      </c>
      <c r="M1179" t="str">
        <f>IF(D1179&lt;='Задача 4'!$B$4,I1179,"")</f>
        <v/>
      </c>
    </row>
    <row r="1180" spans="1:13">
      <c r="A1180" s="2">
        <v>1746309</v>
      </c>
      <c r="B1180" s="2">
        <v>1</v>
      </c>
      <c r="C1180" s="2" t="str">
        <f>VLOOKUP(B1180,Address!$A$1:$B$5,2,FALSE)</f>
        <v>ул.Ленина, 13/2</v>
      </c>
      <c r="D1180" s="3">
        <v>44734</v>
      </c>
      <c r="E1180" s="3" t="str">
        <f t="shared" si="129"/>
        <v>Июнь</v>
      </c>
      <c r="F1180" s="25">
        <f t="shared" si="133"/>
        <v>26</v>
      </c>
      <c r="G1180" s="3" t="str">
        <f t="shared" si="134"/>
        <v>Ср</v>
      </c>
      <c r="H1180" s="25">
        <f t="shared" si="135"/>
        <v>22</v>
      </c>
      <c r="I1180" s="2">
        <v>2182</v>
      </c>
      <c r="J1180" s="2">
        <f t="shared" si="130"/>
        <v>1</v>
      </c>
      <c r="K1180" s="2" t="str">
        <f t="shared" si="131"/>
        <v/>
      </c>
      <c r="L1180" s="2" t="str">
        <f t="shared" si="132"/>
        <v/>
      </c>
      <c r="M1180">
        <f>IF(D1180&lt;='Задача 4'!$B$4,I1180,"")</f>
        <v>2182</v>
      </c>
    </row>
    <row r="1181" spans="1:13">
      <c r="A1181" s="2">
        <v>1746310</v>
      </c>
      <c r="B1181" s="2">
        <v>1</v>
      </c>
      <c r="C1181" s="2" t="str">
        <f>VLOOKUP(B1181,Address!$A$1:$B$5,2,FALSE)</f>
        <v>ул.Ленина, 13/2</v>
      </c>
      <c r="D1181" s="3">
        <v>44726</v>
      </c>
      <c r="E1181" s="3" t="str">
        <f t="shared" si="129"/>
        <v>Июнь</v>
      </c>
      <c r="F1181" s="25">
        <f t="shared" si="133"/>
        <v>25</v>
      </c>
      <c r="G1181" s="3" t="str">
        <f t="shared" si="134"/>
        <v>Вт</v>
      </c>
      <c r="H1181" s="25">
        <f t="shared" si="135"/>
        <v>14</v>
      </c>
      <c r="I1181" s="2">
        <v>4421</v>
      </c>
      <c r="J1181" s="2">
        <f t="shared" si="130"/>
        <v>1</v>
      </c>
      <c r="K1181" s="2">
        <f t="shared" si="131"/>
        <v>4421</v>
      </c>
      <c r="L1181" s="2">
        <f t="shared" si="132"/>
        <v>1</v>
      </c>
      <c r="M1181">
        <f>IF(D1181&lt;='Задача 4'!$B$4,I1181,"")</f>
        <v>4421</v>
      </c>
    </row>
    <row r="1182" spans="1:13">
      <c r="A1182" s="2">
        <v>1746311</v>
      </c>
      <c r="B1182" s="2">
        <v>4</v>
      </c>
      <c r="C1182" s="2" t="str">
        <f>VLOOKUP(B1182,Address!$A$1:$B$5,2,FALSE)</f>
        <v>Бульвар Сеченова, 17</v>
      </c>
      <c r="D1182" s="3">
        <v>44753</v>
      </c>
      <c r="E1182" s="3" t="str">
        <f t="shared" si="129"/>
        <v>Июль</v>
      </c>
      <c r="F1182" s="25">
        <f t="shared" si="133"/>
        <v>29</v>
      </c>
      <c r="G1182" s="3" t="str">
        <f t="shared" si="134"/>
        <v>Пн</v>
      </c>
      <c r="H1182" s="25">
        <f t="shared" si="135"/>
        <v>11</v>
      </c>
      <c r="I1182" s="2">
        <v>2236</v>
      </c>
      <c r="J1182" s="2">
        <f t="shared" si="130"/>
        <v>1</v>
      </c>
      <c r="K1182" s="2" t="str">
        <f t="shared" si="131"/>
        <v/>
      </c>
      <c r="L1182" s="2" t="str">
        <f t="shared" si="132"/>
        <v/>
      </c>
      <c r="M1182">
        <f>IF(D1182&lt;='Задача 4'!$B$4,I1182,"")</f>
        <v>2236</v>
      </c>
    </row>
    <row r="1183" spans="1:13">
      <c r="A1183" s="2">
        <v>1746312</v>
      </c>
      <c r="B1183" s="2">
        <v>2</v>
      </c>
      <c r="C1183" s="2" t="str">
        <f>VLOOKUP(B1183,Address!$A$1:$B$5,2,FALSE)</f>
        <v>ул.Строителей, 6</v>
      </c>
      <c r="D1183" s="3">
        <v>44718</v>
      </c>
      <c r="E1183" s="3" t="str">
        <f t="shared" si="129"/>
        <v>Июнь</v>
      </c>
      <c r="F1183" s="25">
        <f t="shared" si="133"/>
        <v>24</v>
      </c>
      <c r="G1183" s="3" t="str">
        <f t="shared" si="134"/>
        <v>Пн</v>
      </c>
      <c r="H1183" s="25">
        <f t="shared" si="135"/>
        <v>6</v>
      </c>
      <c r="I1183" s="2">
        <v>1880</v>
      </c>
      <c r="J1183" s="2">
        <f t="shared" si="130"/>
        <v>1</v>
      </c>
      <c r="K1183" s="2" t="str">
        <f t="shared" si="131"/>
        <v/>
      </c>
      <c r="L1183" s="2" t="str">
        <f t="shared" si="132"/>
        <v/>
      </c>
      <c r="M1183">
        <f>IF(D1183&lt;='Задача 4'!$B$4,I1183,"")</f>
        <v>1880</v>
      </c>
    </row>
    <row r="1184" spans="1:13">
      <c r="A1184" s="2">
        <v>1746313</v>
      </c>
      <c r="B1184" s="2">
        <v>1</v>
      </c>
      <c r="C1184" s="2" t="str">
        <f>VLOOKUP(B1184,Address!$A$1:$B$5,2,FALSE)</f>
        <v>ул.Ленина, 13/2</v>
      </c>
      <c r="D1184" s="3">
        <v>44794</v>
      </c>
      <c r="E1184" s="3" t="str">
        <f t="shared" si="129"/>
        <v>Август</v>
      </c>
      <c r="F1184" s="25">
        <f t="shared" si="133"/>
        <v>35</v>
      </c>
      <c r="G1184" s="3" t="str">
        <f t="shared" si="134"/>
        <v>Вс</v>
      </c>
      <c r="H1184" s="25">
        <f t="shared" si="135"/>
        <v>21</v>
      </c>
      <c r="I1184" s="2">
        <v>2851</v>
      </c>
      <c r="J1184" s="2">
        <f t="shared" si="130"/>
        <v>1</v>
      </c>
      <c r="K1184" s="2" t="str">
        <f t="shared" si="131"/>
        <v/>
      </c>
      <c r="L1184" s="2" t="str">
        <f t="shared" si="132"/>
        <v/>
      </c>
      <c r="M1184" t="str">
        <f>IF(D1184&lt;='Задача 4'!$B$4,I1184,"")</f>
        <v/>
      </c>
    </row>
    <row r="1185" spans="1:13">
      <c r="A1185" s="2">
        <v>1746314</v>
      </c>
      <c r="B1185" s="2">
        <v>1</v>
      </c>
      <c r="C1185" s="2" t="str">
        <f>VLOOKUP(B1185,Address!$A$1:$B$5,2,FALSE)</f>
        <v>ул.Ленина, 13/2</v>
      </c>
      <c r="D1185" s="3">
        <v>44775</v>
      </c>
      <c r="E1185" s="3" t="str">
        <f t="shared" si="129"/>
        <v>Август</v>
      </c>
      <c r="F1185" s="25">
        <f t="shared" si="133"/>
        <v>32</v>
      </c>
      <c r="G1185" s="3" t="str">
        <f t="shared" si="134"/>
        <v>Вт</v>
      </c>
      <c r="H1185" s="25">
        <f t="shared" si="135"/>
        <v>2</v>
      </c>
      <c r="I1185" s="2">
        <v>2458</v>
      </c>
      <c r="J1185" s="2">
        <f t="shared" si="130"/>
        <v>1</v>
      </c>
      <c r="K1185" s="2" t="str">
        <f t="shared" si="131"/>
        <v/>
      </c>
      <c r="L1185" s="2" t="str">
        <f t="shared" si="132"/>
        <v/>
      </c>
      <c r="M1185" t="str">
        <f>IF(D1185&lt;='Задача 4'!$B$4,I1185,"")</f>
        <v/>
      </c>
    </row>
    <row r="1186" spans="1:13">
      <c r="A1186" s="2">
        <v>1746315</v>
      </c>
      <c r="B1186" s="2">
        <v>1</v>
      </c>
      <c r="C1186" s="2" t="str">
        <f>VLOOKUP(B1186,Address!$A$1:$B$5,2,FALSE)</f>
        <v>ул.Ленина, 13/2</v>
      </c>
      <c r="D1186" s="3">
        <v>44778</v>
      </c>
      <c r="E1186" s="3" t="str">
        <f t="shared" si="129"/>
        <v>Август</v>
      </c>
      <c r="F1186" s="25">
        <f t="shared" si="133"/>
        <v>32</v>
      </c>
      <c r="G1186" s="3" t="str">
        <f t="shared" si="134"/>
        <v>Пт</v>
      </c>
      <c r="H1186" s="25">
        <f t="shared" si="135"/>
        <v>5</v>
      </c>
      <c r="I1186" s="2">
        <v>764</v>
      </c>
      <c r="J1186" s="2">
        <f t="shared" si="130"/>
        <v>1</v>
      </c>
      <c r="K1186" s="2" t="str">
        <f t="shared" si="131"/>
        <v/>
      </c>
      <c r="L1186" s="2" t="str">
        <f t="shared" si="132"/>
        <v/>
      </c>
      <c r="M1186" t="str">
        <f>IF(D1186&lt;='Задача 4'!$B$4,I1186,"")</f>
        <v/>
      </c>
    </row>
    <row r="1187" spans="1:13">
      <c r="A1187" s="2">
        <v>1746316</v>
      </c>
      <c r="B1187" s="2">
        <v>3</v>
      </c>
      <c r="C1187" s="2" t="str">
        <f>VLOOKUP(B1187,Address!$A$1:$B$5,2,FALSE)</f>
        <v>Проспект Вернадского, 89</v>
      </c>
      <c r="D1187" s="3">
        <v>44765</v>
      </c>
      <c r="E1187" s="3" t="str">
        <f t="shared" si="129"/>
        <v>Июль</v>
      </c>
      <c r="F1187" s="25">
        <f t="shared" si="133"/>
        <v>30</v>
      </c>
      <c r="G1187" s="3" t="str">
        <f t="shared" si="134"/>
        <v>Сб</v>
      </c>
      <c r="H1187" s="25">
        <f t="shared" si="135"/>
        <v>23</v>
      </c>
      <c r="I1187" s="2">
        <v>2368</v>
      </c>
      <c r="J1187" s="2">
        <f t="shared" si="130"/>
        <v>1</v>
      </c>
      <c r="K1187" s="2" t="str">
        <f t="shared" si="131"/>
        <v/>
      </c>
      <c r="L1187" s="2" t="str">
        <f t="shared" si="132"/>
        <v/>
      </c>
      <c r="M1187" t="str">
        <f>IF(D1187&lt;='Задача 4'!$B$4,I1187,"")</f>
        <v/>
      </c>
    </row>
    <row r="1188" spans="1:13">
      <c r="A1188" s="2">
        <v>1746317</v>
      </c>
      <c r="B1188" s="2">
        <v>1</v>
      </c>
      <c r="C1188" s="2" t="str">
        <f>VLOOKUP(B1188,Address!$A$1:$B$5,2,FALSE)</f>
        <v>ул.Ленина, 13/2</v>
      </c>
      <c r="D1188" s="3">
        <v>44780</v>
      </c>
      <c r="E1188" s="3" t="str">
        <f t="shared" si="129"/>
        <v>Август</v>
      </c>
      <c r="F1188" s="25">
        <f t="shared" si="133"/>
        <v>33</v>
      </c>
      <c r="G1188" s="3" t="str">
        <f t="shared" si="134"/>
        <v>Вс</v>
      </c>
      <c r="H1188" s="25">
        <f t="shared" si="135"/>
        <v>7</v>
      </c>
      <c r="I1188" s="2">
        <v>4389</v>
      </c>
      <c r="J1188" s="2">
        <f t="shared" si="130"/>
        <v>1</v>
      </c>
      <c r="K1188" s="2">
        <f t="shared" si="131"/>
        <v>4389</v>
      </c>
      <c r="L1188" s="2">
        <f t="shared" si="132"/>
        <v>1</v>
      </c>
      <c r="M1188" t="str">
        <f>IF(D1188&lt;='Задача 4'!$B$4,I1188,"")</f>
        <v/>
      </c>
    </row>
    <row r="1189" spans="1:13">
      <c r="A1189" s="2">
        <v>1746318</v>
      </c>
      <c r="B1189" s="2">
        <v>1</v>
      </c>
      <c r="C1189" s="2" t="str">
        <f>VLOOKUP(B1189,Address!$A$1:$B$5,2,FALSE)</f>
        <v>ул.Ленина, 13/2</v>
      </c>
      <c r="D1189" s="3">
        <v>44801</v>
      </c>
      <c r="E1189" s="3" t="str">
        <f t="shared" si="129"/>
        <v>Август</v>
      </c>
      <c r="F1189" s="25">
        <f t="shared" si="133"/>
        <v>36</v>
      </c>
      <c r="G1189" s="3" t="str">
        <f t="shared" si="134"/>
        <v>Вс</v>
      </c>
      <c r="H1189" s="25">
        <f t="shared" si="135"/>
        <v>28</v>
      </c>
      <c r="I1189" s="2">
        <v>3683</v>
      </c>
      <c r="J1189" s="2">
        <f t="shared" si="130"/>
        <v>1</v>
      </c>
      <c r="K1189" s="2">
        <f t="shared" si="131"/>
        <v>3683</v>
      </c>
      <c r="L1189" s="2">
        <f t="shared" si="132"/>
        <v>1</v>
      </c>
      <c r="M1189" t="str">
        <f>IF(D1189&lt;='Задача 4'!$B$4,I1189,"")</f>
        <v/>
      </c>
    </row>
    <row r="1190" spans="1:13">
      <c r="A1190" s="2">
        <v>1746319</v>
      </c>
      <c r="B1190" s="2">
        <v>3</v>
      </c>
      <c r="C1190" s="2" t="str">
        <f>VLOOKUP(B1190,Address!$A$1:$B$5,2,FALSE)</f>
        <v>Проспект Вернадского, 89</v>
      </c>
      <c r="D1190" s="3">
        <v>44771</v>
      </c>
      <c r="E1190" s="3" t="str">
        <f t="shared" si="129"/>
        <v>Июль</v>
      </c>
      <c r="F1190" s="25">
        <f t="shared" si="133"/>
        <v>31</v>
      </c>
      <c r="G1190" s="3" t="str">
        <f t="shared" si="134"/>
        <v>Пт</v>
      </c>
      <c r="H1190" s="25">
        <f t="shared" si="135"/>
        <v>29</v>
      </c>
      <c r="I1190" s="2">
        <v>2343</v>
      </c>
      <c r="J1190" s="2">
        <f t="shared" si="130"/>
        <v>1</v>
      </c>
      <c r="K1190" s="2" t="str">
        <f t="shared" si="131"/>
        <v/>
      </c>
      <c r="L1190" s="2" t="str">
        <f t="shared" si="132"/>
        <v/>
      </c>
      <c r="M1190" t="str">
        <f>IF(D1190&lt;='Задача 4'!$B$4,I1190,"")</f>
        <v/>
      </c>
    </row>
    <row r="1191" spans="1:13">
      <c r="A1191" s="2">
        <v>1746320</v>
      </c>
      <c r="B1191" s="2">
        <v>1</v>
      </c>
      <c r="C1191" s="2" t="str">
        <f>VLOOKUP(B1191,Address!$A$1:$B$5,2,FALSE)</f>
        <v>ул.Ленина, 13/2</v>
      </c>
      <c r="D1191" s="3">
        <v>44724</v>
      </c>
      <c r="E1191" s="3" t="str">
        <f t="shared" si="129"/>
        <v>Июнь</v>
      </c>
      <c r="F1191" s="25">
        <f t="shared" si="133"/>
        <v>25</v>
      </c>
      <c r="G1191" s="3" t="str">
        <f t="shared" si="134"/>
        <v>Вс</v>
      </c>
      <c r="H1191" s="25">
        <f t="shared" si="135"/>
        <v>12</v>
      </c>
      <c r="I1191" s="2">
        <v>3565</v>
      </c>
      <c r="J1191" s="2">
        <f t="shared" si="130"/>
        <v>1</v>
      </c>
      <c r="K1191" s="2">
        <f t="shared" si="131"/>
        <v>3565</v>
      </c>
      <c r="L1191" s="2">
        <f t="shared" si="132"/>
        <v>1</v>
      </c>
      <c r="M1191">
        <f>IF(D1191&lt;='Задача 4'!$B$4,I1191,"")</f>
        <v>3565</v>
      </c>
    </row>
    <row r="1192" spans="1:13">
      <c r="A1192" s="2">
        <v>1746321</v>
      </c>
      <c r="B1192" s="2">
        <v>1</v>
      </c>
      <c r="C1192" s="2" t="str">
        <f>VLOOKUP(B1192,Address!$A$1:$B$5,2,FALSE)</f>
        <v>ул.Ленина, 13/2</v>
      </c>
      <c r="D1192" s="3">
        <v>44722</v>
      </c>
      <c r="E1192" s="3" t="str">
        <f t="shared" si="129"/>
        <v>Июнь</v>
      </c>
      <c r="F1192" s="25">
        <f t="shared" si="133"/>
        <v>24</v>
      </c>
      <c r="G1192" s="3" t="str">
        <f t="shared" si="134"/>
        <v>Пт</v>
      </c>
      <c r="H1192" s="25">
        <f t="shared" si="135"/>
        <v>10</v>
      </c>
      <c r="I1192" s="2">
        <v>607</v>
      </c>
      <c r="J1192" s="2">
        <f t="shared" si="130"/>
        <v>1</v>
      </c>
      <c r="K1192" s="2" t="str">
        <f t="shared" si="131"/>
        <v/>
      </c>
      <c r="L1192" s="2" t="str">
        <f t="shared" si="132"/>
        <v/>
      </c>
      <c r="M1192">
        <f>IF(D1192&lt;='Задача 4'!$B$4,I1192,"")</f>
        <v>607</v>
      </c>
    </row>
    <row r="1193" spans="1:13">
      <c r="A1193" s="2">
        <v>1746322</v>
      </c>
      <c r="B1193" s="2">
        <v>2</v>
      </c>
      <c r="C1193" s="2" t="str">
        <f>VLOOKUP(B1193,Address!$A$1:$B$5,2,FALSE)</f>
        <v>ул.Строителей, 6</v>
      </c>
      <c r="D1193" s="3">
        <v>44723</v>
      </c>
      <c r="E1193" s="3" t="str">
        <f t="shared" si="129"/>
        <v>Июнь</v>
      </c>
      <c r="F1193" s="25">
        <f t="shared" si="133"/>
        <v>24</v>
      </c>
      <c r="G1193" s="3" t="str">
        <f t="shared" si="134"/>
        <v>Сб</v>
      </c>
      <c r="H1193" s="25">
        <f t="shared" si="135"/>
        <v>11</v>
      </c>
      <c r="I1193" s="2">
        <v>4378</v>
      </c>
      <c r="J1193" s="2">
        <f t="shared" si="130"/>
        <v>1</v>
      </c>
      <c r="K1193" s="2">
        <f t="shared" si="131"/>
        <v>4378</v>
      </c>
      <c r="L1193" s="2">
        <f t="shared" si="132"/>
        <v>1</v>
      </c>
      <c r="M1193">
        <f>IF(D1193&lt;='Задача 4'!$B$4,I1193,"")</f>
        <v>4378</v>
      </c>
    </row>
    <row r="1194" spans="1:13">
      <c r="A1194" s="2">
        <v>1746323</v>
      </c>
      <c r="B1194" s="2">
        <v>4</v>
      </c>
      <c r="C1194" s="2" t="str">
        <f>VLOOKUP(B1194,Address!$A$1:$B$5,2,FALSE)</f>
        <v>Бульвар Сеченова, 17</v>
      </c>
      <c r="D1194" s="3">
        <v>44762</v>
      </c>
      <c r="E1194" s="3" t="str">
        <f t="shared" si="129"/>
        <v>Июль</v>
      </c>
      <c r="F1194" s="25">
        <f t="shared" si="133"/>
        <v>30</v>
      </c>
      <c r="G1194" s="3" t="str">
        <f t="shared" si="134"/>
        <v>Ср</v>
      </c>
      <c r="H1194" s="25">
        <f t="shared" si="135"/>
        <v>20</v>
      </c>
      <c r="I1194" s="2">
        <v>1179</v>
      </c>
      <c r="J1194" s="2">
        <f t="shared" si="130"/>
        <v>1</v>
      </c>
      <c r="K1194" s="2" t="str">
        <f t="shared" si="131"/>
        <v/>
      </c>
      <c r="L1194" s="2" t="str">
        <f t="shared" si="132"/>
        <v/>
      </c>
      <c r="M1194" t="str">
        <f>IF(D1194&lt;='Задача 4'!$B$4,I1194,"")</f>
        <v/>
      </c>
    </row>
    <row r="1195" spans="1:13">
      <c r="A1195" s="2">
        <v>1746324</v>
      </c>
      <c r="B1195" s="2">
        <v>1</v>
      </c>
      <c r="C1195" s="2" t="str">
        <f>VLOOKUP(B1195,Address!$A$1:$B$5,2,FALSE)</f>
        <v>ул.Ленина, 13/2</v>
      </c>
      <c r="D1195" s="3">
        <v>44756</v>
      </c>
      <c r="E1195" s="3" t="str">
        <f t="shared" si="129"/>
        <v>Июль</v>
      </c>
      <c r="F1195" s="25">
        <f t="shared" si="133"/>
        <v>29</v>
      </c>
      <c r="G1195" s="3" t="str">
        <f t="shared" si="134"/>
        <v>Чт</v>
      </c>
      <c r="H1195" s="25">
        <f t="shared" si="135"/>
        <v>14</v>
      </c>
      <c r="I1195" s="2">
        <v>258</v>
      </c>
      <c r="J1195" s="2">
        <f t="shared" si="130"/>
        <v>1</v>
      </c>
      <c r="K1195" s="2" t="str">
        <f t="shared" si="131"/>
        <v/>
      </c>
      <c r="L1195" s="2" t="str">
        <f t="shared" si="132"/>
        <v/>
      </c>
      <c r="M1195">
        <f>IF(D1195&lt;='Задача 4'!$B$4,I1195,"")</f>
        <v>258</v>
      </c>
    </row>
    <row r="1196" spans="1:13">
      <c r="A1196" s="2">
        <v>1746325</v>
      </c>
      <c r="B1196" s="2">
        <v>3</v>
      </c>
      <c r="C1196" s="2" t="str">
        <f>VLOOKUP(B1196,Address!$A$1:$B$5,2,FALSE)</f>
        <v>Проспект Вернадского, 89</v>
      </c>
      <c r="D1196" s="3">
        <v>44744</v>
      </c>
      <c r="E1196" s="3" t="str">
        <f t="shared" si="129"/>
        <v>Июль</v>
      </c>
      <c r="F1196" s="25">
        <f t="shared" si="133"/>
        <v>27</v>
      </c>
      <c r="G1196" s="3" t="str">
        <f t="shared" si="134"/>
        <v>Сб</v>
      </c>
      <c r="H1196" s="25">
        <f t="shared" si="135"/>
        <v>2</v>
      </c>
      <c r="I1196" s="2">
        <v>3128</v>
      </c>
      <c r="J1196" s="2">
        <f t="shared" si="130"/>
        <v>1</v>
      </c>
      <c r="K1196" s="2">
        <f t="shared" si="131"/>
        <v>3128</v>
      </c>
      <c r="L1196" s="2">
        <f t="shared" si="132"/>
        <v>1</v>
      </c>
      <c r="M1196">
        <f>IF(D1196&lt;='Задача 4'!$B$4,I1196,"")</f>
        <v>3128</v>
      </c>
    </row>
    <row r="1197" spans="1:13">
      <c r="A1197" s="2">
        <v>1746326</v>
      </c>
      <c r="B1197" s="2">
        <v>1</v>
      </c>
      <c r="C1197" s="2" t="str">
        <f>VLOOKUP(B1197,Address!$A$1:$B$5,2,FALSE)</f>
        <v>ул.Ленина, 13/2</v>
      </c>
      <c r="D1197" s="3">
        <v>44755</v>
      </c>
      <c r="E1197" s="3" t="str">
        <f t="shared" si="129"/>
        <v>Июль</v>
      </c>
      <c r="F1197" s="25">
        <f t="shared" si="133"/>
        <v>29</v>
      </c>
      <c r="G1197" s="3" t="str">
        <f t="shared" si="134"/>
        <v>Ср</v>
      </c>
      <c r="H1197" s="25">
        <f t="shared" si="135"/>
        <v>13</v>
      </c>
      <c r="I1197" s="2">
        <v>3321</v>
      </c>
      <c r="J1197" s="2">
        <f t="shared" si="130"/>
        <v>1</v>
      </c>
      <c r="K1197" s="2">
        <f t="shared" si="131"/>
        <v>3321</v>
      </c>
      <c r="L1197" s="2">
        <f t="shared" si="132"/>
        <v>1</v>
      </c>
      <c r="M1197">
        <f>IF(D1197&lt;='Задача 4'!$B$4,I1197,"")</f>
        <v>3321</v>
      </c>
    </row>
    <row r="1198" spans="1:13">
      <c r="A1198" s="2">
        <v>1746327</v>
      </c>
      <c r="B1198" s="2">
        <v>1</v>
      </c>
      <c r="C1198" s="2" t="str">
        <f>VLOOKUP(B1198,Address!$A$1:$B$5,2,FALSE)</f>
        <v>ул.Ленина, 13/2</v>
      </c>
      <c r="D1198" s="3">
        <v>44791</v>
      </c>
      <c r="E1198" s="3" t="str">
        <f t="shared" si="129"/>
        <v>Август</v>
      </c>
      <c r="F1198" s="25">
        <f t="shared" si="133"/>
        <v>34</v>
      </c>
      <c r="G1198" s="3" t="str">
        <f t="shared" si="134"/>
        <v>Чт</v>
      </c>
      <c r="H1198" s="25">
        <f t="shared" si="135"/>
        <v>18</v>
      </c>
      <c r="I1198" s="2">
        <v>558</v>
      </c>
      <c r="J1198" s="2">
        <f t="shared" si="130"/>
        <v>1</v>
      </c>
      <c r="K1198" s="2" t="str">
        <f t="shared" si="131"/>
        <v/>
      </c>
      <c r="L1198" s="2" t="str">
        <f t="shared" si="132"/>
        <v/>
      </c>
      <c r="M1198" t="str">
        <f>IF(D1198&lt;='Задача 4'!$B$4,I1198,"")</f>
        <v/>
      </c>
    </row>
    <row r="1199" spans="1:13">
      <c r="A1199" s="2">
        <v>1746328</v>
      </c>
      <c r="B1199" s="2">
        <v>1</v>
      </c>
      <c r="C1199" s="2" t="str">
        <f>VLOOKUP(B1199,Address!$A$1:$B$5,2,FALSE)</f>
        <v>ул.Ленина, 13/2</v>
      </c>
      <c r="D1199" s="3">
        <v>44776</v>
      </c>
      <c r="E1199" s="3" t="str">
        <f t="shared" si="129"/>
        <v>Август</v>
      </c>
      <c r="F1199" s="25">
        <f t="shared" si="133"/>
        <v>32</v>
      </c>
      <c r="G1199" s="3" t="str">
        <f t="shared" si="134"/>
        <v>Ср</v>
      </c>
      <c r="H1199" s="25">
        <f t="shared" si="135"/>
        <v>3</v>
      </c>
      <c r="I1199" s="2">
        <v>2166</v>
      </c>
      <c r="J1199" s="2">
        <f t="shared" si="130"/>
        <v>1</v>
      </c>
      <c r="K1199" s="2" t="str">
        <f t="shared" si="131"/>
        <v/>
      </c>
      <c r="L1199" s="2" t="str">
        <f t="shared" si="132"/>
        <v/>
      </c>
      <c r="M1199" t="str">
        <f>IF(D1199&lt;='Задача 4'!$B$4,I1199,"")</f>
        <v/>
      </c>
    </row>
    <row r="1200" spans="1:13">
      <c r="A1200" s="2">
        <v>1746329</v>
      </c>
      <c r="B1200" s="2">
        <v>1</v>
      </c>
      <c r="C1200" s="2" t="str">
        <f>VLOOKUP(B1200,Address!$A$1:$B$5,2,FALSE)</f>
        <v>ул.Ленина, 13/2</v>
      </c>
      <c r="D1200" s="3">
        <v>44754</v>
      </c>
      <c r="E1200" s="3" t="str">
        <f t="shared" si="129"/>
        <v>Июль</v>
      </c>
      <c r="F1200" s="25">
        <f t="shared" si="133"/>
        <v>29</v>
      </c>
      <c r="G1200" s="3" t="str">
        <f t="shared" si="134"/>
        <v>Вт</v>
      </c>
      <c r="H1200" s="25">
        <f t="shared" si="135"/>
        <v>12</v>
      </c>
      <c r="I1200" s="2">
        <v>1509</v>
      </c>
      <c r="J1200" s="2">
        <f t="shared" si="130"/>
        <v>1</v>
      </c>
      <c r="K1200" s="2" t="str">
        <f t="shared" si="131"/>
        <v/>
      </c>
      <c r="L1200" s="2" t="str">
        <f t="shared" si="132"/>
        <v/>
      </c>
      <c r="M1200">
        <f>IF(D1200&lt;='Задача 4'!$B$4,I1200,"")</f>
        <v>1509</v>
      </c>
    </row>
    <row r="1201" spans="1:13">
      <c r="A1201" s="2">
        <v>1746330</v>
      </c>
      <c r="B1201" s="2">
        <v>2</v>
      </c>
      <c r="C1201" s="2" t="str">
        <f>VLOOKUP(B1201,Address!$A$1:$B$5,2,FALSE)</f>
        <v>ул.Строителей, 6</v>
      </c>
      <c r="D1201" s="3">
        <v>44724</v>
      </c>
      <c r="E1201" s="3" t="str">
        <f t="shared" si="129"/>
        <v>Июнь</v>
      </c>
      <c r="F1201" s="25">
        <f t="shared" si="133"/>
        <v>25</v>
      </c>
      <c r="G1201" s="3" t="str">
        <f t="shared" si="134"/>
        <v>Вс</v>
      </c>
      <c r="H1201" s="25">
        <f t="shared" si="135"/>
        <v>12</v>
      </c>
      <c r="I1201" s="2">
        <v>1241</v>
      </c>
      <c r="J1201" s="2">
        <f t="shared" si="130"/>
        <v>1</v>
      </c>
      <c r="K1201" s="2" t="str">
        <f t="shared" si="131"/>
        <v/>
      </c>
      <c r="L1201" s="2" t="str">
        <f t="shared" si="132"/>
        <v/>
      </c>
      <c r="M1201">
        <f>IF(D1201&lt;='Задача 4'!$B$4,I1201,"")</f>
        <v>1241</v>
      </c>
    </row>
    <row r="1202" spans="1:13">
      <c r="A1202" s="2">
        <v>1746331</v>
      </c>
      <c r="B1202" s="2">
        <v>4</v>
      </c>
      <c r="C1202" s="2" t="str">
        <f>VLOOKUP(B1202,Address!$A$1:$B$5,2,FALSE)</f>
        <v>Бульвар Сеченова, 17</v>
      </c>
      <c r="D1202" s="3">
        <v>44740</v>
      </c>
      <c r="E1202" s="3" t="str">
        <f t="shared" si="129"/>
        <v>Июнь</v>
      </c>
      <c r="F1202" s="25">
        <f t="shared" si="133"/>
        <v>27</v>
      </c>
      <c r="G1202" s="3" t="str">
        <f t="shared" si="134"/>
        <v>Вт</v>
      </c>
      <c r="H1202" s="25">
        <f t="shared" si="135"/>
        <v>28</v>
      </c>
      <c r="I1202" s="2">
        <v>2001</v>
      </c>
      <c r="J1202" s="2">
        <f t="shared" si="130"/>
        <v>1</v>
      </c>
      <c r="K1202" s="2" t="str">
        <f t="shared" si="131"/>
        <v/>
      </c>
      <c r="L1202" s="2" t="str">
        <f t="shared" si="132"/>
        <v/>
      </c>
      <c r="M1202">
        <f>IF(D1202&lt;='Задача 4'!$B$4,I1202,"")</f>
        <v>2001</v>
      </c>
    </row>
    <row r="1203" spans="1:13">
      <c r="A1203" s="2">
        <v>1746332</v>
      </c>
      <c r="B1203" s="2">
        <v>1</v>
      </c>
      <c r="C1203" s="2" t="str">
        <f>VLOOKUP(B1203,Address!$A$1:$B$5,2,FALSE)</f>
        <v>ул.Ленина, 13/2</v>
      </c>
      <c r="D1203" s="3">
        <v>44752</v>
      </c>
      <c r="E1203" s="3" t="str">
        <f t="shared" si="129"/>
        <v>Июль</v>
      </c>
      <c r="F1203" s="25">
        <f t="shared" si="133"/>
        <v>29</v>
      </c>
      <c r="G1203" s="3" t="str">
        <f t="shared" si="134"/>
        <v>Вс</v>
      </c>
      <c r="H1203" s="25">
        <f t="shared" si="135"/>
        <v>10</v>
      </c>
      <c r="I1203" s="2">
        <v>2768</v>
      </c>
      <c r="J1203" s="2">
        <f t="shared" si="130"/>
        <v>1</v>
      </c>
      <c r="K1203" s="2" t="str">
        <f t="shared" si="131"/>
        <v/>
      </c>
      <c r="L1203" s="2" t="str">
        <f t="shared" si="132"/>
        <v/>
      </c>
      <c r="M1203">
        <f>IF(D1203&lt;='Задача 4'!$B$4,I1203,"")</f>
        <v>2768</v>
      </c>
    </row>
    <row r="1204" spans="1:13">
      <c r="A1204" s="2">
        <v>1746333</v>
      </c>
      <c r="B1204" s="2">
        <v>1</v>
      </c>
      <c r="C1204" s="2" t="str">
        <f>VLOOKUP(B1204,Address!$A$1:$B$5,2,FALSE)</f>
        <v>ул.Ленина, 13/2</v>
      </c>
      <c r="D1204" s="3">
        <v>44737</v>
      </c>
      <c r="E1204" s="3" t="str">
        <f t="shared" si="129"/>
        <v>Июнь</v>
      </c>
      <c r="F1204" s="25">
        <f t="shared" si="133"/>
        <v>26</v>
      </c>
      <c r="G1204" s="3" t="str">
        <f t="shared" si="134"/>
        <v>Сб</v>
      </c>
      <c r="H1204" s="25">
        <f t="shared" si="135"/>
        <v>25</v>
      </c>
      <c r="I1204" s="2">
        <v>2563</v>
      </c>
      <c r="J1204" s="2">
        <f t="shared" si="130"/>
        <v>1</v>
      </c>
      <c r="K1204" s="2" t="str">
        <f t="shared" si="131"/>
        <v/>
      </c>
      <c r="L1204" s="2" t="str">
        <f t="shared" si="132"/>
        <v/>
      </c>
      <c r="M1204">
        <f>IF(D1204&lt;='Задача 4'!$B$4,I1204,"")</f>
        <v>2563</v>
      </c>
    </row>
    <row r="1205" spans="1:13">
      <c r="A1205" s="2">
        <v>1746334</v>
      </c>
      <c r="B1205" s="2">
        <v>4</v>
      </c>
      <c r="C1205" s="2" t="str">
        <f>VLOOKUP(B1205,Address!$A$1:$B$5,2,FALSE)</f>
        <v>Бульвар Сеченова, 17</v>
      </c>
      <c r="D1205" s="3">
        <v>44735</v>
      </c>
      <c r="E1205" s="3" t="str">
        <f t="shared" si="129"/>
        <v>Июнь</v>
      </c>
      <c r="F1205" s="25">
        <f t="shared" si="133"/>
        <v>26</v>
      </c>
      <c r="G1205" s="3" t="str">
        <f t="shared" si="134"/>
        <v>Чт</v>
      </c>
      <c r="H1205" s="25">
        <f t="shared" si="135"/>
        <v>23</v>
      </c>
      <c r="I1205" s="2">
        <v>510</v>
      </c>
      <c r="J1205" s="2">
        <f t="shared" si="130"/>
        <v>1</v>
      </c>
      <c r="K1205" s="2" t="str">
        <f t="shared" si="131"/>
        <v/>
      </c>
      <c r="L1205" s="2" t="str">
        <f t="shared" si="132"/>
        <v/>
      </c>
      <c r="M1205">
        <f>IF(D1205&lt;='Задача 4'!$B$4,I1205,"")</f>
        <v>510</v>
      </c>
    </row>
    <row r="1206" spans="1:13">
      <c r="A1206" s="2">
        <v>1746335</v>
      </c>
      <c r="B1206" s="2">
        <v>4</v>
      </c>
      <c r="C1206" s="2" t="str">
        <f>VLOOKUP(B1206,Address!$A$1:$B$5,2,FALSE)</f>
        <v>Бульвар Сеченова, 17</v>
      </c>
      <c r="D1206" s="3">
        <v>44717</v>
      </c>
      <c r="E1206" s="3" t="str">
        <f t="shared" si="129"/>
        <v>Июнь</v>
      </c>
      <c r="F1206" s="25">
        <f t="shared" si="133"/>
        <v>24</v>
      </c>
      <c r="G1206" s="3" t="str">
        <f t="shared" si="134"/>
        <v>Вс</v>
      </c>
      <c r="H1206" s="25">
        <f t="shared" si="135"/>
        <v>5</v>
      </c>
      <c r="I1206" s="2">
        <v>1482</v>
      </c>
      <c r="J1206" s="2">
        <f t="shared" si="130"/>
        <v>1</v>
      </c>
      <c r="K1206" s="2" t="str">
        <f t="shared" si="131"/>
        <v/>
      </c>
      <c r="L1206" s="2" t="str">
        <f t="shared" si="132"/>
        <v/>
      </c>
      <c r="M1206">
        <f>IF(D1206&lt;='Задача 4'!$B$4,I1206,"")</f>
        <v>1482</v>
      </c>
    </row>
    <row r="1207" spans="1:13">
      <c r="A1207" s="2">
        <v>1746336</v>
      </c>
      <c r="B1207" s="2">
        <v>2</v>
      </c>
      <c r="C1207" s="2" t="str">
        <f>VLOOKUP(B1207,Address!$A$1:$B$5,2,FALSE)</f>
        <v>ул.Строителей, 6</v>
      </c>
      <c r="D1207" s="3">
        <v>44798</v>
      </c>
      <c r="E1207" s="3" t="str">
        <f t="shared" si="129"/>
        <v>Август</v>
      </c>
      <c r="F1207" s="25">
        <f t="shared" si="133"/>
        <v>35</v>
      </c>
      <c r="G1207" s="3" t="str">
        <f t="shared" si="134"/>
        <v>Чт</v>
      </c>
      <c r="H1207" s="25">
        <f t="shared" si="135"/>
        <v>25</v>
      </c>
      <c r="I1207" s="2">
        <v>3353</v>
      </c>
      <c r="J1207" s="2">
        <f t="shared" si="130"/>
        <v>1</v>
      </c>
      <c r="K1207" s="2">
        <f t="shared" si="131"/>
        <v>3353</v>
      </c>
      <c r="L1207" s="2">
        <f t="shared" si="132"/>
        <v>1</v>
      </c>
      <c r="M1207" t="str">
        <f>IF(D1207&lt;='Задача 4'!$B$4,I1207,"")</f>
        <v/>
      </c>
    </row>
    <row r="1208" spans="1:13">
      <c r="A1208" s="2">
        <v>1746337</v>
      </c>
      <c r="B1208" s="2">
        <v>2</v>
      </c>
      <c r="C1208" s="2" t="str">
        <f>VLOOKUP(B1208,Address!$A$1:$B$5,2,FALSE)</f>
        <v>ул.Строителей, 6</v>
      </c>
      <c r="D1208" s="3">
        <v>44780</v>
      </c>
      <c r="E1208" s="3" t="str">
        <f t="shared" si="129"/>
        <v>Август</v>
      </c>
      <c r="F1208" s="25">
        <f t="shared" si="133"/>
        <v>33</v>
      </c>
      <c r="G1208" s="3" t="str">
        <f t="shared" si="134"/>
        <v>Вс</v>
      </c>
      <c r="H1208" s="25">
        <f t="shared" si="135"/>
        <v>7</v>
      </c>
      <c r="I1208" s="2">
        <v>3531</v>
      </c>
      <c r="J1208" s="2">
        <f t="shared" si="130"/>
        <v>1</v>
      </c>
      <c r="K1208" s="2">
        <f t="shared" si="131"/>
        <v>3531</v>
      </c>
      <c r="L1208" s="2">
        <f t="shared" si="132"/>
        <v>1</v>
      </c>
      <c r="M1208" t="str">
        <f>IF(D1208&lt;='Задача 4'!$B$4,I1208,"")</f>
        <v/>
      </c>
    </row>
    <row r="1209" spans="1:13">
      <c r="A1209" s="2">
        <v>1746338</v>
      </c>
      <c r="B1209" s="2">
        <v>3</v>
      </c>
      <c r="C1209" s="2" t="str">
        <f>VLOOKUP(B1209,Address!$A$1:$B$5,2,FALSE)</f>
        <v>Проспект Вернадского, 89</v>
      </c>
      <c r="D1209" s="3">
        <v>44792</v>
      </c>
      <c r="E1209" s="3" t="str">
        <f t="shared" si="129"/>
        <v>Август</v>
      </c>
      <c r="F1209" s="25">
        <f t="shared" si="133"/>
        <v>34</v>
      </c>
      <c r="G1209" s="3" t="str">
        <f t="shared" si="134"/>
        <v>Пт</v>
      </c>
      <c r="H1209" s="25">
        <f t="shared" si="135"/>
        <v>19</v>
      </c>
      <c r="I1209" s="2">
        <v>3176</v>
      </c>
      <c r="J1209" s="2">
        <f t="shared" si="130"/>
        <v>1</v>
      </c>
      <c r="K1209" s="2">
        <f t="shared" si="131"/>
        <v>3176</v>
      </c>
      <c r="L1209" s="2">
        <f t="shared" si="132"/>
        <v>1</v>
      </c>
      <c r="M1209" t="str">
        <f>IF(D1209&lt;='Задача 4'!$B$4,I1209,"")</f>
        <v/>
      </c>
    </row>
    <row r="1210" spans="1:13">
      <c r="A1210" s="2">
        <v>1746339</v>
      </c>
      <c r="B1210" s="2">
        <v>1</v>
      </c>
      <c r="C1210" s="2" t="str">
        <f>VLOOKUP(B1210,Address!$A$1:$B$5,2,FALSE)</f>
        <v>ул.Ленина, 13/2</v>
      </c>
      <c r="D1210" s="3">
        <v>44751</v>
      </c>
      <c r="E1210" s="3" t="str">
        <f t="shared" si="129"/>
        <v>Июль</v>
      </c>
      <c r="F1210" s="25">
        <f t="shared" si="133"/>
        <v>28</v>
      </c>
      <c r="G1210" s="3" t="str">
        <f t="shared" si="134"/>
        <v>Сб</v>
      </c>
      <c r="H1210" s="25">
        <f t="shared" si="135"/>
        <v>9</v>
      </c>
      <c r="I1210" s="2">
        <v>4122</v>
      </c>
      <c r="J1210" s="2">
        <f t="shared" si="130"/>
        <v>1</v>
      </c>
      <c r="K1210" s="2">
        <f t="shared" si="131"/>
        <v>4122</v>
      </c>
      <c r="L1210" s="2">
        <f t="shared" si="132"/>
        <v>1</v>
      </c>
      <c r="M1210">
        <f>IF(D1210&lt;='Задача 4'!$B$4,I1210,"")</f>
        <v>4122</v>
      </c>
    </row>
    <row r="1211" spans="1:13">
      <c r="A1211" s="2">
        <v>1746340</v>
      </c>
      <c r="B1211" s="2">
        <v>1</v>
      </c>
      <c r="C1211" s="2" t="str">
        <f>VLOOKUP(B1211,Address!$A$1:$B$5,2,FALSE)</f>
        <v>ул.Ленина, 13/2</v>
      </c>
      <c r="D1211" s="3">
        <v>44783</v>
      </c>
      <c r="E1211" s="3" t="str">
        <f t="shared" si="129"/>
        <v>Август</v>
      </c>
      <c r="F1211" s="25">
        <f t="shared" si="133"/>
        <v>33</v>
      </c>
      <c r="G1211" s="3" t="str">
        <f t="shared" si="134"/>
        <v>Ср</v>
      </c>
      <c r="H1211" s="25">
        <f t="shared" si="135"/>
        <v>10</v>
      </c>
      <c r="I1211" s="2">
        <v>2608</v>
      </c>
      <c r="J1211" s="2">
        <f t="shared" si="130"/>
        <v>1</v>
      </c>
      <c r="K1211" s="2" t="str">
        <f t="shared" si="131"/>
        <v/>
      </c>
      <c r="L1211" s="2" t="str">
        <f t="shared" si="132"/>
        <v/>
      </c>
      <c r="M1211" t="str">
        <f>IF(D1211&lt;='Задача 4'!$B$4,I1211,"")</f>
        <v/>
      </c>
    </row>
    <row r="1212" spans="1:13">
      <c r="A1212" s="2">
        <v>1746341</v>
      </c>
      <c r="B1212" s="2">
        <v>3</v>
      </c>
      <c r="C1212" s="2" t="str">
        <f>VLOOKUP(B1212,Address!$A$1:$B$5,2,FALSE)</f>
        <v>Проспект Вернадского, 89</v>
      </c>
      <c r="D1212" s="3">
        <v>44755</v>
      </c>
      <c r="E1212" s="3" t="str">
        <f t="shared" si="129"/>
        <v>Июль</v>
      </c>
      <c r="F1212" s="25">
        <f t="shared" si="133"/>
        <v>29</v>
      </c>
      <c r="G1212" s="3" t="str">
        <f t="shared" si="134"/>
        <v>Ср</v>
      </c>
      <c r="H1212" s="25">
        <f t="shared" si="135"/>
        <v>13</v>
      </c>
      <c r="I1212" s="2">
        <v>126</v>
      </c>
      <c r="J1212" s="2">
        <f t="shared" si="130"/>
        <v>1</v>
      </c>
      <c r="K1212" s="2" t="str">
        <f t="shared" si="131"/>
        <v/>
      </c>
      <c r="L1212" s="2" t="str">
        <f t="shared" si="132"/>
        <v/>
      </c>
      <c r="M1212">
        <f>IF(D1212&lt;='Задача 4'!$B$4,I1212,"")</f>
        <v>126</v>
      </c>
    </row>
    <row r="1213" spans="1:13">
      <c r="A1213" s="2">
        <v>1746342</v>
      </c>
      <c r="B1213" s="2">
        <v>2</v>
      </c>
      <c r="C1213" s="2" t="str">
        <f>VLOOKUP(B1213,Address!$A$1:$B$5,2,FALSE)</f>
        <v>ул.Строителей, 6</v>
      </c>
      <c r="D1213" s="3">
        <v>44789</v>
      </c>
      <c r="E1213" s="3" t="str">
        <f t="shared" si="129"/>
        <v>Август</v>
      </c>
      <c r="F1213" s="25">
        <f t="shared" si="133"/>
        <v>34</v>
      </c>
      <c r="G1213" s="3" t="str">
        <f t="shared" si="134"/>
        <v>Вт</v>
      </c>
      <c r="H1213" s="25">
        <f t="shared" si="135"/>
        <v>16</v>
      </c>
      <c r="I1213" s="2">
        <v>4615</v>
      </c>
      <c r="J1213" s="2">
        <f t="shared" si="130"/>
        <v>1</v>
      </c>
      <c r="K1213" s="2">
        <f t="shared" si="131"/>
        <v>4615</v>
      </c>
      <c r="L1213" s="2">
        <f t="shared" si="132"/>
        <v>1</v>
      </c>
      <c r="M1213" t="str">
        <f>IF(D1213&lt;='Задача 4'!$B$4,I1213,"")</f>
        <v/>
      </c>
    </row>
    <row r="1214" spans="1:13">
      <c r="A1214" s="2">
        <v>1746343</v>
      </c>
      <c r="B1214" s="2">
        <v>1</v>
      </c>
      <c r="C1214" s="2" t="str">
        <f>VLOOKUP(B1214,Address!$A$1:$B$5,2,FALSE)</f>
        <v>ул.Ленина, 13/2</v>
      </c>
      <c r="D1214" s="3">
        <v>44741</v>
      </c>
      <c r="E1214" s="3" t="str">
        <f t="shared" si="129"/>
        <v>Июнь</v>
      </c>
      <c r="F1214" s="25">
        <f t="shared" si="133"/>
        <v>27</v>
      </c>
      <c r="G1214" s="3" t="str">
        <f t="shared" si="134"/>
        <v>Ср</v>
      </c>
      <c r="H1214" s="25">
        <f t="shared" si="135"/>
        <v>29</v>
      </c>
      <c r="I1214" s="2">
        <v>3061</v>
      </c>
      <c r="J1214" s="2">
        <f t="shared" si="130"/>
        <v>1</v>
      </c>
      <c r="K1214" s="2">
        <f t="shared" si="131"/>
        <v>3061</v>
      </c>
      <c r="L1214" s="2">
        <f t="shared" si="132"/>
        <v>1</v>
      </c>
      <c r="M1214">
        <f>IF(D1214&lt;='Задача 4'!$B$4,I1214,"")</f>
        <v>3061</v>
      </c>
    </row>
    <row r="1215" spans="1:13">
      <c r="A1215" s="2">
        <v>1746344</v>
      </c>
      <c r="B1215" s="2">
        <v>3</v>
      </c>
      <c r="C1215" s="2" t="str">
        <f>VLOOKUP(B1215,Address!$A$1:$B$5,2,FALSE)</f>
        <v>Проспект Вернадского, 89</v>
      </c>
      <c r="D1215" s="3">
        <v>44731</v>
      </c>
      <c r="E1215" s="3" t="str">
        <f t="shared" si="129"/>
        <v>Июнь</v>
      </c>
      <c r="F1215" s="25">
        <f t="shared" si="133"/>
        <v>26</v>
      </c>
      <c r="G1215" s="3" t="str">
        <f t="shared" si="134"/>
        <v>Вс</v>
      </c>
      <c r="H1215" s="25">
        <f t="shared" si="135"/>
        <v>19</v>
      </c>
      <c r="I1215" s="2">
        <v>1479</v>
      </c>
      <c r="J1215" s="2">
        <f t="shared" si="130"/>
        <v>1</v>
      </c>
      <c r="K1215" s="2" t="str">
        <f t="shared" si="131"/>
        <v/>
      </c>
      <c r="L1215" s="2" t="str">
        <f t="shared" si="132"/>
        <v/>
      </c>
      <c r="M1215">
        <f>IF(D1215&lt;='Задача 4'!$B$4,I1215,"")</f>
        <v>1479</v>
      </c>
    </row>
    <row r="1216" spans="1:13">
      <c r="A1216" s="2">
        <v>1746345</v>
      </c>
      <c r="B1216" s="2">
        <v>1</v>
      </c>
      <c r="C1216" s="2" t="str">
        <f>VLOOKUP(B1216,Address!$A$1:$B$5,2,FALSE)</f>
        <v>ул.Ленина, 13/2</v>
      </c>
      <c r="D1216" s="3">
        <v>44738</v>
      </c>
      <c r="E1216" s="3" t="str">
        <f t="shared" si="129"/>
        <v>Июнь</v>
      </c>
      <c r="F1216" s="25">
        <f t="shared" si="133"/>
        <v>27</v>
      </c>
      <c r="G1216" s="3" t="str">
        <f t="shared" si="134"/>
        <v>Вс</v>
      </c>
      <c r="H1216" s="25">
        <f t="shared" si="135"/>
        <v>26</v>
      </c>
      <c r="I1216" s="2">
        <v>3734</v>
      </c>
      <c r="J1216" s="2">
        <f t="shared" si="130"/>
        <v>1</v>
      </c>
      <c r="K1216" s="2">
        <f t="shared" si="131"/>
        <v>3734</v>
      </c>
      <c r="L1216" s="2">
        <f t="shared" si="132"/>
        <v>1</v>
      </c>
      <c r="M1216">
        <f>IF(D1216&lt;='Задача 4'!$B$4,I1216,"")</f>
        <v>3734</v>
      </c>
    </row>
    <row r="1217" spans="1:13">
      <c r="A1217" s="2">
        <v>1746346</v>
      </c>
      <c r="B1217" s="2">
        <v>4</v>
      </c>
      <c r="C1217" s="2" t="str">
        <f>VLOOKUP(B1217,Address!$A$1:$B$5,2,FALSE)</f>
        <v>Бульвар Сеченова, 17</v>
      </c>
      <c r="D1217" s="3">
        <v>44767</v>
      </c>
      <c r="E1217" s="3" t="str">
        <f t="shared" si="129"/>
        <v>Июль</v>
      </c>
      <c r="F1217" s="25">
        <f t="shared" si="133"/>
        <v>31</v>
      </c>
      <c r="G1217" s="3" t="str">
        <f t="shared" si="134"/>
        <v>Пн</v>
      </c>
      <c r="H1217" s="25">
        <f t="shared" si="135"/>
        <v>25</v>
      </c>
      <c r="I1217" s="2">
        <v>3902</v>
      </c>
      <c r="J1217" s="2">
        <f t="shared" si="130"/>
        <v>1</v>
      </c>
      <c r="K1217" s="2">
        <f t="shared" si="131"/>
        <v>3902</v>
      </c>
      <c r="L1217" s="2">
        <f t="shared" si="132"/>
        <v>1</v>
      </c>
      <c r="M1217" t="str">
        <f>IF(D1217&lt;='Задача 4'!$B$4,I1217,"")</f>
        <v/>
      </c>
    </row>
    <row r="1218" spans="1:13">
      <c r="A1218" s="2">
        <v>1746347</v>
      </c>
      <c r="B1218" s="2">
        <v>1</v>
      </c>
      <c r="C1218" s="2" t="str">
        <f>VLOOKUP(B1218,Address!$A$1:$B$5,2,FALSE)</f>
        <v>ул.Ленина, 13/2</v>
      </c>
      <c r="D1218" s="3">
        <v>44772</v>
      </c>
      <c r="E1218" s="3" t="str">
        <f t="shared" si="129"/>
        <v>Июль</v>
      </c>
      <c r="F1218" s="25">
        <f t="shared" si="133"/>
        <v>31</v>
      </c>
      <c r="G1218" s="3" t="str">
        <f t="shared" si="134"/>
        <v>Сб</v>
      </c>
      <c r="H1218" s="25">
        <f t="shared" si="135"/>
        <v>30</v>
      </c>
      <c r="I1218" s="2">
        <v>4662</v>
      </c>
      <c r="J1218" s="2">
        <f t="shared" si="130"/>
        <v>1</v>
      </c>
      <c r="K1218" s="2">
        <f t="shared" si="131"/>
        <v>4662</v>
      </c>
      <c r="L1218" s="2">
        <f t="shared" si="132"/>
        <v>1</v>
      </c>
      <c r="M1218" t="str">
        <f>IF(D1218&lt;='Задача 4'!$B$4,I1218,"")</f>
        <v/>
      </c>
    </row>
    <row r="1219" spans="1:13">
      <c r="A1219" s="2">
        <v>1746348</v>
      </c>
      <c r="B1219" s="2">
        <v>4</v>
      </c>
      <c r="C1219" s="2" t="str">
        <f>VLOOKUP(B1219,Address!$A$1:$B$5,2,FALSE)</f>
        <v>Бульвар Сеченова, 17</v>
      </c>
      <c r="D1219" s="3">
        <v>44724</v>
      </c>
      <c r="E1219" s="3" t="str">
        <f t="shared" ref="E1219:E1282" si="136">TEXT(MONTH(D1219)*30,"ММММ")</f>
        <v>Июнь</v>
      </c>
      <c r="F1219" s="25">
        <f t="shared" si="133"/>
        <v>25</v>
      </c>
      <c r="G1219" s="3" t="str">
        <f t="shared" si="134"/>
        <v>Вс</v>
      </c>
      <c r="H1219" s="25">
        <f t="shared" si="135"/>
        <v>12</v>
      </c>
      <c r="I1219" s="2">
        <v>1636</v>
      </c>
      <c r="J1219" s="2">
        <f t="shared" ref="J1219:J1282" si="137">IF(I1219&gt;0,1,"")</f>
        <v>1</v>
      </c>
      <c r="K1219" s="2" t="str">
        <f t="shared" ref="K1219:K1282" si="138">IF(I1219&gt;3000,I1219,"")</f>
        <v/>
      </c>
      <c r="L1219" s="2" t="str">
        <f t="shared" ref="L1219:L1282" si="139">IF(I1219&gt;3000,1,"")</f>
        <v/>
      </c>
      <c r="M1219">
        <f>IF(D1219&lt;='Задача 4'!$B$4,I1219,"")</f>
        <v>1636</v>
      </c>
    </row>
    <row r="1220" spans="1:13">
      <c r="A1220" s="2">
        <v>1746349</v>
      </c>
      <c r="B1220" s="2">
        <v>1</v>
      </c>
      <c r="C1220" s="2" t="str">
        <f>VLOOKUP(B1220,Address!$A$1:$B$5,2,FALSE)</f>
        <v>ул.Ленина, 13/2</v>
      </c>
      <c r="D1220" s="3">
        <v>44746</v>
      </c>
      <c r="E1220" s="3" t="str">
        <f t="shared" si="136"/>
        <v>Июль</v>
      </c>
      <c r="F1220" s="25">
        <f t="shared" si="133"/>
        <v>28</v>
      </c>
      <c r="G1220" s="3" t="str">
        <f t="shared" si="134"/>
        <v>Пн</v>
      </c>
      <c r="H1220" s="25">
        <f t="shared" si="135"/>
        <v>4</v>
      </c>
      <c r="I1220" s="2">
        <v>3714</v>
      </c>
      <c r="J1220" s="2">
        <f t="shared" si="137"/>
        <v>1</v>
      </c>
      <c r="K1220" s="2">
        <f t="shared" si="138"/>
        <v>3714</v>
      </c>
      <c r="L1220" s="2">
        <f t="shared" si="139"/>
        <v>1</v>
      </c>
      <c r="M1220">
        <f>IF(D1220&lt;='Задача 4'!$B$4,I1220,"")</f>
        <v>3714</v>
      </c>
    </row>
    <row r="1221" spans="1:13">
      <c r="A1221" s="2">
        <v>1746350</v>
      </c>
      <c r="B1221" s="2">
        <v>1</v>
      </c>
      <c r="C1221" s="2" t="str">
        <f>VLOOKUP(B1221,Address!$A$1:$B$5,2,FALSE)</f>
        <v>ул.Ленина, 13/2</v>
      </c>
      <c r="D1221" s="3">
        <v>44714</v>
      </c>
      <c r="E1221" s="3" t="str">
        <f t="shared" si="136"/>
        <v>Июнь</v>
      </c>
      <c r="F1221" s="25">
        <f t="shared" si="133"/>
        <v>23</v>
      </c>
      <c r="G1221" s="3" t="str">
        <f t="shared" si="134"/>
        <v>Чт</v>
      </c>
      <c r="H1221" s="25">
        <f t="shared" si="135"/>
        <v>2</v>
      </c>
      <c r="I1221" s="2">
        <v>2533</v>
      </c>
      <c r="J1221" s="2">
        <f t="shared" si="137"/>
        <v>1</v>
      </c>
      <c r="K1221" s="2" t="str">
        <f t="shared" si="138"/>
        <v/>
      </c>
      <c r="L1221" s="2" t="str">
        <f t="shared" si="139"/>
        <v/>
      </c>
      <c r="M1221">
        <f>IF(D1221&lt;='Задача 4'!$B$4,I1221,"")</f>
        <v>2533</v>
      </c>
    </row>
    <row r="1222" spans="1:13">
      <c r="A1222" s="2">
        <v>1746351</v>
      </c>
      <c r="B1222" s="2">
        <v>1</v>
      </c>
      <c r="C1222" s="2" t="str">
        <f>VLOOKUP(B1222,Address!$A$1:$B$5,2,FALSE)</f>
        <v>ул.Ленина, 13/2</v>
      </c>
      <c r="D1222" s="3">
        <v>44777</v>
      </c>
      <c r="E1222" s="3" t="str">
        <f t="shared" si="136"/>
        <v>Август</v>
      </c>
      <c r="F1222" s="25">
        <f t="shared" si="133"/>
        <v>32</v>
      </c>
      <c r="G1222" s="3" t="str">
        <f t="shared" si="134"/>
        <v>Чт</v>
      </c>
      <c r="H1222" s="25">
        <f t="shared" si="135"/>
        <v>4</v>
      </c>
      <c r="I1222" s="2">
        <v>4644</v>
      </c>
      <c r="J1222" s="2">
        <f t="shared" si="137"/>
        <v>1</v>
      </c>
      <c r="K1222" s="2">
        <f t="shared" si="138"/>
        <v>4644</v>
      </c>
      <c r="L1222" s="2">
        <f t="shared" si="139"/>
        <v>1</v>
      </c>
      <c r="M1222" t="str">
        <f>IF(D1222&lt;='Задача 4'!$B$4,I1222,"")</f>
        <v/>
      </c>
    </row>
    <row r="1223" spans="1:13">
      <c r="A1223" s="2">
        <v>1746352</v>
      </c>
      <c r="B1223" s="2">
        <v>1</v>
      </c>
      <c r="C1223" s="2" t="str">
        <f>VLOOKUP(B1223,Address!$A$1:$B$5,2,FALSE)</f>
        <v>ул.Ленина, 13/2</v>
      </c>
      <c r="D1223" s="3">
        <v>44723</v>
      </c>
      <c r="E1223" s="3" t="str">
        <f t="shared" si="136"/>
        <v>Июнь</v>
      </c>
      <c r="F1223" s="25">
        <f t="shared" si="133"/>
        <v>24</v>
      </c>
      <c r="G1223" s="3" t="str">
        <f t="shared" si="134"/>
        <v>Сб</v>
      </c>
      <c r="H1223" s="25">
        <f t="shared" si="135"/>
        <v>11</v>
      </c>
      <c r="I1223" s="2">
        <v>162</v>
      </c>
      <c r="J1223" s="2">
        <f t="shared" si="137"/>
        <v>1</v>
      </c>
      <c r="K1223" s="2" t="str">
        <f t="shared" si="138"/>
        <v/>
      </c>
      <c r="L1223" s="2" t="str">
        <f t="shared" si="139"/>
        <v/>
      </c>
      <c r="M1223">
        <f>IF(D1223&lt;='Задача 4'!$B$4,I1223,"")</f>
        <v>162</v>
      </c>
    </row>
    <row r="1224" spans="1:13">
      <c r="A1224" s="2">
        <v>1746353</v>
      </c>
      <c r="B1224" s="2">
        <v>2</v>
      </c>
      <c r="C1224" s="2" t="str">
        <f>VLOOKUP(B1224,Address!$A$1:$B$5,2,FALSE)</f>
        <v>ул.Строителей, 6</v>
      </c>
      <c r="D1224" s="3">
        <v>44744</v>
      </c>
      <c r="E1224" s="3" t="str">
        <f t="shared" si="136"/>
        <v>Июль</v>
      </c>
      <c r="F1224" s="25">
        <f t="shared" si="133"/>
        <v>27</v>
      </c>
      <c r="G1224" s="3" t="str">
        <f t="shared" si="134"/>
        <v>Сб</v>
      </c>
      <c r="H1224" s="25">
        <f t="shared" si="135"/>
        <v>2</v>
      </c>
      <c r="I1224" s="2">
        <v>4993</v>
      </c>
      <c r="J1224" s="2">
        <f t="shared" si="137"/>
        <v>1</v>
      </c>
      <c r="K1224" s="2">
        <f t="shared" si="138"/>
        <v>4993</v>
      </c>
      <c r="L1224" s="2">
        <f t="shared" si="139"/>
        <v>1</v>
      </c>
      <c r="M1224">
        <f>IF(D1224&lt;='Задача 4'!$B$4,I1224,"")</f>
        <v>4993</v>
      </c>
    </row>
    <row r="1225" spans="1:13">
      <c r="A1225" s="2">
        <v>1746354</v>
      </c>
      <c r="B1225" s="2">
        <v>1</v>
      </c>
      <c r="C1225" s="2" t="str">
        <f>VLOOKUP(B1225,Address!$A$1:$B$5,2,FALSE)</f>
        <v>ул.Ленина, 13/2</v>
      </c>
      <c r="D1225" s="3">
        <v>44748</v>
      </c>
      <c r="E1225" s="3" t="str">
        <f t="shared" si="136"/>
        <v>Июль</v>
      </c>
      <c r="F1225" s="25">
        <f t="shared" si="133"/>
        <v>28</v>
      </c>
      <c r="G1225" s="3" t="str">
        <f t="shared" si="134"/>
        <v>Ср</v>
      </c>
      <c r="H1225" s="25">
        <f t="shared" si="135"/>
        <v>6</v>
      </c>
      <c r="I1225" s="2">
        <v>1739</v>
      </c>
      <c r="J1225" s="2">
        <f t="shared" si="137"/>
        <v>1</v>
      </c>
      <c r="K1225" s="2" t="str">
        <f t="shared" si="138"/>
        <v/>
      </c>
      <c r="L1225" s="2" t="str">
        <f t="shared" si="139"/>
        <v/>
      </c>
      <c r="M1225">
        <f>IF(D1225&lt;='Задача 4'!$B$4,I1225,"")</f>
        <v>1739</v>
      </c>
    </row>
    <row r="1226" spans="1:13">
      <c r="A1226" s="2">
        <v>1746355</v>
      </c>
      <c r="B1226" s="2">
        <v>1</v>
      </c>
      <c r="C1226" s="2" t="str">
        <f>VLOOKUP(B1226,Address!$A$1:$B$5,2,FALSE)</f>
        <v>ул.Ленина, 13/2</v>
      </c>
      <c r="D1226" s="3">
        <v>44728</v>
      </c>
      <c r="E1226" s="3" t="str">
        <f t="shared" si="136"/>
        <v>Июнь</v>
      </c>
      <c r="F1226" s="25">
        <f t="shared" si="133"/>
        <v>25</v>
      </c>
      <c r="G1226" s="3" t="str">
        <f t="shared" si="134"/>
        <v>Чт</v>
      </c>
      <c r="H1226" s="25">
        <f t="shared" si="135"/>
        <v>16</v>
      </c>
      <c r="I1226" s="2">
        <v>2627</v>
      </c>
      <c r="J1226" s="2">
        <f t="shared" si="137"/>
        <v>1</v>
      </c>
      <c r="K1226" s="2" t="str">
        <f t="shared" si="138"/>
        <v/>
      </c>
      <c r="L1226" s="2" t="str">
        <f t="shared" si="139"/>
        <v/>
      </c>
      <c r="M1226">
        <f>IF(D1226&lt;='Задача 4'!$B$4,I1226,"")</f>
        <v>2627</v>
      </c>
    </row>
    <row r="1227" spans="1:13">
      <c r="A1227" s="2">
        <v>1746356</v>
      </c>
      <c r="B1227" s="2">
        <v>1</v>
      </c>
      <c r="C1227" s="2" t="str">
        <f>VLOOKUP(B1227,Address!$A$1:$B$5,2,FALSE)</f>
        <v>ул.Ленина, 13/2</v>
      </c>
      <c r="D1227" s="3">
        <v>44791</v>
      </c>
      <c r="E1227" s="3" t="str">
        <f t="shared" si="136"/>
        <v>Август</v>
      </c>
      <c r="F1227" s="25">
        <f t="shared" si="133"/>
        <v>34</v>
      </c>
      <c r="G1227" s="3" t="str">
        <f t="shared" si="134"/>
        <v>Чт</v>
      </c>
      <c r="H1227" s="25">
        <f t="shared" si="135"/>
        <v>18</v>
      </c>
      <c r="I1227" s="2">
        <v>1035</v>
      </c>
      <c r="J1227" s="2">
        <f t="shared" si="137"/>
        <v>1</v>
      </c>
      <c r="K1227" s="2" t="str">
        <f t="shared" si="138"/>
        <v/>
      </c>
      <c r="L1227" s="2" t="str">
        <f t="shared" si="139"/>
        <v/>
      </c>
      <c r="M1227" t="str">
        <f>IF(D1227&lt;='Задача 4'!$B$4,I1227,"")</f>
        <v/>
      </c>
    </row>
    <row r="1228" spans="1:13">
      <c r="A1228" s="2">
        <v>1746357</v>
      </c>
      <c r="B1228" s="2">
        <v>4</v>
      </c>
      <c r="C1228" s="2" t="str">
        <f>VLOOKUP(B1228,Address!$A$1:$B$5,2,FALSE)</f>
        <v>Бульвар Сеченова, 17</v>
      </c>
      <c r="D1228" s="3">
        <v>44730</v>
      </c>
      <c r="E1228" s="3" t="str">
        <f t="shared" si="136"/>
        <v>Июнь</v>
      </c>
      <c r="F1228" s="25">
        <f t="shared" si="133"/>
        <v>25</v>
      </c>
      <c r="G1228" s="3" t="str">
        <f t="shared" si="134"/>
        <v>Сб</v>
      </c>
      <c r="H1228" s="25">
        <f t="shared" si="135"/>
        <v>18</v>
      </c>
      <c r="I1228" s="2">
        <v>4494</v>
      </c>
      <c r="J1228" s="2">
        <f t="shared" si="137"/>
        <v>1</v>
      </c>
      <c r="K1228" s="2">
        <f t="shared" si="138"/>
        <v>4494</v>
      </c>
      <c r="L1228" s="2">
        <f t="shared" si="139"/>
        <v>1</v>
      </c>
      <c r="M1228">
        <f>IF(D1228&lt;='Задача 4'!$B$4,I1228,"")</f>
        <v>4494</v>
      </c>
    </row>
    <row r="1229" spans="1:13">
      <c r="A1229" s="2">
        <v>1746358</v>
      </c>
      <c r="B1229" s="2">
        <v>3</v>
      </c>
      <c r="C1229" s="2" t="str">
        <f>VLOOKUP(B1229,Address!$A$1:$B$5,2,FALSE)</f>
        <v>Проспект Вернадского, 89</v>
      </c>
      <c r="D1229" s="3">
        <v>44762</v>
      </c>
      <c r="E1229" s="3" t="str">
        <f t="shared" si="136"/>
        <v>Июль</v>
      </c>
      <c r="F1229" s="25">
        <f t="shared" si="133"/>
        <v>30</v>
      </c>
      <c r="G1229" s="3" t="str">
        <f t="shared" si="134"/>
        <v>Ср</v>
      </c>
      <c r="H1229" s="25">
        <f t="shared" si="135"/>
        <v>20</v>
      </c>
      <c r="I1229" s="2">
        <v>1898</v>
      </c>
      <c r="J1229" s="2">
        <f t="shared" si="137"/>
        <v>1</v>
      </c>
      <c r="K1229" s="2" t="str">
        <f t="shared" si="138"/>
        <v/>
      </c>
      <c r="L1229" s="2" t="str">
        <f t="shared" si="139"/>
        <v/>
      </c>
      <c r="M1229" t="str">
        <f>IF(D1229&lt;='Задача 4'!$B$4,I1229,"")</f>
        <v/>
      </c>
    </row>
    <row r="1230" spans="1:13">
      <c r="A1230" s="2">
        <v>1746359</v>
      </c>
      <c r="B1230" s="2">
        <v>4</v>
      </c>
      <c r="C1230" s="2" t="str">
        <f>VLOOKUP(B1230,Address!$A$1:$B$5,2,FALSE)</f>
        <v>Бульвар Сеченова, 17</v>
      </c>
      <c r="D1230" s="3">
        <v>44759</v>
      </c>
      <c r="E1230" s="3" t="str">
        <f t="shared" si="136"/>
        <v>Июль</v>
      </c>
      <c r="F1230" s="25">
        <f t="shared" si="133"/>
        <v>30</v>
      </c>
      <c r="G1230" s="3" t="str">
        <f t="shared" si="134"/>
        <v>Вс</v>
      </c>
      <c r="H1230" s="25">
        <f t="shared" si="135"/>
        <v>17</v>
      </c>
      <c r="I1230" s="2">
        <v>144</v>
      </c>
      <c r="J1230" s="2">
        <f t="shared" si="137"/>
        <v>1</v>
      </c>
      <c r="K1230" s="2" t="str">
        <f t="shared" si="138"/>
        <v/>
      </c>
      <c r="L1230" s="2" t="str">
        <f t="shared" si="139"/>
        <v/>
      </c>
      <c r="M1230" t="str">
        <f>IF(D1230&lt;='Задача 4'!$B$4,I1230,"")</f>
        <v/>
      </c>
    </row>
    <row r="1231" spans="1:13">
      <c r="A1231" s="2">
        <v>1746360</v>
      </c>
      <c r="B1231" s="2">
        <v>1</v>
      </c>
      <c r="C1231" s="2" t="str">
        <f>VLOOKUP(B1231,Address!$A$1:$B$5,2,FALSE)</f>
        <v>ул.Ленина, 13/2</v>
      </c>
      <c r="D1231" s="3">
        <v>44784</v>
      </c>
      <c r="E1231" s="3" t="str">
        <f t="shared" si="136"/>
        <v>Август</v>
      </c>
      <c r="F1231" s="25">
        <f t="shared" si="133"/>
        <v>33</v>
      </c>
      <c r="G1231" s="3" t="str">
        <f t="shared" si="134"/>
        <v>Чт</v>
      </c>
      <c r="H1231" s="25">
        <f t="shared" si="135"/>
        <v>11</v>
      </c>
      <c r="I1231" s="2">
        <v>1590</v>
      </c>
      <c r="J1231" s="2">
        <f t="shared" si="137"/>
        <v>1</v>
      </c>
      <c r="K1231" s="2" t="str">
        <f t="shared" si="138"/>
        <v/>
      </c>
      <c r="L1231" s="2" t="str">
        <f t="shared" si="139"/>
        <v/>
      </c>
      <c r="M1231" t="str">
        <f>IF(D1231&lt;='Задача 4'!$B$4,I1231,"")</f>
        <v/>
      </c>
    </row>
    <row r="1232" spans="1:13">
      <c r="A1232" s="2">
        <v>1746361</v>
      </c>
      <c r="B1232" s="2">
        <v>2</v>
      </c>
      <c r="C1232" s="2" t="str">
        <f>VLOOKUP(B1232,Address!$A$1:$B$5,2,FALSE)</f>
        <v>ул.Строителей, 6</v>
      </c>
      <c r="D1232" s="3">
        <v>44736</v>
      </c>
      <c r="E1232" s="3" t="str">
        <f t="shared" si="136"/>
        <v>Июнь</v>
      </c>
      <c r="F1232" s="25">
        <f t="shared" si="133"/>
        <v>26</v>
      </c>
      <c r="G1232" s="3" t="str">
        <f t="shared" si="134"/>
        <v>Пт</v>
      </c>
      <c r="H1232" s="25">
        <f t="shared" si="135"/>
        <v>24</v>
      </c>
      <c r="I1232" s="2">
        <v>4511</v>
      </c>
      <c r="J1232" s="2">
        <f t="shared" si="137"/>
        <v>1</v>
      </c>
      <c r="K1232" s="2">
        <f t="shared" si="138"/>
        <v>4511</v>
      </c>
      <c r="L1232" s="2">
        <f t="shared" si="139"/>
        <v>1</v>
      </c>
      <c r="M1232">
        <f>IF(D1232&lt;='Задача 4'!$B$4,I1232,"")</f>
        <v>4511</v>
      </c>
    </row>
    <row r="1233" spans="1:13">
      <c r="A1233" s="2">
        <v>1746362</v>
      </c>
      <c r="B1233" s="2">
        <v>2</v>
      </c>
      <c r="C1233" s="2" t="str">
        <f>VLOOKUP(B1233,Address!$A$1:$B$5,2,FALSE)</f>
        <v>ул.Строителей, 6</v>
      </c>
      <c r="D1233" s="3">
        <v>44726</v>
      </c>
      <c r="E1233" s="3" t="str">
        <f t="shared" si="136"/>
        <v>Июнь</v>
      </c>
      <c r="F1233" s="25">
        <f t="shared" ref="F1233:F1296" si="140">WEEKNUM(D1233)</f>
        <v>25</v>
      </c>
      <c r="G1233" s="3" t="str">
        <f t="shared" ref="G1233:G1296" si="141">TEXT(WEEKDAY(D1233,1),"ДДД")</f>
        <v>Вт</v>
      </c>
      <c r="H1233" s="25">
        <f t="shared" ref="H1233:H1296" si="142">DAY(D1233)</f>
        <v>14</v>
      </c>
      <c r="I1233" s="2">
        <v>1431</v>
      </c>
      <c r="J1233" s="2">
        <f t="shared" si="137"/>
        <v>1</v>
      </c>
      <c r="K1233" s="2" t="str">
        <f t="shared" si="138"/>
        <v/>
      </c>
      <c r="L1233" s="2" t="str">
        <f t="shared" si="139"/>
        <v/>
      </c>
      <c r="M1233">
        <f>IF(D1233&lt;='Задача 4'!$B$4,I1233,"")</f>
        <v>1431</v>
      </c>
    </row>
    <row r="1234" spans="1:13">
      <c r="A1234" s="2">
        <v>1746363</v>
      </c>
      <c r="B1234" s="2">
        <v>4</v>
      </c>
      <c r="C1234" s="2" t="str">
        <f>VLOOKUP(B1234,Address!$A$1:$B$5,2,FALSE)</f>
        <v>Бульвар Сеченова, 17</v>
      </c>
      <c r="D1234" s="3">
        <v>44787</v>
      </c>
      <c r="E1234" s="3" t="str">
        <f t="shared" si="136"/>
        <v>Август</v>
      </c>
      <c r="F1234" s="25">
        <f t="shared" si="140"/>
        <v>34</v>
      </c>
      <c r="G1234" s="3" t="str">
        <f t="shared" si="141"/>
        <v>Вс</v>
      </c>
      <c r="H1234" s="25">
        <f t="shared" si="142"/>
        <v>14</v>
      </c>
      <c r="I1234" s="2">
        <v>1197</v>
      </c>
      <c r="J1234" s="2">
        <f t="shared" si="137"/>
        <v>1</v>
      </c>
      <c r="K1234" s="2" t="str">
        <f t="shared" si="138"/>
        <v/>
      </c>
      <c r="L1234" s="2" t="str">
        <f t="shared" si="139"/>
        <v/>
      </c>
      <c r="M1234" t="str">
        <f>IF(D1234&lt;='Задача 4'!$B$4,I1234,"")</f>
        <v/>
      </c>
    </row>
    <row r="1235" spans="1:13">
      <c r="A1235" s="2">
        <v>1746364</v>
      </c>
      <c r="B1235" s="2">
        <v>3</v>
      </c>
      <c r="C1235" s="2" t="str">
        <f>VLOOKUP(B1235,Address!$A$1:$B$5,2,FALSE)</f>
        <v>Проспект Вернадского, 89</v>
      </c>
      <c r="D1235" s="3">
        <v>44743</v>
      </c>
      <c r="E1235" s="3" t="str">
        <f t="shared" si="136"/>
        <v>Июль</v>
      </c>
      <c r="F1235" s="25">
        <f t="shared" si="140"/>
        <v>27</v>
      </c>
      <c r="G1235" s="3" t="str">
        <f t="shared" si="141"/>
        <v>Пт</v>
      </c>
      <c r="H1235" s="25">
        <f t="shared" si="142"/>
        <v>1</v>
      </c>
      <c r="I1235" s="2">
        <v>2804</v>
      </c>
      <c r="J1235" s="2">
        <f t="shared" si="137"/>
        <v>1</v>
      </c>
      <c r="K1235" s="2" t="str">
        <f t="shared" si="138"/>
        <v/>
      </c>
      <c r="L1235" s="2" t="str">
        <f t="shared" si="139"/>
        <v/>
      </c>
      <c r="M1235">
        <f>IF(D1235&lt;='Задача 4'!$B$4,I1235,"")</f>
        <v>2804</v>
      </c>
    </row>
    <row r="1236" spans="1:13">
      <c r="A1236" s="2">
        <v>1746365</v>
      </c>
      <c r="B1236" s="2">
        <v>4</v>
      </c>
      <c r="C1236" s="2" t="str">
        <f>VLOOKUP(B1236,Address!$A$1:$B$5,2,FALSE)</f>
        <v>Бульвар Сеченова, 17</v>
      </c>
      <c r="D1236" s="3">
        <v>44729</v>
      </c>
      <c r="E1236" s="3" t="str">
        <f t="shared" si="136"/>
        <v>Июнь</v>
      </c>
      <c r="F1236" s="25">
        <f t="shared" si="140"/>
        <v>25</v>
      </c>
      <c r="G1236" s="3" t="str">
        <f t="shared" si="141"/>
        <v>Пт</v>
      </c>
      <c r="H1236" s="25">
        <f t="shared" si="142"/>
        <v>17</v>
      </c>
      <c r="I1236" s="2">
        <v>3646</v>
      </c>
      <c r="J1236" s="2">
        <f t="shared" si="137"/>
        <v>1</v>
      </c>
      <c r="K1236" s="2">
        <f t="shared" si="138"/>
        <v>3646</v>
      </c>
      <c r="L1236" s="2">
        <f t="shared" si="139"/>
        <v>1</v>
      </c>
      <c r="M1236">
        <f>IF(D1236&lt;='Задача 4'!$B$4,I1236,"")</f>
        <v>3646</v>
      </c>
    </row>
    <row r="1237" spans="1:13">
      <c r="A1237" s="2">
        <v>1746366</v>
      </c>
      <c r="B1237" s="2">
        <v>1</v>
      </c>
      <c r="C1237" s="2" t="str">
        <f>VLOOKUP(B1237,Address!$A$1:$B$5,2,FALSE)</f>
        <v>ул.Ленина, 13/2</v>
      </c>
      <c r="D1237" s="3">
        <v>44749</v>
      </c>
      <c r="E1237" s="3" t="str">
        <f t="shared" si="136"/>
        <v>Июль</v>
      </c>
      <c r="F1237" s="25">
        <f t="shared" si="140"/>
        <v>28</v>
      </c>
      <c r="G1237" s="3" t="str">
        <f t="shared" si="141"/>
        <v>Чт</v>
      </c>
      <c r="H1237" s="25">
        <f t="shared" si="142"/>
        <v>7</v>
      </c>
      <c r="I1237" s="2">
        <v>477</v>
      </c>
      <c r="J1237" s="2">
        <f t="shared" si="137"/>
        <v>1</v>
      </c>
      <c r="K1237" s="2" t="str">
        <f t="shared" si="138"/>
        <v/>
      </c>
      <c r="L1237" s="2" t="str">
        <f t="shared" si="139"/>
        <v/>
      </c>
      <c r="M1237">
        <f>IF(D1237&lt;='Задача 4'!$B$4,I1237,"")</f>
        <v>477</v>
      </c>
    </row>
    <row r="1238" spans="1:13">
      <c r="A1238" s="2">
        <v>1746367</v>
      </c>
      <c r="B1238" s="2">
        <v>2</v>
      </c>
      <c r="C1238" s="2" t="str">
        <f>VLOOKUP(B1238,Address!$A$1:$B$5,2,FALSE)</f>
        <v>ул.Строителей, 6</v>
      </c>
      <c r="D1238" s="3">
        <v>44720</v>
      </c>
      <c r="E1238" s="3" t="str">
        <f t="shared" si="136"/>
        <v>Июнь</v>
      </c>
      <c r="F1238" s="25">
        <f t="shared" si="140"/>
        <v>24</v>
      </c>
      <c r="G1238" s="3" t="str">
        <f t="shared" si="141"/>
        <v>Ср</v>
      </c>
      <c r="H1238" s="25">
        <f t="shared" si="142"/>
        <v>8</v>
      </c>
      <c r="I1238" s="2">
        <v>3977</v>
      </c>
      <c r="J1238" s="2">
        <f t="shared" si="137"/>
        <v>1</v>
      </c>
      <c r="K1238" s="2">
        <f t="shared" si="138"/>
        <v>3977</v>
      </c>
      <c r="L1238" s="2">
        <f t="shared" si="139"/>
        <v>1</v>
      </c>
      <c r="M1238">
        <f>IF(D1238&lt;='Задача 4'!$B$4,I1238,"")</f>
        <v>3977</v>
      </c>
    </row>
    <row r="1239" spans="1:13">
      <c r="A1239" s="2">
        <v>1746368</v>
      </c>
      <c r="B1239" s="2">
        <v>4</v>
      </c>
      <c r="C1239" s="2" t="str">
        <f>VLOOKUP(B1239,Address!$A$1:$B$5,2,FALSE)</f>
        <v>Бульвар Сеченова, 17</v>
      </c>
      <c r="D1239" s="3">
        <v>44730</v>
      </c>
      <c r="E1239" s="3" t="str">
        <f t="shared" si="136"/>
        <v>Июнь</v>
      </c>
      <c r="F1239" s="25">
        <f t="shared" si="140"/>
        <v>25</v>
      </c>
      <c r="G1239" s="3" t="str">
        <f t="shared" si="141"/>
        <v>Сб</v>
      </c>
      <c r="H1239" s="25">
        <f t="shared" si="142"/>
        <v>18</v>
      </c>
      <c r="I1239" s="2">
        <v>110</v>
      </c>
      <c r="J1239" s="2">
        <f t="shared" si="137"/>
        <v>1</v>
      </c>
      <c r="K1239" s="2" t="str">
        <f t="shared" si="138"/>
        <v/>
      </c>
      <c r="L1239" s="2" t="str">
        <f t="shared" si="139"/>
        <v/>
      </c>
      <c r="M1239">
        <f>IF(D1239&lt;='Задача 4'!$B$4,I1239,"")</f>
        <v>110</v>
      </c>
    </row>
    <row r="1240" spans="1:13">
      <c r="A1240" s="2">
        <v>1746369</v>
      </c>
      <c r="B1240" s="2">
        <v>2</v>
      </c>
      <c r="C1240" s="2" t="str">
        <f>VLOOKUP(B1240,Address!$A$1:$B$5,2,FALSE)</f>
        <v>ул.Строителей, 6</v>
      </c>
      <c r="D1240" s="3">
        <v>44794</v>
      </c>
      <c r="E1240" s="3" t="str">
        <f t="shared" si="136"/>
        <v>Август</v>
      </c>
      <c r="F1240" s="25">
        <f t="shared" si="140"/>
        <v>35</v>
      </c>
      <c r="G1240" s="3" t="str">
        <f t="shared" si="141"/>
        <v>Вс</v>
      </c>
      <c r="H1240" s="25">
        <f t="shared" si="142"/>
        <v>21</v>
      </c>
      <c r="I1240" s="2">
        <v>3788</v>
      </c>
      <c r="J1240" s="2">
        <f t="shared" si="137"/>
        <v>1</v>
      </c>
      <c r="K1240" s="2">
        <f t="shared" si="138"/>
        <v>3788</v>
      </c>
      <c r="L1240" s="2">
        <f t="shared" si="139"/>
        <v>1</v>
      </c>
      <c r="M1240" t="str">
        <f>IF(D1240&lt;='Задача 4'!$B$4,I1240,"")</f>
        <v/>
      </c>
    </row>
    <row r="1241" spans="1:13">
      <c r="A1241" s="2">
        <v>1746370</v>
      </c>
      <c r="B1241" s="2">
        <v>3</v>
      </c>
      <c r="C1241" s="2" t="str">
        <f>VLOOKUP(B1241,Address!$A$1:$B$5,2,FALSE)</f>
        <v>Проспект Вернадского, 89</v>
      </c>
      <c r="D1241" s="3">
        <v>44749</v>
      </c>
      <c r="E1241" s="3" t="str">
        <f t="shared" si="136"/>
        <v>Июль</v>
      </c>
      <c r="F1241" s="25">
        <f t="shared" si="140"/>
        <v>28</v>
      </c>
      <c r="G1241" s="3" t="str">
        <f t="shared" si="141"/>
        <v>Чт</v>
      </c>
      <c r="H1241" s="25">
        <f t="shared" si="142"/>
        <v>7</v>
      </c>
      <c r="I1241" s="2">
        <v>2480</v>
      </c>
      <c r="J1241" s="2">
        <f t="shared" si="137"/>
        <v>1</v>
      </c>
      <c r="K1241" s="2" t="str">
        <f t="shared" si="138"/>
        <v/>
      </c>
      <c r="L1241" s="2" t="str">
        <f t="shared" si="139"/>
        <v/>
      </c>
      <c r="M1241">
        <f>IF(D1241&lt;='Задача 4'!$B$4,I1241,"")</f>
        <v>2480</v>
      </c>
    </row>
    <row r="1242" spans="1:13">
      <c r="A1242" s="2">
        <v>1746371</v>
      </c>
      <c r="B1242" s="2">
        <v>1</v>
      </c>
      <c r="C1242" s="2" t="str">
        <f>VLOOKUP(B1242,Address!$A$1:$B$5,2,FALSE)</f>
        <v>ул.Ленина, 13/2</v>
      </c>
      <c r="D1242" s="3">
        <v>44752</v>
      </c>
      <c r="E1242" s="3" t="str">
        <f t="shared" si="136"/>
        <v>Июль</v>
      </c>
      <c r="F1242" s="25">
        <f t="shared" si="140"/>
        <v>29</v>
      </c>
      <c r="G1242" s="3" t="str">
        <f t="shared" si="141"/>
        <v>Вс</v>
      </c>
      <c r="H1242" s="25">
        <f t="shared" si="142"/>
        <v>10</v>
      </c>
      <c r="I1242" s="2">
        <v>399</v>
      </c>
      <c r="J1242" s="2">
        <f t="shared" si="137"/>
        <v>1</v>
      </c>
      <c r="K1242" s="2" t="str">
        <f t="shared" si="138"/>
        <v/>
      </c>
      <c r="L1242" s="2" t="str">
        <f t="shared" si="139"/>
        <v/>
      </c>
      <c r="M1242">
        <f>IF(D1242&lt;='Задача 4'!$B$4,I1242,"")</f>
        <v>399</v>
      </c>
    </row>
    <row r="1243" spans="1:13">
      <c r="A1243" s="2">
        <v>1746372</v>
      </c>
      <c r="B1243" s="2">
        <v>3</v>
      </c>
      <c r="C1243" s="2" t="str">
        <f>VLOOKUP(B1243,Address!$A$1:$B$5,2,FALSE)</f>
        <v>Проспект Вернадского, 89</v>
      </c>
      <c r="D1243" s="3">
        <v>44756</v>
      </c>
      <c r="E1243" s="3" t="str">
        <f t="shared" si="136"/>
        <v>Июль</v>
      </c>
      <c r="F1243" s="25">
        <f t="shared" si="140"/>
        <v>29</v>
      </c>
      <c r="G1243" s="3" t="str">
        <f t="shared" si="141"/>
        <v>Чт</v>
      </c>
      <c r="H1243" s="25">
        <f t="shared" si="142"/>
        <v>14</v>
      </c>
      <c r="I1243" s="2">
        <v>1335</v>
      </c>
      <c r="J1243" s="2">
        <f t="shared" si="137"/>
        <v>1</v>
      </c>
      <c r="K1243" s="2" t="str">
        <f t="shared" si="138"/>
        <v/>
      </c>
      <c r="L1243" s="2" t="str">
        <f t="shared" si="139"/>
        <v/>
      </c>
      <c r="M1243">
        <f>IF(D1243&lt;='Задача 4'!$B$4,I1243,"")</f>
        <v>1335</v>
      </c>
    </row>
    <row r="1244" spans="1:13">
      <c r="A1244" s="2">
        <v>1746373</v>
      </c>
      <c r="B1244" s="2">
        <v>4</v>
      </c>
      <c r="C1244" s="2" t="str">
        <f>VLOOKUP(B1244,Address!$A$1:$B$5,2,FALSE)</f>
        <v>Бульвар Сеченова, 17</v>
      </c>
      <c r="D1244" s="3">
        <v>44785</v>
      </c>
      <c r="E1244" s="3" t="str">
        <f t="shared" si="136"/>
        <v>Август</v>
      </c>
      <c r="F1244" s="25">
        <f t="shared" si="140"/>
        <v>33</v>
      </c>
      <c r="G1244" s="3" t="str">
        <f t="shared" si="141"/>
        <v>Пт</v>
      </c>
      <c r="H1244" s="25">
        <f t="shared" si="142"/>
        <v>12</v>
      </c>
      <c r="I1244" s="2">
        <v>4634</v>
      </c>
      <c r="J1244" s="2">
        <f t="shared" si="137"/>
        <v>1</v>
      </c>
      <c r="K1244" s="2">
        <f t="shared" si="138"/>
        <v>4634</v>
      </c>
      <c r="L1244" s="2">
        <f t="shared" si="139"/>
        <v>1</v>
      </c>
      <c r="M1244" t="str">
        <f>IF(D1244&lt;='Задача 4'!$B$4,I1244,"")</f>
        <v/>
      </c>
    </row>
    <row r="1245" spans="1:13">
      <c r="A1245" s="2">
        <v>1746374</v>
      </c>
      <c r="B1245" s="2">
        <v>3</v>
      </c>
      <c r="C1245" s="2" t="str">
        <f>VLOOKUP(B1245,Address!$A$1:$B$5,2,FALSE)</f>
        <v>Проспект Вернадского, 89</v>
      </c>
      <c r="D1245" s="3">
        <v>44788</v>
      </c>
      <c r="E1245" s="3" t="str">
        <f t="shared" si="136"/>
        <v>Август</v>
      </c>
      <c r="F1245" s="25">
        <f t="shared" si="140"/>
        <v>34</v>
      </c>
      <c r="G1245" s="3" t="str">
        <f t="shared" si="141"/>
        <v>Пн</v>
      </c>
      <c r="H1245" s="25">
        <f t="shared" si="142"/>
        <v>15</v>
      </c>
      <c r="I1245" s="2">
        <v>3446</v>
      </c>
      <c r="J1245" s="2">
        <f t="shared" si="137"/>
        <v>1</v>
      </c>
      <c r="K1245" s="2">
        <f t="shared" si="138"/>
        <v>3446</v>
      </c>
      <c r="L1245" s="2">
        <f t="shared" si="139"/>
        <v>1</v>
      </c>
      <c r="M1245" t="str">
        <f>IF(D1245&lt;='Задача 4'!$B$4,I1245,"")</f>
        <v/>
      </c>
    </row>
    <row r="1246" spans="1:13">
      <c r="A1246" s="2">
        <v>1746375</v>
      </c>
      <c r="B1246" s="2">
        <v>1</v>
      </c>
      <c r="C1246" s="2" t="str">
        <f>VLOOKUP(B1246,Address!$A$1:$B$5,2,FALSE)</f>
        <v>ул.Ленина, 13/2</v>
      </c>
      <c r="D1246" s="3">
        <v>44754</v>
      </c>
      <c r="E1246" s="3" t="str">
        <f t="shared" si="136"/>
        <v>Июль</v>
      </c>
      <c r="F1246" s="25">
        <f t="shared" si="140"/>
        <v>29</v>
      </c>
      <c r="G1246" s="3" t="str">
        <f t="shared" si="141"/>
        <v>Вт</v>
      </c>
      <c r="H1246" s="25">
        <f t="shared" si="142"/>
        <v>12</v>
      </c>
      <c r="I1246" s="2">
        <v>3089</v>
      </c>
      <c r="J1246" s="2">
        <f t="shared" si="137"/>
        <v>1</v>
      </c>
      <c r="K1246" s="2">
        <f t="shared" si="138"/>
        <v>3089</v>
      </c>
      <c r="L1246" s="2">
        <f t="shared" si="139"/>
        <v>1</v>
      </c>
      <c r="M1246">
        <f>IF(D1246&lt;='Задача 4'!$B$4,I1246,"")</f>
        <v>3089</v>
      </c>
    </row>
    <row r="1247" spans="1:13">
      <c r="A1247" s="2">
        <v>1746376</v>
      </c>
      <c r="B1247" s="2">
        <v>4</v>
      </c>
      <c r="C1247" s="2" t="str">
        <f>VLOOKUP(B1247,Address!$A$1:$B$5,2,FALSE)</f>
        <v>Бульвар Сеченова, 17</v>
      </c>
      <c r="D1247" s="3">
        <v>44783</v>
      </c>
      <c r="E1247" s="3" t="str">
        <f t="shared" si="136"/>
        <v>Август</v>
      </c>
      <c r="F1247" s="25">
        <f t="shared" si="140"/>
        <v>33</v>
      </c>
      <c r="G1247" s="3" t="str">
        <f t="shared" si="141"/>
        <v>Ср</v>
      </c>
      <c r="H1247" s="25">
        <f t="shared" si="142"/>
        <v>10</v>
      </c>
      <c r="I1247" s="2">
        <v>1972</v>
      </c>
      <c r="J1247" s="2">
        <f t="shared" si="137"/>
        <v>1</v>
      </c>
      <c r="K1247" s="2" t="str">
        <f t="shared" si="138"/>
        <v/>
      </c>
      <c r="L1247" s="2" t="str">
        <f t="shared" si="139"/>
        <v/>
      </c>
      <c r="M1247" t="str">
        <f>IF(D1247&lt;='Задача 4'!$B$4,I1247,"")</f>
        <v/>
      </c>
    </row>
    <row r="1248" spans="1:13">
      <c r="A1248" s="2">
        <v>1746377</v>
      </c>
      <c r="B1248" s="2">
        <v>3</v>
      </c>
      <c r="C1248" s="2" t="str">
        <f>VLOOKUP(B1248,Address!$A$1:$B$5,2,FALSE)</f>
        <v>Проспект Вернадского, 89</v>
      </c>
      <c r="D1248" s="3">
        <v>44725</v>
      </c>
      <c r="E1248" s="3" t="str">
        <f t="shared" si="136"/>
        <v>Июнь</v>
      </c>
      <c r="F1248" s="25">
        <f t="shared" si="140"/>
        <v>25</v>
      </c>
      <c r="G1248" s="3" t="str">
        <f t="shared" si="141"/>
        <v>Пн</v>
      </c>
      <c r="H1248" s="25">
        <f t="shared" si="142"/>
        <v>13</v>
      </c>
      <c r="I1248" s="2">
        <v>2471</v>
      </c>
      <c r="J1248" s="2">
        <f t="shared" si="137"/>
        <v>1</v>
      </c>
      <c r="K1248" s="2" t="str">
        <f t="shared" si="138"/>
        <v/>
      </c>
      <c r="L1248" s="2" t="str">
        <f t="shared" si="139"/>
        <v/>
      </c>
      <c r="M1248">
        <f>IF(D1248&lt;='Задача 4'!$B$4,I1248,"")</f>
        <v>2471</v>
      </c>
    </row>
    <row r="1249" spans="1:13">
      <c r="A1249" s="2">
        <v>1746378</v>
      </c>
      <c r="B1249" s="2">
        <v>1</v>
      </c>
      <c r="C1249" s="2" t="str">
        <f>VLOOKUP(B1249,Address!$A$1:$B$5,2,FALSE)</f>
        <v>ул.Ленина, 13/2</v>
      </c>
      <c r="D1249" s="3">
        <v>44800</v>
      </c>
      <c r="E1249" s="3" t="str">
        <f t="shared" si="136"/>
        <v>Август</v>
      </c>
      <c r="F1249" s="25">
        <f t="shared" si="140"/>
        <v>35</v>
      </c>
      <c r="G1249" s="3" t="str">
        <f t="shared" si="141"/>
        <v>Сб</v>
      </c>
      <c r="H1249" s="25">
        <f t="shared" si="142"/>
        <v>27</v>
      </c>
      <c r="I1249" s="2">
        <v>956</v>
      </c>
      <c r="J1249" s="2">
        <f t="shared" si="137"/>
        <v>1</v>
      </c>
      <c r="K1249" s="2" t="str">
        <f t="shared" si="138"/>
        <v/>
      </c>
      <c r="L1249" s="2" t="str">
        <f t="shared" si="139"/>
        <v/>
      </c>
      <c r="M1249" t="str">
        <f>IF(D1249&lt;='Задача 4'!$B$4,I1249,"")</f>
        <v/>
      </c>
    </row>
    <row r="1250" spans="1:13">
      <c r="A1250" s="2">
        <v>1746379</v>
      </c>
      <c r="B1250" s="2">
        <v>2</v>
      </c>
      <c r="C1250" s="2" t="str">
        <f>VLOOKUP(B1250,Address!$A$1:$B$5,2,FALSE)</f>
        <v>ул.Строителей, 6</v>
      </c>
      <c r="D1250" s="3">
        <v>44755</v>
      </c>
      <c r="E1250" s="3" t="str">
        <f t="shared" si="136"/>
        <v>Июль</v>
      </c>
      <c r="F1250" s="25">
        <f t="shared" si="140"/>
        <v>29</v>
      </c>
      <c r="G1250" s="3" t="str">
        <f t="shared" si="141"/>
        <v>Ср</v>
      </c>
      <c r="H1250" s="25">
        <f t="shared" si="142"/>
        <v>13</v>
      </c>
      <c r="I1250" s="2">
        <v>3358</v>
      </c>
      <c r="J1250" s="2">
        <f t="shared" si="137"/>
        <v>1</v>
      </c>
      <c r="K1250" s="2">
        <f t="shared" si="138"/>
        <v>3358</v>
      </c>
      <c r="L1250" s="2">
        <f t="shared" si="139"/>
        <v>1</v>
      </c>
      <c r="M1250">
        <f>IF(D1250&lt;='Задача 4'!$B$4,I1250,"")</f>
        <v>3358</v>
      </c>
    </row>
    <row r="1251" spans="1:13">
      <c r="A1251" s="2">
        <v>1746380</v>
      </c>
      <c r="B1251" s="2">
        <v>4</v>
      </c>
      <c r="C1251" s="2" t="str">
        <f>VLOOKUP(B1251,Address!$A$1:$B$5,2,FALSE)</f>
        <v>Бульвар Сеченова, 17</v>
      </c>
      <c r="D1251" s="3">
        <v>44716</v>
      </c>
      <c r="E1251" s="3" t="str">
        <f t="shared" si="136"/>
        <v>Июнь</v>
      </c>
      <c r="F1251" s="25">
        <f t="shared" si="140"/>
        <v>23</v>
      </c>
      <c r="G1251" s="3" t="str">
        <f t="shared" si="141"/>
        <v>Сб</v>
      </c>
      <c r="H1251" s="25">
        <f t="shared" si="142"/>
        <v>4</v>
      </c>
      <c r="I1251" s="2">
        <v>1821</v>
      </c>
      <c r="J1251" s="2">
        <f t="shared" si="137"/>
        <v>1</v>
      </c>
      <c r="K1251" s="2" t="str">
        <f t="shared" si="138"/>
        <v/>
      </c>
      <c r="L1251" s="2" t="str">
        <f t="shared" si="139"/>
        <v/>
      </c>
      <c r="M1251">
        <f>IF(D1251&lt;='Задача 4'!$B$4,I1251,"")</f>
        <v>1821</v>
      </c>
    </row>
    <row r="1252" spans="1:13">
      <c r="A1252" s="2">
        <v>1746381</v>
      </c>
      <c r="B1252" s="2">
        <v>1</v>
      </c>
      <c r="C1252" s="2" t="str">
        <f>VLOOKUP(B1252,Address!$A$1:$B$5,2,FALSE)</f>
        <v>ул.Ленина, 13/2</v>
      </c>
      <c r="D1252" s="3">
        <v>44794</v>
      </c>
      <c r="E1252" s="3" t="str">
        <f t="shared" si="136"/>
        <v>Август</v>
      </c>
      <c r="F1252" s="25">
        <f t="shared" si="140"/>
        <v>35</v>
      </c>
      <c r="G1252" s="3" t="str">
        <f t="shared" si="141"/>
        <v>Вс</v>
      </c>
      <c r="H1252" s="25">
        <f t="shared" si="142"/>
        <v>21</v>
      </c>
      <c r="I1252" s="2">
        <v>433</v>
      </c>
      <c r="J1252" s="2">
        <f t="shared" si="137"/>
        <v>1</v>
      </c>
      <c r="K1252" s="2" t="str">
        <f t="shared" si="138"/>
        <v/>
      </c>
      <c r="L1252" s="2" t="str">
        <f t="shared" si="139"/>
        <v/>
      </c>
      <c r="M1252" t="str">
        <f>IF(D1252&lt;='Задача 4'!$B$4,I1252,"")</f>
        <v/>
      </c>
    </row>
    <row r="1253" spans="1:13">
      <c r="A1253" s="2">
        <v>1746382</v>
      </c>
      <c r="B1253" s="2">
        <v>1</v>
      </c>
      <c r="C1253" s="2" t="str">
        <f>VLOOKUP(B1253,Address!$A$1:$B$5,2,FALSE)</f>
        <v>ул.Ленина, 13/2</v>
      </c>
      <c r="D1253" s="3">
        <v>44727</v>
      </c>
      <c r="E1253" s="3" t="str">
        <f t="shared" si="136"/>
        <v>Июнь</v>
      </c>
      <c r="F1253" s="25">
        <f t="shared" si="140"/>
        <v>25</v>
      </c>
      <c r="G1253" s="3" t="str">
        <f t="shared" si="141"/>
        <v>Ср</v>
      </c>
      <c r="H1253" s="25">
        <f t="shared" si="142"/>
        <v>15</v>
      </c>
      <c r="I1253" s="2">
        <v>4594</v>
      </c>
      <c r="J1253" s="2">
        <f t="shared" si="137"/>
        <v>1</v>
      </c>
      <c r="K1253" s="2">
        <f t="shared" si="138"/>
        <v>4594</v>
      </c>
      <c r="L1253" s="2">
        <f t="shared" si="139"/>
        <v>1</v>
      </c>
      <c r="M1253">
        <f>IF(D1253&lt;='Задача 4'!$B$4,I1253,"")</f>
        <v>4594</v>
      </c>
    </row>
    <row r="1254" spans="1:13">
      <c r="A1254" s="2">
        <v>1746383</v>
      </c>
      <c r="B1254" s="2">
        <v>1</v>
      </c>
      <c r="C1254" s="2" t="str">
        <f>VLOOKUP(B1254,Address!$A$1:$B$5,2,FALSE)</f>
        <v>ул.Ленина, 13/2</v>
      </c>
      <c r="D1254" s="3">
        <v>44723</v>
      </c>
      <c r="E1254" s="3" t="str">
        <f t="shared" si="136"/>
        <v>Июнь</v>
      </c>
      <c r="F1254" s="25">
        <f t="shared" si="140"/>
        <v>24</v>
      </c>
      <c r="G1254" s="3" t="str">
        <f t="shared" si="141"/>
        <v>Сб</v>
      </c>
      <c r="H1254" s="25">
        <f t="shared" si="142"/>
        <v>11</v>
      </c>
      <c r="I1254" s="2">
        <v>3905</v>
      </c>
      <c r="J1254" s="2">
        <f t="shared" si="137"/>
        <v>1</v>
      </c>
      <c r="K1254" s="2">
        <f t="shared" si="138"/>
        <v>3905</v>
      </c>
      <c r="L1254" s="2">
        <f t="shared" si="139"/>
        <v>1</v>
      </c>
      <c r="M1254">
        <f>IF(D1254&lt;='Задача 4'!$B$4,I1254,"")</f>
        <v>3905</v>
      </c>
    </row>
    <row r="1255" spans="1:13">
      <c r="A1255" s="2">
        <v>1746384</v>
      </c>
      <c r="B1255" s="2">
        <v>3</v>
      </c>
      <c r="C1255" s="2" t="str">
        <f>VLOOKUP(B1255,Address!$A$1:$B$5,2,FALSE)</f>
        <v>Проспект Вернадского, 89</v>
      </c>
      <c r="D1255" s="3">
        <v>44756</v>
      </c>
      <c r="E1255" s="3" t="str">
        <f t="shared" si="136"/>
        <v>Июль</v>
      </c>
      <c r="F1255" s="25">
        <f t="shared" si="140"/>
        <v>29</v>
      </c>
      <c r="G1255" s="3" t="str">
        <f t="shared" si="141"/>
        <v>Чт</v>
      </c>
      <c r="H1255" s="25">
        <f t="shared" si="142"/>
        <v>14</v>
      </c>
      <c r="I1255" s="2">
        <v>3434</v>
      </c>
      <c r="J1255" s="2">
        <f t="shared" si="137"/>
        <v>1</v>
      </c>
      <c r="K1255" s="2">
        <f t="shared" si="138"/>
        <v>3434</v>
      </c>
      <c r="L1255" s="2">
        <f t="shared" si="139"/>
        <v>1</v>
      </c>
      <c r="M1255">
        <f>IF(D1255&lt;='Задача 4'!$B$4,I1255,"")</f>
        <v>3434</v>
      </c>
    </row>
    <row r="1256" spans="1:13">
      <c r="A1256" s="2">
        <v>1746385</v>
      </c>
      <c r="B1256" s="2">
        <v>4</v>
      </c>
      <c r="C1256" s="2" t="str">
        <f>VLOOKUP(B1256,Address!$A$1:$B$5,2,FALSE)</f>
        <v>Бульвар Сеченова, 17</v>
      </c>
      <c r="D1256" s="3">
        <v>44768</v>
      </c>
      <c r="E1256" s="3" t="str">
        <f t="shared" si="136"/>
        <v>Июль</v>
      </c>
      <c r="F1256" s="25">
        <f t="shared" si="140"/>
        <v>31</v>
      </c>
      <c r="G1256" s="3" t="str">
        <f t="shared" si="141"/>
        <v>Вт</v>
      </c>
      <c r="H1256" s="25">
        <f t="shared" si="142"/>
        <v>26</v>
      </c>
      <c r="I1256" s="2">
        <v>1512</v>
      </c>
      <c r="J1256" s="2">
        <f t="shared" si="137"/>
        <v>1</v>
      </c>
      <c r="K1256" s="2" t="str">
        <f t="shared" si="138"/>
        <v/>
      </c>
      <c r="L1256" s="2" t="str">
        <f t="shared" si="139"/>
        <v/>
      </c>
      <c r="M1256" t="str">
        <f>IF(D1256&lt;='Задача 4'!$B$4,I1256,"")</f>
        <v/>
      </c>
    </row>
    <row r="1257" spans="1:13">
      <c r="A1257" s="2">
        <v>1746386</v>
      </c>
      <c r="B1257" s="2">
        <v>2</v>
      </c>
      <c r="C1257" s="2" t="str">
        <f>VLOOKUP(B1257,Address!$A$1:$B$5,2,FALSE)</f>
        <v>ул.Строителей, 6</v>
      </c>
      <c r="D1257" s="3">
        <v>44774</v>
      </c>
      <c r="E1257" s="3" t="str">
        <f t="shared" si="136"/>
        <v>Август</v>
      </c>
      <c r="F1257" s="25">
        <f t="shared" si="140"/>
        <v>32</v>
      </c>
      <c r="G1257" s="3" t="str">
        <f t="shared" si="141"/>
        <v>Пн</v>
      </c>
      <c r="H1257" s="25">
        <f t="shared" si="142"/>
        <v>1</v>
      </c>
      <c r="I1257" s="2">
        <v>2135</v>
      </c>
      <c r="J1257" s="2">
        <f t="shared" si="137"/>
        <v>1</v>
      </c>
      <c r="K1257" s="2" t="str">
        <f t="shared" si="138"/>
        <v/>
      </c>
      <c r="L1257" s="2" t="str">
        <f t="shared" si="139"/>
        <v/>
      </c>
      <c r="M1257" t="str">
        <f>IF(D1257&lt;='Задача 4'!$B$4,I1257,"")</f>
        <v/>
      </c>
    </row>
    <row r="1258" spans="1:13">
      <c r="A1258" s="2">
        <v>1746387</v>
      </c>
      <c r="B1258" s="2">
        <v>1</v>
      </c>
      <c r="C1258" s="2" t="str">
        <f>VLOOKUP(B1258,Address!$A$1:$B$5,2,FALSE)</f>
        <v>ул.Ленина, 13/2</v>
      </c>
      <c r="D1258" s="3">
        <v>44791</v>
      </c>
      <c r="E1258" s="3" t="str">
        <f t="shared" si="136"/>
        <v>Август</v>
      </c>
      <c r="F1258" s="25">
        <f t="shared" si="140"/>
        <v>34</v>
      </c>
      <c r="G1258" s="3" t="str">
        <f t="shared" si="141"/>
        <v>Чт</v>
      </c>
      <c r="H1258" s="25">
        <f t="shared" si="142"/>
        <v>18</v>
      </c>
      <c r="I1258" s="2">
        <v>1853</v>
      </c>
      <c r="J1258" s="2">
        <f t="shared" si="137"/>
        <v>1</v>
      </c>
      <c r="K1258" s="2" t="str">
        <f t="shared" si="138"/>
        <v/>
      </c>
      <c r="L1258" s="2" t="str">
        <f t="shared" si="139"/>
        <v/>
      </c>
      <c r="M1258" t="str">
        <f>IF(D1258&lt;='Задача 4'!$B$4,I1258,"")</f>
        <v/>
      </c>
    </row>
    <row r="1259" spans="1:13">
      <c r="A1259" s="2">
        <v>1746388</v>
      </c>
      <c r="B1259" s="2">
        <v>1</v>
      </c>
      <c r="C1259" s="2" t="str">
        <f>VLOOKUP(B1259,Address!$A$1:$B$5,2,FALSE)</f>
        <v>ул.Ленина, 13/2</v>
      </c>
      <c r="D1259" s="3">
        <v>44738</v>
      </c>
      <c r="E1259" s="3" t="str">
        <f t="shared" si="136"/>
        <v>Июнь</v>
      </c>
      <c r="F1259" s="25">
        <f t="shared" si="140"/>
        <v>27</v>
      </c>
      <c r="G1259" s="3" t="str">
        <f t="shared" si="141"/>
        <v>Вс</v>
      </c>
      <c r="H1259" s="25">
        <f t="shared" si="142"/>
        <v>26</v>
      </c>
      <c r="I1259" s="2">
        <v>3483</v>
      </c>
      <c r="J1259" s="2">
        <f t="shared" si="137"/>
        <v>1</v>
      </c>
      <c r="K1259" s="2">
        <f t="shared" si="138"/>
        <v>3483</v>
      </c>
      <c r="L1259" s="2">
        <f t="shared" si="139"/>
        <v>1</v>
      </c>
      <c r="M1259">
        <f>IF(D1259&lt;='Задача 4'!$B$4,I1259,"")</f>
        <v>3483</v>
      </c>
    </row>
    <row r="1260" spans="1:13">
      <c r="A1260" s="2">
        <v>1746389</v>
      </c>
      <c r="B1260" s="2">
        <v>3</v>
      </c>
      <c r="C1260" s="2" t="str">
        <f>VLOOKUP(B1260,Address!$A$1:$B$5,2,FALSE)</f>
        <v>Проспект Вернадского, 89</v>
      </c>
      <c r="D1260" s="3">
        <v>44754</v>
      </c>
      <c r="E1260" s="3" t="str">
        <f t="shared" si="136"/>
        <v>Июль</v>
      </c>
      <c r="F1260" s="25">
        <f t="shared" si="140"/>
        <v>29</v>
      </c>
      <c r="G1260" s="3" t="str">
        <f t="shared" si="141"/>
        <v>Вт</v>
      </c>
      <c r="H1260" s="25">
        <f t="shared" si="142"/>
        <v>12</v>
      </c>
      <c r="I1260" s="2">
        <v>4998</v>
      </c>
      <c r="J1260" s="2">
        <f t="shared" si="137"/>
        <v>1</v>
      </c>
      <c r="K1260" s="2">
        <f t="shared" si="138"/>
        <v>4998</v>
      </c>
      <c r="L1260" s="2">
        <f t="shared" si="139"/>
        <v>1</v>
      </c>
      <c r="M1260">
        <f>IF(D1260&lt;='Задача 4'!$B$4,I1260,"")</f>
        <v>4998</v>
      </c>
    </row>
    <row r="1261" spans="1:13">
      <c r="A1261" s="2">
        <v>1746390</v>
      </c>
      <c r="B1261" s="2">
        <v>1</v>
      </c>
      <c r="C1261" s="2" t="str">
        <f>VLOOKUP(B1261,Address!$A$1:$B$5,2,FALSE)</f>
        <v>ул.Ленина, 13/2</v>
      </c>
      <c r="D1261" s="3">
        <v>44796</v>
      </c>
      <c r="E1261" s="3" t="str">
        <f t="shared" si="136"/>
        <v>Август</v>
      </c>
      <c r="F1261" s="25">
        <f t="shared" si="140"/>
        <v>35</v>
      </c>
      <c r="G1261" s="3" t="str">
        <f t="shared" si="141"/>
        <v>Вт</v>
      </c>
      <c r="H1261" s="25">
        <f t="shared" si="142"/>
        <v>23</v>
      </c>
      <c r="I1261" s="2">
        <v>4691</v>
      </c>
      <c r="J1261" s="2">
        <f t="shared" si="137"/>
        <v>1</v>
      </c>
      <c r="K1261" s="2">
        <f t="shared" si="138"/>
        <v>4691</v>
      </c>
      <c r="L1261" s="2">
        <f t="shared" si="139"/>
        <v>1</v>
      </c>
      <c r="M1261" t="str">
        <f>IF(D1261&lt;='Задача 4'!$B$4,I1261,"")</f>
        <v/>
      </c>
    </row>
    <row r="1262" spans="1:13">
      <c r="A1262" s="2">
        <v>1746391</v>
      </c>
      <c r="B1262" s="2">
        <v>4</v>
      </c>
      <c r="C1262" s="2" t="str">
        <f>VLOOKUP(B1262,Address!$A$1:$B$5,2,FALSE)</f>
        <v>Бульвар Сеченова, 17</v>
      </c>
      <c r="D1262" s="3">
        <v>44759</v>
      </c>
      <c r="E1262" s="3" t="str">
        <f t="shared" si="136"/>
        <v>Июль</v>
      </c>
      <c r="F1262" s="25">
        <f t="shared" si="140"/>
        <v>30</v>
      </c>
      <c r="G1262" s="3" t="str">
        <f t="shared" si="141"/>
        <v>Вс</v>
      </c>
      <c r="H1262" s="25">
        <f t="shared" si="142"/>
        <v>17</v>
      </c>
      <c r="I1262" s="2">
        <v>91</v>
      </c>
      <c r="J1262" s="2">
        <f t="shared" si="137"/>
        <v>1</v>
      </c>
      <c r="K1262" s="2" t="str">
        <f t="shared" si="138"/>
        <v/>
      </c>
      <c r="L1262" s="2" t="str">
        <f t="shared" si="139"/>
        <v/>
      </c>
      <c r="M1262" t="str">
        <f>IF(D1262&lt;='Задача 4'!$B$4,I1262,"")</f>
        <v/>
      </c>
    </row>
    <row r="1263" spans="1:13">
      <c r="A1263" s="2">
        <v>1746392</v>
      </c>
      <c r="B1263" s="2">
        <v>4</v>
      </c>
      <c r="C1263" s="2" t="str">
        <f>VLOOKUP(B1263,Address!$A$1:$B$5,2,FALSE)</f>
        <v>Бульвар Сеченова, 17</v>
      </c>
      <c r="D1263" s="3">
        <v>44728</v>
      </c>
      <c r="E1263" s="3" t="str">
        <f t="shared" si="136"/>
        <v>Июнь</v>
      </c>
      <c r="F1263" s="25">
        <f t="shared" si="140"/>
        <v>25</v>
      </c>
      <c r="G1263" s="3" t="str">
        <f t="shared" si="141"/>
        <v>Чт</v>
      </c>
      <c r="H1263" s="25">
        <f t="shared" si="142"/>
        <v>16</v>
      </c>
      <c r="I1263" s="2">
        <v>4231</v>
      </c>
      <c r="J1263" s="2">
        <f t="shared" si="137"/>
        <v>1</v>
      </c>
      <c r="K1263" s="2">
        <f t="shared" si="138"/>
        <v>4231</v>
      </c>
      <c r="L1263" s="2">
        <f t="shared" si="139"/>
        <v>1</v>
      </c>
      <c r="M1263">
        <f>IF(D1263&lt;='Задача 4'!$B$4,I1263,"")</f>
        <v>4231</v>
      </c>
    </row>
    <row r="1264" spans="1:13">
      <c r="A1264" s="2">
        <v>1746393</v>
      </c>
      <c r="B1264" s="2">
        <v>3</v>
      </c>
      <c r="C1264" s="2" t="str">
        <f>VLOOKUP(B1264,Address!$A$1:$B$5,2,FALSE)</f>
        <v>Проспект Вернадского, 89</v>
      </c>
      <c r="D1264" s="3">
        <v>44745</v>
      </c>
      <c r="E1264" s="3" t="str">
        <f t="shared" si="136"/>
        <v>Июль</v>
      </c>
      <c r="F1264" s="25">
        <f t="shared" si="140"/>
        <v>28</v>
      </c>
      <c r="G1264" s="3" t="str">
        <f t="shared" si="141"/>
        <v>Вс</v>
      </c>
      <c r="H1264" s="25">
        <f t="shared" si="142"/>
        <v>3</v>
      </c>
      <c r="I1264" s="2">
        <v>2248</v>
      </c>
      <c r="J1264" s="2">
        <f t="shared" si="137"/>
        <v>1</v>
      </c>
      <c r="K1264" s="2" t="str">
        <f t="shared" si="138"/>
        <v/>
      </c>
      <c r="L1264" s="2" t="str">
        <f t="shared" si="139"/>
        <v/>
      </c>
      <c r="M1264">
        <f>IF(D1264&lt;='Задача 4'!$B$4,I1264,"")</f>
        <v>2248</v>
      </c>
    </row>
    <row r="1265" spans="1:13">
      <c r="A1265" s="2">
        <v>1746394</v>
      </c>
      <c r="B1265" s="2">
        <v>4</v>
      </c>
      <c r="C1265" s="2" t="str">
        <f>VLOOKUP(B1265,Address!$A$1:$B$5,2,FALSE)</f>
        <v>Бульвар Сеченова, 17</v>
      </c>
      <c r="D1265" s="3">
        <v>44757</v>
      </c>
      <c r="E1265" s="3" t="str">
        <f t="shared" si="136"/>
        <v>Июль</v>
      </c>
      <c r="F1265" s="25">
        <f t="shared" si="140"/>
        <v>29</v>
      </c>
      <c r="G1265" s="3" t="str">
        <f t="shared" si="141"/>
        <v>Пт</v>
      </c>
      <c r="H1265" s="25">
        <f t="shared" si="142"/>
        <v>15</v>
      </c>
      <c r="I1265" s="2">
        <v>115</v>
      </c>
      <c r="J1265" s="2">
        <f t="shared" si="137"/>
        <v>1</v>
      </c>
      <c r="K1265" s="2" t="str">
        <f t="shared" si="138"/>
        <v/>
      </c>
      <c r="L1265" s="2" t="str">
        <f t="shared" si="139"/>
        <v/>
      </c>
      <c r="M1265">
        <f>IF(D1265&lt;='Задача 4'!$B$4,I1265,"")</f>
        <v>115</v>
      </c>
    </row>
    <row r="1266" spans="1:13">
      <c r="A1266" s="2">
        <v>1746395</v>
      </c>
      <c r="B1266" s="2">
        <v>1</v>
      </c>
      <c r="C1266" s="2" t="str">
        <f>VLOOKUP(B1266,Address!$A$1:$B$5,2,FALSE)</f>
        <v>ул.Ленина, 13/2</v>
      </c>
      <c r="D1266" s="3">
        <v>44766</v>
      </c>
      <c r="E1266" s="3" t="str">
        <f t="shared" si="136"/>
        <v>Июль</v>
      </c>
      <c r="F1266" s="25">
        <f t="shared" si="140"/>
        <v>31</v>
      </c>
      <c r="G1266" s="3" t="str">
        <f t="shared" si="141"/>
        <v>Вс</v>
      </c>
      <c r="H1266" s="25">
        <f t="shared" si="142"/>
        <v>24</v>
      </c>
      <c r="I1266" s="2">
        <v>1613</v>
      </c>
      <c r="J1266" s="2">
        <f t="shared" si="137"/>
        <v>1</v>
      </c>
      <c r="K1266" s="2" t="str">
        <f t="shared" si="138"/>
        <v/>
      </c>
      <c r="L1266" s="2" t="str">
        <f t="shared" si="139"/>
        <v/>
      </c>
      <c r="M1266" t="str">
        <f>IF(D1266&lt;='Задача 4'!$B$4,I1266,"")</f>
        <v/>
      </c>
    </row>
    <row r="1267" spans="1:13">
      <c r="A1267" s="2">
        <v>1746396</v>
      </c>
      <c r="B1267" s="2">
        <v>1</v>
      </c>
      <c r="C1267" s="2" t="str">
        <f>VLOOKUP(B1267,Address!$A$1:$B$5,2,FALSE)</f>
        <v>ул.Ленина, 13/2</v>
      </c>
      <c r="D1267" s="3">
        <v>44731</v>
      </c>
      <c r="E1267" s="3" t="str">
        <f t="shared" si="136"/>
        <v>Июнь</v>
      </c>
      <c r="F1267" s="25">
        <f t="shared" si="140"/>
        <v>26</v>
      </c>
      <c r="G1267" s="3" t="str">
        <f t="shared" si="141"/>
        <v>Вс</v>
      </c>
      <c r="H1267" s="25">
        <f t="shared" si="142"/>
        <v>19</v>
      </c>
      <c r="I1267" s="2">
        <v>2974</v>
      </c>
      <c r="J1267" s="2">
        <f t="shared" si="137"/>
        <v>1</v>
      </c>
      <c r="K1267" s="2" t="str">
        <f t="shared" si="138"/>
        <v/>
      </c>
      <c r="L1267" s="2" t="str">
        <f t="shared" si="139"/>
        <v/>
      </c>
      <c r="M1267">
        <f>IF(D1267&lt;='Задача 4'!$B$4,I1267,"")</f>
        <v>2974</v>
      </c>
    </row>
    <row r="1268" spans="1:13">
      <c r="A1268" s="2">
        <v>1746397</v>
      </c>
      <c r="B1268" s="2">
        <v>4</v>
      </c>
      <c r="C1268" s="2" t="str">
        <f>VLOOKUP(B1268,Address!$A$1:$B$5,2,FALSE)</f>
        <v>Бульвар Сеченова, 17</v>
      </c>
      <c r="D1268" s="3">
        <v>44757</v>
      </c>
      <c r="E1268" s="3" t="str">
        <f t="shared" si="136"/>
        <v>Июль</v>
      </c>
      <c r="F1268" s="25">
        <f t="shared" si="140"/>
        <v>29</v>
      </c>
      <c r="G1268" s="3" t="str">
        <f t="shared" si="141"/>
        <v>Пт</v>
      </c>
      <c r="H1268" s="25">
        <f t="shared" si="142"/>
        <v>15</v>
      </c>
      <c r="I1268" s="2">
        <v>2154</v>
      </c>
      <c r="J1268" s="2">
        <f t="shared" si="137"/>
        <v>1</v>
      </c>
      <c r="K1268" s="2" t="str">
        <f t="shared" si="138"/>
        <v/>
      </c>
      <c r="L1268" s="2" t="str">
        <f t="shared" si="139"/>
        <v/>
      </c>
      <c r="M1268">
        <f>IF(D1268&lt;='Задача 4'!$B$4,I1268,"")</f>
        <v>2154</v>
      </c>
    </row>
    <row r="1269" spans="1:13">
      <c r="A1269" s="2">
        <v>1746398</v>
      </c>
      <c r="B1269" s="2">
        <v>4</v>
      </c>
      <c r="C1269" s="2" t="str">
        <f>VLOOKUP(B1269,Address!$A$1:$B$5,2,FALSE)</f>
        <v>Бульвар Сеченова, 17</v>
      </c>
      <c r="D1269" s="3">
        <v>44796</v>
      </c>
      <c r="E1269" s="3" t="str">
        <f t="shared" si="136"/>
        <v>Август</v>
      </c>
      <c r="F1269" s="25">
        <f t="shared" si="140"/>
        <v>35</v>
      </c>
      <c r="G1269" s="3" t="str">
        <f t="shared" si="141"/>
        <v>Вт</v>
      </c>
      <c r="H1269" s="25">
        <f t="shared" si="142"/>
        <v>23</v>
      </c>
      <c r="I1269" s="2">
        <v>4215</v>
      </c>
      <c r="J1269" s="2">
        <f t="shared" si="137"/>
        <v>1</v>
      </c>
      <c r="K1269" s="2">
        <f t="shared" si="138"/>
        <v>4215</v>
      </c>
      <c r="L1269" s="2">
        <f t="shared" si="139"/>
        <v>1</v>
      </c>
      <c r="M1269" t="str">
        <f>IF(D1269&lt;='Задача 4'!$B$4,I1269,"")</f>
        <v/>
      </c>
    </row>
    <row r="1270" spans="1:13">
      <c r="A1270" s="2">
        <v>1746399</v>
      </c>
      <c r="B1270" s="2">
        <v>1</v>
      </c>
      <c r="C1270" s="2" t="str">
        <f>VLOOKUP(B1270,Address!$A$1:$B$5,2,FALSE)</f>
        <v>ул.Ленина, 13/2</v>
      </c>
      <c r="D1270" s="3">
        <v>44738</v>
      </c>
      <c r="E1270" s="3" t="str">
        <f t="shared" si="136"/>
        <v>Июнь</v>
      </c>
      <c r="F1270" s="25">
        <f t="shared" si="140"/>
        <v>27</v>
      </c>
      <c r="G1270" s="3" t="str">
        <f t="shared" si="141"/>
        <v>Вс</v>
      </c>
      <c r="H1270" s="25">
        <f t="shared" si="142"/>
        <v>26</v>
      </c>
      <c r="I1270" s="2">
        <v>1918</v>
      </c>
      <c r="J1270" s="2">
        <f t="shared" si="137"/>
        <v>1</v>
      </c>
      <c r="K1270" s="2" t="str">
        <f t="shared" si="138"/>
        <v/>
      </c>
      <c r="L1270" s="2" t="str">
        <f t="shared" si="139"/>
        <v/>
      </c>
      <c r="M1270">
        <f>IF(D1270&lt;='Задача 4'!$B$4,I1270,"")</f>
        <v>1918</v>
      </c>
    </row>
    <row r="1271" spans="1:13">
      <c r="A1271" s="2">
        <v>1746400</v>
      </c>
      <c r="B1271" s="2">
        <v>1</v>
      </c>
      <c r="C1271" s="2" t="str">
        <f>VLOOKUP(B1271,Address!$A$1:$B$5,2,FALSE)</f>
        <v>ул.Ленина, 13/2</v>
      </c>
      <c r="D1271" s="3">
        <v>44793</v>
      </c>
      <c r="E1271" s="3" t="str">
        <f t="shared" si="136"/>
        <v>Август</v>
      </c>
      <c r="F1271" s="25">
        <f t="shared" si="140"/>
        <v>34</v>
      </c>
      <c r="G1271" s="3" t="str">
        <f t="shared" si="141"/>
        <v>Сб</v>
      </c>
      <c r="H1271" s="25">
        <f t="shared" si="142"/>
        <v>20</v>
      </c>
      <c r="I1271" s="2">
        <v>3838</v>
      </c>
      <c r="J1271" s="2">
        <f t="shared" si="137"/>
        <v>1</v>
      </c>
      <c r="K1271" s="2">
        <f t="shared" si="138"/>
        <v>3838</v>
      </c>
      <c r="L1271" s="2">
        <f t="shared" si="139"/>
        <v>1</v>
      </c>
      <c r="M1271" t="str">
        <f>IF(D1271&lt;='Задача 4'!$B$4,I1271,"")</f>
        <v/>
      </c>
    </row>
    <row r="1272" spans="1:13">
      <c r="A1272" s="2">
        <v>1746401</v>
      </c>
      <c r="B1272" s="2">
        <v>4</v>
      </c>
      <c r="C1272" s="2" t="str">
        <f>VLOOKUP(B1272,Address!$A$1:$B$5,2,FALSE)</f>
        <v>Бульвар Сеченова, 17</v>
      </c>
      <c r="D1272" s="3">
        <v>44798</v>
      </c>
      <c r="E1272" s="3" t="str">
        <f t="shared" si="136"/>
        <v>Август</v>
      </c>
      <c r="F1272" s="25">
        <f t="shared" si="140"/>
        <v>35</v>
      </c>
      <c r="G1272" s="3" t="str">
        <f t="shared" si="141"/>
        <v>Чт</v>
      </c>
      <c r="H1272" s="25">
        <f t="shared" si="142"/>
        <v>25</v>
      </c>
      <c r="I1272" s="2">
        <v>258</v>
      </c>
      <c r="J1272" s="2">
        <f t="shared" si="137"/>
        <v>1</v>
      </c>
      <c r="K1272" s="2" t="str">
        <f t="shared" si="138"/>
        <v/>
      </c>
      <c r="L1272" s="2" t="str">
        <f t="shared" si="139"/>
        <v/>
      </c>
      <c r="M1272" t="str">
        <f>IF(D1272&lt;='Задача 4'!$B$4,I1272,"")</f>
        <v/>
      </c>
    </row>
    <row r="1273" spans="1:13">
      <c r="A1273" s="2">
        <v>1746402</v>
      </c>
      <c r="B1273" s="2">
        <v>4</v>
      </c>
      <c r="C1273" s="2" t="str">
        <f>VLOOKUP(B1273,Address!$A$1:$B$5,2,FALSE)</f>
        <v>Бульвар Сеченова, 17</v>
      </c>
      <c r="D1273" s="3">
        <v>44802</v>
      </c>
      <c r="E1273" s="3" t="str">
        <f t="shared" si="136"/>
        <v>Август</v>
      </c>
      <c r="F1273" s="25">
        <f t="shared" si="140"/>
        <v>36</v>
      </c>
      <c r="G1273" s="3" t="str">
        <f t="shared" si="141"/>
        <v>Пн</v>
      </c>
      <c r="H1273" s="25">
        <f t="shared" si="142"/>
        <v>29</v>
      </c>
      <c r="I1273" s="2">
        <v>2536</v>
      </c>
      <c r="J1273" s="2">
        <f t="shared" si="137"/>
        <v>1</v>
      </c>
      <c r="K1273" s="2" t="str">
        <f t="shared" si="138"/>
        <v/>
      </c>
      <c r="L1273" s="2" t="str">
        <f t="shared" si="139"/>
        <v/>
      </c>
      <c r="M1273" t="str">
        <f>IF(D1273&lt;='Задача 4'!$B$4,I1273,"")</f>
        <v/>
      </c>
    </row>
    <row r="1274" spans="1:13">
      <c r="A1274" s="2">
        <v>1746403</v>
      </c>
      <c r="B1274" s="2">
        <v>1</v>
      </c>
      <c r="C1274" s="2" t="str">
        <f>VLOOKUP(B1274,Address!$A$1:$B$5,2,FALSE)</f>
        <v>ул.Ленина, 13/2</v>
      </c>
      <c r="D1274" s="3">
        <v>44788</v>
      </c>
      <c r="E1274" s="3" t="str">
        <f t="shared" si="136"/>
        <v>Август</v>
      </c>
      <c r="F1274" s="25">
        <f t="shared" si="140"/>
        <v>34</v>
      </c>
      <c r="G1274" s="3" t="str">
        <f t="shared" si="141"/>
        <v>Пн</v>
      </c>
      <c r="H1274" s="25">
        <f t="shared" si="142"/>
        <v>15</v>
      </c>
      <c r="I1274" s="2">
        <v>2319</v>
      </c>
      <c r="J1274" s="2">
        <f t="shared" si="137"/>
        <v>1</v>
      </c>
      <c r="K1274" s="2" t="str">
        <f t="shared" si="138"/>
        <v/>
      </c>
      <c r="L1274" s="2" t="str">
        <f t="shared" si="139"/>
        <v/>
      </c>
      <c r="M1274" t="str">
        <f>IF(D1274&lt;='Задача 4'!$B$4,I1274,"")</f>
        <v/>
      </c>
    </row>
    <row r="1275" spans="1:13">
      <c r="A1275" s="2">
        <v>1746404</v>
      </c>
      <c r="B1275" s="2">
        <v>1</v>
      </c>
      <c r="C1275" s="2" t="str">
        <f>VLOOKUP(B1275,Address!$A$1:$B$5,2,FALSE)</f>
        <v>ул.Ленина, 13/2</v>
      </c>
      <c r="D1275" s="3">
        <v>44747</v>
      </c>
      <c r="E1275" s="3" t="str">
        <f t="shared" si="136"/>
        <v>Июль</v>
      </c>
      <c r="F1275" s="25">
        <f t="shared" si="140"/>
        <v>28</v>
      </c>
      <c r="G1275" s="3" t="str">
        <f t="shared" si="141"/>
        <v>Вт</v>
      </c>
      <c r="H1275" s="25">
        <f t="shared" si="142"/>
        <v>5</v>
      </c>
      <c r="I1275" s="2">
        <v>3297</v>
      </c>
      <c r="J1275" s="2">
        <f t="shared" si="137"/>
        <v>1</v>
      </c>
      <c r="K1275" s="2">
        <f t="shared" si="138"/>
        <v>3297</v>
      </c>
      <c r="L1275" s="2">
        <f t="shared" si="139"/>
        <v>1</v>
      </c>
      <c r="M1275">
        <f>IF(D1275&lt;='Задача 4'!$B$4,I1275,"")</f>
        <v>3297</v>
      </c>
    </row>
    <row r="1276" spans="1:13">
      <c r="A1276" s="2">
        <v>1746405</v>
      </c>
      <c r="B1276" s="2">
        <v>4</v>
      </c>
      <c r="C1276" s="2" t="str">
        <f>VLOOKUP(B1276,Address!$A$1:$B$5,2,FALSE)</f>
        <v>Бульвар Сеченова, 17</v>
      </c>
      <c r="D1276" s="3">
        <v>44794</v>
      </c>
      <c r="E1276" s="3" t="str">
        <f t="shared" si="136"/>
        <v>Август</v>
      </c>
      <c r="F1276" s="25">
        <f t="shared" si="140"/>
        <v>35</v>
      </c>
      <c r="G1276" s="3" t="str">
        <f t="shared" si="141"/>
        <v>Вс</v>
      </c>
      <c r="H1276" s="25">
        <f t="shared" si="142"/>
        <v>21</v>
      </c>
      <c r="I1276" s="2">
        <v>3332</v>
      </c>
      <c r="J1276" s="2">
        <f t="shared" si="137"/>
        <v>1</v>
      </c>
      <c r="K1276" s="2">
        <f t="shared" si="138"/>
        <v>3332</v>
      </c>
      <c r="L1276" s="2">
        <f t="shared" si="139"/>
        <v>1</v>
      </c>
      <c r="M1276" t="str">
        <f>IF(D1276&lt;='Задача 4'!$B$4,I1276,"")</f>
        <v/>
      </c>
    </row>
    <row r="1277" spans="1:13">
      <c r="A1277" s="2">
        <v>1746406</v>
      </c>
      <c r="B1277" s="2">
        <v>4</v>
      </c>
      <c r="C1277" s="2" t="str">
        <f>VLOOKUP(B1277,Address!$A$1:$B$5,2,FALSE)</f>
        <v>Бульвар Сеченова, 17</v>
      </c>
      <c r="D1277" s="3">
        <v>44720</v>
      </c>
      <c r="E1277" s="3" t="str">
        <f t="shared" si="136"/>
        <v>Июнь</v>
      </c>
      <c r="F1277" s="25">
        <f t="shared" si="140"/>
        <v>24</v>
      </c>
      <c r="G1277" s="3" t="str">
        <f t="shared" si="141"/>
        <v>Ср</v>
      </c>
      <c r="H1277" s="25">
        <f t="shared" si="142"/>
        <v>8</v>
      </c>
      <c r="I1277" s="2">
        <v>909</v>
      </c>
      <c r="J1277" s="2">
        <f t="shared" si="137"/>
        <v>1</v>
      </c>
      <c r="K1277" s="2" t="str">
        <f t="shared" si="138"/>
        <v/>
      </c>
      <c r="L1277" s="2" t="str">
        <f t="shared" si="139"/>
        <v/>
      </c>
      <c r="M1277">
        <f>IF(D1277&lt;='Задача 4'!$B$4,I1277,"")</f>
        <v>909</v>
      </c>
    </row>
    <row r="1278" spans="1:13">
      <c r="A1278" s="2">
        <v>1746407</v>
      </c>
      <c r="B1278" s="2">
        <v>2</v>
      </c>
      <c r="C1278" s="2" t="str">
        <f>VLOOKUP(B1278,Address!$A$1:$B$5,2,FALSE)</f>
        <v>ул.Строителей, 6</v>
      </c>
      <c r="D1278" s="3">
        <v>44727</v>
      </c>
      <c r="E1278" s="3" t="str">
        <f t="shared" si="136"/>
        <v>Июнь</v>
      </c>
      <c r="F1278" s="25">
        <f t="shared" si="140"/>
        <v>25</v>
      </c>
      <c r="G1278" s="3" t="str">
        <f t="shared" si="141"/>
        <v>Ср</v>
      </c>
      <c r="H1278" s="25">
        <f t="shared" si="142"/>
        <v>15</v>
      </c>
      <c r="I1278" s="2">
        <v>466</v>
      </c>
      <c r="J1278" s="2">
        <f t="shared" si="137"/>
        <v>1</v>
      </c>
      <c r="K1278" s="2" t="str">
        <f t="shared" si="138"/>
        <v/>
      </c>
      <c r="L1278" s="2" t="str">
        <f t="shared" si="139"/>
        <v/>
      </c>
      <c r="M1278">
        <f>IF(D1278&lt;='Задача 4'!$B$4,I1278,"")</f>
        <v>466</v>
      </c>
    </row>
    <row r="1279" spans="1:13">
      <c r="A1279" s="2">
        <v>1746408</v>
      </c>
      <c r="B1279" s="2">
        <v>1</v>
      </c>
      <c r="C1279" s="2" t="str">
        <f>VLOOKUP(B1279,Address!$A$1:$B$5,2,FALSE)</f>
        <v>ул.Ленина, 13/2</v>
      </c>
      <c r="D1279" s="3">
        <v>44713</v>
      </c>
      <c r="E1279" s="3" t="str">
        <f t="shared" si="136"/>
        <v>Июнь</v>
      </c>
      <c r="F1279" s="25">
        <f t="shared" si="140"/>
        <v>23</v>
      </c>
      <c r="G1279" s="3" t="str">
        <f t="shared" si="141"/>
        <v>Ср</v>
      </c>
      <c r="H1279" s="25">
        <f t="shared" si="142"/>
        <v>1</v>
      </c>
      <c r="I1279" s="2">
        <v>4394</v>
      </c>
      <c r="J1279" s="2">
        <f t="shared" si="137"/>
        <v>1</v>
      </c>
      <c r="K1279" s="2">
        <f t="shared" si="138"/>
        <v>4394</v>
      </c>
      <c r="L1279" s="2">
        <f t="shared" si="139"/>
        <v>1</v>
      </c>
      <c r="M1279">
        <f>IF(D1279&lt;='Задача 4'!$B$4,I1279,"")</f>
        <v>4394</v>
      </c>
    </row>
    <row r="1280" spans="1:13">
      <c r="A1280" s="2">
        <v>1746409</v>
      </c>
      <c r="B1280" s="2">
        <v>2</v>
      </c>
      <c r="C1280" s="2" t="str">
        <f>VLOOKUP(B1280,Address!$A$1:$B$5,2,FALSE)</f>
        <v>ул.Строителей, 6</v>
      </c>
      <c r="D1280" s="3">
        <v>44795</v>
      </c>
      <c r="E1280" s="3" t="str">
        <f t="shared" si="136"/>
        <v>Август</v>
      </c>
      <c r="F1280" s="25">
        <f t="shared" si="140"/>
        <v>35</v>
      </c>
      <c r="G1280" s="3" t="str">
        <f t="shared" si="141"/>
        <v>Пн</v>
      </c>
      <c r="H1280" s="25">
        <f t="shared" si="142"/>
        <v>22</v>
      </c>
      <c r="I1280" s="2">
        <v>1299</v>
      </c>
      <c r="J1280" s="2">
        <f t="shared" si="137"/>
        <v>1</v>
      </c>
      <c r="K1280" s="2" t="str">
        <f t="shared" si="138"/>
        <v/>
      </c>
      <c r="L1280" s="2" t="str">
        <f t="shared" si="139"/>
        <v/>
      </c>
      <c r="M1280" t="str">
        <f>IF(D1280&lt;='Задача 4'!$B$4,I1280,"")</f>
        <v/>
      </c>
    </row>
    <row r="1281" spans="1:13">
      <c r="A1281" s="2">
        <v>1746410</v>
      </c>
      <c r="B1281" s="2">
        <v>1</v>
      </c>
      <c r="C1281" s="2" t="str">
        <f>VLOOKUP(B1281,Address!$A$1:$B$5,2,FALSE)</f>
        <v>ул.Ленина, 13/2</v>
      </c>
      <c r="D1281" s="3">
        <v>44758</v>
      </c>
      <c r="E1281" s="3" t="str">
        <f t="shared" si="136"/>
        <v>Июль</v>
      </c>
      <c r="F1281" s="25">
        <f t="shared" si="140"/>
        <v>29</v>
      </c>
      <c r="G1281" s="3" t="str">
        <f t="shared" si="141"/>
        <v>Сб</v>
      </c>
      <c r="H1281" s="25">
        <f t="shared" si="142"/>
        <v>16</v>
      </c>
      <c r="I1281" s="2">
        <v>1792</v>
      </c>
      <c r="J1281" s="2">
        <f t="shared" si="137"/>
        <v>1</v>
      </c>
      <c r="K1281" s="2" t="str">
        <f t="shared" si="138"/>
        <v/>
      </c>
      <c r="L1281" s="2" t="str">
        <f t="shared" si="139"/>
        <v/>
      </c>
      <c r="M1281" t="str">
        <f>IF(D1281&lt;='Задача 4'!$B$4,I1281,"")</f>
        <v/>
      </c>
    </row>
    <row r="1282" spans="1:13">
      <c r="A1282" s="2">
        <v>1746411</v>
      </c>
      <c r="B1282" s="2">
        <v>2</v>
      </c>
      <c r="C1282" s="2" t="str">
        <f>VLOOKUP(B1282,Address!$A$1:$B$5,2,FALSE)</f>
        <v>ул.Строителей, 6</v>
      </c>
      <c r="D1282" s="3">
        <v>44723</v>
      </c>
      <c r="E1282" s="3" t="str">
        <f t="shared" si="136"/>
        <v>Июнь</v>
      </c>
      <c r="F1282" s="25">
        <f t="shared" si="140"/>
        <v>24</v>
      </c>
      <c r="G1282" s="3" t="str">
        <f t="shared" si="141"/>
        <v>Сб</v>
      </c>
      <c r="H1282" s="25">
        <f t="shared" si="142"/>
        <v>11</v>
      </c>
      <c r="I1282" s="2">
        <v>4353</v>
      </c>
      <c r="J1282" s="2">
        <f t="shared" si="137"/>
        <v>1</v>
      </c>
      <c r="K1282" s="2">
        <f t="shared" si="138"/>
        <v>4353</v>
      </c>
      <c r="L1282" s="2">
        <f t="shared" si="139"/>
        <v>1</v>
      </c>
      <c r="M1282">
        <f>IF(D1282&lt;='Задача 4'!$B$4,I1282,"")</f>
        <v>4353</v>
      </c>
    </row>
    <row r="1283" spans="1:13">
      <c r="A1283" s="2">
        <v>1746412</v>
      </c>
      <c r="B1283" s="2">
        <v>3</v>
      </c>
      <c r="C1283" s="2" t="str">
        <f>VLOOKUP(B1283,Address!$A$1:$B$5,2,FALSE)</f>
        <v>Проспект Вернадского, 89</v>
      </c>
      <c r="D1283" s="3">
        <v>44715</v>
      </c>
      <c r="E1283" s="3" t="str">
        <f t="shared" ref="E1283:E1346" si="143">TEXT(MONTH(D1283)*30,"ММММ")</f>
        <v>Июнь</v>
      </c>
      <c r="F1283" s="25">
        <f t="shared" si="140"/>
        <v>23</v>
      </c>
      <c r="G1283" s="3" t="str">
        <f t="shared" si="141"/>
        <v>Пт</v>
      </c>
      <c r="H1283" s="25">
        <f t="shared" si="142"/>
        <v>3</v>
      </c>
      <c r="I1283" s="2">
        <v>1448</v>
      </c>
      <c r="J1283" s="2">
        <f t="shared" ref="J1283:J1346" si="144">IF(I1283&gt;0,1,"")</f>
        <v>1</v>
      </c>
      <c r="K1283" s="2" t="str">
        <f t="shared" ref="K1283:K1346" si="145">IF(I1283&gt;3000,I1283,"")</f>
        <v/>
      </c>
      <c r="L1283" s="2" t="str">
        <f t="shared" ref="L1283:L1346" si="146">IF(I1283&gt;3000,1,"")</f>
        <v/>
      </c>
      <c r="M1283">
        <f>IF(D1283&lt;='Задача 4'!$B$4,I1283,"")</f>
        <v>1448</v>
      </c>
    </row>
    <row r="1284" spans="1:13">
      <c r="A1284" s="2">
        <v>1746413</v>
      </c>
      <c r="B1284" s="2">
        <v>4</v>
      </c>
      <c r="C1284" s="2" t="str">
        <f>VLOOKUP(B1284,Address!$A$1:$B$5,2,FALSE)</f>
        <v>Бульвар Сеченова, 17</v>
      </c>
      <c r="D1284" s="3">
        <v>44762</v>
      </c>
      <c r="E1284" s="3" t="str">
        <f t="shared" si="143"/>
        <v>Июль</v>
      </c>
      <c r="F1284" s="25">
        <f t="shared" si="140"/>
        <v>30</v>
      </c>
      <c r="G1284" s="3" t="str">
        <f t="shared" si="141"/>
        <v>Ср</v>
      </c>
      <c r="H1284" s="25">
        <f t="shared" si="142"/>
        <v>20</v>
      </c>
      <c r="I1284" s="2">
        <v>4957</v>
      </c>
      <c r="J1284" s="2">
        <f t="shared" si="144"/>
        <v>1</v>
      </c>
      <c r="K1284" s="2">
        <f t="shared" si="145"/>
        <v>4957</v>
      </c>
      <c r="L1284" s="2">
        <f t="shared" si="146"/>
        <v>1</v>
      </c>
      <c r="M1284" t="str">
        <f>IF(D1284&lt;='Задача 4'!$B$4,I1284,"")</f>
        <v/>
      </c>
    </row>
    <row r="1285" spans="1:13">
      <c r="A1285" s="2">
        <v>1746414</v>
      </c>
      <c r="B1285" s="2">
        <v>1</v>
      </c>
      <c r="C1285" s="2" t="str">
        <f>VLOOKUP(B1285,Address!$A$1:$B$5,2,FALSE)</f>
        <v>ул.Ленина, 13/2</v>
      </c>
      <c r="D1285" s="3">
        <v>44738</v>
      </c>
      <c r="E1285" s="3" t="str">
        <f t="shared" si="143"/>
        <v>Июнь</v>
      </c>
      <c r="F1285" s="25">
        <f t="shared" si="140"/>
        <v>27</v>
      </c>
      <c r="G1285" s="3" t="str">
        <f t="shared" si="141"/>
        <v>Вс</v>
      </c>
      <c r="H1285" s="25">
        <f t="shared" si="142"/>
        <v>26</v>
      </c>
      <c r="I1285" s="2">
        <v>2943</v>
      </c>
      <c r="J1285" s="2">
        <f t="shared" si="144"/>
        <v>1</v>
      </c>
      <c r="K1285" s="2" t="str">
        <f t="shared" si="145"/>
        <v/>
      </c>
      <c r="L1285" s="2" t="str">
        <f t="shared" si="146"/>
        <v/>
      </c>
      <c r="M1285">
        <f>IF(D1285&lt;='Задача 4'!$B$4,I1285,"")</f>
        <v>2943</v>
      </c>
    </row>
    <row r="1286" spans="1:13">
      <c r="A1286" s="2">
        <v>1746415</v>
      </c>
      <c r="B1286" s="2">
        <v>2</v>
      </c>
      <c r="C1286" s="2" t="str">
        <f>VLOOKUP(B1286,Address!$A$1:$B$5,2,FALSE)</f>
        <v>ул.Строителей, 6</v>
      </c>
      <c r="D1286" s="3">
        <v>44768</v>
      </c>
      <c r="E1286" s="3" t="str">
        <f t="shared" si="143"/>
        <v>Июль</v>
      </c>
      <c r="F1286" s="25">
        <f t="shared" si="140"/>
        <v>31</v>
      </c>
      <c r="G1286" s="3" t="str">
        <f t="shared" si="141"/>
        <v>Вт</v>
      </c>
      <c r="H1286" s="25">
        <f t="shared" si="142"/>
        <v>26</v>
      </c>
      <c r="I1286" s="2">
        <v>2847</v>
      </c>
      <c r="J1286" s="2">
        <f t="shared" si="144"/>
        <v>1</v>
      </c>
      <c r="K1286" s="2" t="str">
        <f t="shared" si="145"/>
        <v/>
      </c>
      <c r="L1286" s="2" t="str">
        <f t="shared" si="146"/>
        <v/>
      </c>
      <c r="M1286" t="str">
        <f>IF(D1286&lt;='Задача 4'!$B$4,I1286,"")</f>
        <v/>
      </c>
    </row>
    <row r="1287" spans="1:13">
      <c r="A1287" s="2">
        <v>1746416</v>
      </c>
      <c r="B1287" s="2">
        <v>1</v>
      </c>
      <c r="C1287" s="2" t="str">
        <f>VLOOKUP(B1287,Address!$A$1:$B$5,2,FALSE)</f>
        <v>ул.Ленина, 13/2</v>
      </c>
      <c r="D1287" s="3">
        <v>44772</v>
      </c>
      <c r="E1287" s="3" t="str">
        <f t="shared" si="143"/>
        <v>Июль</v>
      </c>
      <c r="F1287" s="25">
        <f t="shared" si="140"/>
        <v>31</v>
      </c>
      <c r="G1287" s="3" t="str">
        <f t="shared" si="141"/>
        <v>Сб</v>
      </c>
      <c r="H1287" s="25">
        <f t="shared" si="142"/>
        <v>30</v>
      </c>
      <c r="I1287" s="2">
        <v>1368</v>
      </c>
      <c r="J1287" s="2">
        <f t="shared" si="144"/>
        <v>1</v>
      </c>
      <c r="K1287" s="2" t="str">
        <f t="shared" si="145"/>
        <v/>
      </c>
      <c r="L1287" s="2" t="str">
        <f t="shared" si="146"/>
        <v/>
      </c>
      <c r="M1287" t="str">
        <f>IF(D1287&lt;='Задача 4'!$B$4,I1287,"")</f>
        <v/>
      </c>
    </row>
    <row r="1288" spans="1:13">
      <c r="A1288" s="2">
        <v>1746417</v>
      </c>
      <c r="B1288" s="2">
        <v>4</v>
      </c>
      <c r="C1288" s="2" t="str">
        <f>VLOOKUP(B1288,Address!$A$1:$B$5,2,FALSE)</f>
        <v>Бульвар Сеченова, 17</v>
      </c>
      <c r="D1288" s="3">
        <v>44724</v>
      </c>
      <c r="E1288" s="3" t="str">
        <f t="shared" si="143"/>
        <v>Июнь</v>
      </c>
      <c r="F1288" s="25">
        <f t="shared" si="140"/>
        <v>25</v>
      </c>
      <c r="G1288" s="3" t="str">
        <f t="shared" si="141"/>
        <v>Вс</v>
      </c>
      <c r="H1288" s="25">
        <f t="shared" si="142"/>
        <v>12</v>
      </c>
      <c r="I1288" s="2">
        <v>445</v>
      </c>
      <c r="J1288" s="2">
        <f t="shared" si="144"/>
        <v>1</v>
      </c>
      <c r="K1288" s="2" t="str">
        <f t="shared" si="145"/>
        <v/>
      </c>
      <c r="L1288" s="2" t="str">
        <f t="shared" si="146"/>
        <v/>
      </c>
      <c r="M1288">
        <f>IF(D1288&lt;='Задача 4'!$B$4,I1288,"")</f>
        <v>445</v>
      </c>
    </row>
    <row r="1289" spans="1:13">
      <c r="A1289" s="2">
        <v>1746418</v>
      </c>
      <c r="B1289" s="2">
        <v>4</v>
      </c>
      <c r="C1289" s="2" t="str">
        <f>VLOOKUP(B1289,Address!$A$1:$B$5,2,FALSE)</f>
        <v>Бульвар Сеченова, 17</v>
      </c>
      <c r="D1289" s="3">
        <v>44785</v>
      </c>
      <c r="E1289" s="3" t="str">
        <f t="shared" si="143"/>
        <v>Август</v>
      </c>
      <c r="F1289" s="25">
        <f t="shared" si="140"/>
        <v>33</v>
      </c>
      <c r="G1289" s="3" t="str">
        <f t="shared" si="141"/>
        <v>Пт</v>
      </c>
      <c r="H1289" s="25">
        <f t="shared" si="142"/>
        <v>12</v>
      </c>
      <c r="I1289" s="2">
        <v>3006</v>
      </c>
      <c r="J1289" s="2">
        <f t="shared" si="144"/>
        <v>1</v>
      </c>
      <c r="K1289" s="2">
        <f t="shared" si="145"/>
        <v>3006</v>
      </c>
      <c r="L1289" s="2">
        <f t="shared" si="146"/>
        <v>1</v>
      </c>
      <c r="M1289" t="str">
        <f>IF(D1289&lt;='Задача 4'!$B$4,I1289,"")</f>
        <v/>
      </c>
    </row>
    <row r="1290" spans="1:13">
      <c r="A1290" s="2">
        <v>1746419</v>
      </c>
      <c r="B1290" s="2">
        <v>3</v>
      </c>
      <c r="C1290" s="2" t="str">
        <f>VLOOKUP(B1290,Address!$A$1:$B$5,2,FALSE)</f>
        <v>Проспект Вернадского, 89</v>
      </c>
      <c r="D1290" s="3">
        <v>44729</v>
      </c>
      <c r="E1290" s="3" t="str">
        <f t="shared" si="143"/>
        <v>Июнь</v>
      </c>
      <c r="F1290" s="25">
        <f t="shared" si="140"/>
        <v>25</v>
      </c>
      <c r="G1290" s="3" t="str">
        <f t="shared" si="141"/>
        <v>Пт</v>
      </c>
      <c r="H1290" s="25">
        <f t="shared" si="142"/>
        <v>17</v>
      </c>
      <c r="I1290" s="2">
        <v>1510</v>
      </c>
      <c r="J1290" s="2">
        <f t="shared" si="144"/>
        <v>1</v>
      </c>
      <c r="K1290" s="2" t="str">
        <f t="shared" si="145"/>
        <v/>
      </c>
      <c r="L1290" s="2" t="str">
        <f t="shared" si="146"/>
        <v/>
      </c>
      <c r="M1290">
        <f>IF(D1290&lt;='Задача 4'!$B$4,I1290,"")</f>
        <v>1510</v>
      </c>
    </row>
    <row r="1291" spans="1:13">
      <c r="A1291" s="2">
        <v>1746420</v>
      </c>
      <c r="B1291" s="2">
        <v>4</v>
      </c>
      <c r="C1291" s="2" t="str">
        <f>VLOOKUP(B1291,Address!$A$1:$B$5,2,FALSE)</f>
        <v>Бульвар Сеченова, 17</v>
      </c>
      <c r="D1291" s="3">
        <v>44775</v>
      </c>
      <c r="E1291" s="3" t="str">
        <f t="shared" si="143"/>
        <v>Август</v>
      </c>
      <c r="F1291" s="25">
        <f t="shared" si="140"/>
        <v>32</v>
      </c>
      <c r="G1291" s="3" t="str">
        <f t="shared" si="141"/>
        <v>Вт</v>
      </c>
      <c r="H1291" s="25">
        <f t="shared" si="142"/>
        <v>2</v>
      </c>
      <c r="I1291" s="2">
        <v>2032</v>
      </c>
      <c r="J1291" s="2">
        <f t="shared" si="144"/>
        <v>1</v>
      </c>
      <c r="K1291" s="2" t="str">
        <f t="shared" si="145"/>
        <v/>
      </c>
      <c r="L1291" s="2" t="str">
        <f t="shared" si="146"/>
        <v/>
      </c>
      <c r="M1291" t="str">
        <f>IF(D1291&lt;='Задача 4'!$B$4,I1291,"")</f>
        <v/>
      </c>
    </row>
    <row r="1292" spans="1:13">
      <c r="A1292" s="2">
        <v>1746421</v>
      </c>
      <c r="B1292" s="2">
        <v>2</v>
      </c>
      <c r="C1292" s="2" t="str">
        <f>VLOOKUP(B1292,Address!$A$1:$B$5,2,FALSE)</f>
        <v>ул.Строителей, 6</v>
      </c>
      <c r="D1292" s="3">
        <v>44727</v>
      </c>
      <c r="E1292" s="3" t="str">
        <f t="shared" si="143"/>
        <v>Июнь</v>
      </c>
      <c r="F1292" s="25">
        <f t="shared" si="140"/>
        <v>25</v>
      </c>
      <c r="G1292" s="3" t="str">
        <f t="shared" si="141"/>
        <v>Ср</v>
      </c>
      <c r="H1292" s="25">
        <f t="shared" si="142"/>
        <v>15</v>
      </c>
      <c r="I1292" s="2">
        <v>2467</v>
      </c>
      <c r="J1292" s="2">
        <f t="shared" si="144"/>
        <v>1</v>
      </c>
      <c r="K1292" s="2" t="str">
        <f t="shared" si="145"/>
        <v/>
      </c>
      <c r="L1292" s="2" t="str">
        <f t="shared" si="146"/>
        <v/>
      </c>
      <c r="M1292">
        <f>IF(D1292&lt;='Задача 4'!$B$4,I1292,"")</f>
        <v>2467</v>
      </c>
    </row>
    <row r="1293" spans="1:13">
      <c r="A1293" s="2">
        <v>1746422</v>
      </c>
      <c r="B1293" s="2">
        <v>2</v>
      </c>
      <c r="C1293" s="2" t="str">
        <f>VLOOKUP(B1293,Address!$A$1:$B$5,2,FALSE)</f>
        <v>ул.Строителей, 6</v>
      </c>
      <c r="D1293" s="3">
        <v>44772</v>
      </c>
      <c r="E1293" s="3" t="str">
        <f t="shared" si="143"/>
        <v>Июль</v>
      </c>
      <c r="F1293" s="25">
        <f t="shared" si="140"/>
        <v>31</v>
      </c>
      <c r="G1293" s="3" t="str">
        <f t="shared" si="141"/>
        <v>Сб</v>
      </c>
      <c r="H1293" s="25">
        <f t="shared" si="142"/>
        <v>30</v>
      </c>
      <c r="I1293" s="2">
        <v>2724</v>
      </c>
      <c r="J1293" s="2">
        <f t="shared" si="144"/>
        <v>1</v>
      </c>
      <c r="K1293" s="2" t="str">
        <f t="shared" si="145"/>
        <v/>
      </c>
      <c r="L1293" s="2" t="str">
        <f t="shared" si="146"/>
        <v/>
      </c>
      <c r="M1293" t="str">
        <f>IF(D1293&lt;='Задача 4'!$B$4,I1293,"")</f>
        <v/>
      </c>
    </row>
    <row r="1294" spans="1:13">
      <c r="A1294" s="2">
        <v>1746423</v>
      </c>
      <c r="B1294" s="2">
        <v>4</v>
      </c>
      <c r="C1294" s="2" t="str">
        <f>VLOOKUP(B1294,Address!$A$1:$B$5,2,FALSE)</f>
        <v>Бульвар Сеченова, 17</v>
      </c>
      <c r="D1294" s="3">
        <v>44784</v>
      </c>
      <c r="E1294" s="3" t="str">
        <f t="shared" si="143"/>
        <v>Август</v>
      </c>
      <c r="F1294" s="25">
        <f t="shared" si="140"/>
        <v>33</v>
      </c>
      <c r="G1294" s="3" t="str">
        <f t="shared" si="141"/>
        <v>Чт</v>
      </c>
      <c r="H1294" s="25">
        <f t="shared" si="142"/>
        <v>11</v>
      </c>
      <c r="I1294" s="2">
        <v>899</v>
      </c>
      <c r="J1294" s="2">
        <f t="shared" si="144"/>
        <v>1</v>
      </c>
      <c r="K1294" s="2" t="str">
        <f t="shared" si="145"/>
        <v/>
      </c>
      <c r="L1294" s="2" t="str">
        <f t="shared" si="146"/>
        <v/>
      </c>
      <c r="M1294" t="str">
        <f>IF(D1294&lt;='Задача 4'!$B$4,I1294,"")</f>
        <v/>
      </c>
    </row>
    <row r="1295" spans="1:13">
      <c r="A1295" s="2">
        <v>1746424</v>
      </c>
      <c r="B1295" s="2">
        <v>3</v>
      </c>
      <c r="C1295" s="2" t="str">
        <f>VLOOKUP(B1295,Address!$A$1:$B$5,2,FALSE)</f>
        <v>Проспект Вернадского, 89</v>
      </c>
      <c r="D1295" s="3">
        <v>44802</v>
      </c>
      <c r="E1295" s="3" t="str">
        <f t="shared" si="143"/>
        <v>Август</v>
      </c>
      <c r="F1295" s="25">
        <f t="shared" si="140"/>
        <v>36</v>
      </c>
      <c r="G1295" s="3" t="str">
        <f t="shared" si="141"/>
        <v>Пн</v>
      </c>
      <c r="H1295" s="25">
        <f t="shared" si="142"/>
        <v>29</v>
      </c>
      <c r="I1295" s="2">
        <v>3346</v>
      </c>
      <c r="J1295" s="2">
        <f t="shared" si="144"/>
        <v>1</v>
      </c>
      <c r="K1295" s="2">
        <f t="shared" si="145"/>
        <v>3346</v>
      </c>
      <c r="L1295" s="2">
        <f t="shared" si="146"/>
        <v>1</v>
      </c>
      <c r="M1295" t="str">
        <f>IF(D1295&lt;='Задача 4'!$B$4,I1295,"")</f>
        <v/>
      </c>
    </row>
    <row r="1296" spans="1:13">
      <c r="A1296" s="2">
        <v>1746425</v>
      </c>
      <c r="B1296" s="2">
        <v>1</v>
      </c>
      <c r="C1296" s="2" t="str">
        <f>VLOOKUP(B1296,Address!$A$1:$B$5,2,FALSE)</f>
        <v>ул.Ленина, 13/2</v>
      </c>
      <c r="D1296" s="3">
        <v>44733</v>
      </c>
      <c r="E1296" s="3" t="str">
        <f t="shared" si="143"/>
        <v>Июнь</v>
      </c>
      <c r="F1296" s="25">
        <f t="shared" si="140"/>
        <v>26</v>
      </c>
      <c r="G1296" s="3" t="str">
        <f t="shared" si="141"/>
        <v>Вт</v>
      </c>
      <c r="H1296" s="25">
        <f t="shared" si="142"/>
        <v>21</v>
      </c>
      <c r="I1296" s="2">
        <v>2460</v>
      </c>
      <c r="J1296" s="2">
        <f t="shared" si="144"/>
        <v>1</v>
      </c>
      <c r="K1296" s="2" t="str">
        <f t="shared" si="145"/>
        <v/>
      </c>
      <c r="L1296" s="2" t="str">
        <f t="shared" si="146"/>
        <v/>
      </c>
      <c r="M1296">
        <f>IF(D1296&lt;='Задача 4'!$B$4,I1296,"")</f>
        <v>2460</v>
      </c>
    </row>
    <row r="1297" spans="1:13">
      <c r="A1297" s="2">
        <v>1746426</v>
      </c>
      <c r="B1297" s="2">
        <v>4</v>
      </c>
      <c r="C1297" s="2" t="str">
        <f>VLOOKUP(B1297,Address!$A$1:$B$5,2,FALSE)</f>
        <v>Бульвар Сеченова, 17</v>
      </c>
      <c r="D1297" s="3">
        <v>44742</v>
      </c>
      <c r="E1297" s="3" t="str">
        <f t="shared" si="143"/>
        <v>Июнь</v>
      </c>
      <c r="F1297" s="25">
        <f t="shared" ref="F1297:F1360" si="147">WEEKNUM(D1297)</f>
        <v>27</v>
      </c>
      <c r="G1297" s="3" t="str">
        <f t="shared" ref="G1297:G1360" si="148">TEXT(WEEKDAY(D1297,1),"ДДД")</f>
        <v>Чт</v>
      </c>
      <c r="H1297" s="25">
        <f t="shared" ref="H1297:H1360" si="149">DAY(D1297)</f>
        <v>30</v>
      </c>
      <c r="I1297" s="2">
        <v>3289</v>
      </c>
      <c r="J1297" s="2">
        <f t="shared" si="144"/>
        <v>1</v>
      </c>
      <c r="K1297" s="2">
        <f t="shared" si="145"/>
        <v>3289</v>
      </c>
      <c r="L1297" s="2">
        <f t="shared" si="146"/>
        <v>1</v>
      </c>
      <c r="M1297">
        <f>IF(D1297&lt;='Задача 4'!$B$4,I1297,"")</f>
        <v>3289</v>
      </c>
    </row>
    <row r="1298" spans="1:13">
      <c r="A1298" s="2">
        <v>1746427</v>
      </c>
      <c r="B1298" s="2">
        <v>2</v>
      </c>
      <c r="C1298" s="2" t="str">
        <f>VLOOKUP(B1298,Address!$A$1:$B$5,2,FALSE)</f>
        <v>ул.Строителей, 6</v>
      </c>
      <c r="D1298" s="3">
        <v>44798</v>
      </c>
      <c r="E1298" s="3" t="str">
        <f t="shared" si="143"/>
        <v>Август</v>
      </c>
      <c r="F1298" s="25">
        <f t="shared" si="147"/>
        <v>35</v>
      </c>
      <c r="G1298" s="3" t="str">
        <f t="shared" si="148"/>
        <v>Чт</v>
      </c>
      <c r="H1298" s="25">
        <f t="shared" si="149"/>
        <v>25</v>
      </c>
      <c r="I1298" s="2">
        <v>3436</v>
      </c>
      <c r="J1298" s="2">
        <f t="shared" si="144"/>
        <v>1</v>
      </c>
      <c r="K1298" s="2">
        <f t="shared" si="145"/>
        <v>3436</v>
      </c>
      <c r="L1298" s="2">
        <f t="shared" si="146"/>
        <v>1</v>
      </c>
      <c r="M1298" t="str">
        <f>IF(D1298&lt;='Задача 4'!$B$4,I1298,"")</f>
        <v/>
      </c>
    </row>
    <row r="1299" spans="1:13">
      <c r="A1299" s="2">
        <v>1746428</v>
      </c>
      <c r="B1299" s="2">
        <v>3</v>
      </c>
      <c r="C1299" s="2" t="str">
        <f>VLOOKUP(B1299,Address!$A$1:$B$5,2,FALSE)</f>
        <v>Проспект Вернадского, 89</v>
      </c>
      <c r="D1299" s="3">
        <v>44754</v>
      </c>
      <c r="E1299" s="3" t="str">
        <f t="shared" si="143"/>
        <v>Июль</v>
      </c>
      <c r="F1299" s="25">
        <f t="shared" si="147"/>
        <v>29</v>
      </c>
      <c r="G1299" s="3" t="str">
        <f t="shared" si="148"/>
        <v>Вт</v>
      </c>
      <c r="H1299" s="25">
        <f t="shared" si="149"/>
        <v>12</v>
      </c>
      <c r="I1299" s="2">
        <v>1937</v>
      </c>
      <c r="J1299" s="2">
        <f t="shared" si="144"/>
        <v>1</v>
      </c>
      <c r="K1299" s="2" t="str">
        <f t="shared" si="145"/>
        <v/>
      </c>
      <c r="L1299" s="2" t="str">
        <f t="shared" si="146"/>
        <v/>
      </c>
      <c r="M1299">
        <f>IF(D1299&lt;='Задача 4'!$B$4,I1299,"")</f>
        <v>1937</v>
      </c>
    </row>
    <row r="1300" spans="1:13">
      <c r="A1300" s="2">
        <v>1746429</v>
      </c>
      <c r="B1300" s="2">
        <v>2</v>
      </c>
      <c r="C1300" s="2" t="str">
        <f>VLOOKUP(B1300,Address!$A$1:$B$5,2,FALSE)</f>
        <v>ул.Строителей, 6</v>
      </c>
      <c r="D1300" s="3">
        <v>44772</v>
      </c>
      <c r="E1300" s="3" t="str">
        <f t="shared" si="143"/>
        <v>Июль</v>
      </c>
      <c r="F1300" s="25">
        <f t="shared" si="147"/>
        <v>31</v>
      </c>
      <c r="G1300" s="3" t="str">
        <f t="shared" si="148"/>
        <v>Сб</v>
      </c>
      <c r="H1300" s="25">
        <f t="shared" si="149"/>
        <v>30</v>
      </c>
      <c r="I1300" s="2">
        <v>3792</v>
      </c>
      <c r="J1300" s="2">
        <f t="shared" si="144"/>
        <v>1</v>
      </c>
      <c r="K1300" s="2">
        <f t="shared" si="145"/>
        <v>3792</v>
      </c>
      <c r="L1300" s="2">
        <f t="shared" si="146"/>
        <v>1</v>
      </c>
      <c r="M1300" t="str">
        <f>IF(D1300&lt;='Задача 4'!$B$4,I1300,"")</f>
        <v/>
      </c>
    </row>
    <row r="1301" spans="1:13">
      <c r="A1301" s="2">
        <v>1746430</v>
      </c>
      <c r="B1301" s="2">
        <v>4</v>
      </c>
      <c r="C1301" s="2" t="str">
        <f>VLOOKUP(B1301,Address!$A$1:$B$5,2,FALSE)</f>
        <v>Бульвар Сеченова, 17</v>
      </c>
      <c r="D1301" s="3">
        <v>44767</v>
      </c>
      <c r="E1301" s="3" t="str">
        <f t="shared" si="143"/>
        <v>Июль</v>
      </c>
      <c r="F1301" s="25">
        <f t="shared" si="147"/>
        <v>31</v>
      </c>
      <c r="G1301" s="3" t="str">
        <f t="shared" si="148"/>
        <v>Пн</v>
      </c>
      <c r="H1301" s="25">
        <f t="shared" si="149"/>
        <v>25</v>
      </c>
      <c r="I1301" s="2">
        <v>3674</v>
      </c>
      <c r="J1301" s="2">
        <f t="shared" si="144"/>
        <v>1</v>
      </c>
      <c r="K1301" s="2">
        <f t="shared" si="145"/>
        <v>3674</v>
      </c>
      <c r="L1301" s="2">
        <f t="shared" si="146"/>
        <v>1</v>
      </c>
      <c r="M1301" t="str">
        <f>IF(D1301&lt;='Задача 4'!$B$4,I1301,"")</f>
        <v/>
      </c>
    </row>
    <row r="1302" spans="1:13">
      <c r="A1302" s="2">
        <v>1746431</v>
      </c>
      <c r="B1302" s="2">
        <v>2</v>
      </c>
      <c r="C1302" s="2" t="str">
        <f>VLOOKUP(B1302,Address!$A$1:$B$5,2,FALSE)</f>
        <v>ул.Строителей, 6</v>
      </c>
      <c r="D1302" s="3">
        <v>44753</v>
      </c>
      <c r="E1302" s="3" t="str">
        <f t="shared" si="143"/>
        <v>Июль</v>
      </c>
      <c r="F1302" s="25">
        <f t="shared" si="147"/>
        <v>29</v>
      </c>
      <c r="G1302" s="3" t="str">
        <f t="shared" si="148"/>
        <v>Пн</v>
      </c>
      <c r="H1302" s="25">
        <f t="shared" si="149"/>
        <v>11</v>
      </c>
      <c r="I1302" s="2">
        <v>4042</v>
      </c>
      <c r="J1302" s="2">
        <f t="shared" si="144"/>
        <v>1</v>
      </c>
      <c r="K1302" s="2">
        <f t="shared" si="145"/>
        <v>4042</v>
      </c>
      <c r="L1302" s="2">
        <f t="shared" si="146"/>
        <v>1</v>
      </c>
      <c r="M1302">
        <f>IF(D1302&lt;='Задача 4'!$B$4,I1302,"")</f>
        <v>4042</v>
      </c>
    </row>
    <row r="1303" spans="1:13">
      <c r="A1303" s="2">
        <v>1746432</v>
      </c>
      <c r="B1303" s="2">
        <v>1</v>
      </c>
      <c r="C1303" s="2" t="str">
        <f>VLOOKUP(B1303,Address!$A$1:$B$5,2,FALSE)</f>
        <v>ул.Ленина, 13/2</v>
      </c>
      <c r="D1303" s="3">
        <v>44794</v>
      </c>
      <c r="E1303" s="3" t="str">
        <f t="shared" si="143"/>
        <v>Август</v>
      </c>
      <c r="F1303" s="25">
        <f t="shared" si="147"/>
        <v>35</v>
      </c>
      <c r="G1303" s="3" t="str">
        <f t="shared" si="148"/>
        <v>Вс</v>
      </c>
      <c r="H1303" s="25">
        <f t="shared" si="149"/>
        <v>21</v>
      </c>
      <c r="I1303" s="2">
        <v>2473</v>
      </c>
      <c r="J1303" s="2">
        <f t="shared" si="144"/>
        <v>1</v>
      </c>
      <c r="K1303" s="2" t="str">
        <f t="shared" si="145"/>
        <v/>
      </c>
      <c r="L1303" s="2" t="str">
        <f t="shared" si="146"/>
        <v/>
      </c>
      <c r="M1303" t="str">
        <f>IF(D1303&lt;='Задача 4'!$B$4,I1303,"")</f>
        <v/>
      </c>
    </row>
    <row r="1304" spans="1:13">
      <c r="A1304" s="2">
        <v>1746433</v>
      </c>
      <c r="B1304" s="2">
        <v>1</v>
      </c>
      <c r="C1304" s="2" t="str">
        <f>VLOOKUP(B1304,Address!$A$1:$B$5,2,FALSE)</f>
        <v>ул.Ленина, 13/2</v>
      </c>
      <c r="D1304" s="3">
        <v>44769</v>
      </c>
      <c r="E1304" s="3" t="str">
        <f t="shared" si="143"/>
        <v>Июль</v>
      </c>
      <c r="F1304" s="25">
        <f t="shared" si="147"/>
        <v>31</v>
      </c>
      <c r="G1304" s="3" t="str">
        <f t="shared" si="148"/>
        <v>Ср</v>
      </c>
      <c r="H1304" s="25">
        <f t="shared" si="149"/>
        <v>27</v>
      </c>
      <c r="I1304" s="2">
        <v>1406</v>
      </c>
      <c r="J1304" s="2">
        <f t="shared" si="144"/>
        <v>1</v>
      </c>
      <c r="K1304" s="2" t="str">
        <f t="shared" si="145"/>
        <v/>
      </c>
      <c r="L1304" s="2" t="str">
        <f t="shared" si="146"/>
        <v/>
      </c>
      <c r="M1304" t="str">
        <f>IF(D1304&lt;='Задача 4'!$B$4,I1304,"")</f>
        <v/>
      </c>
    </row>
    <row r="1305" spans="1:13">
      <c r="A1305" s="2">
        <v>1746434</v>
      </c>
      <c r="B1305" s="2">
        <v>4</v>
      </c>
      <c r="C1305" s="2" t="str">
        <f>VLOOKUP(B1305,Address!$A$1:$B$5,2,FALSE)</f>
        <v>Бульвар Сеченова, 17</v>
      </c>
      <c r="D1305" s="3">
        <v>44739</v>
      </c>
      <c r="E1305" s="3" t="str">
        <f t="shared" si="143"/>
        <v>Июнь</v>
      </c>
      <c r="F1305" s="25">
        <f t="shared" si="147"/>
        <v>27</v>
      </c>
      <c r="G1305" s="3" t="str">
        <f t="shared" si="148"/>
        <v>Пн</v>
      </c>
      <c r="H1305" s="25">
        <f t="shared" si="149"/>
        <v>27</v>
      </c>
      <c r="I1305" s="2">
        <v>4661</v>
      </c>
      <c r="J1305" s="2">
        <f t="shared" si="144"/>
        <v>1</v>
      </c>
      <c r="K1305" s="2">
        <f t="shared" si="145"/>
        <v>4661</v>
      </c>
      <c r="L1305" s="2">
        <f t="shared" si="146"/>
        <v>1</v>
      </c>
      <c r="M1305">
        <f>IF(D1305&lt;='Задача 4'!$B$4,I1305,"")</f>
        <v>4661</v>
      </c>
    </row>
    <row r="1306" spans="1:13">
      <c r="A1306" s="2">
        <v>1746435</v>
      </c>
      <c r="B1306" s="2">
        <v>4</v>
      </c>
      <c r="C1306" s="2" t="str">
        <f>VLOOKUP(B1306,Address!$A$1:$B$5,2,FALSE)</f>
        <v>Бульвар Сеченова, 17</v>
      </c>
      <c r="D1306" s="3">
        <v>44794</v>
      </c>
      <c r="E1306" s="3" t="str">
        <f t="shared" si="143"/>
        <v>Август</v>
      </c>
      <c r="F1306" s="25">
        <f t="shared" si="147"/>
        <v>35</v>
      </c>
      <c r="G1306" s="3" t="str">
        <f t="shared" si="148"/>
        <v>Вс</v>
      </c>
      <c r="H1306" s="25">
        <f t="shared" si="149"/>
        <v>21</v>
      </c>
      <c r="I1306" s="2">
        <v>1438</v>
      </c>
      <c r="J1306" s="2">
        <f t="shared" si="144"/>
        <v>1</v>
      </c>
      <c r="K1306" s="2" t="str">
        <f t="shared" si="145"/>
        <v/>
      </c>
      <c r="L1306" s="2" t="str">
        <f t="shared" si="146"/>
        <v/>
      </c>
      <c r="M1306" t="str">
        <f>IF(D1306&lt;='Задача 4'!$B$4,I1306,"")</f>
        <v/>
      </c>
    </row>
    <row r="1307" spans="1:13">
      <c r="A1307" s="2">
        <v>1746436</v>
      </c>
      <c r="B1307" s="2">
        <v>1</v>
      </c>
      <c r="C1307" s="2" t="str">
        <f>VLOOKUP(B1307,Address!$A$1:$B$5,2,FALSE)</f>
        <v>ул.Ленина, 13/2</v>
      </c>
      <c r="D1307" s="3">
        <v>44795</v>
      </c>
      <c r="E1307" s="3" t="str">
        <f t="shared" si="143"/>
        <v>Август</v>
      </c>
      <c r="F1307" s="25">
        <f t="shared" si="147"/>
        <v>35</v>
      </c>
      <c r="G1307" s="3" t="str">
        <f t="shared" si="148"/>
        <v>Пн</v>
      </c>
      <c r="H1307" s="25">
        <f t="shared" si="149"/>
        <v>22</v>
      </c>
      <c r="I1307" s="2">
        <v>1625</v>
      </c>
      <c r="J1307" s="2">
        <f t="shared" si="144"/>
        <v>1</v>
      </c>
      <c r="K1307" s="2" t="str">
        <f t="shared" si="145"/>
        <v/>
      </c>
      <c r="L1307" s="2" t="str">
        <f t="shared" si="146"/>
        <v/>
      </c>
      <c r="M1307" t="str">
        <f>IF(D1307&lt;='Задача 4'!$B$4,I1307,"")</f>
        <v/>
      </c>
    </row>
    <row r="1308" spans="1:13">
      <c r="A1308" s="2">
        <v>1746437</v>
      </c>
      <c r="B1308" s="2">
        <v>1</v>
      </c>
      <c r="C1308" s="2" t="str">
        <f>VLOOKUP(B1308,Address!$A$1:$B$5,2,FALSE)</f>
        <v>ул.Ленина, 13/2</v>
      </c>
      <c r="D1308" s="3">
        <v>44714</v>
      </c>
      <c r="E1308" s="3" t="str">
        <f t="shared" si="143"/>
        <v>Июнь</v>
      </c>
      <c r="F1308" s="25">
        <f t="shared" si="147"/>
        <v>23</v>
      </c>
      <c r="G1308" s="3" t="str">
        <f t="shared" si="148"/>
        <v>Чт</v>
      </c>
      <c r="H1308" s="25">
        <f t="shared" si="149"/>
        <v>2</v>
      </c>
      <c r="I1308" s="2">
        <v>2996</v>
      </c>
      <c r="J1308" s="2">
        <f t="shared" si="144"/>
        <v>1</v>
      </c>
      <c r="K1308" s="2" t="str">
        <f t="shared" si="145"/>
        <v/>
      </c>
      <c r="L1308" s="2" t="str">
        <f t="shared" si="146"/>
        <v/>
      </c>
      <c r="M1308">
        <f>IF(D1308&lt;='Задача 4'!$B$4,I1308,"")</f>
        <v>2996</v>
      </c>
    </row>
    <row r="1309" spans="1:13">
      <c r="A1309" s="2">
        <v>1746438</v>
      </c>
      <c r="B1309" s="2">
        <v>2</v>
      </c>
      <c r="C1309" s="2" t="str">
        <f>VLOOKUP(B1309,Address!$A$1:$B$5,2,FALSE)</f>
        <v>ул.Строителей, 6</v>
      </c>
      <c r="D1309" s="3">
        <v>44783</v>
      </c>
      <c r="E1309" s="3" t="str">
        <f t="shared" si="143"/>
        <v>Август</v>
      </c>
      <c r="F1309" s="25">
        <f t="shared" si="147"/>
        <v>33</v>
      </c>
      <c r="G1309" s="3" t="str">
        <f t="shared" si="148"/>
        <v>Ср</v>
      </c>
      <c r="H1309" s="25">
        <f t="shared" si="149"/>
        <v>10</v>
      </c>
      <c r="I1309" s="2">
        <v>1212</v>
      </c>
      <c r="J1309" s="2">
        <f t="shared" si="144"/>
        <v>1</v>
      </c>
      <c r="K1309" s="2" t="str">
        <f t="shared" si="145"/>
        <v/>
      </c>
      <c r="L1309" s="2" t="str">
        <f t="shared" si="146"/>
        <v/>
      </c>
      <c r="M1309" t="str">
        <f>IF(D1309&lt;='Задача 4'!$B$4,I1309,"")</f>
        <v/>
      </c>
    </row>
    <row r="1310" spans="1:13">
      <c r="A1310" s="2">
        <v>1746439</v>
      </c>
      <c r="B1310" s="2">
        <v>1</v>
      </c>
      <c r="C1310" s="2" t="str">
        <f>VLOOKUP(B1310,Address!$A$1:$B$5,2,FALSE)</f>
        <v>ул.Ленина, 13/2</v>
      </c>
      <c r="D1310" s="3">
        <v>44744</v>
      </c>
      <c r="E1310" s="3" t="str">
        <f t="shared" si="143"/>
        <v>Июль</v>
      </c>
      <c r="F1310" s="25">
        <f t="shared" si="147"/>
        <v>27</v>
      </c>
      <c r="G1310" s="3" t="str">
        <f t="shared" si="148"/>
        <v>Сб</v>
      </c>
      <c r="H1310" s="25">
        <f t="shared" si="149"/>
        <v>2</v>
      </c>
      <c r="I1310" s="2">
        <v>3741</v>
      </c>
      <c r="J1310" s="2">
        <f t="shared" si="144"/>
        <v>1</v>
      </c>
      <c r="K1310" s="2">
        <f t="shared" si="145"/>
        <v>3741</v>
      </c>
      <c r="L1310" s="2">
        <f t="shared" si="146"/>
        <v>1</v>
      </c>
      <c r="M1310">
        <f>IF(D1310&lt;='Задача 4'!$B$4,I1310,"")</f>
        <v>3741</v>
      </c>
    </row>
    <row r="1311" spans="1:13">
      <c r="A1311" s="2">
        <v>1746440</v>
      </c>
      <c r="B1311" s="2">
        <v>3</v>
      </c>
      <c r="C1311" s="2" t="str">
        <f>VLOOKUP(B1311,Address!$A$1:$B$5,2,FALSE)</f>
        <v>Проспект Вернадского, 89</v>
      </c>
      <c r="D1311" s="3">
        <v>44740</v>
      </c>
      <c r="E1311" s="3" t="str">
        <f t="shared" si="143"/>
        <v>Июнь</v>
      </c>
      <c r="F1311" s="25">
        <f t="shared" si="147"/>
        <v>27</v>
      </c>
      <c r="G1311" s="3" t="str">
        <f t="shared" si="148"/>
        <v>Вт</v>
      </c>
      <c r="H1311" s="25">
        <f t="shared" si="149"/>
        <v>28</v>
      </c>
      <c r="I1311" s="2">
        <v>4330</v>
      </c>
      <c r="J1311" s="2">
        <f t="shared" si="144"/>
        <v>1</v>
      </c>
      <c r="K1311" s="2">
        <f t="shared" si="145"/>
        <v>4330</v>
      </c>
      <c r="L1311" s="2">
        <f t="shared" si="146"/>
        <v>1</v>
      </c>
      <c r="M1311">
        <f>IF(D1311&lt;='Задача 4'!$B$4,I1311,"")</f>
        <v>4330</v>
      </c>
    </row>
    <row r="1312" spans="1:13">
      <c r="A1312" s="2">
        <v>1746441</v>
      </c>
      <c r="B1312" s="2">
        <v>4</v>
      </c>
      <c r="C1312" s="2" t="str">
        <f>VLOOKUP(B1312,Address!$A$1:$B$5,2,FALSE)</f>
        <v>Бульвар Сеченова, 17</v>
      </c>
      <c r="D1312" s="3">
        <v>44796</v>
      </c>
      <c r="E1312" s="3" t="str">
        <f t="shared" si="143"/>
        <v>Август</v>
      </c>
      <c r="F1312" s="25">
        <f t="shared" si="147"/>
        <v>35</v>
      </c>
      <c r="G1312" s="3" t="str">
        <f t="shared" si="148"/>
        <v>Вт</v>
      </c>
      <c r="H1312" s="25">
        <f t="shared" si="149"/>
        <v>23</v>
      </c>
      <c r="I1312" s="2">
        <v>1263</v>
      </c>
      <c r="J1312" s="2">
        <f t="shared" si="144"/>
        <v>1</v>
      </c>
      <c r="K1312" s="2" t="str">
        <f t="shared" si="145"/>
        <v/>
      </c>
      <c r="L1312" s="2" t="str">
        <f t="shared" si="146"/>
        <v/>
      </c>
      <c r="M1312" t="str">
        <f>IF(D1312&lt;='Задача 4'!$B$4,I1312,"")</f>
        <v/>
      </c>
    </row>
    <row r="1313" spans="1:13">
      <c r="A1313" s="2">
        <v>1746442</v>
      </c>
      <c r="B1313" s="2">
        <v>2</v>
      </c>
      <c r="C1313" s="2" t="str">
        <f>VLOOKUP(B1313,Address!$A$1:$B$5,2,FALSE)</f>
        <v>ул.Строителей, 6</v>
      </c>
      <c r="D1313" s="3">
        <v>44770</v>
      </c>
      <c r="E1313" s="3" t="str">
        <f t="shared" si="143"/>
        <v>Июль</v>
      </c>
      <c r="F1313" s="25">
        <f t="shared" si="147"/>
        <v>31</v>
      </c>
      <c r="G1313" s="3" t="str">
        <f t="shared" si="148"/>
        <v>Чт</v>
      </c>
      <c r="H1313" s="25">
        <f t="shared" si="149"/>
        <v>28</v>
      </c>
      <c r="I1313" s="2">
        <v>1659</v>
      </c>
      <c r="J1313" s="2">
        <f t="shared" si="144"/>
        <v>1</v>
      </c>
      <c r="K1313" s="2" t="str">
        <f t="shared" si="145"/>
        <v/>
      </c>
      <c r="L1313" s="2" t="str">
        <f t="shared" si="146"/>
        <v/>
      </c>
      <c r="M1313" t="str">
        <f>IF(D1313&lt;='Задача 4'!$B$4,I1313,"")</f>
        <v/>
      </c>
    </row>
    <row r="1314" spans="1:13">
      <c r="A1314" s="2">
        <v>1746443</v>
      </c>
      <c r="B1314" s="2">
        <v>2</v>
      </c>
      <c r="C1314" s="2" t="str">
        <f>VLOOKUP(B1314,Address!$A$1:$B$5,2,FALSE)</f>
        <v>ул.Строителей, 6</v>
      </c>
      <c r="D1314" s="3">
        <v>44768</v>
      </c>
      <c r="E1314" s="3" t="str">
        <f t="shared" si="143"/>
        <v>Июль</v>
      </c>
      <c r="F1314" s="25">
        <f t="shared" si="147"/>
        <v>31</v>
      </c>
      <c r="G1314" s="3" t="str">
        <f t="shared" si="148"/>
        <v>Вт</v>
      </c>
      <c r="H1314" s="25">
        <f t="shared" si="149"/>
        <v>26</v>
      </c>
      <c r="I1314" s="2">
        <v>4334</v>
      </c>
      <c r="J1314" s="2">
        <f t="shared" si="144"/>
        <v>1</v>
      </c>
      <c r="K1314" s="2">
        <f t="shared" si="145"/>
        <v>4334</v>
      </c>
      <c r="L1314" s="2">
        <f t="shared" si="146"/>
        <v>1</v>
      </c>
      <c r="M1314" t="str">
        <f>IF(D1314&lt;='Задача 4'!$B$4,I1314,"")</f>
        <v/>
      </c>
    </row>
    <row r="1315" spans="1:13">
      <c r="A1315" s="2">
        <v>1746444</v>
      </c>
      <c r="B1315" s="2">
        <v>2</v>
      </c>
      <c r="C1315" s="2" t="str">
        <f>VLOOKUP(B1315,Address!$A$1:$B$5,2,FALSE)</f>
        <v>ул.Строителей, 6</v>
      </c>
      <c r="D1315" s="3">
        <v>44756</v>
      </c>
      <c r="E1315" s="3" t="str">
        <f t="shared" si="143"/>
        <v>Июль</v>
      </c>
      <c r="F1315" s="25">
        <f t="shared" si="147"/>
        <v>29</v>
      </c>
      <c r="G1315" s="3" t="str">
        <f t="shared" si="148"/>
        <v>Чт</v>
      </c>
      <c r="H1315" s="25">
        <f t="shared" si="149"/>
        <v>14</v>
      </c>
      <c r="I1315" s="2">
        <v>3883</v>
      </c>
      <c r="J1315" s="2">
        <f t="shared" si="144"/>
        <v>1</v>
      </c>
      <c r="K1315" s="2">
        <f t="shared" si="145"/>
        <v>3883</v>
      </c>
      <c r="L1315" s="2">
        <f t="shared" si="146"/>
        <v>1</v>
      </c>
      <c r="M1315">
        <f>IF(D1315&lt;='Задача 4'!$B$4,I1315,"")</f>
        <v>3883</v>
      </c>
    </row>
    <row r="1316" spans="1:13">
      <c r="A1316" s="2">
        <v>1746445</v>
      </c>
      <c r="B1316" s="2">
        <v>3</v>
      </c>
      <c r="C1316" s="2" t="str">
        <f>VLOOKUP(B1316,Address!$A$1:$B$5,2,FALSE)</f>
        <v>Проспект Вернадского, 89</v>
      </c>
      <c r="D1316" s="3">
        <v>44721</v>
      </c>
      <c r="E1316" s="3" t="str">
        <f t="shared" si="143"/>
        <v>Июнь</v>
      </c>
      <c r="F1316" s="25">
        <f t="shared" si="147"/>
        <v>24</v>
      </c>
      <c r="G1316" s="3" t="str">
        <f t="shared" si="148"/>
        <v>Чт</v>
      </c>
      <c r="H1316" s="25">
        <f t="shared" si="149"/>
        <v>9</v>
      </c>
      <c r="I1316" s="2">
        <v>1741</v>
      </c>
      <c r="J1316" s="2">
        <f t="shared" si="144"/>
        <v>1</v>
      </c>
      <c r="K1316" s="2" t="str">
        <f t="shared" si="145"/>
        <v/>
      </c>
      <c r="L1316" s="2" t="str">
        <f t="shared" si="146"/>
        <v/>
      </c>
      <c r="M1316">
        <f>IF(D1316&lt;='Задача 4'!$B$4,I1316,"")</f>
        <v>1741</v>
      </c>
    </row>
    <row r="1317" spans="1:13">
      <c r="A1317" s="2">
        <v>1746446</v>
      </c>
      <c r="B1317" s="2">
        <v>1</v>
      </c>
      <c r="C1317" s="2" t="str">
        <f>VLOOKUP(B1317,Address!$A$1:$B$5,2,FALSE)</f>
        <v>ул.Ленина, 13/2</v>
      </c>
      <c r="D1317" s="3">
        <v>44740</v>
      </c>
      <c r="E1317" s="3" t="str">
        <f t="shared" si="143"/>
        <v>Июнь</v>
      </c>
      <c r="F1317" s="25">
        <f t="shared" si="147"/>
        <v>27</v>
      </c>
      <c r="G1317" s="3" t="str">
        <f t="shared" si="148"/>
        <v>Вт</v>
      </c>
      <c r="H1317" s="25">
        <f t="shared" si="149"/>
        <v>28</v>
      </c>
      <c r="I1317" s="2">
        <v>2544</v>
      </c>
      <c r="J1317" s="2">
        <f t="shared" si="144"/>
        <v>1</v>
      </c>
      <c r="K1317" s="2" t="str">
        <f t="shared" si="145"/>
        <v/>
      </c>
      <c r="L1317" s="2" t="str">
        <f t="shared" si="146"/>
        <v/>
      </c>
      <c r="M1317">
        <f>IF(D1317&lt;='Задача 4'!$B$4,I1317,"")</f>
        <v>2544</v>
      </c>
    </row>
    <row r="1318" spans="1:13">
      <c r="A1318" s="2">
        <v>1746447</v>
      </c>
      <c r="B1318" s="2">
        <v>4</v>
      </c>
      <c r="C1318" s="2" t="str">
        <f>VLOOKUP(B1318,Address!$A$1:$B$5,2,FALSE)</f>
        <v>Бульвар Сеченова, 17</v>
      </c>
      <c r="D1318" s="3">
        <v>44778</v>
      </c>
      <c r="E1318" s="3" t="str">
        <f t="shared" si="143"/>
        <v>Август</v>
      </c>
      <c r="F1318" s="25">
        <f t="shared" si="147"/>
        <v>32</v>
      </c>
      <c r="G1318" s="3" t="str">
        <f t="shared" si="148"/>
        <v>Пт</v>
      </c>
      <c r="H1318" s="25">
        <f t="shared" si="149"/>
        <v>5</v>
      </c>
      <c r="I1318" s="2">
        <v>3814</v>
      </c>
      <c r="J1318" s="2">
        <f t="shared" si="144"/>
        <v>1</v>
      </c>
      <c r="K1318" s="2">
        <f t="shared" si="145"/>
        <v>3814</v>
      </c>
      <c r="L1318" s="2">
        <f t="shared" si="146"/>
        <v>1</v>
      </c>
      <c r="M1318" t="str">
        <f>IF(D1318&lt;='Задача 4'!$B$4,I1318,"")</f>
        <v/>
      </c>
    </row>
    <row r="1319" spans="1:13">
      <c r="A1319" s="2">
        <v>1746448</v>
      </c>
      <c r="B1319" s="2">
        <v>1</v>
      </c>
      <c r="C1319" s="2" t="str">
        <f>VLOOKUP(B1319,Address!$A$1:$B$5,2,FALSE)</f>
        <v>ул.Ленина, 13/2</v>
      </c>
      <c r="D1319" s="3">
        <v>44720</v>
      </c>
      <c r="E1319" s="3" t="str">
        <f t="shared" si="143"/>
        <v>Июнь</v>
      </c>
      <c r="F1319" s="25">
        <f t="shared" si="147"/>
        <v>24</v>
      </c>
      <c r="G1319" s="3" t="str">
        <f t="shared" si="148"/>
        <v>Ср</v>
      </c>
      <c r="H1319" s="25">
        <f t="shared" si="149"/>
        <v>8</v>
      </c>
      <c r="I1319" s="2">
        <v>4465</v>
      </c>
      <c r="J1319" s="2">
        <f t="shared" si="144"/>
        <v>1</v>
      </c>
      <c r="K1319" s="2">
        <f t="shared" si="145"/>
        <v>4465</v>
      </c>
      <c r="L1319" s="2">
        <f t="shared" si="146"/>
        <v>1</v>
      </c>
      <c r="M1319">
        <f>IF(D1319&lt;='Задача 4'!$B$4,I1319,"")</f>
        <v>4465</v>
      </c>
    </row>
    <row r="1320" spans="1:13">
      <c r="A1320" s="2">
        <v>1746449</v>
      </c>
      <c r="B1320" s="2">
        <v>1</v>
      </c>
      <c r="C1320" s="2" t="str">
        <f>VLOOKUP(B1320,Address!$A$1:$B$5,2,FALSE)</f>
        <v>ул.Ленина, 13/2</v>
      </c>
      <c r="D1320" s="3">
        <v>44746</v>
      </c>
      <c r="E1320" s="3" t="str">
        <f t="shared" si="143"/>
        <v>Июль</v>
      </c>
      <c r="F1320" s="25">
        <f t="shared" si="147"/>
        <v>28</v>
      </c>
      <c r="G1320" s="3" t="str">
        <f t="shared" si="148"/>
        <v>Пн</v>
      </c>
      <c r="H1320" s="25">
        <f t="shared" si="149"/>
        <v>4</v>
      </c>
      <c r="I1320" s="2">
        <v>4894</v>
      </c>
      <c r="J1320" s="2">
        <f t="shared" si="144"/>
        <v>1</v>
      </c>
      <c r="K1320" s="2">
        <f t="shared" si="145"/>
        <v>4894</v>
      </c>
      <c r="L1320" s="2">
        <f t="shared" si="146"/>
        <v>1</v>
      </c>
      <c r="M1320">
        <f>IF(D1320&lt;='Задача 4'!$B$4,I1320,"")</f>
        <v>4894</v>
      </c>
    </row>
    <row r="1321" spans="1:13">
      <c r="A1321" s="2">
        <v>1746450</v>
      </c>
      <c r="B1321" s="2">
        <v>1</v>
      </c>
      <c r="C1321" s="2" t="str">
        <f>VLOOKUP(B1321,Address!$A$1:$B$5,2,FALSE)</f>
        <v>ул.Ленина, 13/2</v>
      </c>
      <c r="D1321" s="3">
        <v>44758</v>
      </c>
      <c r="E1321" s="3" t="str">
        <f t="shared" si="143"/>
        <v>Июль</v>
      </c>
      <c r="F1321" s="25">
        <f t="shared" si="147"/>
        <v>29</v>
      </c>
      <c r="G1321" s="3" t="str">
        <f t="shared" si="148"/>
        <v>Сб</v>
      </c>
      <c r="H1321" s="25">
        <f t="shared" si="149"/>
        <v>16</v>
      </c>
      <c r="I1321" s="2">
        <v>3996</v>
      </c>
      <c r="J1321" s="2">
        <f t="shared" si="144"/>
        <v>1</v>
      </c>
      <c r="K1321" s="2">
        <f t="shared" si="145"/>
        <v>3996</v>
      </c>
      <c r="L1321" s="2">
        <f t="shared" si="146"/>
        <v>1</v>
      </c>
      <c r="M1321" t="str">
        <f>IF(D1321&lt;='Задача 4'!$B$4,I1321,"")</f>
        <v/>
      </c>
    </row>
    <row r="1322" spans="1:13">
      <c r="A1322" s="2">
        <v>1746451</v>
      </c>
      <c r="B1322" s="2">
        <v>1</v>
      </c>
      <c r="C1322" s="2" t="str">
        <f>VLOOKUP(B1322,Address!$A$1:$B$5,2,FALSE)</f>
        <v>ул.Ленина, 13/2</v>
      </c>
      <c r="D1322" s="3">
        <v>44802</v>
      </c>
      <c r="E1322" s="3" t="str">
        <f t="shared" si="143"/>
        <v>Август</v>
      </c>
      <c r="F1322" s="25">
        <f t="shared" si="147"/>
        <v>36</v>
      </c>
      <c r="G1322" s="3" t="str">
        <f t="shared" si="148"/>
        <v>Пн</v>
      </c>
      <c r="H1322" s="25">
        <f t="shared" si="149"/>
        <v>29</v>
      </c>
      <c r="I1322" s="2">
        <v>2831</v>
      </c>
      <c r="J1322" s="2">
        <f t="shared" si="144"/>
        <v>1</v>
      </c>
      <c r="K1322" s="2" t="str">
        <f t="shared" si="145"/>
        <v/>
      </c>
      <c r="L1322" s="2" t="str">
        <f t="shared" si="146"/>
        <v/>
      </c>
      <c r="M1322" t="str">
        <f>IF(D1322&lt;='Задача 4'!$B$4,I1322,"")</f>
        <v/>
      </c>
    </row>
    <row r="1323" spans="1:13">
      <c r="A1323" s="2">
        <v>1746452</v>
      </c>
      <c r="B1323" s="2">
        <v>3</v>
      </c>
      <c r="C1323" s="2" t="str">
        <f>VLOOKUP(B1323,Address!$A$1:$B$5,2,FALSE)</f>
        <v>Проспект Вернадского, 89</v>
      </c>
      <c r="D1323" s="3">
        <v>44782</v>
      </c>
      <c r="E1323" s="3" t="str">
        <f t="shared" si="143"/>
        <v>Август</v>
      </c>
      <c r="F1323" s="25">
        <f t="shared" si="147"/>
        <v>33</v>
      </c>
      <c r="G1323" s="3" t="str">
        <f t="shared" si="148"/>
        <v>Вт</v>
      </c>
      <c r="H1323" s="25">
        <f t="shared" si="149"/>
        <v>9</v>
      </c>
      <c r="I1323" s="2">
        <v>4815</v>
      </c>
      <c r="J1323" s="2">
        <f t="shared" si="144"/>
        <v>1</v>
      </c>
      <c r="K1323" s="2">
        <f t="shared" si="145"/>
        <v>4815</v>
      </c>
      <c r="L1323" s="2">
        <f t="shared" si="146"/>
        <v>1</v>
      </c>
      <c r="M1323" t="str">
        <f>IF(D1323&lt;='Задача 4'!$B$4,I1323,"")</f>
        <v/>
      </c>
    </row>
    <row r="1324" spans="1:13">
      <c r="A1324" s="2">
        <v>1746453</v>
      </c>
      <c r="B1324" s="2">
        <v>4</v>
      </c>
      <c r="C1324" s="2" t="str">
        <f>VLOOKUP(B1324,Address!$A$1:$B$5,2,FALSE)</f>
        <v>Бульвар Сеченова, 17</v>
      </c>
      <c r="D1324" s="3">
        <v>44739</v>
      </c>
      <c r="E1324" s="3" t="str">
        <f t="shared" si="143"/>
        <v>Июнь</v>
      </c>
      <c r="F1324" s="25">
        <f t="shared" si="147"/>
        <v>27</v>
      </c>
      <c r="G1324" s="3" t="str">
        <f t="shared" si="148"/>
        <v>Пн</v>
      </c>
      <c r="H1324" s="25">
        <f t="shared" si="149"/>
        <v>27</v>
      </c>
      <c r="I1324" s="2">
        <v>93</v>
      </c>
      <c r="J1324" s="2">
        <f t="shared" si="144"/>
        <v>1</v>
      </c>
      <c r="K1324" s="2" t="str">
        <f t="shared" si="145"/>
        <v/>
      </c>
      <c r="L1324" s="2" t="str">
        <f t="shared" si="146"/>
        <v/>
      </c>
      <c r="M1324">
        <f>IF(D1324&lt;='Задача 4'!$B$4,I1324,"")</f>
        <v>93</v>
      </c>
    </row>
    <row r="1325" spans="1:13">
      <c r="A1325" s="2">
        <v>1746454</v>
      </c>
      <c r="B1325" s="2">
        <v>2</v>
      </c>
      <c r="C1325" s="2" t="str">
        <f>VLOOKUP(B1325,Address!$A$1:$B$5,2,FALSE)</f>
        <v>ул.Строителей, 6</v>
      </c>
      <c r="D1325" s="3">
        <v>44781</v>
      </c>
      <c r="E1325" s="3" t="str">
        <f t="shared" si="143"/>
        <v>Август</v>
      </c>
      <c r="F1325" s="25">
        <f t="shared" si="147"/>
        <v>33</v>
      </c>
      <c r="G1325" s="3" t="str">
        <f t="shared" si="148"/>
        <v>Пн</v>
      </c>
      <c r="H1325" s="25">
        <f t="shared" si="149"/>
        <v>8</v>
      </c>
      <c r="I1325" s="2">
        <v>2576</v>
      </c>
      <c r="J1325" s="2">
        <f t="shared" si="144"/>
        <v>1</v>
      </c>
      <c r="K1325" s="2" t="str">
        <f t="shared" si="145"/>
        <v/>
      </c>
      <c r="L1325" s="2" t="str">
        <f t="shared" si="146"/>
        <v/>
      </c>
      <c r="M1325" t="str">
        <f>IF(D1325&lt;='Задача 4'!$B$4,I1325,"")</f>
        <v/>
      </c>
    </row>
    <row r="1326" spans="1:13">
      <c r="A1326" s="2">
        <v>1746455</v>
      </c>
      <c r="B1326" s="2">
        <v>1</v>
      </c>
      <c r="C1326" s="2" t="str">
        <f>VLOOKUP(B1326,Address!$A$1:$B$5,2,FALSE)</f>
        <v>ул.Ленина, 13/2</v>
      </c>
      <c r="D1326" s="3">
        <v>44732</v>
      </c>
      <c r="E1326" s="3" t="str">
        <f t="shared" si="143"/>
        <v>Июнь</v>
      </c>
      <c r="F1326" s="25">
        <f t="shared" si="147"/>
        <v>26</v>
      </c>
      <c r="G1326" s="3" t="str">
        <f t="shared" si="148"/>
        <v>Пн</v>
      </c>
      <c r="H1326" s="25">
        <f t="shared" si="149"/>
        <v>20</v>
      </c>
      <c r="I1326" s="2">
        <v>310</v>
      </c>
      <c r="J1326" s="2">
        <f t="shared" si="144"/>
        <v>1</v>
      </c>
      <c r="K1326" s="2" t="str">
        <f t="shared" si="145"/>
        <v/>
      </c>
      <c r="L1326" s="2" t="str">
        <f t="shared" si="146"/>
        <v/>
      </c>
      <c r="M1326">
        <f>IF(D1326&lt;='Задача 4'!$B$4,I1326,"")</f>
        <v>310</v>
      </c>
    </row>
    <row r="1327" spans="1:13">
      <c r="A1327" s="2">
        <v>1746456</v>
      </c>
      <c r="B1327" s="2">
        <v>4</v>
      </c>
      <c r="C1327" s="2" t="str">
        <f>VLOOKUP(B1327,Address!$A$1:$B$5,2,FALSE)</f>
        <v>Бульвар Сеченова, 17</v>
      </c>
      <c r="D1327" s="3">
        <v>44752</v>
      </c>
      <c r="E1327" s="3" t="str">
        <f t="shared" si="143"/>
        <v>Июль</v>
      </c>
      <c r="F1327" s="25">
        <f t="shared" si="147"/>
        <v>29</v>
      </c>
      <c r="G1327" s="3" t="str">
        <f t="shared" si="148"/>
        <v>Вс</v>
      </c>
      <c r="H1327" s="25">
        <f t="shared" si="149"/>
        <v>10</v>
      </c>
      <c r="I1327" s="2">
        <v>90</v>
      </c>
      <c r="J1327" s="2">
        <f t="shared" si="144"/>
        <v>1</v>
      </c>
      <c r="K1327" s="2" t="str">
        <f t="shared" si="145"/>
        <v/>
      </c>
      <c r="L1327" s="2" t="str">
        <f t="shared" si="146"/>
        <v/>
      </c>
      <c r="M1327">
        <f>IF(D1327&lt;='Задача 4'!$B$4,I1327,"")</f>
        <v>90</v>
      </c>
    </row>
    <row r="1328" spans="1:13">
      <c r="A1328" s="2">
        <v>1746457</v>
      </c>
      <c r="B1328" s="2">
        <v>1</v>
      </c>
      <c r="C1328" s="2" t="str">
        <f>VLOOKUP(B1328,Address!$A$1:$B$5,2,FALSE)</f>
        <v>ул.Ленина, 13/2</v>
      </c>
      <c r="D1328" s="3">
        <v>44797</v>
      </c>
      <c r="E1328" s="3" t="str">
        <f t="shared" si="143"/>
        <v>Август</v>
      </c>
      <c r="F1328" s="25">
        <f t="shared" si="147"/>
        <v>35</v>
      </c>
      <c r="G1328" s="3" t="str">
        <f t="shared" si="148"/>
        <v>Ср</v>
      </c>
      <c r="H1328" s="25">
        <f t="shared" si="149"/>
        <v>24</v>
      </c>
      <c r="I1328" s="2">
        <v>967</v>
      </c>
      <c r="J1328" s="2">
        <f t="shared" si="144"/>
        <v>1</v>
      </c>
      <c r="K1328" s="2" t="str">
        <f t="shared" si="145"/>
        <v/>
      </c>
      <c r="L1328" s="2" t="str">
        <f t="shared" si="146"/>
        <v/>
      </c>
      <c r="M1328" t="str">
        <f>IF(D1328&lt;='Задача 4'!$B$4,I1328,"")</f>
        <v/>
      </c>
    </row>
    <row r="1329" spans="1:13">
      <c r="A1329" s="2">
        <v>1746458</v>
      </c>
      <c r="B1329" s="2">
        <v>1</v>
      </c>
      <c r="C1329" s="2" t="str">
        <f>VLOOKUP(B1329,Address!$A$1:$B$5,2,FALSE)</f>
        <v>ул.Ленина, 13/2</v>
      </c>
      <c r="D1329" s="3">
        <v>44718</v>
      </c>
      <c r="E1329" s="3" t="str">
        <f t="shared" si="143"/>
        <v>Июнь</v>
      </c>
      <c r="F1329" s="25">
        <f t="shared" si="147"/>
        <v>24</v>
      </c>
      <c r="G1329" s="3" t="str">
        <f t="shared" si="148"/>
        <v>Пн</v>
      </c>
      <c r="H1329" s="25">
        <f t="shared" si="149"/>
        <v>6</v>
      </c>
      <c r="I1329" s="2">
        <v>785</v>
      </c>
      <c r="J1329" s="2">
        <f t="shared" si="144"/>
        <v>1</v>
      </c>
      <c r="K1329" s="2" t="str">
        <f t="shared" si="145"/>
        <v/>
      </c>
      <c r="L1329" s="2" t="str">
        <f t="shared" si="146"/>
        <v/>
      </c>
      <c r="M1329">
        <f>IF(D1329&lt;='Задача 4'!$B$4,I1329,"")</f>
        <v>785</v>
      </c>
    </row>
    <row r="1330" spans="1:13">
      <c r="A1330" s="2">
        <v>1746459</v>
      </c>
      <c r="B1330" s="2">
        <v>1</v>
      </c>
      <c r="C1330" s="2" t="str">
        <f>VLOOKUP(B1330,Address!$A$1:$B$5,2,FALSE)</f>
        <v>ул.Ленина, 13/2</v>
      </c>
      <c r="D1330" s="3">
        <v>44724</v>
      </c>
      <c r="E1330" s="3" t="str">
        <f t="shared" si="143"/>
        <v>Июнь</v>
      </c>
      <c r="F1330" s="25">
        <f t="shared" si="147"/>
        <v>25</v>
      </c>
      <c r="G1330" s="3" t="str">
        <f t="shared" si="148"/>
        <v>Вс</v>
      </c>
      <c r="H1330" s="25">
        <f t="shared" si="149"/>
        <v>12</v>
      </c>
      <c r="I1330" s="2">
        <v>144</v>
      </c>
      <c r="J1330" s="2">
        <f t="shared" si="144"/>
        <v>1</v>
      </c>
      <c r="K1330" s="2" t="str">
        <f t="shared" si="145"/>
        <v/>
      </c>
      <c r="L1330" s="2" t="str">
        <f t="shared" si="146"/>
        <v/>
      </c>
      <c r="M1330">
        <f>IF(D1330&lt;='Задача 4'!$B$4,I1330,"")</f>
        <v>144</v>
      </c>
    </row>
    <row r="1331" spans="1:13">
      <c r="A1331" s="2">
        <v>1746460</v>
      </c>
      <c r="B1331" s="2">
        <v>4</v>
      </c>
      <c r="C1331" s="2" t="str">
        <f>VLOOKUP(B1331,Address!$A$1:$B$5,2,FALSE)</f>
        <v>Бульвар Сеченова, 17</v>
      </c>
      <c r="D1331" s="3">
        <v>44717</v>
      </c>
      <c r="E1331" s="3" t="str">
        <f t="shared" si="143"/>
        <v>Июнь</v>
      </c>
      <c r="F1331" s="25">
        <f t="shared" si="147"/>
        <v>24</v>
      </c>
      <c r="G1331" s="3" t="str">
        <f t="shared" si="148"/>
        <v>Вс</v>
      </c>
      <c r="H1331" s="25">
        <f t="shared" si="149"/>
        <v>5</v>
      </c>
      <c r="I1331" s="2">
        <v>976</v>
      </c>
      <c r="J1331" s="2">
        <f t="shared" si="144"/>
        <v>1</v>
      </c>
      <c r="K1331" s="2" t="str">
        <f t="shared" si="145"/>
        <v/>
      </c>
      <c r="L1331" s="2" t="str">
        <f t="shared" si="146"/>
        <v/>
      </c>
      <c r="M1331">
        <f>IF(D1331&lt;='Задача 4'!$B$4,I1331,"")</f>
        <v>976</v>
      </c>
    </row>
    <row r="1332" spans="1:13">
      <c r="A1332" s="2">
        <v>1746461</v>
      </c>
      <c r="B1332" s="2">
        <v>4</v>
      </c>
      <c r="C1332" s="2" t="str">
        <f>VLOOKUP(B1332,Address!$A$1:$B$5,2,FALSE)</f>
        <v>Бульвар Сеченова, 17</v>
      </c>
      <c r="D1332" s="3">
        <v>44739</v>
      </c>
      <c r="E1332" s="3" t="str">
        <f t="shared" si="143"/>
        <v>Июнь</v>
      </c>
      <c r="F1332" s="25">
        <f t="shared" si="147"/>
        <v>27</v>
      </c>
      <c r="G1332" s="3" t="str">
        <f t="shared" si="148"/>
        <v>Пн</v>
      </c>
      <c r="H1332" s="25">
        <f t="shared" si="149"/>
        <v>27</v>
      </c>
      <c r="I1332" s="2">
        <v>957</v>
      </c>
      <c r="J1332" s="2">
        <f t="shared" si="144"/>
        <v>1</v>
      </c>
      <c r="K1332" s="2" t="str">
        <f t="shared" si="145"/>
        <v/>
      </c>
      <c r="L1332" s="2" t="str">
        <f t="shared" si="146"/>
        <v/>
      </c>
      <c r="M1332">
        <f>IF(D1332&lt;='Задача 4'!$B$4,I1332,"")</f>
        <v>957</v>
      </c>
    </row>
    <row r="1333" spans="1:13">
      <c r="A1333" s="2">
        <v>1746462</v>
      </c>
      <c r="B1333" s="2">
        <v>3</v>
      </c>
      <c r="C1333" s="2" t="str">
        <f>VLOOKUP(B1333,Address!$A$1:$B$5,2,FALSE)</f>
        <v>Проспект Вернадского, 89</v>
      </c>
      <c r="D1333" s="3">
        <v>44781</v>
      </c>
      <c r="E1333" s="3" t="str">
        <f t="shared" si="143"/>
        <v>Август</v>
      </c>
      <c r="F1333" s="25">
        <f t="shared" si="147"/>
        <v>33</v>
      </c>
      <c r="G1333" s="3" t="str">
        <f t="shared" si="148"/>
        <v>Пн</v>
      </c>
      <c r="H1333" s="25">
        <f t="shared" si="149"/>
        <v>8</v>
      </c>
      <c r="I1333" s="2">
        <v>4753</v>
      </c>
      <c r="J1333" s="2">
        <f t="shared" si="144"/>
        <v>1</v>
      </c>
      <c r="K1333" s="2">
        <f t="shared" si="145"/>
        <v>4753</v>
      </c>
      <c r="L1333" s="2">
        <f t="shared" si="146"/>
        <v>1</v>
      </c>
      <c r="M1333" t="str">
        <f>IF(D1333&lt;='Задача 4'!$B$4,I1333,"")</f>
        <v/>
      </c>
    </row>
    <row r="1334" spans="1:13">
      <c r="A1334" s="2">
        <v>1746463</v>
      </c>
      <c r="B1334" s="2">
        <v>1</v>
      </c>
      <c r="C1334" s="2" t="str">
        <f>VLOOKUP(B1334,Address!$A$1:$B$5,2,FALSE)</f>
        <v>ул.Ленина, 13/2</v>
      </c>
      <c r="D1334" s="3">
        <v>44745</v>
      </c>
      <c r="E1334" s="3" t="str">
        <f t="shared" si="143"/>
        <v>Июль</v>
      </c>
      <c r="F1334" s="25">
        <f t="shared" si="147"/>
        <v>28</v>
      </c>
      <c r="G1334" s="3" t="str">
        <f t="shared" si="148"/>
        <v>Вс</v>
      </c>
      <c r="H1334" s="25">
        <f t="shared" si="149"/>
        <v>3</v>
      </c>
      <c r="I1334" s="2">
        <v>3971</v>
      </c>
      <c r="J1334" s="2">
        <f t="shared" si="144"/>
        <v>1</v>
      </c>
      <c r="K1334" s="2">
        <f t="shared" si="145"/>
        <v>3971</v>
      </c>
      <c r="L1334" s="2">
        <f t="shared" si="146"/>
        <v>1</v>
      </c>
      <c r="M1334">
        <f>IF(D1334&lt;='Задача 4'!$B$4,I1334,"")</f>
        <v>3971</v>
      </c>
    </row>
    <row r="1335" spans="1:13">
      <c r="A1335" s="2">
        <v>1746464</v>
      </c>
      <c r="B1335" s="2">
        <v>1</v>
      </c>
      <c r="C1335" s="2" t="str">
        <f>VLOOKUP(B1335,Address!$A$1:$B$5,2,FALSE)</f>
        <v>ул.Ленина, 13/2</v>
      </c>
      <c r="D1335" s="3">
        <v>44758</v>
      </c>
      <c r="E1335" s="3" t="str">
        <f t="shared" si="143"/>
        <v>Июль</v>
      </c>
      <c r="F1335" s="25">
        <f t="shared" si="147"/>
        <v>29</v>
      </c>
      <c r="G1335" s="3" t="str">
        <f t="shared" si="148"/>
        <v>Сб</v>
      </c>
      <c r="H1335" s="25">
        <f t="shared" si="149"/>
        <v>16</v>
      </c>
      <c r="I1335" s="2">
        <v>1231</v>
      </c>
      <c r="J1335" s="2">
        <f t="shared" si="144"/>
        <v>1</v>
      </c>
      <c r="K1335" s="2" t="str">
        <f t="shared" si="145"/>
        <v/>
      </c>
      <c r="L1335" s="2" t="str">
        <f t="shared" si="146"/>
        <v/>
      </c>
      <c r="M1335" t="str">
        <f>IF(D1335&lt;='Задача 4'!$B$4,I1335,"")</f>
        <v/>
      </c>
    </row>
    <row r="1336" spans="1:13">
      <c r="A1336" s="2">
        <v>1746465</v>
      </c>
      <c r="B1336" s="2">
        <v>1</v>
      </c>
      <c r="C1336" s="2" t="str">
        <f>VLOOKUP(B1336,Address!$A$1:$B$5,2,FALSE)</f>
        <v>ул.Ленина, 13/2</v>
      </c>
      <c r="D1336" s="3">
        <v>44792</v>
      </c>
      <c r="E1336" s="3" t="str">
        <f t="shared" si="143"/>
        <v>Август</v>
      </c>
      <c r="F1336" s="25">
        <f t="shared" si="147"/>
        <v>34</v>
      </c>
      <c r="G1336" s="3" t="str">
        <f t="shared" si="148"/>
        <v>Пт</v>
      </c>
      <c r="H1336" s="25">
        <f t="shared" si="149"/>
        <v>19</v>
      </c>
      <c r="I1336" s="2">
        <v>2545</v>
      </c>
      <c r="J1336" s="2">
        <f t="shared" si="144"/>
        <v>1</v>
      </c>
      <c r="K1336" s="2" t="str">
        <f t="shared" si="145"/>
        <v/>
      </c>
      <c r="L1336" s="2" t="str">
        <f t="shared" si="146"/>
        <v/>
      </c>
      <c r="M1336" t="str">
        <f>IF(D1336&lt;='Задача 4'!$B$4,I1336,"")</f>
        <v/>
      </c>
    </row>
    <row r="1337" spans="1:13">
      <c r="A1337" s="2">
        <v>1746466</v>
      </c>
      <c r="B1337" s="2">
        <v>1</v>
      </c>
      <c r="C1337" s="2" t="str">
        <f>VLOOKUP(B1337,Address!$A$1:$B$5,2,FALSE)</f>
        <v>ул.Ленина, 13/2</v>
      </c>
      <c r="D1337" s="3">
        <v>44798</v>
      </c>
      <c r="E1337" s="3" t="str">
        <f t="shared" si="143"/>
        <v>Август</v>
      </c>
      <c r="F1337" s="25">
        <f t="shared" si="147"/>
        <v>35</v>
      </c>
      <c r="G1337" s="3" t="str">
        <f t="shared" si="148"/>
        <v>Чт</v>
      </c>
      <c r="H1337" s="25">
        <f t="shared" si="149"/>
        <v>25</v>
      </c>
      <c r="I1337" s="2">
        <v>4990</v>
      </c>
      <c r="J1337" s="2">
        <f t="shared" si="144"/>
        <v>1</v>
      </c>
      <c r="K1337" s="2">
        <f t="shared" si="145"/>
        <v>4990</v>
      </c>
      <c r="L1337" s="2">
        <f t="shared" si="146"/>
        <v>1</v>
      </c>
      <c r="M1337" t="str">
        <f>IF(D1337&lt;='Задача 4'!$B$4,I1337,"")</f>
        <v/>
      </c>
    </row>
    <row r="1338" spans="1:13">
      <c r="A1338" s="2">
        <v>1746467</v>
      </c>
      <c r="B1338" s="2">
        <v>3</v>
      </c>
      <c r="C1338" s="2" t="str">
        <f>VLOOKUP(B1338,Address!$A$1:$B$5,2,FALSE)</f>
        <v>Проспект Вернадского, 89</v>
      </c>
      <c r="D1338" s="3">
        <v>44765</v>
      </c>
      <c r="E1338" s="3" t="str">
        <f t="shared" si="143"/>
        <v>Июль</v>
      </c>
      <c r="F1338" s="25">
        <f t="shared" si="147"/>
        <v>30</v>
      </c>
      <c r="G1338" s="3" t="str">
        <f t="shared" si="148"/>
        <v>Сб</v>
      </c>
      <c r="H1338" s="25">
        <f t="shared" si="149"/>
        <v>23</v>
      </c>
      <c r="I1338" s="2">
        <v>1307</v>
      </c>
      <c r="J1338" s="2">
        <f t="shared" si="144"/>
        <v>1</v>
      </c>
      <c r="K1338" s="2" t="str">
        <f t="shared" si="145"/>
        <v/>
      </c>
      <c r="L1338" s="2" t="str">
        <f t="shared" si="146"/>
        <v/>
      </c>
      <c r="M1338" t="str">
        <f>IF(D1338&lt;='Задача 4'!$B$4,I1338,"")</f>
        <v/>
      </c>
    </row>
    <row r="1339" spans="1:13">
      <c r="A1339" s="2">
        <v>1746468</v>
      </c>
      <c r="B1339" s="2">
        <v>1</v>
      </c>
      <c r="C1339" s="2" t="str">
        <f>VLOOKUP(B1339,Address!$A$1:$B$5,2,FALSE)</f>
        <v>ул.Ленина, 13/2</v>
      </c>
      <c r="D1339" s="3">
        <v>44769</v>
      </c>
      <c r="E1339" s="3" t="str">
        <f t="shared" si="143"/>
        <v>Июль</v>
      </c>
      <c r="F1339" s="25">
        <f t="shared" si="147"/>
        <v>31</v>
      </c>
      <c r="G1339" s="3" t="str">
        <f t="shared" si="148"/>
        <v>Ср</v>
      </c>
      <c r="H1339" s="25">
        <f t="shared" si="149"/>
        <v>27</v>
      </c>
      <c r="I1339" s="2">
        <v>4481</v>
      </c>
      <c r="J1339" s="2">
        <f t="shared" si="144"/>
        <v>1</v>
      </c>
      <c r="K1339" s="2">
        <f t="shared" si="145"/>
        <v>4481</v>
      </c>
      <c r="L1339" s="2">
        <f t="shared" si="146"/>
        <v>1</v>
      </c>
      <c r="M1339" t="str">
        <f>IF(D1339&lt;='Задача 4'!$B$4,I1339,"")</f>
        <v/>
      </c>
    </row>
    <row r="1340" spans="1:13">
      <c r="A1340" s="2">
        <v>1746469</v>
      </c>
      <c r="B1340" s="2">
        <v>1</v>
      </c>
      <c r="C1340" s="2" t="str">
        <f>VLOOKUP(B1340,Address!$A$1:$B$5,2,FALSE)</f>
        <v>ул.Ленина, 13/2</v>
      </c>
      <c r="D1340" s="3">
        <v>44788</v>
      </c>
      <c r="E1340" s="3" t="str">
        <f t="shared" si="143"/>
        <v>Август</v>
      </c>
      <c r="F1340" s="25">
        <f t="shared" si="147"/>
        <v>34</v>
      </c>
      <c r="G1340" s="3" t="str">
        <f t="shared" si="148"/>
        <v>Пн</v>
      </c>
      <c r="H1340" s="25">
        <f t="shared" si="149"/>
        <v>15</v>
      </c>
      <c r="I1340" s="2">
        <v>2522</v>
      </c>
      <c r="J1340" s="2">
        <f t="shared" si="144"/>
        <v>1</v>
      </c>
      <c r="K1340" s="2" t="str">
        <f t="shared" si="145"/>
        <v/>
      </c>
      <c r="L1340" s="2" t="str">
        <f t="shared" si="146"/>
        <v/>
      </c>
      <c r="M1340" t="str">
        <f>IF(D1340&lt;='Задача 4'!$B$4,I1340,"")</f>
        <v/>
      </c>
    </row>
    <row r="1341" spans="1:13">
      <c r="A1341" s="2">
        <v>1746470</v>
      </c>
      <c r="B1341" s="2">
        <v>3</v>
      </c>
      <c r="C1341" s="2" t="str">
        <f>VLOOKUP(B1341,Address!$A$1:$B$5,2,FALSE)</f>
        <v>Проспект Вернадского, 89</v>
      </c>
      <c r="D1341" s="3">
        <v>44797</v>
      </c>
      <c r="E1341" s="3" t="str">
        <f t="shared" si="143"/>
        <v>Август</v>
      </c>
      <c r="F1341" s="25">
        <f t="shared" si="147"/>
        <v>35</v>
      </c>
      <c r="G1341" s="3" t="str">
        <f t="shared" si="148"/>
        <v>Ср</v>
      </c>
      <c r="H1341" s="25">
        <f t="shared" si="149"/>
        <v>24</v>
      </c>
      <c r="I1341" s="2">
        <v>1267</v>
      </c>
      <c r="J1341" s="2">
        <f t="shared" si="144"/>
        <v>1</v>
      </c>
      <c r="K1341" s="2" t="str">
        <f t="shared" si="145"/>
        <v/>
      </c>
      <c r="L1341" s="2" t="str">
        <f t="shared" si="146"/>
        <v/>
      </c>
      <c r="M1341" t="str">
        <f>IF(D1341&lt;='Задача 4'!$B$4,I1341,"")</f>
        <v/>
      </c>
    </row>
    <row r="1342" spans="1:13">
      <c r="A1342" s="2">
        <v>1746471</v>
      </c>
      <c r="B1342" s="2">
        <v>4</v>
      </c>
      <c r="C1342" s="2" t="str">
        <f>VLOOKUP(B1342,Address!$A$1:$B$5,2,FALSE)</f>
        <v>Бульвар Сеченова, 17</v>
      </c>
      <c r="D1342" s="3">
        <v>44733</v>
      </c>
      <c r="E1342" s="3" t="str">
        <f t="shared" si="143"/>
        <v>Июнь</v>
      </c>
      <c r="F1342" s="25">
        <f t="shared" si="147"/>
        <v>26</v>
      </c>
      <c r="G1342" s="3" t="str">
        <f t="shared" si="148"/>
        <v>Вт</v>
      </c>
      <c r="H1342" s="25">
        <f t="shared" si="149"/>
        <v>21</v>
      </c>
      <c r="I1342" s="2">
        <v>3143</v>
      </c>
      <c r="J1342" s="2">
        <f t="shared" si="144"/>
        <v>1</v>
      </c>
      <c r="K1342" s="2">
        <f t="shared" si="145"/>
        <v>3143</v>
      </c>
      <c r="L1342" s="2">
        <f t="shared" si="146"/>
        <v>1</v>
      </c>
      <c r="M1342">
        <f>IF(D1342&lt;='Задача 4'!$B$4,I1342,"")</f>
        <v>3143</v>
      </c>
    </row>
    <row r="1343" spans="1:13">
      <c r="A1343" s="2">
        <v>1746472</v>
      </c>
      <c r="B1343" s="2">
        <v>1</v>
      </c>
      <c r="C1343" s="2" t="str">
        <f>VLOOKUP(B1343,Address!$A$1:$B$5,2,FALSE)</f>
        <v>ул.Ленина, 13/2</v>
      </c>
      <c r="D1343" s="3">
        <v>44741</v>
      </c>
      <c r="E1343" s="3" t="str">
        <f t="shared" si="143"/>
        <v>Июнь</v>
      </c>
      <c r="F1343" s="25">
        <f t="shared" si="147"/>
        <v>27</v>
      </c>
      <c r="G1343" s="3" t="str">
        <f t="shared" si="148"/>
        <v>Ср</v>
      </c>
      <c r="H1343" s="25">
        <f t="shared" si="149"/>
        <v>29</v>
      </c>
      <c r="I1343" s="2">
        <v>1514</v>
      </c>
      <c r="J1343" s="2">
        <f t="shared" si="144"/>
        <v>1</v>
      </c>
      <c r="K1343" s="2" t="str">
        <f t="shared" si="145"/>
        <v/>
      </c>
      <c r="L1343" s="2" t="str">
        <f t="shared" si="146"/>
        <v/>
      </c>
      <c r="M1343">
        <f>IF(D1343&lt;='Задача 4'!$B$4,I1343,"")</f>
        <v>1514</v>
      </c>
    </row>
    <row r="1344" spans="1:13">
      <c r="A1344" s="2">
        <v>1746473</v>
      </c>
      <c r="B1344" s="2">
        <v>1</v>
      </c>
      <c r="C1344" s="2" t="str">
        <f>VLOOKUP(B1344,Address!$A$1:$B$5,2,FALSE)</f>
        <v>ул.Ленина, 13/2</v>
      </c>
      <c r="D1344" s="3">
        <v>44720</v>
      </c>
      <c r="E1344" s="3" t="str">
        <f t="shared" si="143"/>
        <v>Июнь</v>
      </c>
      <c r="F1344" s="25">
        <f t="shared" si="147"/>
        <v>24</v>
      </c>
      <c r="G1344" s="3" t="str">
        <f t="shared" si="148"/>
        <v>Ср</v>
      </c>
      <c r="H1344" s="25">
        <f t="shared" si="149"/>
        <v>8</v>
      </c>
      <c r="I1344" s="2">
        <v>2621</v>
      </c>
      <c r="J1344" s="2">
        <f t="shared" si="144"/>
        <v>1</v>
      </c>
      <c r="K1344" s="2" t="str">
        <f t="shared" si="145"/>
        <v/>
      </c>
      <c r="L1344" s="2" t="str">
        <f t="shared" si="146"/>
        <v/>
      </c>
      <c r="M1344">
        <f>IF(D1344&lt;='Задача 4'!$B$4,I1344,"")</f>
        <v>2621</v>
      </c>
    </row>
    <row r="1345" spans="1:13">
      <c r="A1345" s="2">
        <v>1746474</v>
      </c>
      <c r="B1345" s="2">
        <v>1</v>
      </c>
      <c r="C1345" s="2" t="str">
        <f>VLOOKUP(B1345,Address!$A$1:$B$5,2,FALSE)</f>
        <v>ул.Ленина, 13/2</v>
      </c>
      <c r="D1345" s="3">
        <v>44802</v>
      </c>
      <c r="E1345" s="3" t="str">
        <f t="shared" si="143"/>
        <v>Август</v>
      </c>
      <c r="F1345" s="25">
        <f t="shared" si="147"/>
        <v>36</v>
      </c>
      <c r="G1345" s="3" t="str">
        <f t="shared" si="148"/>
        <v>Пн</v>
      </c>
      <c r="H1345" s="25">
        <f t="shared" si="149"/>
        <v>29</v>
      </c>
      <c r="I1345" s="2">
        <v>3765</v>
      </c>
      <c r="J1345" s="2">
        <f t="shared" si="144"/>
        <v>1</v>
      </c>
      <c r="K1345" s="2">
        <f t="shared" si="145"/>
        <v>3765</v>
      </c>
      <c r="L1345" s="2">
        <f t="shared" si="146"/>
        <v>1</v>
      </c>
      <c r="M1345" t="str">
        <f>IF(D1345&lt;='Задача 4'!$B$4,I1345,"")</f>
        <v/>
      </c>
    </row>
    <row r="1346" spans="1:13">
      <c r="A1346" s="2">
        <v>1746475</v>
      </c>
      <c r="B1346" s="2">
        <v>3</v>
      </c>
      <c r="C1346" s="2" t="str">
        <f>VLOOKUP(B1346,Address!$A$1:$B$5,2,FALSE)</f>
        <v>Проспект Вернадского, 89</v>
      </c>
      <c r="D1346" s="3">
        <v>44772</v>
      </c>
      <c r="E1346" s="3" t="str">
        <f t="shared" si="143"/>
        <v>Июль</v>
      </c>
      <c r="F1346" s="25">
        <f t="shared" si="147"/>
        <v>31</v>
      </c>
      <c r="G1346" s="3" t="str">
        <f t="shared" si="148"/>
        <v>Сб</v>
      </c>
      <c r="H1346" s="25">
        <f t="shared" si="149"/>
        <v>30</v>
      </c>
      <c r="I1346" s="2">
        <v>604</v>
      </c>
      <c r="J1346" s="2">
        <f t="shared" si="144"/>
        <v>1</v>
      </c>
      <c r="K1346" s="2" t="str">
        <f t="shared" si="145"/>
        <v/>
      </c>
      <c r="L1346" s="2" t="str">
        <f t="shared" si="146"/>
        <v/>
      </c>
      <c r="M1346" t="str">
        <f>IF(D1346&lt;='Задача 4'!$B$4,I1346,"")</f>
        <v/>
      </c>
    </row>
    <row r="1347" spans="1:13">
      <c r="A1347" s="2">
        <v>1746476</v>
      </c>
      <c r="B1347" s="2">
        <v>1</v>
      </c>
      <c r="C1347" s="2" t="str">
        <f>VLOOKUP(B1347,Address!$A$1:$B$5,2,FALSE)</f>
        <v>ул.Ленина, 13/2</v>
      </c>
      <c r="D1347" s="3">
        <v>44780</v>
      </c>
      <c r="E1347" s="3" t="str">
        <f t="shared" ref="E1347:E1410" si="150">TEXT(MONTH(D1347)*30,"ММММ")</f>
        <v>Август</v>
      </c>
      <c r="F1347" s="25">
        <f t="shared" si="147"/>
        <v>33</v>
      </c>
      <c r="G1347" s="3" t="str">
        <f t="shared" si="148"/>
        <v>Вс</v>
      </c>
      <c r="H1347" s="25">
        <f t="shared" si="149"/>
        <v>7</v>
      </c>
      <c r="I1347" s="2">
        <v>481</v>
      </c>
      <c r="J1347" s="2">
        <f t="shared" ref="J1347:J1410" si="151">IF(I1347&gt;0,1,"")</f>
        <v>1</v>
      </c>
      <c r="K1347" s="2" t="str">
        <f t="shared" ref="K1347:K1410" si="152">IF(I1347&gt;3000,I1347,"")</f>
        <v/>
      </c>
      <c r="L1347" s="2" t="str">
        <f t="shared" ref="L1347:L1410" si="153">IF(I1347&gt;3000,1,"")</f>
        <v/>
      </c>
      <c r="M1347" t="str">
        <f>IF(D1347&lt;='Задача 4'!$B$4,I1347,"")</f>
        <v/>
      </c>
    </row>
    <row r="1348" spans="1:13">
      <c r="A1348" s="2">
        <v>1746477</v>
      </c>
      <c r="B1348" s="2">
        <v>2</v>
      </c>
      <c r="C1348" s="2" t="str">
        <f>VLOOKUP(B1348,Address!$A$1:$B$5,2,FALSE)</f>
        <v>ул.Строителей, 6</v>
      </c>
      <c r="D1348" s="3">
        <v>44774</v>
      </c>
      <c r="E1348" s="3" t="str">
        <f t="shared" si="150"/>
        <v>Август</v>
      </c>
      <c r="F1348" s="25">
        <f t="shared" si="147"/>
        <v>32</v>
      </c>
      <c r="G1348" s="3" t="str">
        <f t="shared" si="148"/>
        <v>Пн</v>
      </c>
      <c r="H1348" s="25">
        <f t="shared" si="149"/>
        <v>1</v>
      </c>
      <c r="I1348" s="2">
        <v>277</v>
      </c>
      <c r="J1348" s="2">
        <f t="shared" si="151"/>
        <v>1</v>
      </c>
      <c r="K1348" s="2" t="str">
        <f t="shared" si="152"/>
        <v/>
      </c>
      <c r="L1348" s="2" t="str">
        <f t="shared" si="153"/>
        <v/>
      </c>
      <c r="M1348" t="str">
        <f>IF(D1348&lt;='Задача 4'!$B$4,I1348,"")</f>
        <v/>
      </c>
    </row>
    <row r="1349" spans="1:13">
      <c r="A1349" s="2">
        <v>1746478</v>
      </c>
      <c r="B1349" s="2">
        <v>1</v>
      </c>
      <c r="C1349" s="2" t="str">
        <f>VLOOKUP(B1349,Address!$A$1:$B$5,2,FALSE)</f>
        <v>ул.Ленина, 13/2</v>
      </c>
      <c r="D1349" s="3">
        <v>44726</v>
      </c>
      <c r="E1349" s="3" t="str">
        <f t="shared" si="150"/>
        <v>Июнь</v>
      </c>
      <c r="F1349" s="25">
        <f t="shared" si="147"/>
        <v>25</v>
      </c>
      <c r="G1349" s="3" t="str">
        <f t="shared" si="148"/>
        <v>Вт</v>
      </c>
      <c r="H1349" s="25">
        <f t="shared" si="149"/>
        <v>14</v>
      </c>
      <c r="I1349" s="2">
        <v>1080</v>
      </c>
      <c r="J1349" s="2">
        <f t="shared" si="151"/>
        <v>1</v>
      </c>
      <c r="K1349" s="2" t="str">
        <f t="shared" si="152"/>
        <v/>
      </c>
      <c r="L1349" s="2" t="str">
        <f t="shared" si="153"/>
        <v/>
      </c>
      <c r="M1349">
        <f>IF(D1349&lt;='Задача 4'!$B$4,I1349,"")</f>
        <v>1080</v>
      </c>
    </row>
    <row r="1350" spans="1:13">
      <c r="A1350" s="2">
        <v>1746479</v>
      </c>
      <c r="B1350" s="2">
        <v>4</v>
      </c>
      <c r="C1350" s="2" t="str">
        <f>VLOOKUP(B1350,Address!$A$1:$B$5,2,FALSE)</f>
        <v>Бульвар Сеченова, 17</v>
      </c>
      <c r="D1350" s="3">
        <v>44745</v>
      </c>
      <c r="E1350" s="3" t="str">
        <f t="shared" si="150"/>
        <v>Июль</v>
      </c>
      <c r="F1350" s="25">
        <f t="shared" si="147"/>
        <v>28</v>
      </c>
      <c r="G1350" s="3" t="str">
        <f t="shared" si="148"/>
        <v>Вс</v>
      </c>
      <c r="H1350" s="25">
        <f t="shared" si="149"/>
        <v>3</v>
      </c>
      <c r="I1350" s="2">
        <v>742</v>
      </c>
      <c r="J1350" s="2">
        <f t="shared" si="151"/>
        <v>1</v>
      </c>
      <c r="K1350" s="2" t="str">
        <f t="shared" si="152"/>
        <v/>
      </c>
      <c r="L1350" s="2" t="str">
        <f t="shared" si="153"/>
        <v/>
      </c>
      <c r="M1350">
        <f>IF(D1350&lt;='Задача 4'!$B$4,I1350,"")</f>
        <v>742</v>
      </c>
    </row>
    <row r="1351" spans="1:13">
      <c r="A1351" s="2">
        <v>1746480</v>
      </c>
      <c r="B1351" s="2">
        <v>2</v>
      </c>
      <c r="C1351" s="2" t="str">
        <f>VLOOKUP(B1351,Address!$A$1:$B$5,2,FALSE)</f>
        <v>ул.Строителей, 6</v>
      </c>
      <c r="D1351" s="3">
        <v>44793</v>
      </c>
      <c r="E1351" s="3" t="str">
        <f t="shared" si="150"/>
        <v>Август</v>
      </c>
      <c r="F1351" s="25">
        <f t="shared" si="147"/>
        <v>34</v>
      </c>
      <c r="G1351" s="3" t="str">
        <f t="shared" si="148"/>
        <v>Сб</v>
      </c>
      <c r="H1351" s="25">
        <f t="shared" si="149"/>
        <v>20</v>
      </c>
      <c r="I1351" s="2">
        <v>4414</v>
      </c>
      <c r="J1351" s="2">
        <f t="shared" si="151"/>
        <v>1</v>
      </c>
      <c r="K1351" s="2">
        <f t="shared" si="152"/>
        <v>4414</v>
      </c>
      <c r="L1351" s="2">
        <f t="shared" si="153"/>
        <v>1</v>
      </c>
      <c r="M1351" t="str">
        <f>IF(D1351&lt;='Задача 4'!$B$4,I1351,"")</f>
        <v/>
      </c>
    </row>
    <row r="1352" spans="1:13">
      <c r="A1352" s="2">
        <v>1746481</v>
      </c>
      <c r="B1352" s="2">
        <v>1</v>
      </c>
      <c r="C1352" s="2" t="str">
        <f>VLOOKUP(B1352,Address!$A$1:$B$5,2,FALSE)</f>
        <v>ул.Ленина, 13/2</v>
      </c>
      <c r="D1352" s="3">
        <v>44783</v>
      </c>
      <c r="E1352" s="3" t="str">
        <f t="shared" si="150"/>
        <v>Август</v>
      </c>
      <c r="F1352" s="25">
        <f t="shared" si="147"/>
        <v>33</v>
      </c>
      <c r="G1352" s="3" t="str">
        <f t="shared" si="148"/>
        <v>Ср</v>
      </c>
      <c r="H1352" s="25">
        <f t="shared" si="149"/>
        <v>10</v>
      </c>
      <c r="I1352" s="2">
        <v>1671</v>
      </c>
      <c r="J1352" s="2">
        <f t="shared" si="151"/>
        <v>1</v>
      </c>
      <c r="K1352" s="2" t="str">
        <f t="shared" si="152"/>
        <v/>
      </c>
      <c r="L1352" s="2" t="str">
        <f t="shared" si="153"/>
        <v/>
      </c>
      <c r="M1352" t="str">
        <f>IF(D1352&lt;='Задача 4'!$B$4,I1352,"")</f>
        <v/>
      </c>
    </row>
    <row r="1353" spans="1:13">
      <c r="A1353" s="2">
        <v>1746482</v>
      </c>
      <c r="B1353" s="2">
        <v>3</v>
      </c>
      <c r="C1353" s="2" t="str">
        <f>VLOOKUP(B1353,Address!$A$1:$B$5,2,FALSE)</f>
        <v>Проспект Вернадского, 89</v>
      </c>
      <c r="D1353" s="3">
        <v>44783</v>
      </c>
      <c r="E1353" s="3" t="str">
        <f t="shared" si="150"/>
        <v>Август</v>
      </c>
      <c r="F1353" s="25">
        <f t="shared" si="147"/>
        <v>33</v>
      </c>
      <c r="G1353" s="3" t="str">
        <f t="shared" si="148"/>
        <v>Ср</v>
      </c>
      <c r="H1353" s="25">
        <f t="shared" si="149"/>
        <v>10</v>
      </c>
      <c r="I1353" s="2">
        <v>655</v>
      </c>
      <c r="J1353" s="2">
        <f t="shared" si="151"/>
        <v>1</v>
      </c>
      <c r="K1353" s="2" t="str">
        <f t="shared" si="152"/>
        <v/>
      </c>
      <c r="L1353" s="2" t="str">
        <f t="shared" si="153"/>
        <v/>
      </c>
      <c r="M1353" t="str">
        <f>IF(D1353&lt;='Задача 4'!$B$4,I1353,"")</f>
        <v/>
      </c>
    </row>
    <row r="1354" spans="1:13">
      <c r="A1354" s="2">
        <v>1746483</v>
      </c>
      <c r="B1354" s="2">
        <v>1</v>
      </c>
      <c r="C1354" s="2" t="str">
        <f>VLOOKUP(B1354,Address!$A$1:$B$5,2,FALSE)</f>
        <v>ул.Ленина, 13/2</v>
      </c>
      <c r="D1354" s="3">
        <v>44744</v>
      </c>
      <c r="E1354" s="3" t="str">
        <f t="shared" si="150"/>
        <v>Июль</v>
      </c>
      <c r="F1354" s="25">
        <f t="shared" si="147"/>
        <v>27</v>
      </c>
      <c r="G1354" s="3" t="str">
        <f t="shared" si="148"/>
        <v>Сб</v>
      </c>
      <c r="H1354" s="25">
        <f t="shared" si="149"/>
        <v>2</v>
      </c>
      <c r="I1354" s="2">
        <v>4284</v>
      </c>
      <c r="J1354" s="2">
        <f t="shared" si="151"/>
        <v>1</v>
      </c>
      <c r="K1354" s="2">
        <f t="shared" si="152"/>
        <v>4284</v>
      </c>
      <c r="L1354" s="2">
        <f t="shared" si="153"/>
        <v>1</v>
      </c>
      <c r="M1354">
        <f>IF(D1354&lt;='Задача 4'!$B$4,I1354,"")</f>
        <v>4284</v>
      </c>
    </row>
    <row r="1355" spans="1:13">
      <c r="A1355" s="2">
        <v>1746484</v>
      </c>
      <c r="B1355" s="2">
        <v>2</v>
      </c>
      <c r="C1355" s="2" t="str">
        <f>VLOOKUP(B1355,Address!$A$1:$B$5,2,FALSE)</f>
        <v>ул.Строителей, 6</v>
      </c>
      <c r="D1355" s="3">
        <v>44803</v>
      </c>
      <c r="E1355" s="3" t="str">
        <f t="shared" si="150"/>
        <v>Август</v>
      </c>
      <c r="F1355" s="25">
        <f t="shared" si="147"/>
        <v>36</v>
      </c>
      <c r="G1355" s="3" t="str">
        <f t="shared" si="148"/>
        <v>Вт</v>
      </c>
      <c r="H1355" s="25">
        <f t="shared" si="149"/>
        <v>30</v>
      </c>
      <c r="I1355" s="2">
        <v>4575</v>
      </c>
      <c r="J1355" s="2">
        <f t="shared" si="151"/>
        <v>1</v>
      </c>
      <c r="K1355" s="2">
        <f t="shared" si="152"/>
        <v>4575</v>
      </c>
      <c r="L1355" s="2">
        <f t="shared" si="153"/>
        <v>1</v>
      </c>
      <c r="M1355" t="str">
        <f>IF(D1355&lt;='Задача 4'!$B$4,I1355,"")</f>
        <v/>
      </c>
    </row>
    <row r="1356" spans="1:13">
      <c r="A1356" s="2">
        <v>1746485</v>
      </c>
      <c r="B1356" s="2">
        <v>2</v>
      </c>
      <c r="C1356" s="2" t="str">
        <f>VLOOKUP(B1356,Address!$A$1:$B$5,2,FALSE)</f>
        <v>ул.Строителей, 6</v>
      </c>
      <c r="D1356" s="3">
        <v>44789</v>
      </c>
      <c r="E1356" s="3" t="str">
        <f t="shared" si="150"/>
        <v>Август</v>
      </c>
      <c r="F1356" s="25">
        <f t="shared" si="147"/>
        <v>34</v>
      </c>
      <c r="G1356" s="3" t="str">
        <f t="shared" si="148"/>
        <v>Вт</v>
      </c>
      <c r="H1356" s="25">
        <f t="shared" si="149"/>
        <v>16</v>
      </c>
      <c r="I1356" s="2">
        <v>138</v>
      </c>
      <c r="J1356" s="2">
        <f t="shared" si="151"/>
        <v>1</v>
      </c>
      <c r="K1356" s="2" t="str">
        <f t="shared" si="152"/>
        <v/>
      </c>
      <c r="L1356" s="2" t="str">
        <f t="shared" si="153"/>
        <v/>
      </c>
      <c r="M1356" t="str">
        <f>IF(D1356&lt;='Задача 4'!$B$4,I1356,"")</f>
        <v/>
      </c>
    </row>
    <row r="1357" spans="1:13">
      <c r="A1357" s="2">
        <v>1746486</v>
      </c>
      <c r="B1357" s="2">
        <v>3</v>
      </c>
      <c r="C1357" s="2" t="str">
        <f>VLOOKUP(B1357,Address!$A$1:$B$5,2,FALSE)</f>
        <v>Проспект Вернадского, 89</v>
      </c>
      <c r="D1357" s="3">
        <v>44736</v>
      </c>
      <c r="E1357" s="3" t="str">
        <f t="shared" si="150"/>
        <v>Июнь</v>
      </c>
      <c r="F1357" s="25">
        <f t="shared" si="147"/>
        <v>26</v>
      </c>
      <c r="G1357" s="3" t="str">
        <f t="shared" si="148"/>
        <v>Пт</v>
      </c>
      <c r="H1357" s="25">
        <f t="shared" si="149"/>
        <v>24</v>
      </c>
      <c r="I1357" s="2">
        <v>3172</v>
      </c>
      <c r="J1357" s="2">
        <f t="shared" si="151"/>
        <v>1</v>
      </c>
      <c r="K1357" s="2">
        <f t="shared" si="152"/>
        <v>3172</v>
      </c>
      <c r="L1357" s="2">
        <f t="shared" si="153"/>
        <v>1</v>
      </c>
      <c r="M1357">
        <f>IF(D1357&lt;='Задача 4'!$B$4,I1357,"")</f>
        <v>3172</v>
      </c>
    </row>
    <row r="1358" spans="1:13">
      <c r="A1358" s="2">
        <v>1746487</v>
      </c>
      <c r="B1358" s="2">
        <v>1</v>
      </c>
      <c r="C1358" s="2" t="str">
        <f>VLOOKUP(B1358,Address!$A$1:$B$5,2,FALSE)</f>
        <v>ул.Ленина, 13/2</v>
      </c>
      <c r="D1358" s="3">
        <v>44741</v>
      </c>
      <c r="E1358" s="3" t="str">
        <f t="shared" si="150"/>
        <v>Июнь</v>
      </c>
      <c r="F1358" s="25">
        <f t="shared" si="147"/>
        <v>27</v>
      </c>
      <c r="G1358" s="3" t="str">
        <f t="shared" si="148"/>
        <v>Ср</v>
      </c>
      <c r="H1358" s="25">
        <f t="shared" si="149"/>
        <v>29</v>
      </c>
      <c r="I1358" s="2">
        <v>2046</v>
      </c>
      <c r="J1358" s="2">
        <f t="shared" si="151"/>
        <v>1</v>
      </c>
      <c r="K1358" s="2" t="str">
        <f t="shared" si="152"/>
        <v/>
      </c>
      <c r="L1358" s="2" t="str">
        <f t="shared" si="153"/>
        <v/>
      </c>
      <c r="M1358">
        <f>IF(D1358&lt;='Задача 4'!$B$4,I1358,"")</f>
        <v>2046</v>
      </c>
    </row>
    <row r="1359" spans="1:13">
      <c r="A1359" s="2">
        <v>1746488</v>
      </c>
      <c r="B1359" s="2">
        <v>1</v>
      </c>
      <c r="C1359" s="2" t="str">
        <f>VLOOKUP(B1359,Address!$A$1:$B$5,2,FALSE)</f>
        <v>ул.Ленина, 13/2</v>
      </c>
      <c r="D1359" s="3">
        <v>44764</v>
      </c>
      <c r="E1359" s="3" t="str">
        <f t="shared" si="150"/>
        <v>Июль</v>
      </c>
      <c r="F1359" s="25">
        <f t="shared" si="147"/>
        <v>30</v>
      </c>
      <c r="G1359" s="3" t="str">
        <f t="shared" si="148"/>
        <v>Пт</v>
      </c>
      <c r="H1359" s="25">
        <f t="shared" si="149"/>
        <v>22</v>
      </c>
      <c r="I1359" s="2">
        <v>1526</v>
      </c>
      <c r="J1359" s="2">
        <f t="shared" si="151"/>
        <v>1</v>
      </c>
      <c r="K1359" s="2" t="str">
        <f t="shared" si="152"/>
        <v/>
      </c>
      <c r="L1359" s="2" t="str">
        <f t="shared" si="153"/>
        <v/>
      </c>
      <c r="M1359" t="str">
        <f>IF(D1359&lt;='Задача 4'!$B$4,I1359,"")</f>
        <v/>
      </c>
    </row>
    <row r="1360" spans="1:13">
      <c r="A1360" s="2">
        <v>1746489</v>
      </c>
      <c r="B1360" s="2">
        <v>1</v>
      </c>
      <c r="C1360" s="2" t="str">
        <f>VLOOKUP(B1360,Address!$A$1:$B$5,2,FALSE)</f>
        <v>ул.Ленина, 13/2</v>
      </c>
      <c r="D1360" s="3">
        <v>44741</v>
      </c>
      <c r="E1360" s="3" t="str">
        <f t="shared" si="150"/>
        <v>Июнь</v>
      </c>
      <c r="F1360" s="25">
        <f t="shared" si="147"/>
        <v>27</v>
      </c>
      <c r="G1360" s="3" t="str">
        <f t="shared" si="148"/>
        <v>Ср</v>
      </c>
      <c r="H1360" s="25">
        <f t="shared" si="149"/>
        <v>29</v>
      </c>
      <c r="I1360" s="2">
        <v>3926</v>
      </c>
      <c r="J1360" s="2">
        <f t="shared" si="151"/>
        <v>1</v>
      </c>
      <c r="K1360" s="2">
        <f t="shared" si="152"/>
        <v>3926</v>
      </c>
      <c r="L1360" s="2">
        <f t="shared" si="153"/>
        <v>1</v>
      </c>
      <c r="M1360">
        <f>IF(D1360&lt;='Задача 4'!$B$4,I1360,"")</f>
        <v>3926</v>
      </c>
    </row>
    <row r="1361" spans="1:13">
      <c r="A1361" s="2">
        <v>1746490</v>
      </c>
      <c r="B1361" s="2">
        <v>4</v>
      </c>
      <c r="C1361" s="2" t="str">
        <f>VLOOKUP(B1361,Address!$A$1:$B$5,2,FALSE)</f>
        <v>Бульвар Сеченова, 17</v>
      </c>
      <c r="D1361" s="3">
        <v>44721</v>
      </c>
      <c r="E1361" s="3" t="str">
        <f t="shared" si="150"/>
        <v>Июнь</v>
      </c>
      <c r="F1361" s="25">
        <f t="shared" ref="F1361:F1424" si="154">WEEKNUM(D1361)</f>
        <v>24</v>
      </c>
      <c r="G1361" s="3" t="str">
        <f t="shared" ref="G1361:G1424" si="155">TEXT(WEEKDAY(D1361,1),"ДДД")</f>
        <v>Чт</v>
      </c>
      <c r="H1361" s="25">
        <f t="shared" ref="H1361:H1424" si="156">DAY(D1361)</f>
        <v>9</v>
      </c>
      <c r="I1361" s="2">
        <v>2278</v>
      </c>
      <c r="J1361" s="2">
        <f t="shared" si="151"/>
        <v>1</v>
      </c>
      <c r="K1361" s="2" t="str">
        <f t="shared" si="152"/>
        <v/>
      </c>
      <c r="L1361" s="2" t="str">
        <f t="shared" si="153"/>
        <v/>
      </c>
      <c r="M1361">
        <f>IF(D1361&lt;='Задача 4'!$B$4,I1361,"")</f>
        <v>2278</v>
      </c>
    </row>
    <row r="1362" spans="1:13">
      <c r="A1362" s="2">
        <v>1746491</v>
      </c>
      <c r="B1362" s="2">
        <v>2</v>
      </c>
      <c r="C1362" s="2" t="str">
        <f>VLOOKUP(B1362,Address!$A$1:$B$5,2,FALSE)</f>
        <v>ул.Строителей, 6</v>
      </c>
      <c r="D1362" s="3">
        <v>44799</v>
      </c>
      <c r="E1362" s="3" t="str">
        <f t="shared" si="150"/>
        <v>Август</v>
      </c>
      <c r="F1362" s="25">
        <f t="shared" si="154"/>
        <v>35</v>
      </c>
      <c r="G1362" s="3" t="str">
        <f t="shared" si="155"/>
        <v>Пт</v>
      </c>
      <c r="H1362" s="25">
        <f t="shared" si="156"/>
        <v>26</v>
      </c>
      <c r="I1362" s="2">
        <v>707</v>
      </c>
      <c r="J1362" s="2">
        <f t="shared" si="151"/>
        <v>1</v>
      </c>
      <c r="K1362" s="2" t="str">
        <f t="shared" si="152"/>
        <v/>
      </c>
      <c r="L1362" s="2" t="str">
        <f t="shared" si="153"/>
        <v/>
      </c>
      <c r="M1362" t="str">
        <f>IF(D1362&lt;='Задача 4'!$B$4,I1362,"")</f>
        <v/>
      </c>
    </row>
    <row r="1363" spans="1:13">
      <c r="A1363" s="2">
        <v>1746492</v>
      </c>
      <c r="B1363" s="2">
        <v>3</v>
      </c>
      <c r="C1363" s="2" t="str">
        <f>VLOOKUP(B1363,Address!$A$1:$B$5,2,FALSE)</f>
        <v>Проспект Вернадского, 89</v>
      </c>
      <c r="D1363" s="3">
        <v>44750</v>
      </c>
      <c r="E1363" s="3" t="str">
        <f t="shared" si="150"/>
        <v>Июль</v>
      </c>
      <c r="F1363" s="25">
        <f t="shared" si="154"/>
        <v>28</v>
      </c>
      <c r="G1363" s="3" t="str">
        <f t="shared" si="155"/>
        <v>Пт</v>
      </c>
      <c r="H1363" s="25">
        <f t="shared" si="156"/>
        <v>8</v>
      </c>
      <c r="I1363" s="2">
        <v>2773</v>
      </c>
      <c r="J1363" s="2">
        <f t="shared" si="151"/>
        <v>1</v>
      </c>
      <c r="K1363" s="2" t="str">
        <f t="shared" si="152"/>
        <v/>
      </c>
      <c r="L1363" s="2" t="str">
        <f t="shared" si="153"/>
        <v/>
      </c>
      <c r="M1363">
        <f>IF(D1363&lt;='Задача 4'!$B$4,I1363,"")</f>
        <v>2773</v>
      </c>
    </row>
    <row r="1364" spans="1:13">
      <c r="A1364" s="2">
        <v>1746493</v>
      </c>
      <c r="B1364" s="2">
        <v>1</v>
      </c>
      <c r="C1364" s="2" t="str">
        <f>VLOOKUP(B1364,Address!$A$1:$B$5,2,FALSE)</f>
        <v>ул.Ленина, 13/2</v>
      </c>
      <c r="D1364" s="3">
        <v>44767</v>
      </c>
      <c r="E1364" s="3" t="str">
        <f t="shared" si="150"/>
        <v>Июль</v>
      </c>
      <c r="F1364" s="25">
        <f t="shared" si="154"/>
        <v>31</v>
      </c>
      <c r="G1364" s="3" t="str">
        <f t="shared" si="155"/>
        <v>Пн</v>
      </c>
      <c r="H1364" s="25">
        <f t="shared" si="156"/>
        <v>25</v>
      </c>
      <c r="I1364" s="2">
        <v>78</v>
      </c>
      <c r="J1364" s="2">
        <f t="shared" si="151"/>
        <v>1</v>
      </c>
      <c r="K1364" s="2" t="str">
        <f t="shared" si="152"/>
        <v/>
      </c>
      <c r="L1364" s="2" t="str">
        <f t="shared" si="153"/>
        <v/>
      </c>
      <c r="M1364" t="str">
        <f>IF(D1364&lt;='Задача 4'!$B$4,I1364,"")</f>
        <v/>
      </c>
    </row>
    <row r="1365" spans="1:13">
      <c r="A1365" s="2">
        <v>1746494</v>
      </c>
      <c r="B1365" s="2">
        <v>1</v>
      </c>
      <c r="C1365" s="2" t="str">
        <f>VLOOKUP(B1365,Address!$A$1:$B$5,2,FALSE)</f>
        <v>ул.Ленина, 13/2</v>
      </c>
      <c r="D1365" s="3">
        <v>44773</v>
      </c>
      <c r="E1365" s="3" t="str">
        <f t="shared" si="150"/>
        <v>Июль</v>
      </c>
      <c r="F1365" s="25">
        <f t="shared" si="154"/>
        <v>32</v>
      </c>
      <c r="G1365" s="3" t="str">
        <f t="shared" si="155"/>
        <v>Вс</v>
      </c>
      <c r="H1365" s="25">
        <f t="shared" si="156"/>
        <v>31</v>
      </c>
      <c r="I1365" s="2">
        <v>2869</v>
      </c>
      <c r="J1365" s="2">
        <f t="shared" si="151"/>
        <v>1</v>
      </c>
      <c r="K1365" s="2" t="str">
        <f t="shared" si="152"/>
        <v/>
      </c>
      <c r="L1365" s="2" t="str">
        <f t="shared" si="153"/>
        <v/>
      </c>
      <c r="M1365" t="str">
        <f>IF(D1365&lt;='Задача 4'!$B$4,I1365,"")</f>
        <v/>
      </c>
    </row>
    <row r="1366" spans="1:13">
      <c r="A1366" s="2">
        <v>1746495</v>
      </c>
      <c r="B1366" s="2">
        <v>4</v>
      </c>
      <c r="C1366" s="2" t="str">
        <f>VLOOKUP(B1366,Address!$A$1:$B$5,2,FALSE)</f>
        <v>Бульвар Сеченова, 17</v>
      </c>
      <c r="D1366" s="3">
        <v>44798</v>
      </c>
      <c r="E1366" s="3" t="str">
        <f t="shared" si="150"/>
        <v>Август</v>
      </c>
      <c r="F1366" s="25">
        <f t="shared" si="154"/>
        <v>35</v>
      </c>
      <c r="G1366" s="3" t="str">
        <f t="shared" si="155"/>
        <v>Чт</v>
      </c>
      <c r="H1366" s="25">
        <f t="shared" si="156"/>
        <v>25</v>
      </c>
      <c r="I1366" s="2">
        <v>3610</v>
      </c>
      <c r="J1366" s="2">
        <f t="shared" si="151"/>
        <v>1</v>
      </c>
      <c r="K1366" s="2">
        <f t="shared" si="152"/>
        <v>3610</v>
      </c>
      <c r="L1366" s="2">
        <f t="shared" si="153"/>
        <v>1</v>
      </c>
      <c r="M1366" t="str">
        <f>IF(D1366&lt;='Задача 4'!$B$4,I1366,"")</f>
        <v/>
      </c>
    </row>
    <row r="1367" spans="1:13">
      <c r="A1367" s="2">
        <v>1746496</v>
      </c>
      <c r="B1367" s="2">
        <v>4</v>
      </c>
      <c r="C1367" s="2" t="str">
        <f>VLOOKUP(B1367,Address!$A$1:$B$5,2,FALSE)</f>
        <v>Бульвар Сеченова, 17</v>
      </c>
      <c r="D1367" s="3">
        <v>44723</v>
      </c>
      <c r="E1367" s="3" t="str">
        <f t="shared" si="150"/>
        <v>Июнь</v>
      </c>
      <c r="F1367" s="25">
        <f t="shared" si="154"/>
        <v>24</v>
      </c>
      <c r="G1367" s="3" t="str">
        <f t="shared" si="155"/>
        <v>Сб</v>
      </c>
      <c r="H1367" s="25">
        <f t="shared" si="156"/>
        <v>11</v>
      </c>
      <c r="I1367" s="2">
        <v>3936</v>
      </c>
      <c r="J1367" s="2">
        <f t="shared" si="151"/>
        <v>1</v>
      </c>
      <c r="K1367" s="2">
        <f t="shared" si="152"/>
        <v>3936</v>
      </c>
      <c r="L1367" s="2">
        <f t="shared" si="153"/>
        <v>1</v>
      </c>
      <c r="M1367">
        <f>IF(D1367&lt;='Задача 4'!$B$4,I1367,"")</f>
        <v>3936</v>
      </c>
    </row>
    <row r="1368" spans="1:13">
      <c r="A1368" s="2">
        <v>1746497</v>
      </c>
      <c r="B1368" s="2">
        <v>1</v>
      </c>
      <c r="C1368" s="2" t="str">
        <f>VLOOKUP(B1368,Address!$A$1:$B$5,2,FALSE)</f>
        <v>ул.Ленина, 13/2</v>
      </c>
      <c r="D1368" s="3">
        <v>44773</v>
      </c>
      <c r="E1368" s="3" t="str">
        <f t="shared" si="150"/>
        <v>Июль</v>
      </c>
      <c r="F1368" s="25">
        <f t="shared" si="154"/>
        <v>32</v>
      </c>
      <c r="G1368" s="3" t="str">
        <f t="shared" si="155"/>
        <v>Вс</v>
      </c>
      <c r="H1368" s="25">
        <f t="shared" si="156"/>
        <v>31</v>
      </c>
      <c r="I1368" s="2">
        <v>3056</v>
      </c>
      <c r="J1368" s="2">
        <f t="shared" si="151"/>
        <v>1</v>
      </c>
      <c r="K1368" s="2">
        <f t="shared" si="152"/>
        <v>3056</v>
      </c>
      <c r="L1368" s="2">
        <f t="shared" si="153"/>
        <v>1</v>
      </c>
      <c r="M1368" t="str">
        <f>IF(D1368&lt;='Задача 4'!$B$4,I1368,"")</f>
        <v/>
      </c>
    </row>
    <row r="1369" spans="1:13">
      <c r="A1369" s="2">
        <v>1746498</v>
      </c>
      <c r="B1369" s="2">
        <v>2</v>
      </c>
      <c r="C1369" s="2" t="str">
        <f>VLOOKUP(B1369,Address!$A$1:$B$5,2,FALSE)</f>
        <v>ул.Строителей, 6</v>
      </c>
      <c r="D1369" s="3">
        <v>44741</v>
      </c>
      <c r="E1369" s="3" t="str">
        <f t="shared" si="150"/>
        <v>Июнь</v>
      </c>
      <c r="F1369" s="25">
        <f t="shared" si="154"/>
        <v>27</v>
      </c>
      <c r="G1369" s="3" t="str">
        <f t="shared" si="155"/>
        <v>Ср</v>
      </c>
      <c r="H1369" s="25">
        <f t="shared" si="156"/>
        <v>29</v>
      </c>
      <c r="I1369" s="2">
        <v>233</v>
      </c>
      <c r="J1369" s="2">
        <f t="shared" si="151"/>
        <v>1</v>
      </c>
      <c r="K1369" s="2" t="str">
        <f t="shared" si="152"/>
        <v/>
      </c>
      <c r="L1369" s="2" t="str">
        <f t="shared" si="153"/>
        <v/>
      </c>
      <c r="M1369">
        <f>IF(D1369&lt;='Задача 4'!$B$4,I1369,"")</f>
        <v>233</v>
      </c>
    </row>
    <row r="1370" spans="1:13">
      <c r="A1370" s="2">
        <v>1746499</v>
      </c>
      <c r="B1370" s="2">
        <v>1</v>
      </c>
      <c r="C1370" s="2" t="str">
        <f>VLOOKUP(B1370,Address!$A$1:$B$5,2,FALSE)</f>
        <v>ул.Ленина, 13/2</v>
      </c>
      <c r="D1370" s="3">
        <v>44717</v>
      </c>
      <c r="E1370" s="3" t="str">
        <f t="shared" si="150"/>
        <v>Июнь</v>
      </c>
      <c r="F1370" s="25">
        <f t="shared" si="154"/>
        <v>24</v>
      </c>
      <c r="G1370" s="3" t="str">
        <f t="shared" si="155"/>
        <v>Вс</v>
      </c>
      <c r="H1370" s="25">
        <f t="shared" si="156"/>
        <v>5</v>
      </c>
      <c r="I1370" s="2">
        <v>4027</v>
      </c>
      <c r="J1370" s="2">
        <f t="shared" si="151"/>
        <v>1</v>
      </c>
      <c r="K1370" s="2">
        <f t="shared" si="152"/>
        <v>4027</v>
      </c>
      <c r="L1370" s="2">
        <f t="shared" si="153"/>
        <v>1</v>
      </c>
      <c r="M1370">
        <f>IF(D1370&lt;='Задача 4'!$B$4,I1370,"")</f>
        <v>4027</v>
      </c>
    </row>
    <row r="1371" spans="1:13">
      <c r="A1371" s="2">
        <v>1746500</v>
      </c>
      <c r="B1371" s="2">
        <v>1</v>
      </c>
      <c r="C1371" s="2" t="str">
        <f>VLOOKUP(B1371,Address!$A$1:$B$5,2,FALSE)</f>
        <v>ул.Ленина, 13/2</v>
      </c>
      <c r="D1371" s="3">
        <v>44730</v>
      </c>
      <c r="E1371" s="3" t="str">
        <f t="shared" si="150"/>
        <v>Июнь</v>
      </c>
      <c r="F1371" s="25">
        <f t="shared" si="154"/>
        <v>25</v>
      </c>
      <c r="G1371" s="3" t="str">
        <f t="shared" si="155"/>
        <v>Сб</v>
      </c>
      <c r="H1371" s="25">
        <f t="shared" si="156"/>
        <v>18</v>
      </c>
      <c r="I1371" s="2">
        <v>3851</v>
      </c>
      <c r="J1371" s="2">
        <f t="shared" si="151"/>
        <v>1</v>
      </c>
      <c r="K1371" s="2">
        <f t="shared" si="152"/>
        <v>3851</v>
      </c>
      <c r="L1371" s="2">
        <f t="shared" si="153"/>
        <v>1</v>
      </c>
      <c r="M1371">
        <f>IF(D1371&lt;='Задача 4'!$B$4,I1371,"")</f>
        <v>3851</v>
      </c>
    </row>
    <row r="1372" spans="1:13">
      <c r="A1372" s="2">
        <v>1746501</v>
      </c>
      <c r="B1372" s="2">
        <v>2</v>
      </c>
      <c r="C1372" s="2" t="str">
        <f>VLOOKUP(B1372,Address!$A$1:$B$5,2,FALSE)</f>
        <v>ул.Строителей, 6</v>
      </c>
      <c r="D1372" s="3">
        <v>44721</v>
      </c>
      <c r="E1372" s="3" t="str">
        <f t="shared" si="150"/>
        <v>Июнь</v>
      </c>
      <c r="F1372" s="25">
        <f t="shared" si="154"/>
        <v>24</v>
      </c>
      <c r="G1372" s="3" t="str">
        <f t="shared" si="155"/>
        <v>Чт</v>
      </c>
      <c r="H1372" s="25">
        <f t="shared" si="156"/>
        <v>9</v>
      </c>
      <c r="I1372" s="2">
        <v>4972</v>
      </c>
      <c r="J1372" s="2">
        <f t="shared" si="151"/>
        <v>1</v>
      </c>
      <c r="K1372" s="2">
        <f t="shared" si="152"/>
        <v>4972</v>
      </c>
      <c r="L1372" s="2">
        <f t="shared" si="153"/>
        <v>1</v>
      </c>
      <c r="M1372">
        <f>IF(D1372&lt;='Задача 4'!$B$4,I1372,"")</f>
        <v>4972</v>
      </c>
    </row>
    <row r="1373" spans="1:13">
      <c r="A1373" s="2">
        <v>1746502</v>
      </c>
      <c r="B1373" s="2">
        <v>3</v>
      </c>
      <c r="C1373" s="2" t="str">
        <f>VLOOKUP(B1373,Address!$A$1:$B$5,2,FALSE)</f>
        <v>Проспект Вернадского, 89</v>
      </c>
      <c r="D1373" s="3">
        <v>44760</v>
      </c>
      <c r="E1373" s="3" t="str">
        <f t="shared" si="150"/>
        <v>Июль</v>
      </c>
      <c r="F1373" s="25">
        <f t="shared" si="154"/>
        <v>30</v>
      </c>
      <c r="G1373" s="3" t="str">
        <f t="shared" si="155"/>
        <v>Пн</v>
      </c>
      <c r="H1373" s="25">
        <f t="shared" si="156"/>
        <v>18</v>
      </c>
      <c r="I1373" s="2">
        <v>1624</v>
      </c>
      <c r="J1373" s="2">
        <f t="shared" si="151"/>
        <v>1</v>
      </c>
      <c r="K1373" s="2" t="str">
        <f t="shared" si="152"/>
        <v/>
      </c>
      <c r="L1373" s="2" t="str">
        <f t="shared" si="153"/>
        <v/>
      </c>
      <c r="M1373" t="str">
        <f>IF(D1373&lt;='Задача 4'!$B$4,I1373,"")</f>
        <v/>
      </c>
    </row>
    <row r="1374" spans="1:13">
      <c r="A1374" s="2">
        <v>1746503</v>
      </c>
      <c r="B1374" s="2">
        <v>3</v>
      </c>
      <c r="C1374" s="2" t="str">
        <f>VLOOKUP(B1374,Address!$A$1:$B$5,2,FALSE)</f>
        <v>Проспект Вернадского, 89</v>
      </c>
      <c r="D1374" s="3">
        <v>44763</v>
      </c>
      <c r="E1374" s="3" t="str">
        <f t="shared" si="150"/>
        <v>Июль</v>
      </c>
      <c r="F1374" s="25">
        <f t="shared" si="154"/>
        <v>30</v>
      </c>
      <c r="G1374" s="3" t="str">
        <f t="shared" si="155"/>
        <v>Чт</v>
      </c>
      <c r="H1374" s="25">
        <f t="shared" si="156"/>
        <v>21</v>
      </c>
      <c r="I1374" s="2">
        <v>3631</v>
      </c>
      <c r="J1374" s="2">
        <f t="shared" si="151"/>
        <v>1</v>
      </c>
      <c r="K1374" s="2">
        <f t="shared" si="152"/>
        <v>3631</v>
      </c>
      <c r="L1374" s="2">
        <f t="shared" si="153"/>
        <v>1</v>
      </c>
      <c r="M1374" t="str">
        <f>IF(D1374&lt;='Задача 4'!$B$4,I1374,"")</f>
        <v/>
      </c>
    </row>
    <row r="1375" spans="1:13">
      <c r="A1375" s="2">
        <v>1746504</v>
      </c>
      <c r="B1375" s="2">
        <v>4</v>
      </c>
      <c r="C1375" s="2" t="str">
        <f>VLOOKUP(B1375,Address!$A$1:$B$5,2,FALSE)</f>
        <v>Бульвар Сеченова, 17</v>
      </c>
      <c r="D1375" s="3">
        <v>44733</v>
      </c>
      <c r="E1375" s="3" t="str">
        <f t="shared" si="150"/>
        <v>Июнь</v>
      </c>
      <c r="F1375" s="25">
        <f t="shared" si="154"/>
        <v>26</v>
      </c>
      <c r="G1375" s="3" t="str">
        <f t="shared" si="155"/>
        <v>Вт</v>
      </c>
      <c r="H1375" s="25">
        <f t="shared" si="156"/>
        <v>21</v>
      </c>
      <c r="I1375" s="2">
        <v>2083</v>
      </c>
      <c r="J1375" s="2">
        <f t="shared" si="151"/>
        <v>1</v>
      </c>
      <c r="K1375" s="2" t="str">
        <f t="shared" si="152"/>
        <v/>
      </c>
      <c r="L1375" s="2" t="str">
        <f t="shared" si="153"/>
        <v/>
      </c>
      <c r="M1375">
        <f>IF(D1375&lt;='Задача 4'!$B$4,I1375,"")</f>
        <v>2083</v>
      </c>
    </row>
    <row r="1376" spans="1:13">
      <c r="A1376" s="2">
        <v>1746505</v>
      </c>
      <c r="B1376" s="2">
        <v>4</v>
      </c>
      <c r="C1376" s="2" t="str">
        <f>VLOOKUP(B1376,Address!$A$1:$B$5,2,FALSE)</f>
        <v>Бульвар Сеченова, 17</v>
      </c>
      <c r="D1376" s="3">
        <v>44738</v>
      </c>
      <c r="E1376" s="3" t="str">
        <f t="shared" si="150"/>
        <v>Июнь</v>
      </c>
      <c r="F1376" s="25">
        <f t="shared" si="154"/>
        <v>27</v>
      </c>
      <c r="G1376" s="3" t="str">
        <f t="shared" si="155"/>
        <v>Вс</v>
      </c>
      <c r="H1376" s="25">
        <f t="shared" si="156"/>
        <v>26</v>
      </c>
      <c r="I1376" s="2">
        <v>1156</v>
      </c>
      <c r="J1376" s="2">
        <f t="shared" si="151"/>
        <v>1</v>
      </c>
      <c r="K1376" s="2" t="str">
        <f t="shared" si="152"/>
        <v/>
      </c>
      <c r="L1376" s="2" t="str">
        <f t="shared" si="153"/>
        <v/>
      </c>
      <c r="M1376">
        <f>IF(D1376&lt;='Задача 4'!$B$4,I1376,"")</f>
        <v>1156</v>
      </c>
    </row>
    <row r="1377" spans="1:13">
      <c r="A1377" s="2">
        <v>1746506</v>
      </c>
      <c r="B1377" s="2">
        <v>1</v>
      </c>
      <c r="C1377" s="2" t="str">
        <f>VLOOKUP(B1377,Address!$A$1:$B$5,2,FALSE)</f>
        <v>ул.Ленина, 13/2</v>
      </c>
      <c r="D1377" s="3">
        <v>44773</v>
      </c>
      <c r="E1377" s="3" t="str">
        <f t="shared" si="150"/>
        <v>Июль</v>
      </c>
      <c r="F1377" s="25">
        <f t="shared" si="154"/>
        <v>32</v>
      </c>
      <c r="G1377" s="3" t="str">
        <f t="shared" si="155"/>
        <v>Вс</v>
      </c>
      <c r="H1377" s="25">
        <f t="shared" si="156"/>
        <v>31</v>
      </c>
      <c r="I1377" s="2">
        <v>3252</v>
      </c>
      <c r="J1377" s="2">
        <f t="shared" si="151"/>
        <v>1</v>
      </c>
      <c r="K1377" s="2">
        <f t="shared" si="152"/>
        <v>3252</v>
      </c>
      <c r="L1377" s="2">
        <f t="shared" si="153"/>
        <v>1</v>
      </c>
      <c r="M1377" t="str">
        <f>IF(D1377&lt;='Задача 4'!$B$4,I1377,"")</f>
        <v/>
      </c>
    </row>
    <row r="1378" spans="1:13">
      <c r="A1378" s="2">
        <v>1746507</v>
      </c>
      <c r="B1378" s="2">
        <v>2</v>
      </c>
      <c r="C1378" s="2" t="str">
        <f>VLOOKUP(B1378,Address!$A$1:$B$5,2,FALSE)</f>
        <v>ул.Строителей, 6</v>
      </c>
      <c r="D1378" s="3">
        <v>44759</v>
      </c>
      <c r="E1378" s="3" t="str">
        <f t="shared" si="150"/>
        <v>Июль</v>
      </c>
      <c r="F1378" s="25">
        <f t="shared" si="154"/>
        <v>30</v>
      </c>
      <c r="G1378" s="3" t="str">
        <f t="shared" si="155"/>
        <v>Вс</v>
      </c>
      <c r="H1378" s="25">
        <f t="shared" si="156"/>
        <v>17</v>
      </c>
      <c r="I1378" s="2">
        <v>4429</v>
      </c>
      <c r="J1378" s="2">
        <f t="shared" si="151"/>
        <v>1</v>
      </c>
      <c r="K1378" s="2">
        <f t="shared" si="152"/>
        <v>4429</v>
      </c>
      <c r="L1378" s="2">
        <f t="shared" si="153"/>
        <v>1</v>
      </c>
      <c r="M1378" t="str">
        <f>IF(D1378&lt;='Задача 4'!$B$4,I1378,"")</f>
        <v/>
      </c>
    </row>
    <row r="1379" spans="1:13">
      <c r="A1379" s="2">
        <v>1746508</v>
      </c>
      <c r="B1379" s="2">
        <v>2</v>
      </c>
      <c r="C1379" s="2" t="str">
        <f>VLOOKUP(B1379,Address!$A$1:$B$5,2,FALSE)</f>
        <v>ул.Строителей, 6</v>
      </c>
      <c r="D1379" s="3">
        <v>44745</v>
      </c>
      <c r="E1379" s="3" t="str">
        <f t="shared" si="150"/>
        <v>Июль</v>
      </c>
      <c r="F1379" s="25">
        <f t="shared" si="154"/>
        <v>28</v>
      </c>
      <c r="G1379" s="3" t="str">
        <f t="shared" si="155"/>
        <v>Вс</v>
      </c>
      <c r="H1379" s="25">
        <f t="shared" si="156"/>
        <v>3</v>
      </c>
      <c r="I1379" s="2">
        <v>1352</v>
      </c>
      <c r="J1379" s="2">
        <f t="shared" si="151"/>
        <v>1</v>
      </c>
      <c r="K1379" s="2" t="str">
        <f t="shared" si="152"/>
        <v/>
      </c>
      <c r="L1379" s="2" t="str">
        <f t="shared" si="153"/>
        <v/>
      </c>
      <c r="M1379">
        <f>IF(D1379&lt;='Задача 4'!$B$4,I1379,"")</f>
        <v>1352</v>
      </c>
    </row>
    <row r="1380" spans="1:13">
      <c r="A1380" s="2">
        <v>1746509</v>
      </c>
      <c r="B1380" s="2">
        <v>4</v>
      </c>
      <c r="C1380" s="2" t="str">
        <f>VLOOKUP(B1380,Address!$A$1:$B$5,2,FALSE)</f>
        <v>Бульвар Сеченова, 17</v>
      </c>
      <c r="D1380" s="3">
        <v>44774</v>
      </c>
      <c r="E1380" s="3" t="str">
        <f t="shared" si="150"/>
        <v>Август</v>
      </c>
      <c r="F1380" s="25">
        <f t="shared" si="154"/>
        <v>32</v>
      </c>
      <c r="G1380" s="3" t="str">
        <f t="shared" si="155"/>
        <v>Пн</v>
      </c>
      <c r="H1380" s="25">
        <f t="shared" si="156"/>
        <v>1</v>
      </c>
      <c r="I1380" s="2">
        <v>2634</v>
      </c>
      <c r="J1380" s="2">
        <f t="shared" si="151"/>
        <v>1</v>
      </c>
      <c r="K1380" s="2" t="str">
        <f t="shared" si="152"/>
        <v/>
      </c>
      <c r="L1380" s="2" t="str">
        <f t="shared" si="153"/>
        <v/>
      </c>
      <c r="M1380" t="str">
        <f>IF(D1380&lt;='Задача 4'!$B$4,I1380,"")</f>
        <v/>
      </c>
    </row>
    <row r="1381" spans="1:13">
      <c r="A1381" s="2">
        <v>1746510</v>
      </c>
      <c r="B1381" s="2">
        <v>3</v>
      </c>
      <c r="C1381" s="2" t="str">
        <f>VLOOKUP(B1381,Address!$A$1:$B$5,2,FALSE)</f>
        <v>Проспект Вернадского, 89</v>
      </c>
      <c r="D1381" s="3">
        <v>44743</v>
      </c>
      <c r="E1381" s="3" t="str">
        <f t="shared" si="150"/>
        <v>Июль</v>
      </c>
      <c r="F1381" s="25">
        <f t="shared" si="154"/>
        <v>27</v>
      </c>
      <c r="G1381" s="3" t="str">
        <f t="shared" si="155"/>
        <v>Пт</v>
      </c>
      <c r="H1381" s="25">
        <f t="shared" si="156"/>
        <v>1</v>
      </c>
      <c r="I1381" s="2">
        <v>4478</v>
      </c>
      <c r="J1381" s="2">
        <f t="shared" si="151"/>
        <v>1</v>
      </c>
      <c r="K1381" s="2">
        <f t="shared" si="152"/>
        <v>4478</v>
      </c>
      <c r="L1381" s="2">
        <f t="shared" si="153"/>
        <v>1</v>
      </c>
      <c r="M1381">
        <f>IF(D1381&lt;='Задача 4'!$B$4,I1381,"")</f>
        <v>4478</v>
      </c>
    </row>
    <row r="1382" spans="1:13">
      <c r="A1382" s="2">
        <v>1746511</v>
      </c>
      <c r="B1382" s="2">
        <v>1</v>
      </c>
      <c r="C1382" s="2" t="str">
        <f>VLOOKUP(B1382,Address!$A$1:$B$5,2,FALSE)</f>
        <v>ул.Ленина, 13/2</v>
      </c>
      <c r="D1382" s="3">
        <v>44735</v>
      </c>
      <c r="E1382" s="3" t="str">
        <f t="shared" si="150"/>
        <v>Июнь</v>
      </c>
      <c r="F1382" s="25">
        <f t="shared" si="154"/>
        <v>26</v>
      </c>
      <c r="G1382" s="3" t="str">
        <f t="shared" si="155"/>
        <v>Чт</v>
      </c>
      <c r="H1382" s="25">
        <f t="shared" si="156"/>
        <v>23</v>
      </c>
      <c r="I1382" s="2">
        <v>4070</v>
      </c>
      <c r="J1382" s="2">
        <f t="shared" si="151"/>
        <v>1</v>
      </c>
      <c r="K1382" s="2">
        <f t="shared" si="152"/>
        <v>4070</v>
      </c>
      <c r="L1382" s="2">
        <f t="shared" si="153"/>
        <v>1</v>
      </c>
      <c r="M1382">
        <f>IF(D1382&lt;='Задача 4'!$B$4,I1382,"")</f>
        <v>4070</v>
      </c>
    </row>
    <row r="1383" spans="1:13">
      <c r="A1383" s="2">
        <v>1746512</v>
      </c>
      <c r="B1383" s="2">
        <v>1</v>
      </c>
      <c r="C1383" s="2" t="str">
        <f>VLOOKUP(B1383,Address!$A$1:$B$5,2,FALSE)</f>
        <v>ул.Ленина, 13/2</v>
      </c>
      <c r="D1383" s="3">
        <v>44725</v>
      </c>
      <c r="E1383" s="3" t="str">
        <f t="shared" si="150"/>
        <v>Июнь</v>
      </c>
      <c r="F1383" s="25">
        <f t="shared" si="154"/>
        <v>25</v>
      </c>
      <c r="G1383" s="3" t="str">
        <f t="shared" si="155"/>
        <v>Пн</v>
      </c>
      <c r="H1383" s="25">
        <f t="shared" si="156"/>
        <v>13</v>
      </c>
      <c r="I1383" s="2">
        <v>2283</v>
      </c>
      <c r="J1383" s="2">
        <f t="shared" si="151"/>
        <v>1</v>
      </c>
      <c r="K1383" s="2" t="str">
        <f t="shared" si="152"/>
        <v/>
      </c>
      <c r="L1383" s="2" t="str">
        <f t="shared" si="153"/>
        <v/>
      </c>
      <c r="M1383">
        <f>IF(D1383&lt;='Задача 4'!$B$4,I1383,"")</f>
        <v>2283</v>
      </c>
    </row>
    <row r="1384" spans="1:13">
      <c r="A1384" s="2">
        <v>1746513</v>
      </c>
      <c r="B1384" s="2">
        <v>1</v>
      </c>
      <c r="C1384" s="2" t="str">
        <f>VLOOKUP(B1384,Address!$A$1:$B$5,2,FALSE)</f>
        <v>ул.Ленина, 13/2</v>
      </c>
      <c r="D1384" s="3">
        <v>44789</v>
      </c>
      <c r="E1384" s="3" t="str">
        <f t="shared" si="150"/>
        <v>Август</v>
      </c>
      <c r="F1384" s="25">
        <f t="shared" si="154"/>
        <v>34</v>
      </c>
      <c r="G1384" s="3" t="str">
        <f t="shared" si="155"/>
        <v>Вт</v>
      </c>
      <c r="H1384" s="25">
        <f t="shared" si="156"/>
        <v>16</v>
      </c>
      <c r="I1384" s="2">
        <v>3732</v>
      </c>
      <c r="J1384" s="2">
        <f t="shared" si="151"/>
        <v>1</v>
      </c>
      <c r="K1384" s="2">
        <f t="shared" si="152"/>
        <v>3732</v>
      </c>
      <c r="L1384" s="2">
        <f t="shared" si="153"/>
        <v>1</v>
      </c>
      <c r="M1384" t="str">
        <f>IF(D1384&lt;='Задача 4'!$B$4,I1384,"")</f>
        <v/>
      </c>
    </row>
    <row r="1385" spans="1:13">
      <c r="A1385" s="2">
        <v>1746514</v>
      </c>
      <c r="B1385" s="2">
        <v>2</v>
      </c>
      <c r="C1385" s="2" t="str">
        <f>VLOOKUP(B1385,Address!$A$1:$B$5,2,FALSE)</f>
        <v>ул.Строителей, 6</v>
      </c>
      <c r="D1385" s="3">
        <v>44737</v>
      </c>
      <c r="E1385" s="3" t="str">
        <f t="shared" si="150"/>
        <v>Июнь</v>
      </c>
      <c r="F1385" s="25">
        <f t="shared" si="154"/>
        <v>26</v>
      </c>
      <c r="G1385" s="3" t="str">
        <f t="shared" si="155"/>
        <v>Сб</v>
      </c>
      <c r="H1385" s="25">
        <f t="shared" si="156"/>
        <v>25</v>
      </c>
      <c r="I1385" s="2">
        <v>2310</v>
      </c>
      <c r="J1385" s="2">
        <f t="shared" si="151"/>
        <v>1</v>
      </c>
      <c r="K1385" s="2" t="str">
        <f t="shared" si="152"/>
        <v/>
      </c>
      <c r="L1385" s="2" t="str">
        <f t="shared" si="153"/>
        <v/>
      </c>
      <c r="M1385">
        <f>IF(D1385&lt;='Задача 4'!$B$4,I1385,"")</f>
        <v>2310</v>
      </c>
    </row>
    <row r="1386" spans="1:13">
      <c r="A1386" s="2">
        <v>1746515</v>
      </c>
      <c r="B1386" s="2">
        <v>3</v>
      </c>
      <c r="C1386" s="2" t="str">
        <f>VLOOKUP(B1386,Address!$A$1:$B$5,2,FALSE)</f>
        <v>Проспект Вернадского, 89</v>
      </c>
      <c r="D1386" s="3">
        <v>44765</v>
      </c>
      <c r="E1386" s="3" t="str">
        <f t="shared" si="150"/>
        <v>Июль</v>
      </c>
      <c r="F1386" s="25">
        <f t="shared" si="154"/>
        <v>30</v>
      </c>
      <c r="G1386" s="3" t="str">
        <f t="shared" si="155"/>
        <v>Сб</v>
      </c>
      <c r="H1386" s="25">
        <f t="shared" si="156"/>
        <v>23</v>
      </c>
      <c r="I1386" s="2">
        <v>1479</v>
      </c>
      <c r="J1386" s="2">
        <f t="shared" si="151"/>
        <v>1</v>
      </c>
      <c r="K1386" s="2" t="str">
        <f t="shared" si="152"/>
        <v/>
      </c>
      <c r="L1386" s="2" t="str">
        <f t="shared" si="153"/>
        <v/>
      </c>
      <c r="M1386" t="str">
        <f>IF(D1386&lt;='Задача 4'!$B$4,I1386,"")</f>
        <v/>
      </c>
    </row>
    <row r="1387" spans="1:13">
      <c r="A1387" s="2">
        <v>1746516</v>
      </c>
      <c r="B1387" s="2">
        <v>1</v>
      </c>
      <c r="C1387" s="2" t="str">
        <f>VLOOKUP(B1387,Address!$A$1:$B$5,2,FALSE)</f>
        <v>ул.Ленина, 13/2</v>
      </c>
      <c r="D1387" s="3">
        <v>44773</v>
      </c>
      <c r="E1387" s="3" t="str">
        <f t="shared" si="150"/>
        <v>Июль</v>
      </c>
      <c r="F1387" s="25">
        <f t="shared" si="154"/>
        <v>32</v>
      </c>
      <c r="G1387" s="3" t="str">
        <f t="shared" si="155"/>
        <v>Вс</v>
      </c>
      <c r="H1387" s="25">
        <f t="shared" si="156"/>
        <v>31</v>
      </c>
      <c r="I1387" s="2">
        <v>3922</v>
      </c>
      <c r="J1387" s="2">
        <f t="shared" si="151"/>
        <v>1</v>
      </c>
      <c r="K1387" s="2">
        <f t="shared" si="152"/>
        <v>3922</v>
      </c>
      <c r="L1387" s="2">
        <f t="shared" si="153"/>
        <v>1</v>
      </c>
      <c r="M1387" t="str">
        <f>IF(D1387&lt;='Задача 4'!$B$4,I1387,"")</f>
        <v/>
      </c>
    </row>
    <row r="1388" spans="1:13">
      <c r="A1388" s="2">
        <v>1746517</v>
      </c>
      <c r="B1388" s="2">
        <v>1</v>
      </c>
      <c r="C1388" s="2" t="str">
        <f>VLOOKUP(B1388,Address!$A$1:$B$5,2,FALSE)</f>
        <v>ул.Ленина, 13/2</v>
      </c>
      <c r="D1388" s="3">
        <v>44796</v>
      </c>
      <c r="E1388" s="3" t="str">
        <f t="shared" si="150"/>
        <v>Август</v>
      </c>
      <c r="F1388" s="25">
        <f t="shared" si="154"/>
        <v>35</v>
      </c>
      <c r="G1388" s="3" t="str">
        <f t="shared" si="155"/>
        <v>Вт</v>
      </c>
      <c r="H1388" s="25">
        <f t="shared" si="156"/>
        <v>23</v>
      </c>
      <c r="I1388" s="2">
        <v>4801</v>
      </c>
      <c r="J1388" s="2">
        <f t="shared" si="151"/>
        <v>1</v>
      </c>
      <c r="K1388" s="2">
        <f t="shared" si="152"/>
        <v>4801</v>
      </c>
      <c r="L1388" s="2">
        <f t="shared" si="153"/>
        <v>1</v>
      </c>
      <c r="M1388" t="str">
        <f>IF(D1388&lt;='Задача 4'!$B$4,I1388,"")</f>
        <v/>
      </c>
    </row>
    <row r="1389" spans="1:13">
      <c r="A1389" s="2">
        <v>1746518</v>
      </c>
      <c r="B1389" s="2">
        <v>1</v>
      </c>
      <c r="C1389" s="2" t="str">
        <f>VLOOKUP(B1389,Address!$A$1:$B$5,2,FALSE)</f>
        <v>ул.Ленина, 13/2</v>
      </c>
      <c r="D1389" s="3">
        <v>44713</v>
      </c>
      <c r="E1389" s="3" t="str">
        <f t="shared" si="150"/>
        <v>Июнь</v>
      </c>
      <c r="F1389" s="25">
        <f t="shared" si="154"/>
        <v>23</v>
      </c>
      <c r="G1389" s="3" t="str">
        <f t="shared" si="155"/>
        <v>Ср</v>
      </c>
      <c r="H1389" s="25">
        <f t="shared" si="156"/>
        <v>1</v>
      </c>
      <c r="I1389" s="2">
        <v>1101</v>
      </c>
      <c r="J1389" s="2">
        <f t="shared" si="151"/>
        <v>1</v>
      </c>
      <c r="K1389" s="2" t="str">
        <f t="shared" si="152"/>
        <v/>
      </c>
      <c r="L1389" s="2" t="str">
        <f t="shared" si="153"/>
        <v/>
      </c>
      <c r="M1389">
        <f>IF(D1389&lt;='Задача 4'!$B$4,I1389,"")</f>
        <v>1101</v>
      </c>
    </row>
    <row r="1390" spans="1:13">
      <c r="A1390" s="2">
        <v>1746519</v>
      </c>
      <c r="B1390" s="2">
        <v>3</v>
      </c>
      <c r="C1390" s="2" t="str">
        <f>VLOOKUP(B1390,Address!$A$1:$B$5,2,FALSE)</f>
        <v>Проспект Вернадского, 89</v>
      </c>
      <c r="D1390" s="3">
        <v>44757</v>
      </c>
      <c r="E1390" s="3" t="str">
        <f t="shared" si="150"/>
        <v>Июль</v>
      </c>
      <c r="F1390" s="25">
        <f t="shared" si="154"/>
        <v>29</v>
      </c>
      <c r="G1390" s="3" t="str">
        <f t="shared" si="155"/>
        <v>Пт</v>
      </c>
      <c r="H1390" s="25">
        <f t="shared" si="156"/>
        <v>15</v>
      </c>
      <c r="I1390" s="2">
        <v>2963</v>
      </c>
      <c r="J1390" s="2">
        <f t="shared" si="151"/>
        <v>1</v>
      </c>
      <c r="K1390" s="2" t="str">
        <f t="shared" si="152"/>
        <v/>
      </c>
      <c r="L1390" s="2" t="str">
        <f t="shared" si="153"/>
        <v/>
      </c>
      <c r="M1390">
        <f>IF(D1390&lt;='Задача 4'!$B$4,I1390,"")</f>
        <v>2963</v>
      </c>
    </row>
    <row r="1391" spans="1:13">
      <c r="A1391" s="2">
        <v>1746520</v>
      </c>
      <c r="B1391" s="2">
        <v>2</v>
      </c>
      <c r="C1391" s="2" t="str">
        <f>VLOOKUP(B1391,Address!$A$1:$B$5,2,FALSE)</f>
        <v>ул.Строителей, 6</v>
      </c>
      <c r="D1391" s="3">
        <v>44747</v>
      </c>
      <c r="E1391" s="3" t="str">
        <f t="shared" si="150"/>
        <v>Июль</v>
      </c>
      <c r="F1391" s="25">
        <f t="shared" si="154"/>
        <v>28</v>
      </c>
      <c r="G1391" s="3" t="str">
        <f t="shared" si="155"/>
        <v>Вт</v>
      </c>
      <c r="H1391" s="25">
        <f t="shared" si="156"/>
        <v>5</v>
      </c>
      <c r="I1391" s="2">
        <v>3012</v>
      </c>
      <c r="J1391" s="2">
        <f t="shared" si="151"/>
        <v>1</v>
      </c>
      <c r="K1391" s="2">
        <f t="shared" si="152"/>
        <v>3012</v>
      </c>
      <c r="L1391" s="2">
        <f t="shared" si="153"/>
        <v>1</v>
      </c>
      <c r="M1391">
        <f>IF(D1391&lt;='Задача 4'!$B$4,I1391,"")</f>
        <v>3012</v>
      </c>
    </row>
    <row r="1392" spans="1:13">
      <c r="A1392" s="2">
        <v>1746521</v>
      </c>
      <c r="B1392" s="2">
        <v>1</v>
      </c>
      <c r="C1392" s="2" t="str">
        <f>VLOOKUP(B1392,Address!$A$1:$B$5,2,FALSE)</f>
        <v>ул.Ленина, 13/2</v>
      </c>
      <c r="D1392" s="3">
        <v>44748</v>
      </c>
      <c r="E1392" s="3" t="str">
        <f t="shared" si="150"/>
        <v>Июль</v>
      </c>
      <c r="F1392" s="25">
        <f t="shared" si="154"/>
        <v>28</v>
      </c>
      <c r="G1392" s="3" t="str">
        <f t="shared" si="155"/>
        <v>Ср</v>
      </c>
      <c r="H1392" s="25">
        <f t="shared" si="156"/>
        <v>6</v>
      </c>
      <c r="I1392" s="2">
        <v>3581</v>
      </c>
      <c r="J1392" s="2">
        <f t="shared" si="151"/>
        <v>1</v>
      </c>
      <c r="K1392" s="2">
        <f t="shared" si="152"/>
        <v>3581</v>
      </c>
      <c r="L1392" s="2">
        <f t="shared" si="153"/>
        <v>1</v>
      </c>
      <c r="M1392">
        <f>IF(D1392&lt;='Задача 4'!$B$4,I1392,"")</f>
        <v>3581</v>
      </c>
    </row>
    <row r="1393" spans="1:13">
      <c r="A1393" s="2">
        <v>1746522</v>
      </c>
      <c r="B1393" s="2">
        <v>1</v>
      </c>
      <c r="C1393" s="2" t="str">
        <f>VLOOKUP(B1393,Address!$A$1:$B$5,2,FALSE)</f>
        <v>ул.Ленина, 13/2</v>
      </c>
      <c r="D1393" s="3">
        <v>44720</v>
      </c>
      <c r="E1393" s="3" t="str">
        <f t="shared" si="150"/>
        <v>Июнь</v>
      </c>
      <c r="F1393" s="25">
        <f t="shared" si="154"/>
        <v>24</v>
      </c>
      <c r="G1393" s="3" t="str">
        <f t="shared" si="155"/>
        <v>Ср</v>
      </c>
      <c r="H1393" s="25">
        <f t="shared" si="156"/>
        <v>8</v>
      </c>
      <c r="I1393" s="2">
        <v>3533</v>
      </c>
      <c r="J1393" s="2">
        <f t="shared" si="151"/>
        <v>1</v>
      </c>
      <c r="K1393" s="2">
        <f t="shared" si="152"/>
        <v>3533</v>
      </c>
      <c r="L1393" s="2">
        <f t="shared" si="153"/>
        <v>1</v>
      </c>
      <c r="M1393">
        <f>IF(D1393&lt;='Задача 4'!$B$4,I1393,"")</f>
        <v>3533</v>
      </c>
    </row>
    <row r="1394" spans="1:13">
      <c r="A1394" s="2">
        <v>1746523</v>
      </c>
      <c r="B1394" s="2">
        <v>1</v>
      </c>
      <c r="C1394" s="2" t="str">
        <f>VLOOKUP(B1394,Address!$A$1:$B$5,2,FALSE)</f>
        <v>ул.Ленина, 13/2</v>
      </c>
      <c r="D1394" s="3">
        <v>44761</v>
      </c>
      <c r="E1394" s="3" t="str">
        <f t="shared" si="150"/>
        <v>Июль</v>
      </c>
      <c r="F1394" s="25">
        <f t="shared" si="154"/>
        <v>30</v>
      </c>
      <c r="G1394" s="3" t="str">
        <f t="shared" si="155"/>
        <v>Вт</v>
      </c>
      <c r="H1394" s="25">
        <f t="shared" si="156"/>
        <v>19</v>
      </c>
      <c r="I1394" s="2">
        <v>1498</v>
      </c>
      <c r="J1394" s="2">
        <f t="shared" si="151"/>
        <v>1</v>
      </c>
      <c r="K1394" s="2" t="str">
        <f t="shared" si="152"/>
        <v/>
      </c>
      <c r="L1394" s="2" t="str">
        <f t="shared" si="153"/>
        <v/>
      </c>
      <c r="M1394" t="str">
        <f>IF(D1394&lt;='Задача 4'!$B$4,I1394,"")</f>
        <v/>
      </c>
    </row>
    <row r="1395" spans="1:13">
      <c r="A1395" s="2">
        <v>1746524</v>
      </c>
      <c r="B1395" s="2">
        <v>2</v>
      </c>
      <c r="C1395" s="2" t="str">
        <f>VLOOKUP(B1395,Address!$A$1:$B$5,2,FALSE)</f>
        <v>ул.Строителей, 6</v>
      </c>
      <c r="D1395" s="3">
        <v>44764</v>
      </c>
      <c r="E1395" s="3" t="str">
        <f t="shared" si="150"/>
        <v>Июль</v>
      </c>
      <c r="F1395" s="25">
        <f t="shared" si="154"/>
        <v>30</v>
      </c>
      <c r="G1395" s="3" t="str">
        <f t="shared" si="155"/>
        <v>Пт</v>
      </c>
      <c r="H1395" s="25">
        <f t="shared" si="156"/>
        <v>22</v>
      </c>
      <c r="I1395" s="2">
        <v>2662</v>
      </c>
      <c r="J1395" s="2">
        <f t="shared" si="151"/>
        <v>1</v>
      </c>
      <c r="K1395" s="2" t="str">
        <f t="shared" si="152"/>
        <v/>
      </c>
      <c r="L1395" s="2" t="str">
        <f t="shared" si="153"/>
        <v/>
      </c>
      <c r="M1395" t="str">
        <f>IF(D1395&lt;='Задача 4'!$B$4,I1395,"")</f>
        <v/>
      </c>
    </row>
    <row r="1396" spans="1:13">
      <c r="A1396" s="2">
        <v>1746525</v>
      </c>
      <c r="B1396" s="2">
        <v>4</v>
      </c>
      <c r="C1396" s="2" t="str">
        <f>VLOOKUP(B1396,Address!$A$1:$B$5,2,FALSE)</f>
        <v>Бульвар Сеченова, 17</v>
      </c>
      <c r="D1396" s="3">
        <v>44767</v>
      </c>
      <c r="E1396" s="3" t="str">
        <f t="shared" si="150"/>
        <v>Июль</v>
      </c>
      <c r="F1396" s="25">
        <f t="shared" si="154"/>
        <v>31</v>
      </c>
      <c r="G1396" s="3" t="str">
        <f t="shared" si="155"/>
        <v>Пн</v>
      </c>
      <c r="H1396" s="25">
        <f t="shared" si="156"/>
        <v>25</v>
      </c>
      <c r="I1396" s="2">
        <v>3007</v>
      </c>
      <c r="J1396" s="2">
        <f t="shared" si="151"/>
        <v>1</v>
      </c>
      <c r="K1396" s="2">
        <f t="shared" si="152"/>
        <v>3007</v>
      </c>
      <c r="L1396" s="2">
        <f t="shared" si="153"/>
        <v>1</v>
      </c>
      <c r="M1396" t="str">
        <f>IF(D1396&lt;='Задача 4'!$B$4,I1396,"")</f>
        <v/>
      </c>
    </row>
    <row r="1397" spans="1:13">
      <c r="A1397" s="2">
        <v>1746526</v>
      </c>
      <c r="B1397" s="2">
        <v>4</v>
      </c>
      <c r="C1397" s="2" t="str">
        <f>VLOOKUP(B1397,Address!$A$1:$B$5,2,FALSE)</f>
        <v>Бульвар Сеченова, 17</v>
      </c>
      <c r="D1397" s="3">
        <v>44719</v>
      </c>
      <c r="E1397" s="3" t="str">
        <f t="shared" si="150"/>
        <v>Июнь</v>
      </c>
      <c r="F1397" s="25">
        <f t="shared" si="154"/>
        <v>24</v>
      </c>
      <c r="G1397" s="3" t="str">
        <f t="shared" si="155"/>
        <v>Вт</v>
      </c>
      <c r="H1397" s="25">
        <f t="shared" si="156"/>
        <v>7</v>
      </c>
      <c r="I1397" s="2">
        <v>3298</v>
      </c>
      <c r="J1397" s="2">
        <f t="shared" si="151"/>
        <v>1</v>
      </c>
      <c r="K1397" s="2">
        <f t="shared" si="152"/>
        <v>3298</v>
      </c>
      <c r="L1397" s="2">
        <f t="shared" si="153"/>
        <v>1</v>
      </c>
      <c r="M1397">
        <f>IF(D1397&lt;='Задача 4'!$B$4,I1397,"")</f>
        <v>3298</v>
      </c>
    </row>
    <row r="1398" spans="1:13">
      <c r="A1398" s="2">
        <v>1746527</v>
      </c>
      <c r="B1398" s="2">
        <v>2</v>
      </c>
      <c r="C1398" s="2" t="str">
        <f>VLOOKUP(B1398,Address!$A$1:$B$5,2,FALSE)</f>
        <v>ул.Строителей, 6</v>
      </c>
      <c r="D1398" s="3">
        <v>44797</v>
      </c>
      <c r="E1398" s="3" t="str">
        <f t="shared" si="150"/>
        <v>Август</v>
      </c>
      <c r="F1398" s="25">
        <f t="shared" si="154"/>
        <v>35</v>
      </c>
      <c r="G1398" s="3" t="str">
        <f t="shared" si="155"/>
        <v>Ср</v>
      </c>
      <c r="H1398" s="25">
        <f t="shared" si="156"/>
        <v>24</v>
      </c>
      <c r="I1398" s="2">
        <v>1443</v>
      </c>
      <c r="J1398" s="2">
        <f t="shared" si="151"/>
        <v>1</v>
      </c>
      <c r="K1398" s="2" t="str">
        <f t="shared" si="152"/>
        <v/>
      </c>
      <c r="L1398" s="2" t="str">
        <f t="shared" si="153"/>
        <v/>
      </c>
      <c r="M1398" t="str">
        <f>IF(D1398&lt;='Задача 4'!$B$4,I1398,"")</f>
        <v/>
      </c>
    </row>
    <row r="1399" spans="1:13">
      <c r="A1399" s="2">
        <v>1746528</v>
      </c>
      <c r="B1399" s="2">
        <v>1</v>
      </c>
      <c r="C1399" s="2" t="str">
        <f>VLOOKUP(B1399,Address!$A$1:$B$5,2,FALSE)</f>
        <v>ул.Ленина, 13/2</v>
      </c>
      <c r="D1399" s="3">
        <v>44734</v>
      </c>
      <c r="E1399" s="3" t="str">
        <f t="shared" si="150"/>
        <v>Июнь</v>
      </c>
      <c r="F1399" s="25">
        <f t="shared" si="154"/>
        <v>26</v>
      </c>
      <c r="G1399" s="3" t="str">
        <f t="shared" si="155"/>
        <v>Ср</v>
      </c>
      <c r="H1399" s="25">
        <f t="shared" si="156"/>
        <v>22</v>
      </c>
      <c r="I1399" s="2">
        <v>1579</v>
      </c>
      <c r="J1399" s="2">
        <f t="shared" si="151"/>
        <v>1</v>
      </c>
      <c r="K1399" s="2" t="str">
        <f t="shared" si="152"/>
        <v/>
      </c>
      <c r="L1399" s="2" t="str">
        <f t="shared" si="153"/>
        <v/>
      </c>
      <c r="M1399">
        <f>IF(D1399&lt;='Задача 4'!$B$4,I1399,"")</f>
        <v>1579</v>
      </c>
    </row>
    <row r="1400" spans="1:13">
      <c r="A1400" s="2">
        <v>1746529</v>
      </c>
      <c r="B1400" s="2">
        <v>4</v>
      </c>
      <c r="C1400" s="2" t="str">
        <f>VLOOKUP(B1400,Address!$A$1:$B$5,2,FALSE)</f>
        <v>Бульвар Сеченова, 17</v>
      </c>
      <c r="D1400" s="3">
        <v>44722</v>
      </c>
      <c r="E1400" s="3" t="str">
        <f t="shared" si="150"/>
        <v>Июнь</v>
      </c>
      <c r="F1400" s="25">
        <f t="shared" si="154"/>
        <v>24</v>
      </c>
      <c r="G1400" s="3" t="str">
        <f t="shared" si="155"/>
        <v>Пт</v>
      </c>
      <c r="H1400" s="25">
        <f t="shared" si="156"/>
        <v>10</v>
      </c>
      <c r="I1400" s="2">
        <v>3129</v>
      </c>
      <c r="J1400" s="2">
        <f t="shared" si="151"/>
        <v>1</v>
      </c>
      <c r="K1400" s="2">
        <f t="shared" si="152"/>
        <v>3129</v>
      </c>
      <c r="L1400" s="2">
        <f t="shared" si="153"/>
        <v>1</v>
      </c>
      <c r="M1400">
        <f>IF(D1400&lt;='Задача 4'!$B$4,I1400,"")</f>
        <v>3129</v>
      </c>
    </row>
    <row r="1401" spans="1:13">
      <c r="A1401" s="2">
        <v>1746530</v>
      </c>
      <c r="B1401" s="2">
        <v>1</v>
      </c>
      <c r="C1401" s="2" t="str">
        <f>VLOOKUP(B1401,Address!$A$1:$B$5,2,FALSE)</f>
        <v>ул.Ленина, 13/2</v>
      </c>
      <c r="D1401" s="3">
        <v>44746</v>
      </c>
      <c r="E1401" s="3" t="str">
        <f t="shared" si="150"/>
        <v>Июль</v>
      </c>
      <c r="F1401" s="25">
        <f t="shared" si="154"/>
        <v>28</v>
      </c>
      <c r="G1401" s="3" t="str">
        <f t="shared" si="155"/>
        <v>Пн</v>
      </c>
      <c r="H1401" s="25">
        <f t="shared" si="156"/>
        <v>4</v>
      </c>
      <c r="I1401" s="2">
        <v>4494</v>
      </c>
      <c r="J1401" s="2">
        <f t="shared" si="151"/>
        <v>1</v>
      </c>
      <c r="K1401" s="2">
        <f t="shared" si="152"/>
        <v>4494</v>
      </c>
      <c r="L1401" s="2">
        <f t="shared" si="153"/>
        <v>1</v>
      </c>
      <c r="M1401">
        <f>IF(D1401&lt;='Задача 4'!$B$4,I1401,"")</f>
        <v>4494</v>
      </c>
    </row>
    <row r="1402" spans="1:13">
      <c r="A1402" s="2">
        <v>1746531</v>
      </c>
      <c r="B1402" s="2">
        <v>1</v>
      </c>
      <c r="C1402" s="2" t="str">
        <f>VLOOKUP(B1402,Address!$A$1:$B$5,2,FALSE)</f>
        <v>ул.Ленина, 13/2</v>
      </c>
      <c r="D1402" s="3">
        <v>44746</v>
      </c>
      <c r="E1402" s="3" t="str">
        <f t="shared" si="150"/>
        <v>Июль</v>
      </c>
      <c r="F1402" s="25">
        <f t="shared" si="154"/>
        <v>28</v>
      </c>
      <c r="G1402" s="3" t="str">
        <f t="shared" si="155"/>
        <v>Пн</v>
      </c>
      <c r="H1402" s="25">
        <f t="shared" si="156"/>
        <v>4</v>
      </c>
      <c r="I1402" s="2">
        <v>4020</v>
      </c>
      <c r="J1402" s="2">
        <f t="shared" si="151"/>
        <v>1</v>
      </c>
      <c r="K1402" s="2">
        <f t="shared" si="152"/>
        <v>4020</v>
      </c>
      <c r="L1402" s="2">
        <f t="shared" si="153"/>
        <v>1</v>
      </c>
      <c r="M1402">
        <f>IF(D1402&lt;='Задача 4'!$B$4,I1402,"")</f>
        <v>4020</v>
      </c>
    </row>
    <row r="1403" spans="1:13">
      <c r="A1403" s="2">
        <v>1746532</v>
      </c>
      <c r="B1403" s="2">
        <v>4</v>
      </c>
      <c r="C1403" s="2" t="str">
        <f>VLOOKUP(B1403,Address!$A$1:$B$5,2,FALSE)</f>
        <v>Бульвар Сеченова, 17</v>
      </c>
      <c r="D1403" s="3">
        <v>44717</v>
      </c>
      <c r="E1403" s="3" t="str">
        <f t="shared" si="150"/>
        <v>Июнь</v>
      </c>
      <c r="F1403" s="25">
        <f t="shared" si="154"/>
        <v>24</v>
      </c>
      <c r="G1403" s="3" t="str">
        <f t="shared" si="155"/>
        <v>Вс</v>
      </c>
      <c r="H1403" s="25">
        <f t="shared" si="156"/>
        <v>5</v>
      </c>
      <c r="I1403" s="2">
        <v>2495</v>
      </c>
      <c r="J1403" s="2">
        <f t="shared" si="151"/>
        <v>1</v>
      </c>
      <c r="K1403" s="2" t="str">
        <f t="shared" si="152"/>
        <v/>
      </c>
      <c r="L1403" s="2" t="str">
        <f t="shared" si="153"/>
        <v/>
      </c>
      <c r="M1403">
        <f>IF(D1403&lt;='Задача 4'!$B$4,I1403,"")</f>
        <v>2495</v>
      </c>
    </row>
    <row r="1404" spans="1:13">
      <c r="A1404" s="2">
        <v>1746533</v>
      </c>
      <c r="B1404" s="2">
        <v>1</v>
      </c>
      <c r="C1404" s="2" t="str">
        <f>VLOOKUP(B1404,Address!$A$1:$B$5,2,FALSE)</f>
        <v>ул.Ленина, 13/2</v>
      </c>
      <c r="D1404" s="3">
        <v>44728</v>
      </c>
      <c r="E1404" s="3" t="str">
        <f t="shared" si="150"/>
        <v>Июнь</v>
      </c>
      <c r="F1404" s="25">
        <f t="shared" si="154"/>
        <v>25</v>
      </c>
      <c r="G1404" s="3" t="str">
        <f t="shared" si="155"/>
        <v>Чт</v>
      </c>
      <c r="H1404" s="25">
        <f t="shared" si="156"/>
        <v>16</v>
      </c>
      <c r="I1404" s="2">
        <v>2826</v>
      </c>
      <c r="J1404" s="2">
        <f t="shared" si="151"/>
        <v>1</v>
      </c>
      <c r="K1404" s="2" t="str">
        <f t="shared" si="152"/>
        <v/>
      </c>
      <c r="L1404" s="2" t="str">
        <f t="shared" si="153"/>
        <v/>
      </c>
      <c r="M1404">
        <f>IF(D1404&lt;='Задача 4'!$B$4,I1404,"")</f>
        <v>2826</v>
      </c>
    </row>
    <row r="1405" spans="1:13">
      <c r="A1405" s="2">
        <v>1746534</v>
      </c>
      <c r="B1405" s="2">
        <v>3</v>
      </c>
      <c r="C1405" s="2" t="str">
        <f>VLOOKUP(B1405,Address!$A$1:$B$5,2,FALSE)</f>
        <v>Проспект Вернадского, 89</v>
      </c>
      <c r="D1405" s="3">
        <v>44763</v>
      </c>
      <c r="E1405" s="3" t="str">
        <f t="shared" si="150"/>
        <v>Июль</v>
      </c>
      <c r="F1405" s="25">
        <f t="shared" si="154"/>
        <v>30</v>
      </c>
      <c r="G1405" s="3" t="str">
        <f t="shared" si="155"/>
        <v>Чт</v>
      </c>
      <c r="H1405" s="25">
        <f t="shared" si="156"/>
        <v>21</v>
      </c>
      <c r="I1405" s="2">
        <v>4777</v>
      </c>
      <c r="J1405" s="2">
        <f t="shared" si="151"/>
        <v>1</v>
      </c>
      <c r="K1405" s="2">
        <f t="shared" si="152"/>
        <v>4777</v>
      </c>
      <c r="L1405" s="2">
        <f t="shared" si="153"/>
        <v>1</v>
      </c>
      <c r="M1405" t="str">
        <f>IF(D1405&lt;='Задача 4'!$B$4,I1405,"")</f>
        <v/>
      </c>
    </row>
    <row r="1406" spans="1:13">
      <c r="A1406" s="2">
        <v>1746535</v>
      </c>
      <c r="B1406" s="2">
        <v>1</v>
      </c>
      <c r="C1406" s="2" t="str">
        <f>VLOOKUP(B1406,Address!$A$1:$B$5,2,FALSE)</f>
        <v>ул.Ленина, 13/2</v>
      </c>
      <c r="D1406" s="3">
        <v>44758</v>
      </c>
      <c r="E1406" s="3" t="str">
        <f t="shared" si="150"/>
        <v>Июль</v>
      </c>
      <c r="F1406" s="25">
        <f t="shared" si="154"/>
        <v>29</v>
      </c>
      <c r="G1406" s="3" t="str">
        <f t="shared" si="155"/>
        <v>Сб</v>
      </c>
      <c r="H1406" s="25">
        <f t="shared" si="156"/>
        <v>16</v>
      </c>
      <c r="I1406" s="2">
        <v>4035</v>
      </c>
      <c r="J1406" s="2">
        <f t="shared" si="151"/>
        <v>1</v>
      </c>
      <c r="K1406" s="2">
        <f t="shared" si="152"/>
        <v>4035</v>
      </c>
      <c r="L1406" s="2">
        <f t="shared" si="153"/>
        <v>1</v>
      </c>
      <c r="M1406" t="str">
        <f>IF(D1406&lt;='Задача 4'!$B$4,I1406,"")</f>
        <v/>
      </c>
    </row>
    <row r="1407" spans="1:13">
      <c r="A1407" s="2">
        <v>1746536</v>
      </c>
      <c r="B1407" s="2">
        <v>1</v>
      </c>
      <c r="C1407" s="2" t="str">
        <f>VLOOKUP(B1407,Address!$A$1:$B$5,2,FALSE)</f>
        <v>ул.Ленина, 13/2</v>
      </c>
      <c r="D1407" s="3">
        <v>44734</v>
      </c>
      <c r="E1407" s="3" t="str">
        <f t="shared" si="150"/>
        <v>Июнь</v>
      </c>
      <c r="F1407" s="25">
        <f t="shared" si="154"/>
        <v>26</v>
      </c>
      <c r="G1407" s="3" t="str">
        <f t="shared" si="155"/>
        <v>Ср</v>
      </c>
      <c r="H1407" s="25">
        <f t="shared" si="156"/>
        <v>22</v>
      </c>
      <c r="I1407" s="2">
        <v>1250</v>
      </c>
      <c r="J1407" s="2">
        <f t="shared" si="151"/>
        <v>1</v>
      </c>
      <c r="K1407" s="2" t="str">
        <f t="shared" si="152"/>
        <v/>
      </c>
      <c r="L1407" s="2" t="str">
        <f t="shared" si="153"/>
        <v/>
      </c>
      <c r="M1407">
        <f>IF(D1407&lt;='Задача 4'!$B$4,I1407,"")</f>
        <v>1250</v>
      </c>
    </row>
    <row r="1408" spans="1:13">
      <c r="A1408" s="2">
        <v>1746537</v>
      </c>
      <c r="B1408" s="2">
        <v>1</v>
      </c>
      <c r="C1408" s="2" t="str">
        <f>VLOOKUP(B1408,Address!$A$1:$B$5,2,FALSE)</f>
        <v>ул.Ленина, 13/2</v>
      </c>
      <c r="D1408" s="3">
        <v>44767</v>
      </c>
      <c r="E1408" s="3" t="str">
        <f t="shared" si="150"/>
        <v>Июль</v>
      </c>
      <c r="F1408" s="25">
        <f t="shared" si="154"/>
        <v>31</v>
      </c>
      <c r="G1408" s="3" t="str">
        <f t="shared" si="155"/>
        <v>Пн</v>
      </c>
      <c r="H1408" s="25">
        <f t="shared" si="156"/>
        <v>25</v>
      </c>
      <c r="I1408" s="2">
        <v>1035</v>
      </c>
      <c r="J1408" s="2">
        <f t="shared" si="151"/>
        <v>1</v>
      </c>
      <c r="K1408" s="2" t="str">
        <f t="shared" si="152"/>
        <v/>
      </c>
      <c r="L1408" s="2" t="str">
        <f t="shared" si="153"/>
        <v/>
      </c>
      <c r="M1408" t="str">
        <f>IF(D1408&lt;='Задача 4'!$B$4,I1408,"")</f>
        <v/>
      </c>
    </row>
    <row r="1409" spans="1:13">
      <c r="A1409" s="2">
        <v>1746538</v>
      </c>
      <c r="B1409" s="2">
        <v>1</v>
      </c>
      <c r="C1409" s="2" t="str">
        <f>VLOOKUP(B1409,Address!$A$1:$B$5,2,FALSE)</f>
        <v>ул.Ленина, 13/2</v>
      </c>
      <c r="D1409" s="3">
        <v>44781</v>
      </c>
      <c r="E1409" s="3" t="str">
        <f t="shared" si="150"/>
        <v>Август</v>
      </c>
      <c r="F1409" s="25">
        <f t="shared" si="154"/>
        <v>33</v>
      </c>
      <c r="G1409" s="3" t="str">
        <f t="shared" si="155"/>
        <v>Пн</v>
      </c>
      <c r="H1409" s="25">
        <f t="shared" si="156"/>
        <v>8</v>
      </c>
      <c r="I1409" s="2">
        <v>4495</v>
      </c>
      <c r="J1409" s="2">
        <f t="shared" si="151"/>
        <v>1</v>
      </c>
      <c r="K1409" s="2">
        <f t="shared" si="152"/>
        <v>4495</v>
      </c>
      <c r="L1409" s="2">
        <f t="shared" si="153"/>
        <v>1</v>
      </c>
      <c r="M1409" t="str">
        <f>IF(D1409&lt;='Задача 4'!$B$4,I1409,"")</f>
        <v/>
      </c>
    </row>
    <row r="1410" spans="1:13">
      <c r="A1410" s="2">
        <v>1746539</v>
      </c>
      <c r="B1410" s="2">
        <v>2</v>
      </c>
      <c r="C1410" s="2" t="str">
        <f>VLOOKUP(B1410,Address!$A$1:$B$5,2,FALSE)</f>
        <v>ул.Строителей, 6</v>
      </c>
      <c r="D1410" s="3">
        <v>44752</v>
      </c>
      <c r="E1410" s="3" t="str">
        <f t="shared" si="150"/>
        <v>Июль</v>
      </c>
      <c r="F1410" s="25">
        <f t="shared" si="154"/>
        <v>29</v>
      </c>
      <c r="G1410" s="3" t="str">
        <f t="shared" si="155"/>
        <v>Вс</v>
      </c>
      <c r="H1410" s="25">
        <f t="shared" si="156"/>
        <v>10</v>
      </c>
      <c r="I1410" s="2">
        <v>3996</v>
      </c>
      <c r="J1410" s="2">
        <f t="shared" si="151"/>
        <v>1</v>
      </c>
      <c r="K1410" s="2">
        <f t="shared" si="152"/>
        <v>3996</v>
      </c>
      <c r="L1410" s="2">
        <f t="shared" si="153"/>
        <v>1</v>
      </c>
      <c r="M1410">
        <f>IF(D1410&lt;='Задача 4'!$B$4,I1410,"")</f>
        <v>3996</v>
      </c>
    </row>
    <row r="1411" spans="1:13">
      <c r="A1411" s="2">
        <v>1746540</v>
      </c>
      <c r="B1411" s="2">
        <v>2</v>
      </c>
      <c r="C1411" s="2" t="str">
        <f>VLOOKUP(B1411,Address!$A$1:$B$5,2,FALSE)</f>
        <v>ул.Строителей, 6</v>
      </c>
      <c r="D1411" s="3">
        <v>44752</v>
      </c>
      <c r="E1411" s="3" t="str">
        <f t="shared" ref="E1411:E1474" si="157">TEXT(MONTH(D1411)*30,"ММММ")</f>
        <v>Июль</v>
      </c>
      <c r="F1411" s="25">
        <f t="shared" si="154"/>
        <v>29</v>
      </c>
      <c r="G1411" s="3" t="str">
        <f t="shared" si="155"/>
        <v>Вс</v>
      </c>
      <c r="H1411" s="25">
        <f t="shared" si="156"/>
        <v>10</v>
      </c>
      <c r="I1411" s="2">
        <v>487</v>
      </c>
      <c r="J1411" s="2">
        <f t="shared" ref="J1411:J1474" si="158">IF(I1411&gt;0,1,"")</f>
        <v>1</v>
      </c>
      <c r="K1411" s="2" t="str">
        <f t="shared" ref="K1411:K1474" si="159">IF(I1411&gt;3000,I1411,"")</f>
        <v/>
      </c>
      <c r="L1411" s="2" t="str">
        <f t="shared" ref="L1411:L1474" si="160">IF(I1411&gt;3000,1,"")</f>
        <v/>
      </c>
      <c r="M1411">
        <f>IF(D1411&lt;='Задача 4'!$B$4,I1411,"")</f>
        <v>487</v>
      </c>
    </row>
    <row r="1412" spans="1:13">
      <c r="A1412" s="2">
        <v>1746541</v>
      </c>
      <c r="B1412" s="2">
        <v>4</v>
      </c>
      <c r="C1412" s="2" t="str">
        <f>VLOOKUP(B1412,Address!$A$1:$B$5,2,FALSE)</f>
        <v>Бульвар Сеченова, 17</v>
      </c>
      <c r="D1412" s="3">
        <v>44773</v>
      </c>
      <c r="E1412" s="3" t="str">
        <f t="shared" si="157"/>
        <v>Июль</v>
      </c>
      <c r="F1412" s="25">
        <f t="shared" si="154"/>
        <v>32</v>
      </c>
      <c r="G1412" s="3" t="str">
        <f t="shared" si="155"/>
        <v>Вс</v>
      </c>
      <c r="H1412" s="25">
        <f t="shared" si="156"/>
        <v>31</v>
      </c>
      <c r="I1412" s="2">
        <v>1215</v>
      </c>
      <c r="J1412" s="2">
        <f t="shared" si="158"/>
        <v>1</v>
      </c>
      <c r="K1412" s="2" t="str">
        <f t="shared" si="159"/>
        <v/>
      </c>
      <c r="L1412" s="2" t="str">
        <f t="shared" si="160"/>
        <v/>
      </c>
      <c r="M1412" t="str">
        <f>IF(D1412&lt;='Задача 4'!$B$4,I1412,"")</f>
        <v/>
      </c>
    </row>
    <row r="1413" spans="1:13">
      <c r="A1413" s="2">
        <v>1746542</v>
      </c>
      <c r="B1413" s="2">
        <v>1</v>
      </c>
      <c r="C1413" s="2" t="str">
        <f>VLOOKUP(B1413,Address!$A$1:$B$5,2,FALSE)</f>
        <v>ул.Ленина, 13/2</v>
      </c>
      <c r="D1413" s="3">
        <v>44780</v>
      </c>
      <c r="E1413" s="3" t="str">
        <f t="shared" si="157"/>
        <v>Август</v>
      </c>
      <c r="F1413" s="25">
        <f t="shared" si="154"/>
        <v>33</v>
      </c>
      <c r="G1413" s="3" t="str">
        <f t="shared" si="155"/>
        <v>Вс</v>
      </c>
      <c r="H1413" s="25">
        <f t="shared" si="156"/>
        <v>7</v>
      </c>
      <c r="I1413" s="2">
        <v>446</v>
      </c>
      <c r="J1413" s="2">
        <f t="shared" si="158"/>
        <v>1</v>
      </c>
      <c r="K1413" s="2" t="str">
        <f t="shared" si="159"/>
        <v/>
      </c>
      <c r="L1413" s="2" t="str">
        <f t="shared" si="160"/>
        <v/>
      </c>
      <c r="M1413" t="str">
        <f>IF(D1413&lt;='Задача 4'!$B$4,I1413,"")</f>
        <v/>
      </c>
    </row>
    <row r="1414" spans="1:13">
      <c r="A1414" s="2">
        <v>1746543</v>
      </c>
      <c r="B1414" s="2">
        <v>4</v>
      </c>
      <c r="C1414" s="2" t="str">
        <f>VLOOKUP(B1414,Address!$A$1:$B$5,2,FALSE)</f>
        <v>Бульвар Сеченова, 17</v>
      </c>
      <c r="D1414" s="3">
        <v>44727</v>
      </c>
      <c r="E1414" s="3" t="str">
        <f t="shared" si="157"/>
        <v>Июнь</v>
      </c>
      <c r="F1414" s="25">
        <f t="shared" si="154"/>
        <v>25</v>
      </c>
      <c r="G1414" s="3" t="str">
        <f t="shared" si="155"/>
        <v>Ср</v>
      </c>
      <c r="H1414" s="25">
        <f t="shared" si="156"/>
        <v>15</v>
      </c>
      <c r="I1414" s="2">
        <v>2553</v>
      </c>
      <c r="J1414" s="2">
        <f t="shared" si="158"/>
        <v>1</v>
      </c>
      <c r="K1414" s="2" t="str">
        <f t="shared" si="159"/>
        <v/>
      </c>
      <c r="L1414" s="2" t="str">
        <f t="shared" si="160"/>
        <v/>
      </c>
      <c r="M1414">
        <f>IF(D1414&lt;='Задача 4'!$B$4,I1414,"")</f>
        <v>2553</v>
      </c>
    </row>
    <row r="1415" spans="1:13">
      <c r="A1415" s="2">
        <v>1746544</v>
      </c>
      <c r="B1415" s="2">
        <v>2</v>
      </c>
      <c r="C1415" s="2" t="str">
        <f>VLOOKUP(B1415,Address!$A$1:$B$5,2,FALSE)</f>
        <v>ул.Строителей, 6</v>
      </c>
      <c r="D1415" s="3">
        <v>44801</v>
      </c>
      <c r="E1415" s="3" t="str">
        <f t="shared" si="157"/>
        <v>Август</v>
      </c>
      <c r="F1415" s="25">
        <f t="shared" si="154"/>
        <v>36</v>
      </c>
      <c r="G1415" s="3" t="str">
        <f t="shared" si="155"/>
        <v>Вс</v>
      </c>
      <c r="H1415" s="25">
        <f t="shared" si="156"/>
        <v>28</v>
      </c>
      <c r="I1415" s="2">
        <v>2394</v>
      </c>
      <c r="J1415" s="2">
        <f t="shared" si="158"/>
        <v>1</v>
      </c>
      <c r="K1415" s="2" t="str">
        <f t="shared" si="159"/>
        <v/>
      </c>
      <c r="L1415" s="2" t="str">
        <f t="shared" si="160"/>
        <v/>
      </c>
      <c r="M1415" t="str">
        <f>IF(D1415&lt;='Задача 4'!$B$4,I1415,"")</f>
        <v/>
      </c>
    </row>
    <row r="1416" spans="1:13">
      <c r="A1416" s="2">
        <v>1746545</v>
      </c>
      <c r="B1416" s="2">
        <v>4</v>
      </c>
      <c r="C1416" s="2" t="str">
        <f>VLOOKUP(B1416,Address!$A$1:$B$5,2,FALSE)</f>
        <v>Бульвар Сеченова, 17</v>
      </c>
      <c r="D1416" s="3">
        <v>44788</v>
      </c>
      <c r="E1416" s="3" t="str">
        <f t="shared" si="157"/>
        <v>Август</v>
      </c>
      <c r="F1416" s="25">
        <f t="shared" si="154"/>
        <v>34</v>
      </c>
      <c r="G1416" s="3" t="str">
        <f t="shared" si="155"/>
        <v>Пн</v>
      </c>
      <c r="H1416" s="25">
        <f t="shared" si="156"/>
        <v>15</v>
      </c>
      <c r="I1416" s="2">
        <v>2277</v>
      </c>
      <c r="J1416" s="2">
        <f t="shared" si="158"/>
        <v>1</v>
      </c>
      <c r="K1416" s="2" t="str">
        <f t="shared" si="159"/>
        <v/>
      </c>
      <c r="L1416" s="2" t="str">
        <f t="shared" si="160"/>
        <v/>
      </c>
      <c r="M1416" t="str">
        <f>IF(D1416&lt;='Задача 4'!$B$4,I1416,"")</f>
        <v/>
      </c>
    </row>
    <row r="1417" spans="1:13">
      <c r="A1417" s="2">
        <v>1746546</v>
      </c>
      <c r="B1417" s="2">
        <v>1</v>
      </c>
      <c r="C1417" s="2" t="str">
        <f>VLOOKUP(B1417,Address!$A$1:$B$5,2,FALSE)</f>
        <v>ул.Ленина, 13/2</v>
      </c>
      <c r="D1417" s="3">
        <v>44787</v>
      </c>
      <c r="E1417" s="3" t="str">
        <f t="shared" si="157"/>
        <v>Август</v>
      </c>
      <c r="F1417" s="25">
        <f t="shared" si="154"/>
        <v>34</v>
      </c>
      <c r="G1417" s="3" t="str">
        <f t="shared" si="155"/>
        <v>Вс</v>
      </c>
      <c r="H1417" s="25">
        <f t="shared" si="156"/>
        <v>14</v>
      </c>
      <c r="I1417" s="2">
        <v>2841</v>
      </c>
      <c r="J1417" s="2">
        <f t="shared" si="158"/>
        <v>1</v>
      </c>
      <c r="K1417" s="2" t="str">
        <f t="shared" si="159"/>
        <v/>
      </c>
      <c r="L1417" s="2" t="str">
        <f t="shared" si="160"/>
        <v/>
      </c>
      <c r="M1417" t="str">
        <f>IF(D1417&lt;='Задача 4'!$B$4,I1417,"")</f>
        <v/>
      </c>
    </row>
    <row r="1418" spans="1:13">
      <c r="A1418" s="2">
        <v>1746547</v>
      </c>
      <c r="B1418" s="2">
        <v>2</v>
      </c>
      <c r="C1418" s="2" t="str">
        <f>VLOOKUP(B1418,Address!$A$1:$B$5,2,FALSE)</f>
        <v>ул.Строителей, 6</v>
      </c>
      <c r="D1418" s="3">
        <v>44795</v>
      </c>
      <c r="E1418" s="3" t="str">
        <f t="shared" si="157"/>
        <v>Август</v>
      </c>
      <c r="F1418" s="25">
        <f t="shared" si="154"/>
        <v>35</v>
      </c>
      <c r="G1418" s="3" t="str">
        <f t="shared" si="155"/>
        <v>Пн</v>
      </c>
      <c r="H1418" s="25">
        <f t="shared" si="156"/>
        <v>22</v>
      </c>
      <c r="I1418" s="2">
        <v>3619</v>
      </c>
      <c r="J1418" s="2">
        <f t="shared" si="158"/>
        <v>1</v>
      </c>
      <c r="K1418" s="2">
        <f t="shared" si="159"/>
        <v>3619</v>
      </c>
      <c r="L1418" s="2">
        <f t="shared" si="160"/>
        <v>1</v>
      </c>
      <c r="M1418" t="str">
        <f>IF(D1418&lt;='Задача 4'!$B$4,I1418,"")</f>
        <v/>
      </c>
    </row>
    <row r="1419" spans="1:13">
      <c r="A1419" s="2">
        <v>1746548</v>
      </c>
      <c r="B1419" s="2">
        <v>2</v>
      </c>
      <c r="C1419" s="2" t="str">
        <f>VLOOKUP(B1419,Address!$A$1:$B$5,2,FALSE)</f>
        <v>ул.Строителей, 6</v>
      </c>
      <c r="D1419" s="3">
        <v>44783</v>
      </c>
      <c r="E1419" s="3" t="str">
        <f t="shared" si="157"/>
        <v>Август</v>
      </c>
      <c r="F1419" s="25">
        <f t="shared" si="154"/>
        <v>33</v>
      </c>
      <c r="G1419" s="3" t="str">
        <f t="shared" si="155"/>
        <v>Ср</v>
      </c>
      <c r="H1419" s="25">
        <f t="shared" si="156"/>
        <v>10</v>
      </c>
      <c r="I1419" s="2">
        <v>1957</v>
      </c>
      <c r="J1419" s="2">
        <f t="shared" si="158"/>
        <v>1</v>
      </c>
      <c r="K1419" s="2" t="str">
        <f t="shared" si="159"/>
        <v/>
      </c>
      <c r="L1419" s="2" t="str">
        <f t="shared" si="160"/>
        <v/>
      </c>
      <c r="M1419" t="str">
        <f>IF(D1419&lt;='Задача 4'!$B$4,I1419,"")</f>
        <v/>
      </c>
    </row>
    <row r="1420" spans="1:13">
      <c r="A1420" s="2">
        <v>1746549</v>
      </c>
      <c r="B1420" s="2">
        <v>1</v>
      </c>
      <c r="C1420" s="2" t="str">
        <f>VLOOKUP(B1420,Address!$A$1:$B$5,2,FALSE)</f>
        <v>ул.Ленина, 13/2</v>
      </c>
      <c r="D1420" s="3">
        <v>44771</v>
      </c>
      <c r="E1420" s="3" t="str">
        <f t="shared" si="157"/>
        <v>Июль</v>
      </c>
      <c r="F1420" s="25">
        <f t="shared" si="154"/>
        <v>31</v>
      </c>
      <c r="G1420" s="3" t="str">
        <f t="shared" si="155"/>
        <v>Пт</v>
      </c>
      <c r="H1420" s="25">
        <f t="shared" si="156"/>
        <v>29</v>
      </c>
      <c r="I1420" s="2">
        <v>75</v>
      </c>
      <c r="J1420" s="2">
        <f t="shared" si="158"/>
        <v>1</v>
      </c>
      <c r="K1420" s="2" t="str">
        <f t="shared" si="159"/>
        <v/>
      </c>
      <c r="L1420" s="2" t="str">
        <f t="shared" si="160"/>
        <v/>
      </c>
      <c r="M1420" t="str">
        <f>IF(D1420&lt;='Задача 4'!$B$4,I1420,"")</f>
        <v/>
      </c>
    </row>
    <row r="1421" spans="1:13">
      <c r="A1421" s="2">
        <v>1746550</v>
      </c>
      <c r="B1421" s="2">
        <v>4</v>
      </c>
      <c r="C1421" s="2" t="str">
        <f>VLOOKUP(B1421,Address!$A$1:$B$5,2,FALSE)</f>
        <v>Бульвар Сеченова, 17</v>
      </c>
      <c r="D1421" s="3">
        <v>44721</v>
      </c>
      <c r="E1421" s="3" t="str">
        <f t="shared" si="157"/>
        <v>Июнь</v>
      </c>
      <c r="F1421" s="25">
        <f t="shared" si="154"/>
        <v>24</v>
      </c>
      <c r="G1421" s="3" t="str">
        <f t="shared" si="155"/>
        <v>Чт</v>
      </c>
      <c r="H1421" s="25">
        <f t="shared" si="156"/>
        <v>9</v>
      </c>
      <c r="I1421" s="2">
        <v>895</v>
      </c>
      <c r="J1421" s="2">
        <f t="shared" si="158"/>
        <v>1</v>
      </c>
      <c r="K1421" s="2" t="str">
        <f t="shared" si="159"/>
        <v/>
      </c>
      <c r="L1421" s="2" t="str">
        <f t="shared" si="160"/>
        <v/>
      </c>
      <c r="M1421">
        <f>IF(D1421&lt;='Задача 4'!$B$4,I1421,"")</f>
        <v>895</v>
      </c>
    </row>
    <row r="1422" spans="1:13">
      <c r="A1422" s="2">
        <v>1746551</v>
      </c>
      <c r="B1422" s="2">
        <v>4</v>
      </c>
      <c r="C1422" s="2" t="str">
        <f>VLOOKUP(B1422,Address!$A$1:$B$5,2,FALSE)</f>
        <v>Бульвар Сеченова, 17</v>
      </c>
      <c r="D1422" s="3">
        <v>44716</v>
      </c>
      <c r="E1422" s="3" t="str">
        <f t="shared" si="157"/>
        <v>Июнь</v>
      </c>
      <c r="F1422" s="25">
        <f t="shared" si="154"/>
        <v>23</v>
      </c>
      <c r="G1422" s="3" t="str">
        <f t="shared" si="155"/>
        <v>Сб</v>
      </c>
      <c r="H1422" s="25">
        <f t="shared" si="156"/>
        <v>4</v>
      </c>
      <c r="I1422" s="2">
        <v>140</v>
      </c>
      <c r="J1422" s="2">
        <f t="shared" si="158"/>
        <v>1</v>
      </c>
      <c r="K1422" s="2" t="str">
        <f t="shared" si="159"/>
        <v/>
      </c>
      <c r="L1422" s="2" t="str">
        <f t="shared" si="160"/>
        <v/>
      </c>
      <c r="M1422">
        <f>IF(D1422&lt;='Задача 4'!$B$4,I1422,"")</f>
        <v>140</v>
      </c>
    </row>
    <row r="1423" spans="1:13">
      <c r="A1423" s="2">
        <v>1746552</v>
      </c>
      <c r="B1423" s="2">
        <v>4</v>
      </c>
      <c r="C1423" s="2" t="str">
        <f>VLOOKUP(B1423,Address!$A$1:$B$5,2,FALSE)</f>
        <v>Бульвар Сеченова, 17</v>
      </c>
      <c r="D1423" s="3">
        <v>44720</v>
      </c>
      <c r="E1423" s="3" t="str">
        <f t="shared" si="157"/>
        <v>Июнь</v>
      </c>
      <c r="F1423" s="25">
        <f t="shared" si="154"/>
        <v>24</v>
      </c>
      <c r="G1423" s="3" t="str">
        <f t="shared" si="155"/>
        <v>Ср</v>
      </c>
      <c r="H1423" s="25">
        <f t="shared" si="156"/>
        <v>8</v>
      </c>
      <c r="I1423" s="2">
        <v>828</v>
      </c>
      <c r="J1423" s="2">
        <f t="shared" si="158"/>
        <v>1</v>
      </c>
      <c r="K1423" s="2" t="str">
        <f t="shared" si="159"/>
        <v/>
      </c>
      <c r="L1423" s="2" t="str">
        <f t="shared" si="160"/>
        <v/>
      </c>
      <c r="M1423">
        <f>IF(D1423&lt;='Задача 4'!$B$4,I1423,"")</f>
        <v>828</v>
      </c>
    </row>
    <row r="1424" spans="1:13">
      <c r="A1424" s="2">
        <v>1746553</v>
      </c>
      <c r="B1424" s="2">
        <v>3</v>
      </c>
      <c r="C1424" s="2" t="str">
        <f>VLOOKUP(B1424,Address!$A$1:$B$5,2,FALSE)</f>
        <v>Проспект Вернадского, 89</v>
      </c>
      <c r="D1424" s="3">
        <v>44799</v>
      </c>
      <c r="E1424" s="3" t="str">
        <f t="shared" si="157"/>
        <v>Август</v>
      </c>
      <c r="F1424" s="25">
        <f t="shared" si="154"/>
        <v>35</v>
      </c>
      <c r="G1424" s="3" t="str">
        <f t="shared" si="155"/>
        <v>Пт</v>
      </c>
      <c r="H1424" s="25">
        <f t="shared" si="156"/>
        <v>26</v>
      </c>
      <c r="I1424" s="2">
        <v>1785</v>
      </c>
      <c r="J1424" s="2">
        <f t="shared" si="158"/>
        <v>1</v>
      </c>
      <c r="K1424" s="2" t="str">
        <f t="shared" si="159"/>
        <v/>
      </c>
      <c r="L1424" s="2" t="str">
        <f t="shared" si="160"/>
        <v/>
      </c>
      <c r="M1424" t="str">
        <f>IF(D1424&lt;='Задача 4'!$B$4,I1424,"")</f>
        <v/>
      </c>
    </row>
    <row r="1425" spans="1:13">
      <c r="A1425" s="2">
        <v>1746554</v>
      </c>
      <c r="B1425" s="2">
        <v>2</v>
      </c>
      <c r="C1425" s="2" t="str">
        <f>VLOOKUP(B1425,Address!$A$1:$B$5,2,FALSE)</f>
        <v>ул.Строителей, 6</v>
      </c>
      <c r="D1425" s="3">
        <v>44792</v>
      </c>
      <c r="E1425" s="3" t="str">
        <f t="shared" si="157"/>
        <v>Август</v>
      </c>
      <c r="F1425" s="25">
        <f t="shared" ref="F1425:F1488" si="161">WEEKNUM(D1425)</f>
        <v>34</v>
      </c>
      <c r="G1425" s="3" t="str">
        <f t="shared" ref="G1425:G1488" si="162">TEXT(WEEKDAY(D1425,1),"ДДД")</f>
        <v>Пт</v>
      </c>
      <c r="H1425" s="25">
        <f t="shared" ref="H1425:H1488" si="163">DAY(D1425)</f>
        <v>19</v>
      </c>
      <c r="I1425" s="2">
        <v>465</v>
      </c>
      <c r="J1425" s="2">
        <f t="shared" si="158"/>
        <v>1</v>
      </c>
      <c r="K1425" s="2" t="str">
        <f t="shared" si="159"/>
        <v/>
      </c>
      <c r="L1425" s="2" t="str">
        <f t="shared" si="160"/>
        <v/>
      </c>
      <c r="M1425" t="str">
        <f>IF(D1425&lt;='Задача 4'!$B$4,I1425,"")</f>
        <v/>
      </c>
    </row>
    <row r="1426" spans="1:13">
      <c r="A1426" s="2">
        <v>1746555</v>
      </c>
      <c r="B1426" s="2">
        <v>3</v>
      </c>
      <c r="C1426" s="2" t="str">
        <f>VLOOKUP(B1426,Address!$A$1:$B$5,2,FALSE)</f>
        <v>Проспект Вернадского, 89</v>
      </c>
      <c r="D1426" s="3">
        <v>44730</v>
      </c>
      <c r="E1426" s="3" t="str">
        <f t="shared" si="157"/>
        <v>Июнь</v>
      </c>
      <c r="F1426" s="25">
        <f t="shared" si="161"/>
        <v>25</v>
      </c>
      <c r="G1426" s="3" t="str">
        <f t="shared" si="162"/>
        <v>Сб</v>
      </c>
      <c r="H1426" s="25">
        <f t="shared" si="163"/>
        <v>18</v>
      </c>
      <c r="I1426" s="2">
        <v>2677</v>
      </c>
      <c r="J1426" s="2">
        <f t="shared" si="158"/>
        <v>1</v>
      </c>
      <c r="K1426" s="2" t="str">
        <f t="shared" si="159"/>
        <v/>
      </c>
      <c r="L1426" s="2" t="str">
        <f t="shared" si="160"/>
        <v/>
      </c>
      <c r="M1426">
        <f>IF(D1426&lt;='Задача 4'!$B$4,I1426,"")</f>
        <v>2677</v>
      </c>
    </row>
    <row r="1427" spans="1:13">
      <c r="A1427" s="2">
        <v>1746556</v>
      </c>
      <c r="B1427" s="2">
        <v>1</v>
      </c>
      <c r="C1427" s="2" t="str">
        <f>VLOOKUP(B1427,Address!$A$1:$B$5,2,FALSE)</f>
        <v>ул.Ленина, 13/2</v>
      </c>
      <c r="D1427" s="3">
        <v>44753</v>
      </c>
      <c r="E1427" s="3" t="str">
        <f t="shared" si="157"/>
        <v>Июль</v>
      </c>
      <c r="F1427" s="25">
        <f t="shared" si="161"/>
        <v>29</v>
      </c>
      <c r="G1427" s="3" t="str">
        <f t="shared" si="162"/>
        <v>Пн</v>
      </c>
      <c r="H1427" s="25">
        <f t="shared" si="163"/>
        <v>11</v>
      </c>
      <c r="I1427" s="2">
        <v>3891</v>
      </c>
      <c r="J1427" s="2">
        <f t="shared" si="158"/>
        <v>1</v>
      </c>
      <c r="K1427" s="2">
        <f t="shared" si="159"/>
        <v>3891</v>
      </c>
      <c r="L1427" s="2">
        <f t="shared" si="160"/>
        <v>1</v>
      </c>
      <c r="M1427">
        <f>IF(D1427&lt;='Задача 4'!$B$4,I1427,"")</f>
        <v>3891</v>
      </c>
    </row>
    <row r="1428" spans="1:13">
      <c r="A1428" s="2">
        <v>1746557</v>
      </c>
      <c r="B1428" s="2">
        <v>4</v>
      </c>
      <c r="C1428" s="2" t="str">
        <f>VLOOKUP(B1428,Address!$A$1:$B$5,2,FALSE)</f>
        <v>Бульвар Сеченова, 17</v>
      </c>
      <c r="D1428" s="3">
        <v>44744</v>
      </c>
      <c r="E1428" s="3" t="str">
        <f t="shared" si="157"/>
        <v>Июль</v>
      </c>
      <c r="F1428" s="25">
        <f t="shared" si="161"/>
        <v>27</v>
      </c>
      <c r="G1428" s="3" t="str">
        <f t="shared" si="162"/>
        <v>Сб</v>
      </c>
      <c r="H1428" s="25">
        <f t="shared" si="163"/>
        <v>2</v>
      </c>
      <c r="I1428" s="2">
        <v>3507</v>
      </c>
      <c r="J1428" s="2">
        <f t="shared" si="158"/>
        <v>1</v>
      </c>
      <c r="K1428" s="2">
        <f t="shared" si="159"/>
        <v>3507</v>
      </c>
      <c r="L1428" s="2">
        <f t="shared" si="160"/>
        <v>1</v>
      </c>
      <c r="M1428">
        <f>IF(D1428&lt;='Задача 4'!$B$4,I1428,"")</f>
        <v>3507</v>
      </c>
    </row>
    <row r="1429" spans="1:13">
      <c r="A1429" s="2">
        <v>1746558</v>
      </c>
      <c r="B1429" s="2">
        <v>1</v>
      </c>
      <c r="C1429" s="2" t="str">
        <f>VLOOKUP(B1429,Address!$A$1:$B$5,2,FALSE)</f>
        <v>ул.Ленина, 13/2</v>
      </c>
      <c r="D1429" s="3">
        <v>44769</v>
      </c>
      <c r="E1429" s="3" t="str">
        <f t="shared" si="157"/>
        <v>Июль</v>
      </c>
      <c r="F1429" s="25">
        <f t="shared" si="161"/>
        <v>31</v>
      </c>
      <c r="G1429" s="3" t="str">
        <f t="shared" si="162"/>
        <v>Ср</v>
      </c>
      <c r="H1429" s="25">
        <f t="shared" si="163"/>
        <v>27</v>
      </c>
      <c r="I1429" s="2">
        <v>2100</v>
      </c>
      <c r="J1429" s="2">
        <f t="shared" si="158"/>
        <v>1</v>
      </c>
      <c r="K1429" s="2" t="str">
        <f t="shared" si="159"/>
        <v/>
      </c>
      <c r="L1429" s="2" t="str">
        <f t="shared" si="160"/>
        <v/>
      </c>
      <c r="M1429" t="str">
        <f>IF(D1429&lt;='Задача 4'!$B$4,I1429,"")</f>
        <v/>
      </c>
    </row>
    <row r="1430" spans="1:13">
      <c r="A1430" s="2">
        <v>1746559</v>
      </c>
      <c r="B1430" s="2">
        <v>1</v>
      </c>
      <c r="C1430" s="2" t="str">
        <f>VLOOKUP(B1430,Address!$A$1:$B$5,2,FALSE)</f>
        <v>ул.Ленина, 13/2</v>
      </c>
      <c r="D1430" s="3">
        <v>44790</v>
      </c>
      <c r="E1430" s="3" t="str">
        <f t="shared" si="157"/>
        <v>Август</v>
      </c>
      <c r="F1430" s="25">
        <f t="shared" si="161"/>
        <v>34</v>
      </c>
      <c r="G1430" s="3" t="str">
        <f t="shared" si="162"/>
        <v>Ср</v>
      </c>
      <c r="H1430" s="25">
        <f t="shared" si="163"/>
        <v>17</v>
      </c>
      <c r="I1430" s="2">
        <v>2400</v>
      </c>
      <c r="J1430" s="2">
        <f t="shared" si="158"/>
        <v>1</v>
      </c>
      <c r="K1430" s="2" t="str">
        <f t="shared" si="159"/>
        <v/>
      </c>
      <c r="L1430" s="2" t="str">
        <f t="shared" si="160"/>
        <v/>
      </c>
      <c r="M1430" t="str">
        <f>IF(D1430&lt;='Задача 4'!$B$4,I1430,"")</f>
        <v/>
      </c>
    </row>
    <row r="1431" spans="1:13">
      <c r="A1431" s="2">
        <v>1746560</v>
      </c>
      <c r="B1431" s="2">
        <v>3</v>
      </c>
      <c r="C1431" s="2" t="str">
        <f>VLOOKUP(B1431,Address!$A$1:$B$5,2,FALSE)</f>
        <v>Проспект Вернадского, 89</v>
      </c>
      <c r="D1431" s="3">
        <v>44758</v>
      </c>
      <c r="E1431" s="3" t="str">
        <f t="shared" si="157"/>
        <v>Июль</v>
      </c>
      <c r="F1431" s="25">
        <f t="shared" si="161"/>
        <v>29</v>
      </c>
      <c r="G1431" s="3" t="str">
        <f t="shared" si="162"/>
        <v>Сб</v>
      </c>
      <c r="H1431" s="25">
        <f t="shared" si="163"/>
        <v>16</v>
      </c>
      <c r="I1431" s="2">
        <v>3698</v>
      </c>
      <c r="J1431" s="2">
        <f t="shared" si="158"/>
        <v>1</v>
      </c>
      <c r="K1431" s="2">
        <f t="shared" si="159"/>
        <v>3698</v>
      </c>
      <c r="L1431" s="2">
        <f t="shared" si="160"/>
        <v>1</v>
      </c>
      <c r="M1431" t="str">
        <f>IF(D1431&lt;='Задача 4'!$B$4,I1431,"")</f>
        <v/>
      </c>
    </row>
    <row r="1432" spans="1:13">
      <c r="A1432" s="2">
        <v>1746561</v>
      </c>
      <c r="B1432" s="2">
        <v>1</v>
      </c>
      <c r="C1432" s="2" t="str">
        <f>VLOOKUP(B1432,Address!$A$1:$B$5,2,FALSE)</f>
        <v>ул.Ленина, 13/2</v>
      </c>
      <c r="D1432" s="3">
        <v>44716</v>
      </c>
      <c r="E1432" s="3" t="str">
        <f t="shared" si="157"/>
        <v>Июнь</v>
      </c>
      <c r="F1432" s="25">
        <f t="shared" si="161"/>
        <v>23</v>
      </c>
      <c r="G1432" s="3" t="str">
        <f t="shared" si="162"/>
        <v>Сб</v>
      </c>
      <c r="H1432" s="25">
        <f t="shared" si="163"/>
        <v>4</v>
      </c>
      <c r="I1432" s="2">
        <v>1325</v>
      </c>
      <c r="J1432" s="2">
        <f t="shared" si="158"/>
        <v>1</v>
      </c>
      <c r="K1432" s="2" t="str">
        <f t="shared" si="159"/>
        <v/>
      </c>
      <c r="L1432" s="2" t="str">
        <f t="shared" si="160"/>
        <v/>
      </c>
      <c r="M1432">
        <f>IF(D1432&lt;='Задача 4'!$B$4,I1432,"")</f>
        <v>1325</v>
      </c>
    </row>
    <row r="1433" spans="1:13">
      <c r="A1433" s="2">
        <v>1746562</v>
      </c>
      <c r="B1433" s="2">
        <v>4</v>
      </c>
      <c r="C1433" s="2" t="str">
        <f>VLOOKUP(B1433,Address!$A$1:$B$5,2,FALSE)</f>
        <v>Бульвар Сеченова, 17</v>
      </c>
      <c r="D1433" s="3">
        <v>44721</v>
      </c>
      <c r="E1433" s="3" t="str">
        <f t="shared" si="157"/>
        <v>Июнь</v>
      </c>
      <c r="F1433" s="25">
        <f t="shared" si="161"/>
        <v>24</v>
      </c>
      <c r="G1433" s="3" t="str">
        <f t="shared" si="162"/>
        <v>Чт</v>
      </c>
      <c r="H1433" s="25">
        <f t="shared" si="163"/>
        <v>9</v>
      </c>
      <c r="I1433" s="2">
        <v>70</v>
      </c>
      <c r="J1433" s="2">
        <f t="shared" si="158"/>
        <v>1</v>
      </c>
      <c r="K1433" s="2" t="str">
        <f t="shared" si="159"/>
        <v/>
      </c>
      <c r="L1433" s="2" t="str">
        <f t="shared" si="160"/>
        <v/>
      </c>
      <c r="M1433">
        <f>IF(D1433&lt;='Задача 4'!$B$4,I1433,"")</f>
        <v>70</v>
      </c>
    </row>
    <row r="1434" spans="1:13">
      <c r="A1434" s="2">
        <v>1746563</v>
      </c>
      <c r="B1434" s="2">
        <v>4</v>
      </c>
      <c r="C1434" s="2" t="str">
        <f>VLOOKUP(B1434,Address!$A$1:$B$5,2,FALSE)</f>
        <v>Бульвар Сеченова, 17</v>
      </c>
      <c r="D1434" s="3">
        <v>44761</v>
      </c>
      <c r="E1434" s="3" t="str">
        <f t="shared" si="157"/>
        <v>Июль</v>
      </c>
      <c r="F1434" s="25">
        <f t="shared" si="161"/>
        <v>30</v>
      </c>
      <c r="G1434" s="3" t="str">
        <f t="shared" si="162"/>
        <v>Вт</v>
      </c>
      <c r="H1434" s="25">
        <f t="shared" si="163"/>
        <v>19</v>
      </c>
      <c r="I1434" s="2">
        <v>1744</v>
      </c>
      <c r="J1434" s="2">
        <f t="shared" si="158"/>
        <v>1</v>
      </c>
      <c r="K1434" s="2" t="str">
        <f t="shared" si="159"/>
        <v/>
      </c>
      <c r="L1434" s="2" t="str">
        <f t="shared" si="160"/>
        <v/>
      </c>
      <c r="M1434" t="str">
        <f>IF(D1434&lt;='Задача 4'!$B$4,I1434,"")</f>
        <v/>
      </c>
    </row>
    <row r="1435" spans="1:13">
      <c r="A1435" s="2">
        <v>1746564</v>
      </c>
      <c r="B1435" s="2">
        <v>2</v>
      </c>
      <c r="C1435" s="2" t="str">
        <f>VLOOKUP(B1435,Address!$A$1:$B$5,2,FALSE)</f>
        <v>ул.Строителей, 6</v>
      </c>
      <c r="D1435" s="3">
        <v>44765</v>
      </c>
      <c r="E1435" s="3" t="str">
        <f t="shared" si="157"/>
        <v>Июль</v>
      </c>
      <c r="F1435" s="25">
        <f t="shared" si="161"/>
        <v>30</v>
      </c>
      <c r="G1435" s="3" t="str">
        <f t="shared" si="162"/>
        <v>Сб</v>
      </c>
      <c r="H1435" s="25">
        <f t="shared" si="163"/>
        <v>23</v>
      </c>
      <c r="I1435" s="2">
        <v>3130</v>
      </c>
      <c r="J1435" s="2">
        <f t="shared" si="158"/>
        <v>1</v>
      </c>
      <c r="K1435" s="2">
        <f t="shared" si="159"/>
        <v>3130</v>
      </c>
      <c r="L1435" s="2">
        <f t="shared" si="160"/>
        <v>1</v>
      </c>
      <c r="M1435" t="str">
        <f>IF(D1435&lt;='Задача 4'!$B$4,I1435,"")</f>
        <v/>
      </c>
    </row>
    <row r="1436" spans="1:13">
      <c r="A1436" s="2">
        <v>1746565</v>
      </c>
      <c r="B1436" s="2">
        <v>1</v>
      </c>
      <c r="C1436" s="2" t="str">
        <f>VLOOKUP(B1436,Address!$A$1:$B$5,2,FALSE)</f>
        <v>ул.Ленина, 13/2</v>
      </c>
      <c r="D1436" s="3">
        <v>44754</v>
      </c>
      <c r="E1436" s="3" t="str">
        <f t="shared" si="157"/>
        <v>Июль</v>
      </c>
      <c r="F1436" s="25">
        <f t="shared" si="161"/>
        <v>29</v>
      </c>
      <c r="G1436" s="3" t="str">
        <f t="shared" si="162"/>
        <v>Вт</v>
      </c>
      <c r="H1436" s="25">
        <f t="shared" si="163"/>
        <v>12</v>
      </c>
      <c r="I1436" s="2">
        <v>4689</v>
      </c>
      <c r="J1436" s="2">
        <f t="shared" si="158"/>
        <v>1</v>
      </c>
      <c r="K1436" s="2">
        <f t="shared" si="159"/>
        <v>4689</v>
      </c>
      <c r="L1436" s="2">
        <f t="shared" si="160"/>
        <v>1</v>
      </c>
      <c r="M1436">
        <f>IF(D1436&lt;='Задача 4'!$B$4,I1436,"")</f>
        <v>4689</v>
      </c>
    </row>
    <row r="1437" spans="1:13">
      <c r="A1437" s="2">
        <v>1746566</v>
      </c>
      <c r="B1437" s="2">
        <v>4</v>
      </c>
      <c r="C1437" s="2" t="str">
        <f>VLOOKUP(B1437,Address!$A$1:$B$5,2,FALSE)</f>
        <v>Бульвар Сеченова, 17</v>
      </c>
      <c r="D1437" s="3">
        <v>44778</v>
      </c>
      <c r="E1437" s="3" t="str">
        <f t="shared" si="157"/>
        <v>Август</v>
      </c>
      <c r="F1437" s="25">
        <f t="shared" si="161"/>
        <v>32</v>
      </c>
      <c r="G1437" s="3" t="str">
        <f t="shared" si="162"/>
        <v>Пт</v>
      </c>
      <c r="H1437" s="25">
        <f t="shared" si="163"/>
        <v>5</v>
      </c>
      <c r="I1437" s="2">
        <v>3702</v>
      </c>
      <c r="J1437" s="2">
        <f t="shared" si="158"/>
        <v>1</v>
      </c>
      <c r="K1437" s="2">
        <f t="shared" si="159"/>
        <v>3702</v>
      </c>
      <c r="L1437" s="2">
        <f t="shared" si="160"/>
        <v>1</v>
      </c>
      <c r="M1437" t="str">
        <f>IF(D1437&lt;='Задача 4'!$B$4,I1437,"")</f>
        <v/>
      </c>
    </row>
    <row r="1438" spans="1:13">
      <c r="A1438" s="2">
        <v>1746567</v>
      </c>
      <c r="B1438" s="2">
        <v>1</v>
      </c>
      <c r="C1438" s="2" t="str">
        <f>VLOOKUP(B1438,Address!$A$1:$B$5,2,FALSE)</f>
        <v>ул.Ленина, 13/2</v>
      </c>
      <c r="D1438" s="3">
        <v>44794</v>
      </c>
      <c r="E1438" s="3" t="str">
        <f t="shared" si="157"/>
        <v>Август</v>
      </c>
      <c r="F1438" s="25">
        <f t="shared" si="161"/>
        <v>35</v>
      </c>
      <c r="G1438" s="3" t="str">
        <f t="shared" si="162"/>
        <v>Вс</v>
      </c>
      <c r="H1438" s="25">
        <f t="shared" si="163"/>
        <v>21</v>
      </c>
      <c r="I1438" s="2">
        <v>4396</v>
      </c>
      <c r="J1438" s="2">
        <f t="shared" si="158"/>
        <v>1</v>
      </c>
      <c r="K1438" s="2">
        <f t="shared" si="159"/>
        <v>4396</v>
      </c>
      <c r="L1438" s="2">
        <f t="shared" si="160"/>
        <v>1</v>
      </c>
      <c r="M1438" t="str">
        <f>IF(D1438&lt;='Задача 4'!$B$4,I1438,"")</f>
        <v/>
      </c>
    </row>
    <row r="1439" spans="1:13">
      <c r="A1439" s="2">
        <v>1746568</v>
      </c>
      <c r="B1439" s="2">
        <v>1</v>
      </c>
      <c r="C1439" s="2" t="str">
        <f>VLOOKUP(B1439,Address!$A$1:$B$5,2,FALSE)</f>
        <v>ул.Ленина, 13/2</v>
      </c>
      <c r="D1439" s="3">
        <v>44724</v>
      </c>
      <c r="E1439" s="3" t="str">
        <f t="shared" si="157"/>
        <v>Июнь</v>
      </c>
      <c r="F1439" s="25">
        <f t="shared" si="161"/>
        <v>25</v>
      </c>
      <c r="G1439" s="3" t="str">
        <f t="shared" si="162"/>
        <v>Вс</v>
      </c>
      <c r="H1439" s="25">
        <f t="shared" si="163"/>
        <v>12</v>
      </c>
      <c r="I1439" s="2">
        <v>3539</v>
      </c>
      <c r="J1439" s="2">
        <f t="shared" si="158"/>
        <v>1</v>
      </c>
      <c r="K1439" s="2">
        <f t="shared" si="159"/>
        <v>3539</v>
      </c>
      <c r="L1439" s="2">
        <f t="shared" si="160"/>
        <v>1</v>
      </c>
      <c r="M1439">
        <f>IF(D1439&lt;='Задача 4'!$B$4,I1439,"")</f>
        <v>3539</v>
      </c>
    </row>
    <row r="1440" spans="1:13">
      <c r="A1440" s="2">
        <v>1746569</v>
      </c>
      <c r="B1440" s="2">
        <v>3</v>
      </c>
      <c r="C1440" s="2" t="str">
        <f>VLOOKUP(B1440,Address!$A$1:$B$5,2,FALSE)</f>
        <v>Проспект Вернадского, 89</v>
      </c>
      <c r="D1440" s="3">
        <v>44714</v>
      </c>
      <c r="E1440" s="3" t="str">
        <f t="shared" si="157"/>
        <v>Июнь</v>
      </c>
      <c r="F1440" s="25">
        <f t="shared" si="161"/>
        <v>23</v>
      </c>
      <c r="G1440" s="3" t="str">
        <f t="shared" si="162"/>
        <v>Чт</v>
      </c>
      <c r="H1440" s="25">
        <f t="shared" si="163"/>
        <v>2</v>
      </c>
      <c r="I1440" s="2">
        <v>4517</v>
      </c>
      <c r="J1440" s="2">
        <f t="shared" si="158"/>
        <v>1</v>
      </c>
      <c r="K1440" s="2">
        <f t="shared" si="159"/>
        <v>4517</v>
      </c>
      <c r="L1440" s="2">
        <f t="shared" si="160"/>
        <v>1</v>
      </c>
      <c r="M1440">
        <f>IF(D1440&lt;='Задача 4'!$B$4,I1440,"")</f>
        <v>4517</v>
      </c>
    </row>
    <row r="1441" spans="1:13">
      <c r="A1441" s="2">
        <v>1746570</v>
      </c>
      <c r="B1441" s="2">
        <v>4</v>
      </c>
      <c r="C1441" s="2" t="str">
        <f>VLOOKUP(B1441,Address!$A$1:$B$5,2,FALSE)</f>
        <v>Бульвар Сеченова, 17</v>
      </c>
      <c r="D1441" s="3">
        <v>44770</v>
      </c>
      <c r="E1441" s="3" t="str">
        <f t="shared" si="157"/>
        <v>Июль</v>
      </c>
      <c r="F1441" s="25">
        <f t="shared" si="161"/>
        <v>31</v>
      </c>
      <c r="G1441" s="3" t="str">
        <f t="shared" si="162"/>
        <v>Чт</v>
      </c>
      <c r="H1441" s="25">
        <f t="shared" si="163"/>
        <v>28</v>
      </c>
      <c r="I1441" s="2">
        <v>1462</v>
      </c>
      <c r="J1441" s="2">
        <f t="shared" si="158"/>
        <v>1</v>
      </c>
      <c r="K1441" s="2" t="str">
        <f t="shared" si="159"/>
        <v/>
      </c>
      <c r="L1441" s="2" t="str">
        <f t="shared" si="160"/>
        <v/>
      </c>
      <c r="M1441" t="str">
        <f>IF(D1441&lt;='Задача 4'!$B$4,I1441,"")</f>
        <v/>
      </c>
    </row>
    <row r="1442" spans="1:13">
      <c r="A1442" s="2">
        <v>1746571</v>
      </c>
      <c r="B1442" s="2">
        <v>2</v>
      </c>
      <c r="C1442" s="2" t="str">
        <f>VLOOKUP(B1442,Address!$A$1:$B$5,2,FALSE)</f>
        <v>ул.Строителей, 6</v>
      </c>
      <c r="D1442" s="3">
        <v>44747</v>
      </c>
      <c r="E1442" s="3" t="str">
        <f t="shared" si="157"/>
        <v>Июль</v>
      </c>
      <c r="F1442" s="25">
        <f t="shared" si="161"/>
        <v>28</v>
      </c>
      <c r="G1442" s="3" t="str">
        <f t="shared" si="162"/>
        <v>Вт</v>
      </c>
      <c r="H1442" s="25">
        <f t="shared" si="163"/>
        <v>5</v>
      </c>
      <c r="I1442" s="2">
        <v>3687</v>
      </c>
      <c r="J1442" s="2">
        <f t="shared" si="158"/>
        <v>1</v>
      </c>
      <c r="K1442" s="2">
        <f t="shared" si="159"/>
        <v>3687</v>
      </c>
      <c r="L1442" s="2">
        <f t="shared" si="160"/>
        <v>1</v>
      </c>
      <c r="M1442">
        <f>IF(D1442&lt;='Задача 4'!$B$4,I1442,"")</f>
        <v>3687</v>
      </c>
    </row>
    <row r="1443" spans="1:13">
      <c r="A1443" s="2">
        <v>1746572</v>
      </c>
      <c r="B1443" s="2">
        <v>1</v>
      </c>
      <c r="C1443" s="2" t="str">
        <f>VLOOKUP(B1443,Address!$A$1:$B$5,2,FALSE)</f>
        <v>ул.Ленина, 13/2</v>
      </c>
      <c r="D1443" s="3">
        <v>44722</v>
      </c>
      <c r="E1443" s="3" t="str">
        <f t="shared" si="157"/>
        <v>Июнь</v>
      </c>
      <c r="F1443" s="25">
        <f t="shared" si="161"/>
        <v>24</v>
      </c>
      <c r="G1443" s="3" t="str">
        <f t="shared" si="162"/>
        <v>Пт</v>
      </c>
      <c r="H1443" s="25">
        <f t="shared" si="163"/>
        <v>10</v>
      </c>
      <c r="I1443" s="2">
        <v>719</v>
      </c>
      <c r="J1443" s="2">
        <f t="shared" si="158"/>
        <v>1</v>
      </c>
      <c r="K1443" s="2" t="str">
        <f t="shared" si="159"/>
        <v/>
      </c>
      <c r="L1443" s="2" t="str">
        <f t="shared" si="160"/>
        <v/>
      </c>
      <c r="M1443">
        <f>IF(D1443&lt;='Задача 4'!$B$4,I1443,"")</f>
        <v>719</v>
      </c>
    </row>
    <row r="1444" spans="1:13">
      <c r="A1444" s="2">
        <v>1746573</v>
      </c>
      <c r="B1444" s="2">
        <v>4</v>
      </c>
      <c r="C1444" s="2" t="str">
        <f>VLOOKUP(B1444,Address!$A$1:$B$5,2,FALSE)</f>
        <v>Бульвар Сеченова, 17</v>
      </c>
      <c r="D1444" s="3">
        <v>44801</v>
      </c>
      <c r="E1444" s="3" t="str">
        <f t="shared" si="157"/>
        <v>Август</v>
      </c>
      <c r="F1444" s="25">
        <f t="shared" si="161"/>
        <v>36</v>
      </c>
      <c r="G1444" s="3" t="str">
        <f t="shared" si="162"/>
        <v>Вс</v>
      </c>
      <c r="H1444" s="25">
        <f t="shared" si="163"/>
        <v>28</v>
      </c>
      <c r="I1444" s="2">
        <v>2000</v>
      </c>
      <c r="J1444" s="2">
        <f t="shared" si="158"/>
        <v>1</v>
      </c>
      <c r="K1444" s="2" t="str">
        <f t="shared" si="159"/>
        <v/>
      </c>
      <c r="L1444" s="2" t="str">
        <f t="shared" si="160"/>
        <v/>
      </c>
      <c r="M1444" t="str">
        <f>IF(D1444&lt;='Задача 4'!$B$4,I1444,"")</f>
        <v/>
      </c>
    </row>
    <row r="1445" spans="1:13">
      <c r="A1445" s="2">
        <v>1746574</v>
      </c>
      <c r="B1445" s="2">
        <v>2</v>
      </c>
      <c r="C1445" s="2" t="str">
        <f>VLOOKUP(B1445,Address!$A$1:$B$5,2,FALSE)</f>
        <v>ул.Строителей, 6</v>
      </c>
      <c r="D1445" s="3">
        <v>44783</v>
      </c>
      <c r="E1445" s="3" t="str">
        <f t="shared" si="157"/>
        <v>Август</v>
      </c>
      <c r="F1445" s="25">
        <f t="shared" si="161"/>
        <v>33</v>
      </c>
      <c r="G1445" s="3" t="str">
        <f t="shared" si="162"/>
        <v>Ср</v>
      </c>
      <c r="H1445" s="25">
        <f t="shared" si="163"/>
        <v>10</v>
      </c>
      <c r="I1445" s="2">
        <v>3318</v>
      </c>
      <c r="J1445" s="2">
        <f t="shared" si="158"/>
        <v>1</v>
      </c>
      <c r="K1445" s="2">
        <f t="shared" si="159"/>
        <v>3318</v>
      </c>
      <c r="L1445" s="2">
        <f t="shared" si="160"/>
        <v>1</v>
      </c>
      <c r="M1445" t="str">
        <f>IF(D1445&lt;='Задача 4'!$B$4,I1445,"")</f>
        <v/>
      </c>
    </row>
    <row r="1446" spans="1:13">
      <c r="A1446" s="2">
        <v>1746575</v>
      </c>
      <c r="B1446" s="2">
        <v>1</v>
      </c>
      <c r="C1446" s="2" t="str">
        <f>VLOOKUP(B1446,Address!$A$1:$B$5,2,FALSE)</f>
        <v>ул.Ленина, 13/2</v>
      </c>
      <c r="D1446" s="3">
        <v>44800</v>
      </c>
      <c r="E1446" s="3" t="str">
        <f t="shared" si="157"/>
        <v>Август</v>
      </c>
      <c r="F1446" s="25">
        <f t="shared" si="161"/>
        <v>35</v>
      </c>
      <c r="G1446" s="3" t="str">
        <f t="shared" si="162"/>
        <v>Сб</v>
      </c>
      <c r="H1446" s="25">
        <f t="shared" si="163"/>
        <v>27</v>
      </c>
      <c r="I1446" s="2">
        <v>1069</v>
      </c>
      <c r="J1446" s="2">
        <f t="shared" si="158"/>
        <v>1</v>
      </c>
      <c r="K1446" s="2" t="str">
        <f t="shared" si="159"/>
        <v/>
      </c>
      <c r="L1446" s="2" t="str">
        <f t="shared" si="160"/>
        <v/>
      </c>
      <c r="M1446" t="str">
        <f>IF(D1446&lt;='Задача 4'!$B$4,I1446,"")</f>
        <v/>
      </c>
    </row>
    <row r="1447" spans="1:13">
      <c r="A1447" s="2">
        <v>1746576</v>
      </c>
      <c r="B1447" s="2">
        <v>1</v>
      </c>
      <c r="C1447" s="2" t="str">
        <f>VLOOKUP(B1447,Address!$A$1:$B$5,2,FALSE)</f>
        <v>ул.Ленина, 13/2</v>
      </c>
      <c r="D1447" s="3">
        <v>44728</v>
      </c>
      <c r="E1447" s="3" t="str">
        <f t="shared" si="157"/>
        <v>Июнь</v>
      </c>
      <c r="F1447" s="25">
        <f t="shared" si="161"/>
        <v>25</v>
      </c>
      <c r="G1447" s="3" t="str">
        <f t="shared" si="162"/>
        <v>Чт</v>
      </c>
      <c r="H1447" s="25">
        <f t="shared" si="163"/>
        <v>16</v>
      </c>
      <c r="I1447" s="2">
        <v>4799</v>
      </c>
      <c r="J1447" s="2">
        <f t="shared" si="158"/>
        <v>1</v>
      </c>
      <c r="K1447" s="2">
        <f t="shared" si="159"/>
        <v>4799</v>
      </c>
      <c r="L1447" s="2">
        <f t="shared" si="160"/>
        <v>1</v>
      </c>
      <c r="M1447">
        <f>IF(D1447&lt;='Задача 4'!$B$4,I1447,"")</f>
        <v>4799</v>
      </c>
    </row>
    <row r="1448" spans="1:13">
      <c r="A1448" s="2">
        <v>1746577</v>
      </c>
      <c r="B1448" s="2">
        <v>3</v>
      </c>
      <c r="C1448" s="2" t="str">
        <f>VLOOKUP(B1448,Address!$A$1:$B$5,2,FALSE)</f>
        <v>Проспект Вернадского, 89</v>
      </c>
      <c r="D1448" s="3">
        <v>44753</v>
      </c>
      <c r="E1448" s="3" t="str">
        <f t="shared" si="157"/>
        <v>Июль</v>
      </c>
      <c r="F1448" s="25">
        <f t="shared" si="161"/>
        <v>29</v>
      </c>
      <c r="G1448" s="3" t="str">
        <f t="shared" si="162"/>
        <v>Пн</v>
      </c>
      <c r="H1448" s="25">
        <f t="shared" si="163"/>
        <v>11</v>
      </c>
      <c r="I1448" s="2">
        <v>2078</v>
      </c>
      <c r="J1448" s="2">
        <f t="shared" si="158"/>
        <v>1</v>
      </c>
      <c r="K1448" s="2" t="str">
        <f t="shared" si="159"/>
        <v/>
      </c>
      <c r="L1448" s="2" t="str">
        <f t="shared" si="160"/>
        <v/>
      </c>
      <c r="M1448">
        <f>IF(D1448&lt;='Задача 4'!$B$4,I1448,"")</f>
        <v>2078</v>
      </c>
    </row>
    <row r="1449" spans="1:13">
      <c r="A1449" s="2">
        <v>1746578</v>
      </c>
      <c r="B1449" s="2">
        <v>1</v>
      </c>
      <c r="C1449" s="2" t="str">
        <f>VLOOKUP(B1449,Address!$A$1:$B$5,2,FALSE)</f>
        <v>ул.Ленина, 13/2</v>
      </c>
      <c r="D1449" s="3">
        <v>44725</v>
      </c>
      <c r="E1449" s="3" t="str">
        <f t="shared" si="157"/>
        <v>Июнь</v>
      </c>
      <c r="F1449" s="25">
        <f t="shared" si="161"/>
        <v>25</v>
      </c>
      <c r="G1449" s="3" t="str">
        <f t="shared" si="162"/>
        <v>Пн</v>
      </c>
      <c r="H1449" s="25">
        <f t="shared" si="163"/>
        <v>13</v>
      </c>
      <c r="I1449" s="2">
        <v>4368</v>
      </c>
      <c r="J1449" s="2">
        <f t="shared" si="158"/>
        <v>1</v>
      </c>
      <c r="K1449" s="2">
        <f t="shared" si="159"/>
        <v>4368</v>
      </c>
      <c r="L1449" s="2">
        <f t="shared" si="160"/>
        <v>1</v>
      </c>
      <c r="M1449">
        <f>IF(D1449&lt;='Задача 4'!$B$4,I1449,"")</f>
        <v>4368</v>
      </c>
    </row>
    <row r="1450" spans="1:13">
      <c r="A1450" s="2">
        <v>1746579</v>
      </c>
      <c r="B1450" s="2">
        <v>1</v>
      </c>
      <c r="C1450" s="2" t="str">
        <f>VLOOKUP(B1450,Address!$A$1:$B$5,2,FALSE)</f>
        <v>ул.Ленина, 13/2</v>
      </c>
      <c r="D1450" s="3">
        <v>44713</v>
      </c>
      <c r="E1450" s="3" t="str">
        <f t="shared" si="157"/>
        <v>Июнь</v>
      </c>
      <c r="F1450" s="25">
        <f t="shared" si="161"/>
        <v>23</v>
      </c>
      <c r="G1450" s="3" t="str">
        <f t="shared" si="162"/>
        <v>Ср</v>
      </c>
      <c r="H1450" s="25">
        <f t="shared" si="163"/>
        <v>1</v>
      </c>
      <c r="I1450" s="2">
        <v>2492</v>
      </c>
      <c r="J1450" s="2">
        <f t="shared" si="158"/>
        <v>1</v>
      </c>
      <c r="K1450" s="2" t="str">
        <f t="shared" si="159"/>
        <v/>
      </c>
      <c r="L1450" s="2" t="str">
        <f t="shared" si="160"/>
        <v/>
      </c>
      <c r="M1450">
        <f>IF(D1450&lt;='Задача 4'!$B$4,I1450,"")</f>
        <v>2492</v>
      </c>
    </row>
    <row r="1451" spans="1:13">
      <c r="A1451" s="2">
        <v>1746580</v>
      </c>
      <c r="B1451" s="2">
        <v>2</v>
      </c>
      <c r="C1451" s="2" t="str">
        <f>VLOOKUP(B1451,Address!$A$1:$B$5,2,FALSE)</f>
        <v>ул.Строителей, 6</v>
      </c>
      <c r="D1451" s="3">
        <v>44731</v>
      </c>
      <c r="E1451" s="3" t="str">
        <f t="shared" si="157"/>
        <v>Июнь</v>
      </c>
      <c r="F1451" s="25">
        <f t="shared" si="161"/>
        <v>26</v>
      </c>
      <c r="G1451" s="3" t="str">
        <f t="shared" si="162"/>
        <v>Вс</v>
      </c>
      <c r="H1451" s="25">
        <f t="shared" si="163"/>
        <v>19</v>
      </c>
      <c r="I1451" s="2">
        <v>3221</v>
      </c>
      <c r="J1451" s="2">
        <f t="shared" si="158"/>
        <v>1</v>
      </c>
      <c r="K1451" s="2">
        <f t="shared" si="159"/>
        <v>3221</v>
      </c>
      <c r="L1451" s="2">
        <f t="shared" si="160"/>
        <v>1</v>
      </c>
      <c r="M1451">
        <f>IF(D1451&lt;='Задача 4'!$B$4,I1451,"")</f>
        <v>3221</v>
      </c>
    </row>
    <row r="1452" spans="1:13">
      <c r="A1452" s="2">
        <v>1746581</v>
      </c>
      <c r="B1452" s="2">
        <v>1</v>
      </c>
      <c r="C1452" s="2" t="str">
        <f>VLOOKUP(B1452,Address!$A$1:$B$5,2,FALSE)</f>
        <v>ул.Ленина, 13/2</v>
      </c>
      <c r="D1452" s="3">
        <v>44773</v>
      </c>
      <c r="E1452" s="3" t="str">
        <f t="shared" si="157"/>
        <v>Июль</v>
      </c>
      <c r="F1452" s="25">
        <f t="shared" si="161"/>
        <v>32</v>
      </c>
      <c r="G1452" s="3" t="str">
        <f t="shared" si="162"/>
        <v>Вс</v>
      </c>
      <c r="H1452" s="25">
        <f t="shared" si="163"/>
        <v>31</v>
      </c>
      <c r="I1452" s="2">
        <v>4873</v>
      </c>
      <c r="J1452" s="2">
        <f t="shared" si="158"/>
        <v>1</v>
      </c>
      <c r="K1452" s="2">
        <f t="shared" si="159"/>
        <v>4873</v>
      </c>
      <c r="L1452" s="2">
        <f t="shared" si="160"/>
        <v>1</v>
      </c>
      <c r="M1452" t="str">
        <f>IF(D1452&lt;='Задача 4'!$B$4,I1452,"")</f>
        <v/>
      </c>
    </row>
    <row r="1453" spans="1:13">
      <c r="A1453" s="2">
        <v>1746582</v>
      </c>
      <c r="B1453" s="2">
        <v>1</v>
      </c>
      <c r="C1453" s="2" t="str">
        <f>VLOOKUP(B1453,Address!$A$1:$B$5,2,FALSE)</f>
        <v>ул.Ленина, 13/2</v>
      </c>
      <c r="D1453" s="3">
        <v>44800</v>
      </c>
      <c r="E1453" s="3" t="str">
        <f t="shared" si="157"/>
        <v>Август</v>
      </c>
      <c r="F1453" s="25">
        <f t="shared" si="161"/>
        <v>35</v>
      </c>
      <c r="G1453" s="3" t="str">
        <f t="shared" si="162"/>
        <v>Сб</v>
      </c>
      <c r="H1453" s="25">
        <f t="shared" si="163"/>
        <v>27</v>
      </c>
      <c r="I1453" s="2">
        <v>4473</v>
      </c>
      <c r="J1453" s="2">
        <f t="shared" si="158"/>
        <v>1</v>
      </c>
      <c r="K1453" s="2">
        <f t="shared" si="159"/>
        <v>4473</v>
      </c>
      <c r="L1453" s="2">
        <f t="shared" si="160"/>
        <v>1</v>
      </c>
      <c r="M1453" t="str">
        <f>IF(D1453&lt;='Задача 4'!$B$4,I1453,"")</f>
        <v/>
      </c>
    </row>
    <row r="1454" spans="1:13">
      <c r="A1454" s="2">
        <v>1746583</v>
      </c>
      <c r="B1454" s="2">
        <v>1</v>
      </c>
      <c r="C1454" s="2" t="str">
        <f>VLOOKUP(B1454,Address!$A$1:$B$5,2,FALSE)</f>
        <v>ул.Ленина, 13/2</v>
      </c>
      <c r="D1454" s="3">
        <v>44791</v>
      </c>
      <c r="E1454" s="3" t="str">
        <f t="shared" si="157"/>
        <v>Август</v>
      </c>
      <c r="F1454" s="25">
        <f t="shared" si="161"/>
        <v>34</v>
      </c>
      <c r="G1454" s="3" t="str">
        <f t="shared" si="162"/>
        <v>Чт</v>
      </c>
      <c r="H1454" s="25">
        <f t="shared" si="163"/>
        <v>18</v>
      </c>
      <c r="I1454" s="2">
        <v>3198</v>
      </c>
      <c r="J1454" s="2">
        <f t="shared" si="158"/>
        <v>1</v>
      </c>
      <c r="K1454" s="2">
        <f t="shared" si="159"/>
        <v>3198</v>
      </c>
      <c r="L1454" s="2">
        <f t="shared" si="160"/>
        <v>1</v>
      </c>
      <c r="M1454" t="str">
        <f>IF(D1454&lt;='Задача 4'!$B$4,I1454,"")</f>
        <v/>
      </c>
    </row>
    <row r="1455" spans="1:13">
      <c r="A1455" s="2">
        <v>1746584</v>
      </c>
      <c r="B1455" s="2">
        <v>1</v>
      </c>
      <c r="C1455" s="2" t="str">
        <f>VLOOKUP(B1455,Address!$A$1:$B$5,2,FALSE)</f>
        <v>ул.Ленина, 13/2</v>
      </c>
      <c r="D1455" s="3">
        <v>44777</v>
      </c>
      <c r="E1455" s="3" t="str">
        <f t="shared" si="157"/>
        <v>Август</v>
      </c>
      <c r="F1455" s="25">
        <f t="shared" si="161"/>
        <v>32</v>
      </c>
      <c r="G1455" s="3" t="str">
        <f t="shared" si="162"/>
        <v>Чт</v>
      </c>
      <c r="H1455" s="25">
        <f t="shared" si="163"/>
        <v>4</v>
      </c>
      <c r="I1455" s="2">
        <v>1537</v>
      </c>
      <c r="J1455" s="2">
        <f t="shared" si="158"/>
        <v>1</v>
      </c>
      <c r="K1455" s="2" t="str">
        <f t="shared" si="159"/>
        <v/>
      </c>
      <c r="L1455" s="2" t="str">
        <f t="shared" si="160"/>
        <v/>
      </c>
      <c r="M1455" t="str">
        <f>IF(D1455&lt;='Задача 4'!$B$4,I1455,"")</f>
        <v/>
      </c>
    </row>
    <row r="1456" spans="1:13">
      <c r="A1456" s="2">
        <v>1746585</v>
      </c>
      <c r="B1456" s="2">
        <v>1</v>
      </c>
      <c r="C1456" s="2" t="str">
        <f>VLOOKUP(B1456,Address!$A$1:$B$5,2,FALSE)</f>
        <v>ул.Ленина, 13/2</v>
      </c>
      <c r="D1456" s="3">
        <v>44793</v>
      </c>
      <c r="E1456" s="3" t="str">
        <f t="shared" si="157"/>
        <v>Август</v>
      </c>
      <c r="F1456" s="25">
        <f t="shared" si="161"/>
        <v>34</v>
      </c>
      <c r="G1456" s="3" t="str">
        <f t="shared" si="162"/>
        <v>Сб</v>
      </c>
      <c r="H1456" s="25">
        <f t="shared" si="163"/>
        <v>20</v>
      </c>
      <c r="I1456" s="2">
        <v>4239</v>
      </c>
      <c r="J1456" s="2">
        <f t="shared" si="158"/>
        <v>1</v>
      </c>
      <c r="K1456" s="2">
        <f t="shared" si="159"/>
        <v>4239</v>
      </c>
      <c r="L1456" s="2">
        <f t="shared" si="160"/>
        <v>1</v>
      </c>
      <c r="M1456" t="str">
        <f>IF(D1456&lt;='Задача 4'!$B$4,I1456,"")</f>
        <v/>
      </c>
    </row>
    <row r="1457" spans="1:13">
      <c r="A1457" s="2">
        <v>1746586</v>
      </c>
      <c r="B1457" s="2">
        <v>2</v>
      </c>
      <c r="C1457" s="2" t="str">
        <f>VLOOKUP(B1457,Address!$A$1:$B$5,2,FALSE)</f>
        <v>ул.Строителей, 6</v>
      </c>
      <c r="D1457" s="3">
        <v>44738</v>
      </c>
      <c r="E1457" s="3" t="str">
        <f t="shared" si="157"/>
        <v>Июнь</v>
      </c>
      <c r="F1457" s="25">
        <f t="shared" si="161"/>
        <v>27</v>
      </c>
      <c r="G1457" s="3" t="str">
        <f t="shared" si="162"/>
        <v>Вс</v>
      </c>
      <c r="H1457" s="25">
        <f t="shared" si="163"/>
        <v>26</v>
      </c>
      <c r="I1457" s="2">
        <v>1764</v>
      </c>
      <c r="J1457" s="2">
        <f t="shared" si="158"/>
        <v>1</v>
      </c>
      <c r="K1457" s="2" t="str">
        <f t="shared" si="159"/>
        <v/>
      </c>
      <c r="L1457" s="2" t="str">
        <f t="shared" si="160"/>
        <v/>
      </c>
      <c r="M1457">
        <f>IF(D1457&lt;='Задача 4'!$B$4,I1457,"")</f>
        <v>1764</v>
      </c>
    </row>
    <row r="1458" spans="1:13">
      <c r="A1458" s="2">
        <v>1746587</v>
      </c>
      <c r="B1458" s="2">
        <v>1</v>
      </c>
      <c r="C1458" s="2" t="str">
        <f>VLOOKUP(B1458,Address!$A$1:$B$5,2,FALSE)</f>
        <v>ул.Ленина, 13/2</v>
      </c>
      <c r="D1458" s="3">
        <v>44773</v>
      </c>
      <c r="E1458" s="3" t="str">
        <f t="shared" si="157"/>
        <v>Июль</v>
      </c>
      <c r="F1458" s="25">
        <f t="shared" si="161"/>
        <v>32</v>
      </c>
      <c r="G1458" s="3" t="str">
        <f t="shared" si="162"/>
        <v>Вс</v>
      </c>
      <c r="H1458" s="25">
        <f t="shared" si="163"/>
        <v>31</v>
      </c>
      <c r="I1458" s="2">
        <v>123</v>
      </c>
      <c r="J1458" s="2">
        <f t="shared" si="158"/>
        <v>1</v>
      </c>
      <c r="K1458" s="2" t="str">
        <f t="shared" si="159"/>
        <v/>
      </c>
      <c r="L1458" s="2" t="str">
        <f t="shared" si="160"/>
        <v/>
      </c>
      <c r="M1458" t="str">
        <f>IF(D1458&lt;='Задача 4'!$B$4,I1458,"")</f>
        <v/>
      </c>
    </row>
    <row r="1459" spans="1:13">
      <c r="A1459" s="2">
        <v>1746588</v>
      </c>
      <c r="B1459" s="2">
        <v>1</v>
      </c>
      <c r="C1459" s="2" t="str">
        <f>VLOOKUP(B1459,Address!$A$1:$B$5,2,FALSE)</f>
        <v>ул.Ленина, 13/2</v>
      </c>
      <c r="D1459" s="3">
        <v>44780</v>
      </c>
      <c r="E1459" s="3" t="str">
        <f t="shared" si="157"/>
        <v>Август</v>
      </c>
      <c r="F1459" s="25">
        <f t="shared" si="161"/>
        <v>33</v>
      </c>
      <c r="G1459" s="3" t="str">
        <f t="shared" si="162"/>
        <v>Вс</v>
      </c>
      <c r="H1459" s="25">
        <f t="shared" si="163"/>
        <v>7</v>
      </c>
      <c r="I1459" s="2">
        <v>4343</v>
      </c>
      <c r="J1459" s="2">
        <f t="shared" si="158"/>
        <v>1</v>
      </c>
      <c r="K1459" s="2">
        <f t="shared" si="159"/>
        <v>4343</v>
      </c>
      <c r="L1459" s="2">
        <f t="shared" si="160"/>
        <v>1</v>
      </c>
      <c r="M1459" t="str">
        <f>IF(D1459&lt;='Задача 4'!$B$4,I1459,"")</f>
        <v/>
      </c>
    </row>
    <row r="1460" spans="1:13">
      <c r="A1460" s="2">
        <v>1746589</v>
      </c>
      <c r="B1460" s="2">
        <v>2</v>
      </c>
      <c r="C1460" s="2" t="str">
        <f>VLOOKUP(B1460,Address!$A$1:$B$5,2,FALSE)</f>
        <v>ул.Строителей, 6</v>
      </c>
      <c r="D1460" s="3">
        <v>44768</v>
      </c>
      <c r="E1460" s="3" t="str">
        <f t="shared" si="157"/>
        <v>Июль</v>
      </c>
      <c r="F1460" s="25">
        <f t="shared" si="161"/>
        <v>31</v>
      </c>
      <c r="G1460" s="3" t="str">
        <f t="shared" si="162"/>
        <v>Вт</v>
      </c>
      <c r="H1460" s="25">
        <f t="shared" si="163"/>
        <v>26</v>
      </c>
      <c r="I1460" s="2">
        <v>2774</v>
      </c>
      <c r="J1460" s="2">
        <f t="shared" si="158"/>
        <v>1</v>
      </c>
      <c r="K1460" s="2" t="str">
        <f t="shared" si="159"/>
        <v/>
      </c>
      <c r="L1460" s="2" t="str">
        <f t="shared" si="160"/>
        <v/>
      </c>
      <c r="M1460" t="str">
        <f>IF(D1460&lt;='Задача 4'!$B$4,I1460,"")</f>
        <v/>
      </c>
    </row>
    <row r="1461" spans="1:13">
      <c r="A1461" s="2">
        <v>1746590</v>
      </c>
      <c r="B1461" s="2">
        <v>1</v>
      </c>
      <c r="C1461" s="2" t="str">
        <f>VLOOKUP(B1461,Address!$A$1:$B$5,2,FALSE)</f>
        <v>ул.Ленина, 13/2</v>
      </c>
      <c r="D1461" s="3">
        <v>44789</v>
      </c>
      <c r="E1461" s="3" t="str">
        <f t="shared" si="157"/>
        <v>Август</v>
      </c>
      <c r="F1461" s="25">
        <f t="shared" si="161"/>
        <v>34</v>
      </c>
      <c r="G1461" s="3" t="str">
        <f t="shared" si="162"/>
        <v>Вт</v>
      </c>
      <c r="H1461" s="25">
        <f t="shared" si="163"/>
        <v>16</v>
      </c>
      <c r="I1461" s="2">
        <v>848</v>
      </c>
      <c r="J1461" s="2">
        <f t="shared" si="158"/>
        <v>1</v>
      </c>
      <c r="K1461" s="2" t="str">
        <f t="shared" si="159"/>
        <v/>
      </c>
      <c r="L1461" s="2" t="str">
        <f t="shared" si="160"/>
        <v/>
      </c>
      <c r="M1461" t="str">
        <f>IF(D1461&lt;='Задача 4'!$B$4,I1461,"")</f>
        <v/>
      </c>
    </row>
    <row r="1462" spans="1:13">
      <c r="A1462" s="2">
        <v>1746591</v>
      </c>
      <c r="B1462" s="2">
        <v>2</v>
      </c>
      <c r="C1462" s="2" t="str">
        <f>VLOOKUP(B1462,Address!$A$1:$B$5,2,FALSE)</f>
        <v>ул.Строителей, 6</v>
      </c>
      <c r="D1462" s="3">
        <v>44714</v>
      </c>
      <c r="E1462" s="3" t="str">
        <f t="shared" si="157"/>
        <v>Июнь</v>
      </c>
      <c r="F1462" s="25">
        <f t="shared" si="161"/>
        <v>23</v>
      </c>
      <c r="G1462" s="3" t="str">
        <f t="shared" si="162"/>
        <v>Чт</v>
      </c>
      <c r="H1462" s="25">
        <f t="shared" si="163"/>
        <v>2</v>
      </c>
      <c r="I1462" s="2">
        <v>1188</v>
      </c>
      <c r="J1462" s="2">
        <f t="shared" si="158"/>
        <v>1</v>
      </c>
      <c r="K1462" s="2" t="str">
        <f t="shared" si="159"/>
        <v/>
      </c>
      <c r="L1462" s="2" t="str">
        <f t="shared" si="160"/>
        <v/>
      </c>
      <c r="M1462">
        <f>IF(D1462&lt;='Задача 4'!$B$4,I1462,"")</f>
        <v>1188</v>
      </c>
    </row>
    <row r="1463" spans="1:13">
      <c r="A1463" s="2">
        <v>1746592</v>
      </c>
      <c r="B1463" s="2">
        <v>1</v>
      </c>
      <c r="C1463" s="2" t="str">
        <f>VLOOKUP(B1463,Address!$A$1:$B$5,2,FALSE)</f>
        <v>ул.Ленина, 13/2</v>
      </c>
      <c r="D1463" s="3">
        <v>44787</v>
      </c>
      <c r="E1463" s="3" t="str">
        <f t="shared" si="157"/>
        <v>Август</v>
      </c>
      <c r="F1463" s="25">
        <f t="shared" si="161"/>
        <v>34</v>
      </c>
      <c r="G1463" s="3" t="str">
        <f t="shared" si="162"/>
        <v>Вс</v>
      </c>
      <c r="H1463" s="25">
        <f t="shared" si="163"/>
        <v>14</v>
      </c>
      <c r="I1463" s="2">
        <v>719</v>
      </c>
      <c r="J1463" s="2">
        <f t="shared" si="158"/>
        <v>1</v>
      </c>
      <c r="K1463" s="2" t="str">
        <f t="shared" si="159"/>
        <v/>
      </c>
      <c r="L1463" s="2" t="str">
        <f t="shared" si="160"/>
        <v/>
      </c>
      <c r="M1463" t="str">
        <f>IF(D1463&lt;='Задача 4'!$B$4,I1463,"")</f>
        <v/>
      </c>
    </row>
    <row r="1464" spans="1:13">
      <c r="A1464" s="2">
        <v>1746593</v>
      </c>
      <c r="B1464" s="2">
        <v>3</v>
      </c>
      <c r="C1464" s="2" t="str">
        <f>VLOOKUP(B1464,Address!$A$1:$B$5,2,FALSE)</f>
        <v>Проспект Вернадского, 89</v>
      </c>
      <c r="D1464" s="3">
        <v>44751</v>
      </c>
      <c r="E1464" s="3" t="str">
        <f t="shared" si="157"/>
        <v>Июль</v>
      </c>
      <c r="F1464" s="25">
        <f t="shared" si="161"/>
        <v>28</v>
      </c>
      <c r="G1464" s="3" t="str">
        <f t="shared" si="162"/>
        <v>Сб</v>
      </c>
      <c r="H1464" s="25">
        <f t="shared" si="163"/>
        <v>9</v>
      </c>
      <c r="I1464" s="2">
        <v>1495</v>
      </c>
      <c r="J1464" s="2">
        <f t="shared" si="158"/>
        <v>1</v>
      </c>
      <c r="K1464" s="2" t="str">
        <f t="shared" si="159"/>
        <v/>
      </c>
      <c r="L1464" s="2" t="str">
        <f t="shared" si="160"/>
        <v/>
      </c>
      <c r="M1464">
        <f>IF(D1464&lt;='Задача 4'!$B$4,I1464,"")</f>
        <v>1495</v>
      </c>
    </row>
    <row r="1465" spans="1:13">
      <c r="A1465" s="2">
        <v>1746594</v>
      </c>
      <c r="B1465" s="2">
        <v>2</v>
      </c>
      <c r="C1465" s="2" t="str">
        <f>VLOOKUP(B1465,Address!$A$1:$B$5,2,FALSE)</f>
        <v>ул.Строителей, 6</v>
      </c>
      <c r="D1465" s="3">
        <v>44757</v>
      </c>
      <c r="E1465" s="3" t="str">
        <f t="shared" si="157"/>
        <v>Июль</v>
      </c>
      <c r="F1465" s="25">
        <f t="shared" si="161"/>
        <v>29</v>
      </c>
      <c r="G1465" s="3" t="str">
        <f t="shared" si="162"/>
        <v>Пт</v>
      </c>
      <c r="H1465" s="25">
        <f t="shared" si="163"/>
        <v>15</v>
      </c>
      <c r="I1465" s="2">
        <v>4930</v>
      </c>
      <c r="J1465" s="2">
        <f t="shared" si="158"/>
        <v>1</v>
      </c>
      <c r="K1465" s="2">
        <f t="shared" si="159"/>
        <v>4930</v>
      </c>
      <c r="L1465" s="2">
        <f t="shared" si="160"/>
        <v>1</v>
      </c>
      <c r="M1465">
        <f>IF(D1465&lt;='Задача 4'!$B$4,I1465,"")</f>
        <v>4930</v>
      </c>
    </row>
    <row r="1466" spans="1:13">
      <c r="A1466" s="2">
        <v>1746595</v>
      </c>
      <c r="B1466" s="2">
        <v>1</v>
      </c>
      <c r="C1466" s="2" t="str">
        <f>VLOOKUP(B1466,Address!$A$1:$B$5,2,FALSE)</f>
        <v>ул.Ленина, 13/2</v>
      </c>
      <c r="D1466" s="3">
        <v>44792</v>
      </c>
      <c r="E1466" s="3" t="str">
        <f t="shared" si="157"/>
        <v>Август</v>
      </c>
      <c r="F1466" s="25">
        <f t="shared" si="161"/>
        <v>34</v>
      </c>
      <c r="G1466" s="3" t="str">
        <f t="shared" si="162"/>
        <v>Пт</v>
      </c>
      <c r="H1466" s="25">
        <f t="shared" si="163"/>
        <v>19</v>
      </c>
      <c r="I1466" s="2">
        <v>909</v>
      </c>
      <c r="J1466" s="2">
        <f t="shared" si="158"/>
        <v>1</v>
      </c>
      <c r="K1466" s="2" t="str">
        <f t="shared" si="159"/>
        <v/>
      </c>
      <c r="L1466" s="2" t="str">
        <f t="shared" si="160"/>
        <v/>
      </c>
      <c r="M1466" t="str">
        <f>IF(D1466&lt;='Задача 4'!$B$4,I1466,"")</f>
        <v/>
      </c>
    </row>
    <row r="1467" spans="1:13">
      <c r="A1467" s="2">
        <v>1746596</v>
      </c>
      <c r="B1467" s="2">
        <v>1</v>
      </c>
      <c r="C1467" s="2" t="str">
        <f>VLOOKUP(B1467,Address!$A$1:$B$5,2,FALSE)</f>
        <v>ул.Ленина, 13/2</v>
      </c>
      <c r="D1467" s="3">
        <v>44780</v>
      </c>
      <c r="E1467" s="3" t="str">
        <f t="shared" si="157"/>
        <v>Август</v>
      </c>
      <c r="F1467" s="25">
        <f t="shared" si="161"/>
        <v>33</v>
      </c>
      <c r="G1467" s="3" t="str">
        <f t="shared" si="162"/>
        <v>Вс</v>
      </c>
      <c r="H1467" s="25">
        <f t="shared" si="163"/>
        <v>7</v>
      </c>
      <c r="I1467" s="2">
        <v>2852</v>
      </c>
      <c r="J1467" s="2">
        <f t="shared" si="158"/>
        <v>1</v>
      </c>
      <c r="K1467" s="2" t="str">
        <f t="shared" si="159"/>
        <v/>
      </c>
      <c r="L1467" s="2" t="str">
        <f t="shared" si="160"/>
        <v/>
      </c>
      <c r="M1467" t="str">
        <f>IF(D1467&lt;='Задача 4'!$B$4,I1467,"")</f>
        <v/>
      </c>
    </row>
    <row r="1468" spans="1:13">
      <c r="A1468" s="2">
        <v>1746597</v>
      </c>
      <c r="B1468" s="2">
        <v>1</v>
      </c>
      <c r="C1468" s="2" t="str">
        <f>VLOOKUP(B1468,Address!$A$1:$B$5,2,FALSE)</f>
        <v>ул.Ленина, 13/2</v>
      </c>
      <c r="D1468" s="3">
        <v>44723</v>
      </c>
      <c r="E1468" s="3" t="str">
        <f t="shared" si="157"/>
        <v>Июнь</v>
      </c>
      <c r="F1468" s="25">
        <f t="shared" si="161"/>
        <v>24</v>
      </c>
      <c r="G1468" s="3" t="str">
        <f t="shared" si="162"/>
        <v>Сб</v>
      </c>
      <c r="H1468" s="25">
        <f t="shared" si="163"/>
        <v>11</v>
      </c>
      <c r="I1468" s="2">
        <v>956</v>
      </c>
      <c r="J1468" s="2">
        <f t="shared" si="158"/>
        <v>1</v>
      </c>
      <c r="K1468" s="2" t="str">
        <f t="shared" si="159"/>
        <v/>
      </c>
      <c r="L1468" s="2" t="str">
        <f t="shared" si="160"/>
        <v/>
      </c>
      <c r="M1468">
        <f>IF(D1468&lt;='Задача 4'!$B$4,I1468,"")</f>
        <v>956</v>
      </c>
    </row>
    <row r="1469" spans="1:13">
      <c r="A1469" s="2">
        <v>1746598</v>
      </c>
      <c r="B1469" s="2">
        <v>4</v>
      </c>
      <c r="C1469" s="2" t="str">
        <f>VLOOKUP(B1469,Address!$A$1:$B$5,2,FALSE)</f>
        <v>Бульвар Сеченова, 17</v>
      </c>
      <c r="D1469" s="3">
        <v>44734</v>
      </c>
      <c r="E1469" s="3" t="str">
        <f t="shared" si="157"/>
        <v>Июнь</v>
      </c>
      <c r="F1469" s="25">
        <f t="shared" si="161"/>
        <v>26</v>
      </c>
      <c r="G1469" s="3" t="str">
        <f t="shared" si="162"/>
        <v>Ср</v>
      </c>
      <c r="H1469" s="25">
        <f t="shared" si="163"/>
        <v>22</v>
      </c>
      <c r="I1469" s="2">
        <v>3926</v>
      </c>
      <c r="J1469" s="2">
        <f t="shared" si="158"/>
        <v>1</v>
      </c>
      <c r="K1469" s="2">
        <f t="shared" si="159"/>
        <v>3926</v>
      </c>
      <c r="L1469" s="2">
        <f t="shared" si="160"/>
        <v>1</v>
      </c>
      <c r="M1469">
        <f>IF(D1469&lt;='Задача 4'!$B$4,I1469,"")</f>
        <v>3926</v>
      </c>
    </row>
    <row r="1470" spans="1:13">
      <c r="A1470" s="2">
        <v>1746599</v>
      </c>
      <c r="B1470" s="2">
        <v>2</v>
      </c>
      <c r="C1470" s="2" t="str">
        <f>VLOOKUP(B1470,Address!$A$1:$B$5,2,FALSE)</f>
        <v>ул.Строителей, 6</v>
      </c>
      <c r="D1470" s="3">
        <v>44745</v>
      </c>
      <c r="E1470" s="3" t="str">
        <f t="shared" si="157"/>
        <v>Июль</v>
      </c>
      <c r="F1470" s="25">
        <f t="shared" si="161"/>
        <v>28</v>
      </c>
      <c r="G1470" s="3" t="str">
        <f t="shared" si="162"/>
        <v>Вс</v>
      </c>
      <c r="H1470" s="25">
        <f t="shared" si="163"/>
        <v>3</v>
      </c>
      <c r="I1470" s="2">
        <v>2126</v>
      </c>
      <c r="J1470" s="2">
        <f t="shared" si="158"/>
        <v>1</v>
      </c>
      <c r="K1470" s="2" t="str">
        <f t="shared" si="159"/>
        <v/>
      </c>
      <c r="L1470" s="2" t="str">
        <f t="shared" si="160"/>
        <v/>
      </c>
      <c r="M1470">
        <f>IF(D1470&lt;='Задача 4'!$B$4,I1470,"")</f>
        <v>2126</v>
      </c>
    </row>
    <row r="1471" spans="1:13">
      <c r="A1471" s="2">
        <v>1746600</v>
      </c>
      <c r="B1471" s="2">
        <v>3</v>
      </c>
      <c r="C1471" s="2" t="str">
        <f>VLOOKUP(B1471,Address!$A$1:$B$5,2,FALSE)</f>
        <v>Проспект Вернадского, 89</v>
      </c>
      <c r="D1471" s="3">
        <v>44718</v>
      </c>
      <c r="E1471" s="3" t="str">
        <f t="shared" si="157"/>
        <v>Июнь</v>
      </c>
      <c r="F1471" s="25">
        <f t="shared" si="161"/>
        <v>24</v>
      </c>
      <c r="G1471" s="3" t="str">
        <f t="shared" si="162"/>
        <v>Пн</v>
      </c>
      <c r="H1471" s="25">
        <f t="shared" si="163"/>
        <v>6</v>
      </c>
      <c r="I1471" s="2">
        <v>3116</v>
      </c>
      <c r="J1471" s="2">
        <f t="shared" si="158"/>
        <v>1</v>
      </c>
      <c r="K1471" s="2">
        <f t="shared" si="159"/>
        <v>3116</v>
      </c>
      <c r="L1471" s="2">
        <f t="shared" si="160"/>
        <v>1</v>
      </c>
      <c r="M1471">
        <f>IF(D1471&lt;='Задача 4'!$B$4,I1471,"")</f>
        <v>3116</v>
      </c>
    </row>
    <row r="1472" spans="1:13">
      <c r="A1472" s="2">
        <v>1746601</v>
      </c>
      <c r="B1472" s="2">
        <v>2</v>
      </c>
      <c r="C1472" s="2" t="str">
        <f>VLOOKUP(B1472,Address!$A$1:$B$5,2,FALSE)</f>
        <v>ул.Строителей, 6</v>
      </c>
      <c r="D1472" s="3">
        <v>44755</v>
      </c>
      <c r="E1472" s="3" t="str">
        <f t="shared" si="157"/>
        <v>Июль</v>
      </c>
      <c r="F1472" s="25">
        <f t="shared" si="161"/>
        <v>29</v>
      </c>
      <c r="G1472" s="3" t="str">
        <f t="shared" si="162"/>
        <v>Ср</v>
      </c>
      <c r="H1472" s="25">
        <f t="shared" si="163"/>
        <v>13</v>
      </c>
      <c r="I1472" s="2">
        <v>1883</v>
      </c>
      <c r="J1472" s="2">
        <f t="shared" si="158"/>
        <v>1</v>
      </c>
      <c r="K1472" s="2" t="str">
        <f t="shared" si="159"/>
        <v/>
      </c>
      <c r="L1472" s="2" t="str">
        <f t="shared" si="160"/>
        <v/>
      </c>
      <c r="M1472">
        <f>IF(D1472&lt;='Задача 4'!$B$4,I1472,"")</f>
        <v>1883</v>
      </c>
    </row>
    <row r="1473" spans="1:13">
      <c r="A1473" s="2">
        <v>1746602</v>
      </c>
      <c r="B1473" s="2">
        <v>3</v>
      </c>
      <c r="C1473" s="2" t="str">
        <f>VLOOKUP(B1473,Address!$A$1:$B$5,2,FALSE)</f>
        <v>Проспект Вернадского, 89</v>
      </c>
      <c r="D1473" s="3">
        <v>44774</v>
      </c>
      <c r="E1473" s="3" t="str">
        <f t="shared" si="157"/>
        <v>Август</v>
      </c>
      <c r="F1473" s="25">
        <f t="shared" si="161"/>
        <v>32</v>
      </c>
      <c r="G1473" s="3" t="str">
        <f t="shared" si="162"/>
        <v>Пн</v>
      </c>
      <c r="H1473" s="25">
        <f t="shared" si="163"/>
        <v>1</v>
      </c>
      <c r="I1473" s="2">
        <v>3894</v>
      </c>
      <c r="J1473" s="2">
        <f t="shared" si="158"/>
        <v>1</v>
      </c>
      <c r="K1473" s="2">
        <f t="shared" si="159"/>
        <v>3894</v>
      </c>
      <c r="L1473" s="2">
        <f t="shared" si="160"/>
        <v>1</v>
      </c>
      <c r="M1473" t="str">
        <f>IF(D1473&lt;='Задача 4'!$B$4,I1473,"")</f>
        <v/>
      </c>
    </row>
    <row r="1474" spans="1:13">
      <c r="A1474" s="2">
        <v>1746603</v>
      </c>
      <c r="B1474" s="2">
        <v>4</v>
      </c>
      <c r="C1474" s="2" t="str">
        <f>VLOOKUP(B1474,Address!$A$1:$B$5,2,FALSE)</f>
        <v>Бульвар Сеченова, 17</v>
      </c>
      <c r="D1474" s="3">
        <v>44735</v>
      </c>
      <c r="E1474" s="3" t="str">
        <f t="shared" si="157"/>
        <v>Июнь</v>
      </c>
      <c r="F1474" s="25">
        <f t="shared" si="161"/>
        <v>26</v>
      </c>
      <c r="G1474" s="3" t="str">
        <f t="shared" si="162"/>
        <v>Чт</v>
      </c>
      <c r="H1474" s="25">
        <f t="shared" si="163"/>
        <v>23</v>
      </c>
      <c r="I1474" s="2">
        <v>641</v>
      </c>
      <c r="J1474" s="2">
        <f t="shared" si="158"/>
        <v>1</v>
      </c>
      <c r="K1474" s="2" t="str">
        <f t="shared" si="159"/>
        <v/>
      </c>
      <c r="L1474" s="2" t="str">
        <f t="shared" si="160"/>
        <v/>
      </c>
      <c r="M1474">
        <f>IF(D1474&lt;='Задача 4'!$B$4,I1474,"")</f>
        <v>641</v>
      </c>
    </row>
    <row r="1475" spans="1:13">
      <c r="A1475" s="2">
        <v>1746604</v>
      </c>
      <c r="B1475" s="2">
        <v>1</v>
      </c>
      <c r="C1475" s="2" t="str">
        <f>VLOOKUP(B1475,Address!$A$1:$B$5,2,FALSE)</f>
        <v>ул.Ленина, 13/2</v>
      </c>
      <c r="D1475" s="3">
        <v>44789</v>
      </c>
      <c r="E1475" s="3" t="str">
        <f t="shared" ref="E1475:E1538" si="164">TEXT(MONTH(D1475)*30,"ММММ")</f>
        <v>Август</v>
      </c>
      <c r="F1475" s="25">
        <f t="shared" si="161"/>
        <v>34</v>
      </c>
      <c r="G1475" s="3" t="str">
        <f t="shared" si="162"/>
        <v>Вт</v>
      </c>
      <c r="H1475" s="25">
        <f t="shared" si="163"/>
        <v>16</v>
      </c>
      <c r="I1475" s="2">
        <v>687</v>
      </c>
      <c r="J1475" s="2">
        <f t="shared" ref="J1475:J1538" si="165">IF(I1475&gt;0,1,"")</f>
        <v>1</v>
      </c>
      <c r="K1475" s="2" t="str">
        <f t="shared" ref="K1475:K1538" si="166">IF(I1475&gt;3000,I1475,"")</f>
        <v/>
      </c>
      <c r="L1475" s="2" t="str">
        <f t="shared" ref="L1475:L1538" si="167">IF(I1475&gt;3000,1,"")</f>
        <v/>
      </c>
      <c r="M1475" t="str">
        <f>IF(D1475&lt;='Задача 4'!$B$4,I1475,"")</f>
        <v/>
      </c>
    </row>
    <row r="1476" spans="1:13">
      <c r="A1476" s="2">
        <v>1746605</v>
      </c>
      <c r="B1476" s="2">
        <v>1</v>
      </c>
      <c r="C1476" s="2" t="str">
        <f>VLOOKUP(B1476,Address!$A$1:$B$5,2,FALSE)</f>
        <v>ул.Ленина, 13/2</v>
      </c>
      <c r="D1476" s="3">
        <v>44764</v>
      </c>
      <c r="E1476" s="3" t="str">
        <f t="shared" si="164"/>
        <v>Июль</v>
      </c>
      <c r="F1476" s="25">
        <f t="shared" si="161"/>
        <v>30</v>
      </c>
      <c r="G1476" s="3" t="str">
        <f t="shared" si="162"/>
        <v>Пт</v>
      </c>
      <c r="H1476" s="25">
        <f t="shared" si="163"/>
        <v>22</v>
      </c>
      <c r="I1476" s="2">
        <v>1155</v>
      </c>
      <c r="J1476" s="2">
        <f t="shared" si="165"/>
        <v>1</v>
      </c>
      <c r="K1476" s="2" t="str">
        <f t="shared" si="166"/>
        <v/>
      </c>
      <c r="L1476" s="2" t="str">
        <f t="shared" si="167"/>
        <v/>
      </c>
      <c r="M1476" t="str">
        <f>IF(D1476&lt;='Задача 4'!$B$4,I1476,"")</f>
        <v/>
      </c>
    </row>
    <row r="1477" spans="1:13">
      <c r="A1477" s="2">
        <v>1746606</v>
      </c>
      <c r="B1477" s="2">
        <v>1</v>
      </c>
      <c r="C1477" s="2" t="str">
        <f>VLOOKUP(B1477,Address!$A$1:$B$5,2,FALSE)</f>
        <v>ул.Ленина, 13/2</v>
      </c>
      <c r="D1477" s="3">
        <v>44717</v>
      </c>
      <c r="E1477" s="3" t="str">
        <f t="shared" si="164"/>
        <v>Июнь</v>
      </c>
      <c r="F1477" s="25">
        <f t="shared" si="161"/>
        <v>24</v>
      </c>
      <c r="G1477" s="3" t="str">
        <f t="shared" si="162"/>
        <v>Вс</v>
      </c>
      <c r="H1477" s="25">
        <f t="shared" si="163"/>
        <v>5</v>
      </c>
      <c r="I1477" s="2">
        <v>1085</v>
      </c>
      <c r="J1477" s="2">
        <f t="shared" si="165"/>
        <v>1</v>
      </c>
      <c r="K1477" s="2" t="str">
        <f t="shared" si="166"/>
        <v/>
      </c>
      <c r="L1477" s="2" t="str">
        <f t="shared" si="167"/>
        <v/>
      </c>
      <c r="M1477">
        <f>IF(D1477&lt;='Задача 4'!$B$4,I1477,"")</f>
        <v>1085</v>
      </c>
    </row>
    <row r="1478" spans="1:13">
      <c r="A1478" s="2">
        <v>1746607</v>
      </c>
      <c r="B1478" s="2">
        <v>2</v>
      </c>
      <c r="C1478" s="2" t="str">
        <f>VLOOKUP(B1478,Address!$A$1:$B$5,2,FALSE)</f>
        <v>ул.Строителей, 6</v>
      </c>
      <c r="D1478" s="3">
        <v>44785</v>
      </c>
      <c r="E1478" s="3" t="str">
        <f t="shared" si="164"/>
        <v>Август</v>
      </c>
      <c r="F1478" s="25">
        <f t="shared" si="161"/>
        <v>33</v>
      </c>
      <c r="G1478" s="3" t="str">
        <f t="shared" si="162"/>
        <v>Пт</v>
      </c>
      <c r="H1478" s="25">
        <f t="shared" si="163"/>
        <v>12</v>
      </c>
      <c r="I1478" s="2">
        <v>1168</v>
      </c>
      <c r="J1478" s="2">
        <f t="shared" si="165"/>
        <v>1</v>
      </c>
      <c r="K1478" s="2" t="str">
        <f t="shared" si="166"/>
        <v/>
      </c>
      <c r="L1478" s="2" t="str">
        <f t="shared" si="167"/>
        <v/>
      </c>
      <c r="M1478" t="str">
        <f>IF(D1478&lt;='Задача 4'!$B$4,I1478,"")</f>
        <v/>
      </c>
    </row>
    <row r="1479" spans="1:13">
      <c r="A1479" s="2">
        <v>1746608</v>
      </c>
      <c r="B1479" s="2">
        <v>1</v>
      </c>
      <c r="C1479" s="2" t="str">
        <f>VLOOKUP(B1479,Address!$A$1:$B$5,2,FALSE)</f>
        <v>ул.Ленина, 13/2</v>
      </c>
      <c r="D1479" s="3">
        <v>44749</v>
      </c>
      <c r="E1479" s="3" t="str">
        <f t="shared" si="164"/>
        <v>Июль</v>
      </c>
      <c r="F1479" s="25">
        <f t="shared" si="161"/>
        <v>28</v>
      </c>
      <c r="G1479" s="3" t="str">
        <f t="shared" si="162"/>
        <v>Чт</v>
      </c>
      <c r="H1479" s="25">
        <f t="shared" si="163"/>
        <v>7</v>
      </c>
      <c r="I1479" s="2">
        <v>4042</v>
      </c>
      <c r="J1479" s="2">
        <f t="shared" si="165"/>
        <v>1</v>
      </c>
      <c r="K1479" s="2">
        <f t="shared" si="166"/>
        <v>4042</v>
      </c>
      <c r="L1479" s="2">
        <f t="shared" si="167"/>
        <v>1</v>
      </c>
      <c r="M1479">
        <f>IF(D1479&lt;='Задача 4'!$B$4,I1479,"")</f>
        <v>4042</v>
      </c>
    </row>
    <row r="1480" spans="1:13">
      <c r="A1480" s="2">
        <v>1746609</v>
      </c>
      <c r="B1480" s="2">
        <v>3</v>
      </c>
      <c r="C1480" s="2" t="str">
        <f>VLOOKUP(B1480,Address!$A$1:$B$5,2,FALSE)</f>
        <v>Проспект Вернадского, 89</v>
      </c>
      <c r="D1480" s="3">
        <v>44754</v>
      </c>
      <c r="E1480" s="3" t="str">
        <f t="shared" si="164"/>
        <v>Июль</v>
      </c>
      <c r="F1480" s="25">
        <f t="shared" si="161"/>
        <v>29</v>
      </c>
      <c r="G1480" s="3" t="str">
        <f t="shared" si="162"/>
        <v>Вт</v>
      </c>
      <c r="H1480" s="25">
        <f t="shared" si="163"/>
        <v>12</v>
      </c>
      <c r="I1480" s="2">
        <v>2572</v>
      </c>
      <c r="J1480" s="2">
        <f t="shared" si="165"/>
        <v>1</v>
      </c>
      <c r="K1480" s="2" t="str">
        <f t="shared" si="166"/>
        <v/>
      </c>
      <c r="L1480" s="2" t="str">
        <f t="shared" si="167"/>
        <v/>
      </c>
      <c r="M1480">
        <f>IF(D1480&lt;='Задача 4'!$B$4,I1480,"")</f>
        <v>2572</v>
      </c>
    </row>
    <row r="1481" spans="1:13">
      <c r="A1481" s="2">
        <v>1746610</v>
      </c>
      <c r="B1481" s="2">
        <v>1</v>
      </c>
      <c r="C1481" s="2" t="str">
        <f>VLOOKUP(B1481,Address!$A$1:$B$5,2,FALSE)</f>
        <v>ул.Ленина, 13/2</v>
      </c>
      <c r="D1481" s="3">
        <v>44753</v>
      </c>
      <c r="E1481" s="3" t="str">
        <f t="shared" si="164"/>
        <v>Июль</v>
      </c>
      <c r="F1481" s="25">
        <f t="shared" si="161"/>
        <v>29</v>
      </c>
      <c r="G1481" s="3" t="str">
        <f t="shared" si="162"/>
        <v>Пн</v>
      </c>
      <c r="H1481" s="25">
        <f t="shared" si="163"/>
        <v>11</v>
      </c>
      <c r="I1481" s="2">
        <v>4380</v>
      </c>
      <c r="J1481" s="2">
        <f t="shared" si="165"/>
        <v>1</v>
      </c>
      <c r="K1481" s="2">
        <f t="shared" si="166"/>
        <v>4380</v>
      </c>
      <c r="L1481" s="2">
        <f t="shared" si="167"/>
        <v>1</v>
      </c>
      <c r="M1481">
        <f>IF(D1481&lt;='Задача 4'!$B$4,I1481,"")</f>
        <v>4380</v>
      </c>
    </row>
    <row r="1482" spans="1:13">
      <c r="A1482" s="2">
        <v>1746611</v>
      </c>
      <c r="B1482" s="2">
        <v>2</v>
      </c>
      <c r="C1482" s="2" t="str">
        <f>VLOOKUP(B1482,Address!$A$1:$B$5,2,FALSE)</f>
        <v>ул.Строителей, 6</v>
      </c>
      <c r="D1482" s="3">
        <v>44777</v>
      </c>
      <c r="E1482" s="3" t="str">
        <f t="shared" si="164"/>
        <v>Август</v>
      </c>
      <c r="F1482" s="25">
        <f t="shared" si="161"/>
        <v>32</v>
      </c>
      <c r="G1482" s="3" t="str">
        <f t="shared" si="162"/>
        <v>Чт</v>
      </c>
      <c r="H1482" s="25">
        <f t="shared" si="163"/>
        <v>4</v>
      </c>
      <c r="I1482" s="2">
        <v>4777</v>
      </c>
      <c r="J1482" s="2">
        <f t="shared" si="165"/>
        <v>1</v>
      </c>
      <c r="K1482" s="2">
        <f t="shared" si="166"/>
        <v>4777</v>
      </c>
      <c r="L1482" s="2">
        <f t="shared" si="167"/>
        <v>1</v>
      </c>
      <c r="M1482" t="str">
        <f>IF(D1482&lt;='Задача 4'!$B$4,I1482,"")</f>
        <v/>
      </c>
    </row>
    <row r="1483" spans="1:13">
      <c r="A1483" s="2">
        <v>1746612</v>
      </c>
      <c r="B1483" s="2">
        <v>1</v>
      </c>
      <c r="C1483" s="2" t="str">
        <f>VLOOKUP(B1483,Address!$A$1:$B$5,2,FALSE)</f>
        <v>ул.Ленина, 13/2</v>
      </c>
      <c r="D1483" s="3">
        <v>44730</v>
      </c>
      <c r="E1483" s="3" t="str">
        <f t="shared" si="164"/>
        <v>Июнь</v>
      </c>
      <c r="F1483" s="25">
        <f t="shared" si="161"/>
        <v>25</v>
      </c>
      <c r="G1483" s="3" t="str">
        <f t="shared" si="162"/>
        <v>Сб</v>
      </c>
      <c r="H1483" s="25">
        <f t="shared" si="163"/>
        <v>18</v>
      </c>
      <c r="I1483" s="2">
        <v>1643</v>
      </c>
      <c r="J1483" s="2">
        <f t="shared" si="165"/>
        <v>1</v>
      </c>
      <c r="K1483" s="2" t="str">
        <f t="shared" si="166"/>
        <v/>
      </c>
      <c r="L1483" s="2" t="str">
        <f t="shared" si="167"/>
        <v/>
      </c>
      <c r="M1483">
        <f>IF(D1483&lt;='Задача 4'!$B$4,I1483,"")</f>
        <v>1643</v>
      </c>
    </row>
    <row r="1484" spans="1:13">
      <c r="A1484" s="2">
        <v>1746613</v>
      </c>
      <c r="B1484" s="2">
        <v>1</v>
      </c>
      <c r="C1484" s="2" t="str">
        <f>VLOOKUP(B1484,Address!$A$1:$B$5,2,FALSE)</f>
        <v>ул.Ленина, 13/2</v>
      </c>
      <c r="D1484" s="3">
        <v>44790</v>
      </c>
      <c r="E1484" s="3" t="str">
        <f t="shared" si="164"/>
        <v>Август</v>
      </c>
      <c r="F1484" s="25">
        <f t="shared" si="161"/>
        <v>34</v>
      </c>
      <c r="G1484" s="3" t="str">
        <f t="shared" si="162"/>
        <v>Ср</v>
      </c>
      <c r="H1484" s="25">
        <f t="shared" si="163"/>
        <v>17</v>
      </c>
      <c r="I1484" s="2">
        <v>1661</v>
      </c>
      <c r="J1484" s="2">
        <f t="shared" si="165"/>
        <v>1</v>
      </c>
      <c r="K1484" s="2" t="str">
        <f t="shared" si="166"/>
        <v/>
      </c>
      <c r="L1484" s="2" t="str">
        <f t="shared" si="167"/>
        <v/>
      </c>
      <c r="M1484" t="str">
        <f>IF(D1484&lt;='Задача 4'!$B$4,I1484,"")</f>
        <v/>
      </c>
    </row>
    <row r="1485" spans="1:13">
      <c r="A1485" s="2">
        <v>1746614</v>
      </c>
      <c r="B1485" s="2">
        <v>1</v>
      </c>
      <c r="C1485" s="2" t="str">
        <f>VLOOKUP(B1485,Address!$A$1:$B$5,2,FALSE)</f>
        <v>ул.Ленина, 13/2</v>
      </c>
      <c r="D1485" s="3">
        <v>44759</v>
      </c>
      <c r="E1485" s="3" t="str">
        <f t="shared" si="164"/>
        <v>Июль</v>
      </c>
      <c r="F1485" s="25">
        <f t="shared" si="161"/>
        <v>30</v>
      </c>
      <c r="G1485" s="3" t="str">
        <f t="shared" si="162"/>
        <v>Вс</v>
      </c>
      <c r="H1485" s="25">
        <f t="shared" si="163"/>
        <v>17</v>
      </c>
      <c r="I1485" s="2">
        <v>801</v>
      </c>
      <c r="J1485" s="2">
        <f t="shared" si="165"/>
        <v>1</v>
      </c>
      <c r="K1485" s="2" t="str">
        <f t="shared" si="166"/>
        <v/>
      </c>
      <c r="L1485" s="2" t="str">
        <f t="shared" si="167"/>
        <v/>
      </c>
      <c r="M1485" t="str">
        <f>IF(D1485&lt;='Задача 4'!$B$4,I1485,"")</f>
        <v/>
      </c>
    </row>
    <row r="1486" spans="1:13">
      <c r="A1486" s="2">
        <v>1746615</v>
      </c>
      <c r="B1486" s="2">
        <v>3</v>
      </c>
      <c r="C1486" s="2" t="str">
        <f>VLOOKUP(B1486,Address!$A$1:$B$5,2,FALSE)</f>
        <v>Проспект Вернадского, 89</v>
      </c>
      <c r="D1486" s="3">
        <v>44719</v>
      </c>
      <c r="E1486" s="3" t="str">
        <f t="shared" si="164"/>
        <v>Июнь</v>
      </c>
      <c r="F1486" s="25">
        <f t="shared" si="161"/>
        <v>24</v>
      </c>
      <c r="G1486" s="3" t="str">
        <f t="shared" si="162"/>
        <v>Вт</v>
      </c>
      <c r="H1486" s="25">
        <f t="shared" si="163"/>
        <v>7</v>
      </c>
      <c r="I1486" s="2">
        <v>4224</v>
      </c>
      <c r="J1486" s="2">
        <f t="shared" si="165"/>
        <v>1</v>
      </c>
      <c r="K1486" s="2">
        <f t="shared" si="166"/>
        <v>4224</v>
      </c>
      <c r="L1486" s="2">
        <f t="shared" si="167"/>
        <v>1</v>
      </c>
      <c r="M1486">
        <f>IF(D1486&lt;='Задача 4'!$B$4,I1486,"")</f>
        <v>4224</v>
      </c>
    </row>
    <row r="1487" spans="1:13">
      <c r="A1487" s="2">
        <v>1746616</v>
      </c>
      <c r="B1487" s="2">
        <v>1</v>
      </c>
      <c r="C1487" s="2" t="str">
        <f>VLOOKUP(B1487,Address!$A$1:$B$5,2,FALSE)</f>
        <v>ул.Ленина, 13/2</v>
      </c>
      <c r="D1487" s="3">
        <v>44772</v>
      </c>
      <c r="E1487" s="3" t="str">
        <f t="shared" si="164"/>
        <v>Июль</v>
      </c>
      <c r="F1487" s="25">
        <f t="shared" si="161"/>
        <v>31</v>
      </c>
      <c r="G1487" s="3" t="str">
        <f t="shared" si="162"/>
        <v>Сб</v>
      </c>
      <c r="H1487" s="25">
        <f t="shared" si="163"/>
        <v>30</v>
      </c>
      <c r="I1487" s="2">
        <v>756</v>
      </c>
      <c r="J1487" s="2">
        <f t="shared" si="165"/>
        <v>1</v>
      </c>
      <c r="K1487" s="2" t="str">
        <f t="shared" si="166"/>
        <v/>
      </c>
      <c r="L1487" s="2" t="str">
        <f t="shared" si="167"/>
        <v/>
      </c>
      <c r="M1487" t="str">
        <f>IF(D1487&lt;='Задача 4'!$B$4,I1487,"")</f>
        <v/>
      </c>
    </row>
    <row r="1488" spans="1:13">
      <c r="A1488" s="2">
        <v>1746617</v>
      </c>
      <c r="B1488" s="2">
        <v>2</v>
      </c>
      <c r="C1488" s="2" t="str">
        <f>VLOOKUP(B1488,Address!$A$1:$B$5,2,FALSE)</f>
        <v>ул.Строителей, 6</v>
      </c>
      <c r="D1488" s="3">
        <v>44789</v>
      </c>
      <c r="E1488" s="3" t="str">
        <f t="shared" si="164"/>
        <v>Август</v>
      </c>
      <c r="F1488" s="25">
        <f t="shared" si="161"/>
        <v>34</v>
      </c>
      <c r="G1488" s="3" t="str">
        <f t="shared" si="162"/>
        <v>Вт</v>
      </c>
      <c r="H1488" s="25">
        <f t="shared" si="163"/>
        <v>16</v>
      </c>
      <c r="I1488" s="2">
        <v>164</v>
      </c>
      <c r="J1488" s="2">
        <f t="shared" si="165"/>
        <v>1</v>
      </c>
      <c r="K1488" s="2" t="str">
        <f t="shared" si="166"/>
        <v/>
      </c>
      <c r="L1488" s="2" t="str">
        <f t="shared" si="167"/>
        <v/>
      </c>
      <c r="M1488" t="str">
        <f>IF(D1488&lt;='Задача 4'!$B$4,I1488,"")</f>
        <v/>
      </c>
    </row>
    <row r="1489" spans="1:13">
      <c r="A1489" s="2">
        <v>1746618</v>
      </c>
      <c r="B1489" s="2">
        <v>1</v>
      </c>
      <c r="C1489" s="2" t="str">
        <f>VLOOKUP(B1489,Address!$A$1:$B$5,2,FALSE)</f>
        <v>ул.Ленина, 13/2</v>
      </c>
      <c r="D1489" s="3">
        <v>44718</v>
      </c>
      <c r="E1489" s="3" t="str">
        <f t="shared" si="164"/>
        <v>Июнь</v>
      </c>
      <c r="F1489" s="25">
        <f t="shared" ref="F1489:F1552" si="168">WEEKNUM(D1489)</f>
        <v>24</v>
      </c>
      <c r="G1489" s="3" t="str">
        <f t="shared" ref="G1489:G1552" si="169">TEXT(WEEKDAY(D1489,1),"ДДД")</f>
        <v>Пн</v>
      </c>
      <c r="H1489" s="25">
        <f t="shared" ref="H1489:H1552" si="170">DAY(D1489)</f>
        <v>6</v>
      </c>
      <c r="I1489" s="2">
        <v>3778</v>
      </c>
      <c r="J1489" s="2">
        <f t="shared" si="165"/>
        <v>1</v>
      </c>
      <c r="K1489" s="2">
        <f t="shared" si="166"/>
        <v>3778</v>
      </c>
      <c r="L1489" s="2">
        <f t="shared" si="167"/>
        <v>1</v>
      </c>
      <c r="M1489">
        <f>IF(D1489&lt;='Задача 4'!$B$4,I1489,"")</f>
        <v>3778</v>
      </c>
    </row>
    <row r="1490" spans="1:13">
      <c r="A1490" s="2">
        <v>1746619</v>
      </c>
      <c r="B1490" s="2">
        <v>1</v>
      </c>
      <c r="C1490" s="2" t="str">
        <f>VLOOKUP(B1490,Address!$A$1:$B$5,2,FALSE)</f>
        <v>ул.Ленина, 13/2</v>
      </c>
      <c r="D1490" s="3">
        <v>44744</v>
      </c>
      <c r="E1490" s="3" t="str">
        <f t="shared" si="164"/>
        <v>Июль</v>
      </c>
      <c r="F1490" s="25">
        <f t="shared" si="168"/>
        <v>27</v>
      </c>
      <c r="G1490" s="3" t="str">
        <f t="shared" si="169"/>
        <v>Сб</v>
      </c>
      <c r="H1490" s="25">
        <f t="shared" si="170"/>
        <v>2</v>
      </c>
      <c r="I1490" s="2">
        <v>4004</v>
      </c>
      <c r="J1490" s="2">
        <f t="shared" si="165"/>
        <v>1</v>
      </c>
      <c r="K1490" s="2">
        <f t="shared" si="166"/>
        <v>4004</v>
      </c>
      <c r="L1490" s="2">
        <f t="shared" si="167"/>
        <v>1</v>
      </c>
      <c r="M1490">
        <f>IF(D1490&lt;='Задача 4'!$B$4,I1490,"")</f>
        <v>4004</v>
      </c>
    </row>
    <row r="1491" spans="1:13">
      <c r="A1491" s="2">
        <v>1746620</v>
      </c>
      <c r="B1491" s="2">
        <v>3</v>
      </c>
      <c r="C1491" s="2" t="str">
        <f>VLOOKUP(B1491,Address!$A$1:$B$5,2,FALSE)</f>
        <v>Проспект Вернадского, 89</v>
      </c>
      <c r="D1491" s="3">
        <v>44735</v>
      </c>
      <c r="E1491" s="3" t="str">
        <f t="shared" si="164"/>
        <v>Июнь</v>
      </c>
      <c r="F1491" s="25">
        <f t="shared" si="168"/>
        <v>26</v>
      </c>
      <c r="G1491" s="3" t="str">
        <f t="shared" si="169"/>
        <v>Чт</v>
      </c>
      <c r="H1491" s="25">
        <f t="shared" si="170"/>
        <v>23</v>
      </c>
      <c r="I1491" s="2">
        <v>856</v>
      </c>
      <c r="J1491" s="2">
        <f t="shared" si="165"/>
        <v>1</v>
      </c>
      <c r="K1491" s="2" t="str">
        <f t="shared" si="166"/>
        <v/>
      </c>
      <c r="L1491" s="2" t="str">
        <f t="shared" si="167"/>
        <v/>
      </c>
      <c r="M1491">
        <f>IF(D1491&lt;='Задача 4'!$B$4,I1491,"")</f>
        <v>856</v>
      </c>
    </row>
    <row r="1492" spans="1:13">
      <c r="A1492" s="2">
        <v>1746621</v>
      </c>
      <c r="B1492" s="2">
        <v>4</v>
      </c>
      <c r="C1492" s="2" t="str">
        <f>VLOOKUP(B1492,Address!$A$1:$B$5,2,FALSE)</f>
        <v>Бульвар Сеченова, 17</v>
      </c>
      <c r="D1492" s="3">
        <v>44734</v>
      </c>
      <c r="E1492" s="3" t="str">
        <f t="shared" si="164"/>
        <v>Июнь</v>
      </c>
      <c r="F1492" s="25">
        <f t="shared" si="168"/>
        <v>26</v>
      </c>
      <c r="G1492" s="3" t="str">
        <f t="shared" si="169"/>
        <v>Ср</v>
      </c>
      <c r="H1492" s="25">
        <f t="shared" si="170"/>
        <v>22</v>
      </c>
      <c r="I1492" s="2">
        <v>189</v>
      </c>
      <c r="J1492" s="2">
        <f t="shared" si="165"/>
        <v>1</v>
      </c>
      <c r="K1492" s="2" t="str">
        <f t="shared" si="166"/>
        <v/>
      </c>
      <c r="L1492" s="2" t="str">
        <f t="shared" si="167"/>
        <v/>
      </c>
      <c r="M1492">
        <f>IF(D1492&lt;='Задача 4'!$B$4,I1492,"")</f>
        <v>189</v>
      </c>
    </row>
    <row r="1493" spans="1:13">
      <c r="A1493" s="2">
        <v>1746622</v>
      </c>
      <c r="B1493" s="2">
        <v>2</v>
      </c>
      <c r="C1493" s="2" t="str">
        <f>VLOOKUP(B1493,Address!$A$1:$B$5,2,FALSE)</f>
        <v>ул.Строителей, 6</v>
      </c>
      <c r="D1493" s="3">
        <v>44799</v>
      </c>
      <c r="E1493" s="3" t="str">
        <f t="shared" si="164"/>
        <v>Август</v>
      </c>
      <c r="F1493" s="25">
        <f t="shared" si="168"/>
        <v>35</v>
      </c>
      <c r="G1493" s="3" t="str">
        <f t="shared" si="169"/>
        <v>Пт</v>
      </c>
      <c r="H1493" s="25">
        <f t="shared" si="170"/>
        <v>26</v>
      </c>
      <c r="I1493" s="2">
        <v>628</v>
      </c>
      <c r="J1493" s="2">
        <f t="shared" si="165"/>
        <v>1</v>
      </c>
      <c r="K1493" s="2" t="str">
        <f t="shared" si="166"/>
        <v/>
      </c>
      <c r="L1493" s="2" t="str">
        <f t="shared" si="167"/>
        <v/>
      </c>
      <c r="M1493" t="str">
        <f>IF(D1493&lt;='Задача 4'!$B$4,I1493,"")</f>
        <v/>
      </c>
    </row>
    <row r="1494" spans="1:13">
      <c r="A1494" s="2">
        <v>1746623</v>
      </c>
      <c r="B1494" s="2">
        <v>3</v>
      </c>
      <c r="C1494" s="2" t="str">
        <f>VLOOKUP(B1494,Address!$A$1:$B$5,2,FALSE)</f>
        <v>Проспект Вернадского, 89</v>
      </c>
      <c r="D1494" s="3">
        <v>44783</v>
      </c>
      <c r="E1494" s="3" t="str">
        <f t="shared" si="164"/>
        <v>Август</v>
      </c>
      <c r="F1494" s="25">
        <f t="shared" si="168"/>
        <v>33</v>
      </c>
      <c r="G1494" s="3" t="str">
        <f t="shared" si="169"/>
        <v>Ср</v>
      </c>
      <c r="H1494" s="25">
        <f t="shared" si="170"/>
        <v>10</v>
      </c>
      <c r="I1494" s="2">
        <v>1086</v>
      </c>
      <c r="J1494" s="2">
        <f t="shared" si="165"/>
        <v>1</v>
      </c>
      <c r="K1494" s="2" t="str">
        <f t="shared" si="166"/>
        <v/>
      </c>
      <c r="L1494" s="2" t="str">
        <f t="shared" si="167"/>
        <v/>
      </c>
      <c r="M1494" t="str">
        <f>IF(D1494&lt;='Задача 4'!$B$4,I1494,"")</f>
        <v/>
      </c>
    </row>
    <row r="1495" spans="1:13">
      <c r="A1495" s="2">
        <v>1746624</v>
      </c>
      <c r="B1495" s="2">
        <v>1</v>
      </c>
      <c r="C1495" s="2" t="str">
        <f>VLOOKUP(B1495,Address!$A$1:$B$5,2,FALSE)</f>
        <v>ул.Ленина, 13/2</v>
      </c>
      <c r="D1495" s="3">
        <v>44775</v>
      </c>
      <c r="E1495" s="3" t="str">
        <f t="shared" si="164"/>
        <v>Август</v>
      </c>
      <c r="F1495" s="25">
        <f t="shared" si="168"/>
        <v>32</v>
      </c>
      <c r="G1495" s="3" t="str">
        <f t="shared" si="169"/>
        <v>Вт</v>
      </c>
      <c r="H1495" s="25">
        <f t="shared" si="170"/>
        <v>2</v>
      </c>
      <c r="I1495" s="2">
        <v>2057</v>
      </c>
      <c r="J1495" s="2">
        <f t="shared" si="165"/>
        <v>1</v>
      </c>
      <c r="K1495" s="2" t="str">
        <f t="shared" si="166"/>
        <v/>
      </c>
      <c r="L1495" s="2" t="str">
        <f t="shared" si="167"/>
        <v/>
      </c>
      <c r="M1495" t="str">
        <f>IF(D1495&lt;='Задача 4'!$B$4,I1495,"")</f>
        <v/>
      </c>
    </row>
    <row r="1496" spans="1:13">
      <c r="A1496" s="2">
        <v>1746625</v>
      </c>
      <c r="B1496" s="2">
        <v>4</v>
      </c>
      <c r="C1496" s="2" t="str">
        <f>VLOOKUP(B1496,Address!$A$1:$B$5,2,FALSE)</f>
        <v>Бульвар Сеченова, 17</v>
      </c>
      <c r="D1496" s="3">
        <v>44756</v>
      </c>
      <c r="E1496" s="3" t="str">
        <f t="shared" si="164"/>
        <v>Июль</v>
      </c>
      <c r="F1496" s="25">
        <f t="shared" si="168"/>
        <v>29</v>
      </c>
      <c r="G1496" s="3" t="str">
        <f t="shared" si="169"/>
        <v>Чт</v>
      </c>
      <c r="H1496" s="25">
        <f t="shared" si="170"/>
        <v>14</v>
      </c>
      <c r="I1496" s="2">
        <v>3291</v>
      </c>
      <c r="J1496" s="2">
        <f t="shared" si="165"/>
        <v>1</v>
      </c>
      <c r="K1496" s="2">
        <f t="shared" si="166"/>
        <v>3291</v>
      </c>
      <c r="L1496" s="2">
        <f t="shared" si="167"/>
        <v>1</v>
      </c>
      <c r="M1496">
        <f>IF(D1496&lt;='Задача 4'!$B$4,I1496,"")</f>
        <v>3291</v>
      </c>
    </row>
    <row r="1497" spans="1:13">
      <c r="A1497" s="2">
        <v>1746626</v>
      </c>
      <c r="B1497" s="2">
        <v>3</v>
      </c>
      <c r="C1497" s="2" t="str">
        <f>VLOOKUP(B1497,Address!$A$1:$B$5,2,FALSE)</f>
        <v>Проспект Вернадского, 89</v>
      </c>
      <c r="D1497" s="3">
        <v>44742</v>
      </c>
      <c r="E1497" s="3" t="str">
        <f t="shared" si="164"/>
        <v>Июнь</v>
      </c>
      <c r="F1497" s="25">
        <f t="shared" si="168"/>
        <v>27</v>
      </c>
      <c r="G1497" s="3" t="str">
        <f t="shared" si="169"/>
        <v>Чт</v>
      </c>
      <c r="H1497" s="25">
        <f t="shared" si="170"/>
        <v>30</v>
      </c>
      <c r="I1497" s="2">
        <v>4655</v>
      </c>
      <c r="J1497" s="2">
        <f t="shared" si="165"/>
        <v>1</v>
      </c>
      <c r="K1497" s="2">
        <f t="shared" si="166"/>
        <v>4655</v>
      </c>
      <c r="L1497" s="2">
        <f t="shared" si="167"/>
        <v>1</v>
      </c>
      <c r="M1497">
        <f>IF(D1497&lt;='Задача 4'!$B$4,I1497,"")</f>
        <v>4655</v>
      </c>
    </row>
    <row r="1498" spans="1:13">
      <c r="A1498" s="2">
        <v>1746627</v>
      </c>
      <c r="B1498" s="2">
        <v>3</v>
      </c>
      <c r="C1498" s="2" t="str">
        <f>VLOOKUP(B1498,Address!$A$1:$B$5,2,FALSE)</f>
        <v>Проспект Вернадского, 89</v>
      </c>
      <c r="D1498" s="3">
        <v>44726</v>
      </c>
      <c r="E1498" s="3" t="str">
        <f t="shared" si="164"/>
        <v>Июнь</v>
      </c>
      <c r="F1498" s="25">
        <f t="shared" si="168"/>
        <v>25</v>
      </c>
      <c r="G1498" s="3" t="str">
        <f t="shared" si="169"/>
        <v>Вт</v>
      </c>
      <c r="H1498" s="25">
        <f t="shared" si="170"/>
        <v>14</v>
      </c>
      <c r="I1498" s="2">
        <v>4687</v>
      </c>
      <c r="J1498" s="2">
        <f t="shared" si="165"/>
        <v>1</v>
      </c>
      <c r="K1498" s="2">
        <f t="shared" si="166"/>
        <v>4687</v>
      </c>
      <c r="L1498" s="2">
        <f t="shared" si="167"/>
        <v>1</v>
      </c>
      <c r="M1498">
        <f>IF(D1498&lt;='Задача 4'!$B$4,I1498,"")</f>
        <v>4687</v>
      </c>
    </row>
    <row r="1499" spans="1:13">
      <c r="A1499" s="2">
        <v>1746628</v>
      </c>
      <c r="B1499" s="2">
        <v>1</v>
      </c>
      <c r="C1499" s="2" t="str">
        <f>VLOOKUP(B1499,Address!$A$1:$B$5,2,FALSE)</f>
        <v>ул.Ленина, 13/2</v>
      </c>
      <c r="D1499" s="3">
        <v>44787</v>
      </c>
      <c r="E1499" s="3" t="str">
        <f t="shared" si="164"/>
        <v>Август</v>
      </c>
      <c r="F1499" s="25">
        <f t="shared" si="168"/>
        <v>34</v>
      </c>
      <c r="G1499" s="3" t="str">
        <f t="shared" si="169"/>
        <v>Вс</v>
      </c>
      <c r="H1499" s="25">
        <f t="shared" si="170"/>
        <v>14</v>
      </c>
      <c r="I1499" s="2">
        <v>1383</v>
      </c>
      <c r="J1499" s="2">
        <f t="shared" si="165"/>
        <v>1</v>
      </c>
      <c r="K1499" s="2" t="str">
        <f t="shared" si="166"/>
        <v/>
      </c>
      <c r="L1499" s="2" t="str">
        <f t="shared" si="167"/>
        <v/>
      </c>
      <c r="M1499" t="str">
        <f>IF(D1499&lt;='Задача 4'!$B$4,I1499,"")</f>
        <v/>
      </c>
    </row>
    <row r="1500" spans="1:13">
      <c r="A1500" s="2">
        <v>1746629</v>
      </c>
      <c r="B1500" s="2">
        <v>2</v>
      </c>
      <c r="C1500" s="2" t="str">
        <f>VLOOKUP(B1500,Address!$A$1:$B$5,2,FALSE)</f>
        <v>ул.Строителей, 6</v>
      </c>
      <c r="D1500" s="3">
        <v>44733</v>
      </c>
      <c r="E1500" s="3" t="str">
        <f t="shared" si="164"/>
        <v>Июнь</v>
      </c>
      <c r="F1500" s="25">
        <f t="shared" si="168"/>
        <v>26</v>
      </c>
      <c r="G1500" s="3" t="str">
        <f t="shared" si="169"/>
        <v>Вт</v>
      </c>
      <c r="H1500" s="25">
        <f t="shared" si="170"/>
        <v>21</v>
      </c>
      <c r="I1500" s="2">
        <v>2076</v>
      </c>
      <c r="J1500" s="2">
        <f t="shared" si="165"/>
        <v>1</v>
      </c>
      <c r="K1500" s="2" t="str">
        <f t="shared" si="166"/>
        <v/>
      </c>
      <c r="L1500" s="2" t="str">
        <f t="shared" si="167"/>
        <v/>
      </c>
      <c r="M1500">
        <f>IF(D1500&lt;='Задача 4'!$B$4,I1500,"")</f>
        <v>2076</v>
      </c>
    </row>
    <row r="1501" spans="1:13">
      <c r="A1501" s="2">
        <v>1746630</v>
      </c>
      <c r="B1501" s="2">
        <v>1</v>
      </c>
      <c r="C1501" s="2" t="str">
        <f>VLOOKUP(B1501,Address!$A$1:$B$5,2,FALSE)</f>
        <v>ул.Ленина, 13/2</v>
      </c>
      <c r="D1501" s="3">
        <v>44800</v>
      </c>
      <c r="E1501" s="3" t="str">
        <f t="shared" si="164"/>
        <v>Август</v>
      </c>
      <c r="F1501" s="25">
        <f t="shared" si="168"/>
        <v>35</v>
      </c>
      <c r="G1501" s="3" t="str">
        <f t="shared" si="169"/>
        <v>Сб</v>
      </c>
      <c r="H1501" s="25">
        <f t="shared" si="170"/>
        <v>27</v>
      </c>
      <c r="I1501" s="2">
        <v>2923</v>
      </c>
      <c r="J1501" s="2">
        <f t="shared" si="165"/>
        <v>1</v>
      </c>
      <c r="K1501" s="2" t="str">
        <f t="shared" si="166"/>
        <v/>
      </c>
      <c r="L1501" s="2" t="str">
        <f t="shared" si="167"/>
        <v/>
      </c>
      <c r="M1501" t="str">
        <f>IF(D1501&lt;='Задача 4'!$B$4,I1501,"")</f>
        <v/>
      </c>
    </row>
    <row r="1502" spans="1:13">
      <c r="A1502" s="2">
        <v>1746631</v>
      </c>
      <c r="B1502" s="2">
        <v>2</v>
      </c>
      <c r="C1502" s="2" t="str">
        <f>VLOOKUP(B1502,Address!$A$1:$B$5,2,FALSE)</f>
        <v>ул.Строителей, 6</v>
      </c>
      <c r="D1502" s="3">
        <v>44794</v>
      </c>
      <c r="E1502" s="3" t="str">
        <f t="shared" si="164"/>
        <v>Август</v>
      </c>
      <c r="F1502" s="25">
        <f t="shared" si="168"/>
        <v>35</v>
      </c>
      <c r="G1502" s="3" t="str">
        <f t="shared" si="169"/>
        <v>Вс</v>
      </c>
      <c r="H1502" s="25">
        <f t="shared" si="170"/>
        <v>21</v>
      </c>
      <c r="I1502" s="2">
        <v>2213</v>
      </c>
      <c r="J1502" s="2">
        <f t="shared" si="165"/>
        <v>1</v>
      </c>
      <c r="K1502" s="2" t="str">
        <f t="shared" si="166"/>
        <v/>
      </c>
      <c r="L1502" s="2" t="str">
        <f t="shared" si="167"/>
        <v/>
      </c>
      <c r="M1502" t="str">
        <f>IF(D1502&lt;='Задача 4'!$B$4,I1502,"")</f>
        <v/>
      </c>
    </row>
    <row r="1503" spans="1:13">
      <c r="A1503" s="2">
        <v>1746632</v>
      </c>
      <c r="B1503" s="2">
        <v>2</v>
      </c>
      <c r="C1503" s="2" t="str">
        <f>VLOOKUP(B1503,Address!$A$1:$B$5,2,FALSE)</f>
        <v>ул.Строителей, 6</v>
      </c>
      <c r="D1503" s="3">
        <v>44720</v>
      </c>
      <c r="E1503" s="3" t="str">
        <f t="shared" si="164"/>
        <v>Июнь</v>
      </c>
      <c r="F1503" s="25">
        <f t="shared" si="168"/>
        <v>24</v>
      </c>
      <c r="G1503" s="3" t="str">
        <f t="shared" si="169"/>
        <v>Ср</v>
      </c>
      <c r="H1503" s="25">
        <f t="shared" si="170"/>
        <v>8</v>
      </c>
      <c r="I1503" s="2">
        <v>4895</v>
      </c>
      <c r="J1503" s="2">
        <f t="shared" si="165"/>
        <v>1</v>
      </c>
      <c r="K1503" s="2">
        <f t="shared" si="166"/>
        <v>4895</v>
      </c>
      <c r="L1503" s="2">
        <f t="shared" si="167"/>
        <v>1</v>
      </c>
      <c r="M1503">
        <f>IF(D1503&lt;='Задача 4'!$B$4,I1503,"")</f>
        <v>4895</v>
      </c>
    </row>
    <row r="1504" spans="1:13">
      <c r="A1504" s="2">
        <v>1746633</v>
      </c>
      <c r="B1504" s="2">
        <v>1</v>
      </c>
      <c r="C1504" s="2" t="str">
        <f>VLOOKUP(B1504,Address!$A$1:$B$5,2,FALSE)</f>
        <v>ул.Ленина, 13/2</v>
      </c>
      <c r="D1504" s="3">
        <v>44729</v>
      </c>
      <c r="E1504" s="3" t="str">
        <f t="shared" si="164"/>
        <v>Июнь</v>
      </c>
      <c r="F1504" s="25">
        <f t="shared" si="168"/>
        <v>25</v>
      </c>
      <c r="G1504" s="3" t="str">
        <f t="shared" si="169"/>
        <v>Пт</v>
      </c>
      <c r="H1504" s="25">
        <f t="shared" si="170"/>
        <v>17</v>
      </c>
      <c r="I1504" s="2">
        <v>3552</v>
      </c>
      <c r="J1504" s="2">
        <f t="shared" si="165"/>
        <v>1</v>
      </c>
      <c r="K1504" s="2">
        <f t="shared" si="166"/>
        <v>3552</v>
      </c>
      <c r="L1504" s="2">
        <f t="shared" si="167"/>
        <v>1</v>
      </c>
      <c r="M1504">
        <f>IF(D1504&lt;='Задача 4'!$B$4,I1504,"")</f>
        <v>3552</v>
      </c>
    </row>
    <row r="1505" spans="1:13">
      <c r="A1505" s="2">
        <v>1746634</v>
      </c>
      <c r="B1505" s="2">
        <v>3</v>
      </c>
      <c r="C1505" s="2" t="str">
        <f>VLOOKUP(B1505,Address!$A$1:$B$5,2,FALSE)</f>
        <v>Проспект Вернадского, 89</v>
      </c>
      <c r="D1505" s="3">
        <v>44763</v>
      </c>
      <c r="E1505" s="3" t="str">
        <f t="shared" si="164"/>
        <v>Июль</v>
      </c>
      <c r="F1505" s="25">
        <f t="shared" si="168"/>
        <v>30</v>
      </c>
      <c r="G1505" s="3" t="str">
        <f t="shared" si="169"/>
        <v>Чт</v>
      </c>
      <c r="H1505" s="25">
        <f t="shared" si="170"/>
        <v>21</v>
      </c>
      <c r="I1505" s="2">
        <v>4128</v>
      </c>
      <c r="J1505" s="2">
        <f t="shared" si="165"/>
        <v>1</v>
      </c>
      <c r="K1505" s="2">
        <f t="shared" si="166"/>
        <v>4128</v>
      </c>
      <c r="L1505" s="2">
        <f t="shared" si="167"/>
        <v>1</v>
      </c>
      <c r="M1505" t="str">
        <f>IF(D1505&lt;='Задача 4'!$B$4,I1505,"")</f>
        <v/>
      </c>
    </row>
    <row r="1506" spans="1:13">
      <c r="A1506" s="2">
        <v>1746635</v>
      </c>
      <c r="B1506" s="2">
        <v>1</v>
      </c>
      <c r="C1506" s="2" t="str">
        <f>VLOOKUP(B1506,Address!$A$1:$B$5,2,FALSE)</f>
        <v>ул.Ленина, 13/2</v>
      </c>
      <c r="D1506" s="3">
        <v>44786</v>
      </c>
      <c r="E1506" s="3" t="str">
        <f t="shared" si="164"/>
        <v>Август</v>
      </c>
      <c r="F1506" s="25">
        <f t="shared" si="168"/>
        <v>33</v>
      </c>
      <c r="G1506" s="3" t="str">
        <f t="shared" si="169"/>
        <v>Сб</v>
      </c>
      <c r="H1506" s="25">
        <f t="shared" si="170"/>
        <v>13</v>
      </c>
      <c r="I1506" s="2">
        <v>4674</v>
      </c>
      <c r="J1506" s="2">
        <f t="shared" si="165"/>
        <v>1</v>
      </c>
      <c r="K1506" s="2">
        <f t="shared" si="166"/>
        <v>4674</v>
      </c>
      <c r="L1506" s="2">
        <f t="shared" si="167"/>
        <v>1</v>
      </c>
      <c r="M1506" t="str">
        <f>IF(D1506&lt;='Задача 4'!$B$4,I1506,"")</f>
        <v/>
      </c>
    </row>
    <row r="1507" spans="1:13">
      <c r="A1507" s="2">
        <v>1746636</v>
      </c>
      <c r="B1507" s="2">
        <v>4</v>
      </c>
      <c r="C1507" s="2" t="str">
        <f>VLOOKUP(B1507,Address!$A$1:$B$5,2,FALSE)</f>
        <v>Бульвар Сеченова, 17</v>
      </c>
      <c r="D1507" s="3">
        <v>44759</v>
      </c>
      <c r="E1507" s="3" t="str">
        <f t="shared" si="164"/>
        <v>Июль</v>
      </c>
      <c r="F1507" s="25">
        <f t="shared" si="168"/>
        <v>30</v>
      </c>
      <c r="G1507" s="3" t="str">
        <f t="shared" si="169"/>
        <v>Вс</v>
      </c>
      <c r="H1507" s="25">
        <f t="shared" si="170"/>
        <v>17</v>
      </c>
      <c r="I1507" s="2">
        <v>1595</v>
      </c>
      <c r="J1507" s="2">
        <f t="shared" si="165"/>
        <v>1</v>
      </c>
      <c r="K1507" s="2" t="str">
        <f t="shared" si="166"/>
        <v/>
      </c>
      <c r="L1507" s="2" t="str">
        <f t="shared" si="167"/>
        <v/>
      </c>
      <c r="M1507" t="str">
        <f>IF(D1507&lt;='Задача 4'!$B$4,I1507,"")</f>
        <v/>
      </c>
    </row>
    <row r="1508" spans="1:13">
      <c r="A1508" s="2">
        <v>1746637</v>
      </c>
      <c r="B1508" s="2">
        <v>1</v>
      </c>
      <c r="C1508" s="2" t="str">
        <f>VLOOKUP(B1508,Address!$A$1:$B$5,2,FALSE)</f>
        <v>ул.Ленина, 13/2</v>
      </c>
      <c r="D1508" s="3">
        <v>44738</v>
      </c>
      <c r="E1508" s="3" t="str">
        <f t="shared" si="164"/>
        <v>Июнь</v>
      </c>
      <c r="F1508" s="25">
        <f t="shared" si="168"/>
        <v>27</v>
      </c>
      <c r="G1508" s="3" t="str">
        <f t="shared" si="169"/>
        <v>Вс</v>
      </c>
      <c r="H1508" s="25">
        <f t="shared" si="170"/>
        <v>26</v>
      </c>
      <c r="I1508" s="2">
        <v>4765</v>
      </c>
      <c r="J1508" s="2">
        <f t="shared" si="165"/>
        <v>1</v>
      </c>
      <c r="K1508" s="2">
        <f t="shared" si="166"/>
        <v>4765</v>
      </c>
      <c r="L1508" s="2">
        <f t="shared" si="167"/>
        <v>1</v>
      </c>
      <c r="M1508">
        <f>IF(D1508&lt;='Задача 4'!$B$4,I1508,"")</f>
        <v>4765</v>
      </c>
    </row>
    <row r="1509" spans="1:13">
      <c r="A1509" s="2">
        <v>1746638</v>
      </c>
      <c r="B1509" s="2">
        <v>1</v>
      </c>
      <c r="C1509" s="2" t="str">
        <f>VLOOKUP(B1509,Address!$A$1:$B$5,2,FALSE)</f>
        <v>ул.Ленина, 13/2</v>
      </c>
      <c r="D1509" s="3">
        <v>44765</v>
      </c>
      <c r="E1509" s="3" t="str">
        <f t="shared" si="164"/>
        <v>Июль</v>
      </c>
      <c r="F1509" s="25">
        <f t="shared" si="168"/>
        <v>30</v>
      </c>
      <c r="G1509" s="3" t="str">
        <f t="shared" si="169"/>
        <v>Сб</v>
      </c>
      <c r="H1509" s="25">
        <f t="shared" si="170"/>
        <v>23</v>
      </c>
      <c r="I1509" s="2">
        <v>3542</v>
      </c>
      <c r="J1509" s="2">
        <f t="shared" si="165"/>
        <v>1</v>
      </c>
      <c r="K1509" s="2">
        <f t="shared" si="166"/>
        <v>3542</v>
      </c>
      <c r="L1509" s="2">
        <f t="shared" si="167"/>
        <v>1</v>
      </c>
      <c r="M1509" t="str">
        <f>IF(D1509&lt;='Задача 4'!$B$4,I1509,"")</f>
        <v/>
      </c>
    </row>
    <row r="1510" spans="1:13">
      <c r="A1510" s="2">
        <v>1746639</v>
      </c>
      <c r="B1510" s="2">
        <v>2</v>
      </c>
      <c r="C1510" s="2" t="str">
        <f>VLOOKUP(B1510,Address!$A$1:$B$5,2,FALSE)</f>
        <v>ул.Строителей, 6</v>
      </c>
      <c r="D1510" s="3">
        <v>44787</v>
      </c>
      <c r="E1510" s="3" t="str">
        <f t="shared" si="164"/>
        <v>Август</v>
      </c>
      <c r="F1510" s="25">
        <f t="shared" si="168"/>
        <v>34</v>
      </c>
      <c r="G1510" s="3" t="str">
        <f t="shared" si="169"/>
        <v>Вс</v>
      </c>
      <c r="H1510" s="25">
        <f t="shared" si="170"/>
        <v>14</v>
      </c>
      <c r="I1510" s="2">
        <v>1131</v>
      </c>
      <c r="J1510" s="2">
        <f t="shared" si="165"/>
        <v>1</v>
      </c>
      <c r="K1510" s="2" t="str">
        <f t="shared" si="166"/>
        <v/>
      </c>
      <c r="L1510" s="2" t="str">
        <f t="shared" si="167"/>
        <v/>
      </c>
      <c r="M1510" t="str">
        <f>IF(D1510&lt;='Задача 4'!$B$4,I1510,"")</f>
        <v/>
      </c>
    </row>
    <row r="1511" spans="1:13">
      <c r="A1511" s="2">
        <v>1746640</v>
      </c>
      <c r="B1511" s="2">
        <v>3</v>
      </c>
      <c r="C1511" s="2" t="str">
        <f>VLOOKUP(B1511,Address!$A$1:$B$5,2,FALSE)</f>
        <v>Проспект Вернадского, 89</v>
      </c>
      <c r="D1511" s="3">
        <v>44773</v>
      </c>
      <c r="E1511" s="3" t="str">
        <f t="shared" si="164"/>
        <v>Июль</v>
      </c>
      <c r="F1511" s="25">
        <f t="shared" si="168"/>
        <v>32</v>
      </c>
      <c r="G1511" s="3" t="str">
        <f t="shared" si="169"/>
        <v>Вс</v>
      </c>
      <c r="H1511" s="25">
        <f t="shared" si="170"/>
        <v>31</v>
      </c>
      <c r="I1511" s="2">
        <v>352</v>
      </c>
      <c r="J1511" s="2">
        <f t="shared" si="165"/>
        <v>1</v>
      </c>
      <c r="K1511" s="2" t="str">
        <f t="shared" si="166"/>
        <v/>
      </c>
      <c r="L1511" s="2" t="str">
        <f t="shared" si="167"/>
        <v/>
      </c>
      <c r="M1511" t="str">
        <f>IF(D1511&lt;='Задача 4'!$B$4,I1511,"")</f>
        <v/>
      </c>
    </row>
    <row r="1512" spans="1:13">
      <c r="A1512" s="2">
        <v>1746641</v>
      </c>
      <c r="B1512" s="2">
        <v>1</v>
      </c>
      <c r="C1512" s="2" t="str">
        <f>VLOOKUP(B1512,Address!$A$1:$B$5,2,FALSE)</f>
        <v>ул.Ленина, 13/2</v>
      </c>
      <c r="D1512" s="3">
        <v>44720</v>
      </c>
      <c r="E1512" s="3" t="str">
        <f t="shared" si="164"/>
        <v>Июнь</v>
      </c>
      <c r="F1512" s="25">
        <f t="shared" si="168"/>
        <v>24</v>
      </c>
      <c r="G1512" s="3" t="str">
        <f t="shared" si="169"/>
        <v>Ср</v>
      </c>
      <c r="H1512" s="25">
        <f t="shared" si="170"/>
        <v>8</v>
      </c>
      <c r="I1512" s="2">
        <v>4625</v>
      </c>
      <c r="J1512" s="2">
        <f t="shared" si="165"/>
        <v>1</v>
      </c>
      <c r="K1512" s="2">
        <f t="shared" si="166"/>
        <v>4625</v>
      </c>
      <c r="L1512" s="2">
        <f t="shared" si="167"/>
        <v>1</v>
      </c>
      <c r="M1512">
        <f>IF(D1512&lt;='Задача 4'!$B$4,I1512,"")</f>
        <v>4625</v>
      </c>
    </row>
    <row r="1513" spans="1:13">
      <c r="A1513" s="2">
        <v>1746642</v>
      </c>
      <c r="B1513" s="2">
        <v>3</v>
      </c>
      <c r="C1513" s="2" t="str">
        <f>VLOOKUP(B1513,Address!$A$1:$B$5,2,FALSE)</f>
        <v>Проспект Вернадского, 89</v>
      </c>
      <c r="D1513" s="3">
        <v>44762</v>
      </c>
      <c r="E1513" s="3" t="str">
        <f t="shared" si="164"/>
        <v>Июль</v>
      </c>
      <c r="F1513" s="25">
        <f t="shared" si="168"/>
        <v>30</v>
      </c>
      <c r="G1513" s="3" t="str">
        <f t="shared" si="169"/>
        <v>Ср</v>
      </c>
      <c r="H1513" s="25">
        <f t="shared" si="170"/>
        <v>20</v>
      </c>
      <c r="I1513" s="2">
        <v>3858</v>
      </c>
      <c r="J1513" s="2">
        <f t="shared" si="165"/>
        <v>1</v>
      </c>
      <c r="K1513" s="2">
        <f t="shared" si="166"/>
        <v>3858</v>
      </c>
      <c r="L1513" s="2">
        <f t="shared" si="167"/>
        <v>1</v>
      </c>
      <c r="M1513" t="str">
        <f>IF(D1513&lt;='Задача 4'!$B$4,I1513,"")</f>
        <v/>
      </c>
    </row>
    <row r="1514" spans="1:13">
      <c r="A1514" s="2">
        <v>1746643</v>
      </c>
      <c r="B1514" s="2">
        <v>1</v>
      </c>
      <c r="C1514" s="2" t="str">
        <f>VLOOKUP(B1514,Address!$A$1:$B$5,2,FALSE)</f>
        <v>ул.Ленина, 13/2</v>
      </c>
      <c r="D1514" s="3">
        <v>44786</v>
      </c>
      <c r="E1514" s="3" t="str">
        <f t="shared" si="164"/>
        <v>Август</v>
      </c>
      <c r="F1514" s="25">
        <f t="shared" si="168"/>
        <v>33</v>
      </c>
      <c r="G1514" s="3" t="str">
        <f t="shared" si="169"/>
        <v>Сб</v>
      </c>
      <c r="H1514" s="25">
        <f t="shared" si="170"/>
        <v>13</v>
      </c>
      <c r="I1514" s="2">
        <v>2298</v>
      </c>
      <c r="J1514" s="2">
        <f t="shared" si="165"/>
        <v>1</v>
      </c>
      <c r="K1514" s="2" t="str">
        <f t="shared" si="166"/>
        <v/>
      </c>
      <c r="L1514" s="2" t="str">
        <f t="shared" si="167"/>
        <v/>
      </c>
      <c r="M1514" t="str">
        <f>IF(D1514&lt;='Задача 4'!$B$4,I1514,"")</f>
        <v/>
      </c>
    </row>
    <row r="1515" spans="1:13">
      <c r="A1515" s="2">
        <v>1746644</v>
      </c>
      <c r="B1515" s="2">
        <v>3</v>
      </c>
      <c r="C1515" s="2" t="str">
        <f>VLOOKUP(B1515,Address!$A$1:$B$5,2,FALSE)</f>
        <v>Проспект Вернадского, 89</v>
      </c>
      <c r="D1515" s="3">
        <v>44762</v>
      </c>
      <c r="E1515" s="3" t="str">
        <f t="shared" si="164"/>
        <v>Июль</v>
      </c>
      <c r="F1515" s="25">
        <f t="shared" si="168"/>
        <v>30</v>
      </c>
      <c r="G1515" s="3" t="str">
        <f t="shared" si="169"/>
        <v>Ср</v>
      </c>
      <c r="H1515" s="25">
        <f t="shared" si="170"/>
        <v>20</v>
      </c>
      <c r="I1515" s="2">
        <v>893</v>
      </c>
      <c r="J1515" s="2">
        <f t="shared" si="165"/>
        <v>1</v>
      </c>
      <c r="K1515" s="2" t="str">
        <f t="shared" si="166"/>
        <v/>
      </c>
      <c r="L1515" s="2" t="str">
        <f t="shared" si="167"/>
        <v/>
      </c>
      <c r="M1515" t="str">
        <f>IF(D1515&lt;='Задача 4'!$B$4,I1515,"")</f>
        <v/>
      </c>
    </row>
    <row r="1516" spans="1:13">
      <c r="A1516" s="2">
        <v>1746645</v>
      </c>
      <c r="B1516" s="2">
        <v>2</v>
      </c>
      <c r="C1516" s="2" t="str">
        <f>VLOOKUP(B1516,Address!$A$1:$B$5,2,FALSE)</f>
        <v>ул.Строителей, 6</v>
      </c>
      <c r="D1516" s="3">
        <v>44719</v>
      </c>
      <c r="E1516" s="3" t="str">
        <f t="shared" si="164"/>
        <v>Июнь</v>
      </c>
      <c r="F1516" s="25">
        <f t="shared" si="168"/>
        <v>24</v>
      </c>
      <c r="G1516" s="3" t="str">
        <f t="shared" si="169"/>
        <v>Вт</v>
      </c>
      <c r="H1516" s="25">
        <f t="shared" si="170"/>
        <v>7</v>
      </c>
      <c r="I1516" s="2">
        <v>1152</v>
      </c>
      <c r="J1516" s="2">
        <f t="shared" si="165"/>
        <v>1</v>
      </c>
      <c r="K1516" s="2" t="str">
        <f t="shared" si="166"/>
        <v/>
      </c>
      <c r="L1516" s="2" t="str">
        <f t="shared" si="167"/>
        <v/>
      </c>
      <c r="M1516">
        <f>IF(D1516&lt;='Задача 4'!$B$4,I1516,"")</f>
        <v>1152</v>
      </c>
    </row>
    <row r="1517" spans="1:13">
      <c r="A1517" s="2">
        <v>1746646</v>
      </c>
      <c r="B1517" s="2">
        <v>1</v>
      </c>
      <c r="C1517" s="2" t="str">
        <f>VLOOKUP(B1517,Address!$A$1:$B$5,2,FALSE)</f>
        <v>ул.Ленина, 13/2</v>
      </c>
      <c r="D1517" s="3">
        <v>44755</v>
      </c>
      <c r="E1517" s="3" t="str">
        <f t="shared" si="164"/>
        <v>Июль</v>
      </c>
      <c r="F1517" s="25">
        <f t="shared" si="168"/>
        <v>29</v>
      </c>
      <c r="G1517" s="3" t="str">
        <f t="shared" si="169"/>
        <v>Ср</v>
      </c>
      <c r="H1517" s="25">
        <f t="shared" si="170"/>
        <v>13</v>
      </c>
      <c r="I1517" s="2">
        <v>3540</v>
      </c>
      <c r="J1517" s="2">
        <f t="shared" si="165"/>
        <v>1</v>
      </c>
      <c r="K1517" s="2">
        <f t="shared" si="166"/>
        <v>3540</v>
      </c>
      <c r="L1517" s="2">
        <f t="shared" si="167"/>
        <v>1</v>
      </c>
      <c r="M1517">
        <f>IF(D1517&lt;='Задача 4'!$B$4,I1517,"")</f>
        <v>3540</v>
      </c>
    </row>
    <row r="1518" spans="1:13">
      <c r="A1518" s="2">
        <v>1746647</v>
      </c>
      <c r="B1518" s="2">
        <v>2</v>
      </c>
      <c r="C1518" s="2" t="str">
        <f>VLOOKUP(B1518,Address!$A$1:$B$5,2,FALSE)</f>
        <v>ул.Строителей, 6</v>
      </c>
      <c r="D1518" s="3">
        <v>44715</v>
      </c>
      <c r="E1518" s="3" t="str">
        <f t="shared" si="164"/>
        <v>Июнь</v>
      </c>
      <c r="F1518" s="25">
        <f t="shared" si="168"/>
        <v>23</v>
      </c>
      <c r="G1518" s="3" t="str">
        <f t="shared" si="169"/>
        <v>Пт</v>
      </c>
      <c r="H1518" s="25">
        <f t="shared" si="170"/>
        <v>3</v>
      </c>
      <c r="I1518" s="2">
        <v>4775</v>
      </c>
      <c r="J1518" s="2">
        <f t="shared" si="165"/>
        <v>1</v>
      </c>
      <c r="K1518" s="2">
        <f t="shared" si="166"/>
        <v>4775</v>
      </c>
      <c r="L1518" s="2">
        <f t="shared" si="167"/>
        <v>1</v>
      </c>
      <c r="M1518">
        <f>IF(D1518&lt;='Задача 4'!$B$4,I1518,"")</f>
        <v>4775</v>
      </c>
    </row>
    <row r="1519" spans="1:13">
      <c r="A1519" s="2">
        <v>1746648</v>
      </c>
      <c r="B1519" s="2">
        <v>4</v>
      </c>
      <c r="C1519" s="2" t="str">
        <f>VLOOKUP(B1519,Address!$A$1:$B$5,2,FALSE)</f>
        <v>Бульвар Сеченова, 17</v>
      </c>
      <c r="D1519" s="3">
        <v>44723</v>
      </c>
      <c r="E1519" s="3" t="str">
        <f t="shared" si="164"/>
        <v>Июнь</v>
      </c>
      <c r="F1519" s="25">
        <f t="shared" si="168"/>
        <v>24</v>
      </c>
      <c r="G1519" s="3" t="str">
        <f t="shared" si="169"/>
        <v>Сб</v>
      </c>
      <c r="H1519" s="25">
        <f t="shared" si="170"/>
        <v>11</v>
      </c>
      <c r="I1519" s="2">
        <v>4100</v>
      </c>
      <c r="J1519" s="2">
        <f t="shared" si="165"/>
        <v>1</v>
      </c>
      <c r="K1519" s="2">
        <f t="shared" si="166"/>
        <v>4100</v>
      </c>
      <c r="L1519" s="2">
        <f t="shared" si="167"/>
        <v>1</v>
      </c>
      <c r="M1519">
        <f>IF(D1519&lt;='Задача 4'!$B$4,I1519,"")</f>
        <v>4100</v>
      </c>
    </row>
    <row r="1520" spans="1:13">
      <c r="A1520" s="2">
        <v>1746649</v>
      </c>
      <c r="B1520" s="2">
        <v>1</v>
      </c>
      <c r="C1520" s="2" t="str">
        <f>VLOOKUP(B1520,Address!$A$1:$B$5,2,FALSE)</f>
        <v>ул.Ленина, 13/2</v>
      </c>
      <c r="D1520" s="3">
        <v>44748</v>
      </c>
      <c r="E1520" s="3" t="str">
        <f t="shared" si="164"/>
        <v>Июль</v>
      </c>
      <c r="F1520" s="25">
        <f t="shared" si="168"/>
        <v>28</v>
      </c>
      <c r="G1520" s="3" t="str">
        <f t="shared" si="169"/>
        <v>Ср</v>
      </c>
      <c r="H1520" s="25">
        <f t="shared" si="170"/>
        <v>6</v>
      </c>
      <c r="I1520" s="2">
        <v>2692</v>
      </c>
      <c r="J1520" s="2">
        <f t="shared" si="165"/>
        <v>1</v>
      </c>
      <c r="K1520" s="2" t="str">
        <f t="shared" si="166"/>
        <v/>
      </c>
      <c r="L1520" s="2" t="str">
        <f t="shared" si="167"/>
        <v/>
      </c>
      <c r="M1520">
        <f>IF(D1520&lt;='Задача 4'!$B$4,I1520,"")</f>
        <v>2692</v>
      </c>
    </row>
    <row r="1521" spans="1:13">
      <c r="A1521" s="2">
        <v>1746650</v>
      </c>
      <c r="B1521" s="2">
        <v>1</v>
      </c>
      <c r="C1521" s="2" t="str">
        <f>VLOOKUP(B1521,Address!$A$1:$B$5,2,FALSE)</f>
        <v>ул.Ленина, 13/2</v>
      </c>
      <c r="D1521" s="3">
        <v>44741</v>
      </c>
      <c r="E1521" s="3" t="str">
        <f t="shared" si="164"/>
        <v>Июнь</v>
      </c>
      <c r="F1521" s="25">
        <f t="shared" si="168"/>
        <v>27</v>
      </c>
      <c r="G1521" s="3" t="str">
        <f t="shared" si="169"/>
        <v>Ср</v>
      </c>
      <c r="H1521" s="25">
        <f t="shared" si="170"/>
        <v>29</v>
      </c>
      <c r="I1521" s="2">
        <v>551</v>
      </c>
      <c r="J1521" s="2">
        <f t="shared" si="165"/>
        <v>1</v>
      </c>
      <c r="K1521" s="2" t="str">
        <f t="shared" si="166"/>
        <v/>
      </c>
      <c r="L1521" s="2" t="str">
        <f t="shared" si="167"/>
        <v/>
      </c>
      <c r="M1521">
        <f>IF(D1521&lt;='Задача 4'!$B$4,I1521,"")</f>
        <v>551</v>
      </c>
    </row>
    <row r="1522" spans="1:13">
      <c r="A1522" s="2">
        <v>1746651</v>
      </c>
      <c r="B1522" s="2">
        <v>1</v>
      </c>
      <c r="C1522" s="2" t="str">
        <f>VLOOKUP(B1522,Address!$A$1:$B$5,2,FALSE)</f>
        <v>ул.Ленина, 13/2</v>
      </c>
      <c r="D1522" s="3">
        <v>44779</v>
      </c>
      <c r="E1522" s="3" t="str">
        <f t="shared" si="164"/>
        <v>Август</v>
      </c>
      <c r="F1522" s="25">
        <f t="shared" si="168"/>
        <v>32</v>
      </c>
      <c r="G1522" s="3" t="str">
        <f t="shared" si="169"/>
        <v>Сб</v>
      </c>
      <c r="H1522" s="25">
        <f t="shared" si="170"/>
        <v>6</v>
      </c>
      <c r="I1522" s="2">
        <v>2577</v>
      </c>
      <c r="J1522" s="2">
        <f t="shared" si="165"/>
        <v>1</v>
      </c>
      <c r="K1522" s="2" t="str">
        <f t="shared" si="166"/>
        <v/>
      </c>
      <c r="L1522" s="2" t="str">
        <f t="shared" si="167"/>
        <v/>
      </c>
      <c r="M1522" t="str">
        <f>IF(D1522&lt;='Задача 4'!$B$4,I1522,"")</f>
        <v/>
      </c>
    </row>
    <row r="1523" spans="1:13">
      <c r="A1523" s="2">
        <v>1746652</v>
      </c>
      <c r="B1523" s="2">
        <v>4</v>
      </c>
      <c r="C1523" s="2" t="str">
        <f>VLOOKUP(B1523,Address!$A$1:$B$5,2,FALSE)</f>
        <v>Бульвар Сеченова, 17</v>
      </c>
      <c r="D1523" s="3">
        <v>44724</v>
      </c>
      <c r="E1523" s="3" t="str">
        <f t="shared" si="164"/>
        <v>Июнь</v>
      </c>
      <c r="F1523" s="25">
        <f t="shared" si="168"/>
        <v>25</v>
      </c>
      <c r="G1523" s="3" t="str">
        <f t="shared" si="169"/>
        <v>Вс</v>
      </c>
      <c r="H1523" s="25">
        <f t="shared" si="170"/>
        <v>12</v>
      </c>
      <c r="I1523" s="2">
        <v>3906</v>
      </c>
      <c r="J1523" s="2">
        <f t="shared" si="165"/>
        <v>1</v>
      </c>
      <c r="K1523" s="2">
        <f t="shared" si="166"/>
        <v>3906</v>
      </c>
      <c r="L1523" s="2">
        <f t="shared" si="167"/>
        <v>1</v>
      </c>
      <c r="M1523">
        <f>IF(D1523&lt;='Задача 4'!$B$4,I1523,"")</f>
        <v>3906</v>
      </c>
    </row>
    <row r="1524" spans="1:13">
      <c r="A1524" s="2">
        <v>1746653</v>
      </c>
      <c r="B1524" s="2">
        <v>1</v>
      </c>
      <c r="C1524" s="2" t="str">
        <f>VLOOKUP(B1524,Address!$A$1:$B$5,2,FALSE)</f>
        <v>ул.Ленина, 13/2</v>
      </c>
      <c r="D1524" s="3">
        <v>44781</v>
      </c>
      <c r="E1524" s="3" t="str">
        <f t="shared" si="164"/>
        <v>Август</v>
      </c>
      <c r="F1524" s="25">
        <f t="shared" si="168"/>
        <v>33</v>
      </c>
      <c r="G1524" s="3" t="str">
        <f t="shared" si="169"/>
        <v>Пн</v>
      </c>
      <c r="H1524" s="25">
        <f t="shared" si="170"/>
        <v>8</v>
      </c>
      <c r="I1524" s="2">
        <v>4191</v>
      </c>
      <c r="J1524" s="2">
        <f t="shared" si="165"/>
        <v>1</v>
      </c>
      <c r="K1524" s="2">
        <f t="shared" si="166"/>
        <v>4191</v>
      </c>
      <c r="L1524" s="2">
        <f t="shared" si="167"/>
        <v>1</v>
      </c>
      <c r="M1524" t="str">
        <f>IF(D1524&lt;='Задача 4'!$B$4,I1524,"")</f>
        <v/>
      </c>
    </row>
    <row r="1525" spans="1:13">
      <c r="A1525" s="2">
        <v>1746654</v>
      </c>
      <c r="B1525" s="2">
        <v>2</v>
      </c>
      <c r="C1525" s="2" t="str">
        <f>VLOOKUP(B1525,Address!$A$1:$B$5,2,FALSE)</f>
        <v>ул.Строителей, 6</v>
      </c>
      <c r="D1525" s="3">
        <v>44721</v>
      </c>
      <c r="E1525" s="3" t="str">
        <f t="shared" si="164"/>
        <v>Июнь</v>
      </c>
      <c r="F1525" s="25">
        <f t="shared" si="168"/>
        <v>24</v>
      </c>
      <c r="G1525" s="3" t="str">
        <f t="shared" si="169"/>
        <v>Чт</v>
      </c>
      <c r="H1525" s="25">
        <f t="shared" si="170"/>
        <v>9</v>
      </c>
      <c r="I1525" s="2">
        <v>646</v>
      </c>
      <c r="J1525" s="2">
        <f t="shared" si="165"/>
        <v>1</v>
      </c>
      <c r="K1525" s="2" t="str">
        <f t="shared" si="166"/>
        <v/>
      </c>
      <c r="L1525" s="2" t="str">
        <f t="shared" si="167"/>
        <v/>
      </c>
      <c r="M1525">
        <f>IF(D1525&lt;='Задача 4'!$B$4,I1525,"")</f>
        <v>646</v>
      </c>
    </row>
    <row r="1526" spans="1:13">
      <c r="A1526" s="2">
        <v>1746655</v>
      </c>
      <c r="B1526" s="2">
        <v>4</v>
      </c>
      <c r="C1526" s="2" t="str">
        <f>VLOOKUP(B1526,Address!$A$1:$B$5,2,FALSE)</f>
        <v>Бульвар Сеченова, 17</v>
      </c>
      <c r="D1526" s="3">
        <v>44744</v>
      </c>
      <c r="E1526" s="3" t="str">
        <f t="shared" si="164"/>
        <v>Июль</v>
      </c>
      <c r="F1526" s="25">
        <f t="shared" si="168"/>
        <v>27</v>
      </c>
      <c r="G1526" s="3" t="str">
        <f t="shared" si="169"/>
        <v>Сб</v>
      </c>
      <c r="H1526" s="25">
        <f t="shared" si="170"/>
        <v>2</v>
      </c>
      <c r="I1526" s="2">
        <v>311</v>
      </c>
      <c r="J1526" s="2">
        <f t="shared" si="165"/>
        <v>1</v>
      </c>
      <c r="K1526" s="2" t="str">
        <f t="shared" si="166"/>
        <v/>
      </c>
      <c r="L1526" s="2" t="str">
        <f t="shared" si="167"/>
        <v/>
      </c>
      <c r="M1526">
        <f>IF(D1526&lt;='Задача 4'!$B$4,I1526,"")</f>
        <v>311</v>
      </c>
    </row>
    <row r="1527" spans="1:13">
      <c r="A1527" s="2">
        <v>1746656</v>
      </c>
      <c r="B1527" s="2">
        <v>2</v>
      </c>
      <c r="C1527" s="2" t="str">
        <f>VLOOKUP(B1527,Address!$A$1:$B$5,2,FALSE)</f>
        <v>ул.Строителей, 6</v>
      </c>
      <c r="D1527" s="3">
        <v>44735</v>
      </c>
      <c r="E1527" s="3" t="str">
        <f t="shared" si="164"/>
        <v>Июнь</v>
      </c>
      <c r="F1527" s="25">
        <f t="shared" si="168"/>
        <v>26</v>
      </c>
      <c r="G1527" s="3" t="str">
        <f t="shared" si="169"/>
        <v>Чт</v>
      </c>
      <c r="H1527" s="25">
        <f t="shared" si="170"/>
        <v>23</v>
      </c>
      <c r="I1527" s="2">
        <v>3806</v>
      </c>
      <c r="J1527" s="2">
        <f t="shared" si="165"/>
        <v>1</v>
      </c>
      <c r="K1527" s="2">
        <f t="shared" si="166"/>
        <v>3806</v>
      </c>
      <c r="L1527" s="2">
        <f t="shared" si="167"/>
        <v>1</v>
      </c>
      <c r="M1527">
        <f>IF(D1527&lt;='Задача 4'!$B$4,I1527,"")</f>
        <v>3806</v>
      </c>
    </row>
    <row r="1528" spans="1:13">
      <c r="A1528" s="2">
        <v>1746657</v>
      </c>
      <c r="B1528" s="2">
        <v>3</v>
      </c>
      <c r="C1528" s="2" t="str">
        <f>VLOOKUP(B1528,Address!$A$1:$B$5,2,FALSE)</f>
        <v>Проспект Вернадского, 89</v>
      </c>
      <c r="D1528" s="3">
        <v>44741</v>
      </c>
      <c r="E1528" s="3" t="str">
        <f t="shared" si="164"/>
        <v>Июнь</v>
      </c>
      <c r="F1528" s="25">
        <f t="shared" si="168"/>
        <v>27</v>
      </c>
      <c r="G1528" s="3" t="str">
        <f t="shared" si="169"/>
        <v>Ср</v>
      </c>
      <c r="H1528" s="25">
        <f t="shared" si="170"/>
        <v>29</v>
      </c>
      <c r="I1528" s="2">
        <v>2281</v>
      </c>
      <c r="J1528" s="2">
        <f t="shared" si="165"/>
        <v>1</v>
      </c>
      <c r="K1528" s="2" t="str">
        <f t="shared" si="166"/>
        <v/>
      </c>
      <c r="L1528" s="2" t="str">
        <f t="shared" si="167"/>
        <v/>
      </c>
      <c r="M1528">
        <f>IF(D1528&lt;='Задача 4'!$B$4,I1528,"")</f>
        <v>2281</v>
      </c>
    </row>
    <row r="1529" spans="1:13">
      <c r="A1529" s="2">
        <v>1746658</v>
      </c>
      <c r="B1529" s="2">
        <v>2</v>
      </c>
      <c r="C1529" s="2" t="str">
        <f>VLOOKUP(B1529,Address!$A$1:$B$5,2,FALSE)</f>
        <v>ул.Строителей, 6</v>
      </c>
      <c r="D1529" s="3">
        <v>44721</v>
      </c>
      <c r="E1529" s="3" t="str">
        <f t="shared" si="164"/>
        <v>Июнь</v>
      </c>
      <c r="F1529" s="25">
        <f t="shared" si="168"/>
        <v>24</v>
      </c>
      <c r="G1529" s="3" t="str">
        <f t="shared" si="169"/>
        <v>Чт</v>
      </c>
      <c r="H1529" s="25">
        <f t="shared" si="170"/>
        <v>9</v>
      </c>
      <c r="I1529" s="2">
        <v>890</v>
      </c>
      <c r="J1529" s="2">
        <f t="shared" si="165"/>
        <v>1</v>
      </c>
      <c r="K1529" s="2" t="str">
        <f t="shared" si="166"/>
        <v/>
      </c>
      <c r="L1529" s="2" t="str">
        <f t="shared" si="167"/>
        <v/>
      </c>
      <c r="M1529">
        <f>IF(D1529&lt;='Задача 4'!$B$4,I1529,"")</f>
        <v>890</v>
      </c>
    </row>
    <row r="1530" spans="1:13">
      <c r="A1530" s="2">
        <v>1746659</v>
      </c>
      <c r="B1530" s="2">
        <v>3</v>
      </c>
      <c r="C1530" s="2" t="str">
        <f>VLOOKUP(B1530,Address!$A$1:$B$5,2,FALSE)</f>
        <v>Проспект Вернадского, 89</v>
      </c>
      <c r="D1530" s="3">
        <v>44792</v>
      </c>
      <c r="E1530" s="3" t="str">
        <f t="shared" si="164"/>
        <v>Август</v>
      </c>
      <c r="F1530" s="25">
        <f t="shared" si="168"/>
        <v>34</v>
      </c>
      <c r="G1530" s="3" t="str">
        <f t="shared" si="169"/>
        <v>Пт</v>
      </c>
      <c r="H1530" s="25">
        <f t="shared" si="170"/>
        <v>19</v>
      </c>
      <c r="I1530" s="2">
        <v>2780</v>
      </c>
      <c r="J1530" s="2">
        <f t="shared" si="165"/>
        <v>1</v>
      </c>
      <c r="K1530" s="2" t="str">
        <f t="shared" si="166"/>
        <v/>
      </c>
      <c r="L1530" s="2" t="str">
        <f t="shared" si="167"/>
        <v/>
      </c>
      <c r="M1530" t="str">
        <f>IF(D1530&lt;='Задача 4'!$B$4,I1530,"")</f>
        <v/>
      </c>
    </row>
    <row r="1531" spans="1:13">
      <c r="A1531" s="2">
        <v>1746660</v>
      </c>
      <c r="B1531" s="2">
        <v>2</v>
      </c>
      <c r="C1531" s="2" t="str">
        <f>VLOOKUP(B1531,Address!$A$1:$B$5,2,FALSE)</f>
        <v>ул.Строителей, 6</v>
      </c>
      <c r="D1531" s="3">
        <v>44717</v>
      </c>
      <c r="E1531" s="3" t="str">
        <f t="shared" si="164"/>
        <v>Июнь</v>
      </c>
      <c r="F1531" s="25">
        <f t="shared" si="168"/>
        <v>24</v>
      </c>
      <c r="G1531" s="3" t="str">
        <f t="shared" si="169"/>
        <v>Вс</v>
      </c>
      <c r="H1531" s="25">
        <f t="shared" si="170"/>
        <v>5</v>
      </c>
      <c r="I1531" s="2">
        <v>2166</v>
      </c>
      <c r="J1531" s="2">
        <f t="shared" si="165"/>
        <v>1</v>
      </c>
      <c r="K1531" s="2" t="str">
        <f t="shared" si="166"/>
        <v/>
      </c>
      <c r="L1531" s="2" t="str">
        <f t="shared" si="167"/>
        <v/>
      </c>
      <c r="M1531">
        <f>IF(D1531&lt;='Задача 4'!$B$4,I1531,"")</f>
        <v>2166</v>
      </c>
    </row>
    <row r="1532" spans="1:13">
      <c r="A1532" s="2">
        <v>1746661</v>
      </c>
      <c r="B1532" s="2">
        <v>1</v>
      </c>
      <c r="C1532" s="2" t="str">
        <f>VLOOKUP(B1532,Address!$A$1:$B$5,2,FALSE)</f>
        <v>ул.Ленина, 13/2</v>
      </c>
      <c r="D1532" s="3">
        <v>44787</v>
      </c>
      <c r="E1532" s="3" t="str">
        <f t="shared" si="164"/>
        <v>Август</v>
      </c>
      <c r="F1532" s="25">
        <f t="shared" si="168"/>
        <v>34</v>
      </c>
      <c r="G1532" s="3" t="str">
        <f t="shared" si="169"/>
        <v>Вс</v>
      </c>
      <c r="H1532" s="25">
        <f t="shared" si="170"/>
        <v>14</v>
      </c>
      <c r="I1532" s="2">
        <v>3781</v>
      </c>
      <c r="J1532" s="2">
        <f t="shared" si="165"/>
        <v>1</v>
      </c>
      <c r="K1532" s="2">
        <f t="shared" si="166"/>
        <v>3781</v>
      </c>
      <c r="L1532" s="2">
        <f t="shared" si="167"/>
        <v>1</v>
      </c>
      <c r="M1532" t="str">
        <f>IF(D1532&lt;='Задача 4'!$B$4,I1532,"")</f>
        <v/>
      </c>
    </row>
    <row r="1533" spans="1:13">
      <c r="A1533" s="2">
        <v>1746662</v>
      </c>
      <c r="B1533" s="2">
        <v>1</v>
      </c>
      <c r="C1533" s="2" t="str">
        <f>VLOOKUP(B1533,Address!$A$1:$B$5,2,FALSE)</f>
        <v>ул.Ленина, 13/2</v>
      </c>
      <c r="D1533" s="3">
        <v>44770</v>
      </c>
      <c r="E1533" s="3" t="str">
        <f t="shared" si="164"/>
        <v>Июль</v>
      </c>
      <c r="F1533" s="25">
        <f t="shared" si="168"/>
        <v>31</v>
      </c>
      <c r="G1533" s="3" t="str">
        <f t="shared" si="169"/>
        <v>Чт</v>
      </c>
      <c r="H1533" s="25">
        <f t="shared" si="170"/>
        <v>28</v>
      </c>
      <c r="I1533" s="2">
        <v>1682</v>
      </c>
      <c r="J1533" s="2">
        <f t="shared" si="165"/>
        <v>1</v>
      </c>
      <c r="K1533" s="2" t="str">
        <f t="shared" si="166"/>
        <v/>
      </c>
      <c r="L1533" s="2" t="str">
        <f t="shared" si="167"/>
        <v/>
      </c>
      <c r="M1533" t="str">
        <f>IF(D1533&lt;='Задача 4'!$B$4,I1533,"")</f>
        <v/>
      </c>
    </row>
    <row r="1534" spans="1:13">
      <c r="A1534" s="2">
        <v>1746663</v>
      </c>
      <c r="B1534" s="2">
        <v>2</v>
      </c>
      <c r="C1534" s="2" t="str">
        <f>VLOOKUP(B1534,Address!$A$1:$B$5,2,FALSE)</f>
        <v>ул.Строителей, 6</v>
      </c>
      <c r="D1534" s="3">
        <v>44750</v>
      </c>
      <c r="E1534" s="3" t="str">
        <f t="shared" si="164"/>
        <v>Июль</v>
      </c>
      <c r="F1534" s="25">
        <f t="shared" si="168"/>
        <v>28</v>
      </c>
      <c r="G1534" s="3" t="str">
        <f t="shared" si="169"/>
        <v>Пт</v>
      </c>
      <c r="H1534" s="25">
        <f t="shared" si="170"/>
        <v>8</v>
      </c>
      <c r="I1534" s="2">
        <v>4645</v>
      </c>
      <c r="J1534" s="2">
        <f t="shared" si="165"/>
        <v>1</v>
      </c>
      <c r="K1534" s="2">
        <f t="shared" si="166"/>
        <v>4645</v>
      </c>
      <c r="L1534" s="2">
        <f t="shared" si="167"/>
        <v>1</v>
      </c>
      <c r="M1534">
        <f>IF(D1534&lt;='Задача 4'!$B$4,I1534,"")</f>
        <v>4645</v>
      </c>
    </row>
    <row r="1535" spans="1:13">
      <c r="A1535" s="2">
        <v>1746664</v>
      </c>
      <c r="B1535" s="2">
        <v>4</v>
      </c>
      <c r="C1535" s="2" t="str">
        <f>VLOOKUP(B1535,Address!$A$1:$B$5,2,FALSE)</f>
        <v>Бульвар Сеченова, 17</v>
      </c>
      <c r="D1535" s="3">
        <v>44718</v>
      </c>
      <c r="E1535" s="3" t="str">
        <f t="shared" si="164"/>
        <v>Июнь</v>
      </c>
      <c r="F1535" s="25">
        <f t="shared" si="168"/>
        <v>24</v>
      </c>
      <c r="G1535" s="3" t="str">
        <f t="shared" si="169"/>
        <v>Пн</v>
      </c>
      <c r="H1535" s="25">
        <f t="shared" si="170"/>
        <v>6</v>
      </c>
      <c r="I1535" s="2">
        <v>586</v>
      </c>
      <c r="J1535" s="2">
        <f t="shared" si="165"/>
        <v>1</v>
      </c>
      <c r="K1535" s="2" t="str">
        <f t="shared" si="166"/>
        <v/>
      </c>
      <c r="L1535" s="2" t="str">
        <f t="shared" si="167"/>
        <v/>
      </c>
      <c r="M1535">
        <f>IF(D1535&lt;='Задача 4'!$B$4,I1535,"")</f>
        <v>586</v>
      </c>
    </row>
    <row r="1536" spans="1:13">
      <c r="A1536" s="2">
        <v>1746665</v>
      </c>
      <c r="B1536" s="2">
        <v>1</v>
      </c>
      <c r="C1536" s="2" t="str">
        <f>VLOOKUP(B1536,Address!$A$1:$B$5,2,FALSE)</f>
        <v>ул.Ленина, 13/2</v>
      </c>
      <c r="D1536" s="3">
        <v>44795</v>
      </c>
      <c r="E1536" s="3" t="str">
        <f t="shared" si="164"/>
        <v>Август</v>
      </c>
      <c r="F1536" s="25">
        <f t="shared" si="168"/>
        <v>35</v>
      </c>
      <c r="G1536" s="3" t="str">
        <f t="shared" si="169"/>
        <v>Пн</v>
      </c>
      <c r="H1536" s="25">
        <f t="shared" si="170"/>
        <v>22</v>
      </c>
      <c r="I1536" s="2">
        <v>2552</v>
      </c>
      <c r="J1536" s="2">
        <f t="shared" si="165"/>
        <v>1</v>
      </c>
      <c r="K1536" s="2" t="str">
        <f t="shared" si="166"/>
        <v/>
      </c>
      <c r="L1536" s="2" t="str">
        <f t="shared" si="167"/>
        <v/>
      </c>
      <c r="M1536" t="str">
        <f>IF(D1536&lt;='Задача 4'!$B$4,I1536,"")</f>
        <v/>
      </c>
    </row>
    <row r="1537" spans="1:13">
      <c r="A1537" s="2">
        <v>1746666</v>
      </c>
      <c r="B1537" s="2">
        <v>4</v>
      </c>
      <c r="C1537" s="2" t="str">
        <f>VLOOKUP(B1537,Address!$A$1:$B$5,2,FALSE)</f>
        <v>Бульвар Сеченова, 17</v>
      </c>
      <c r="D1537" s="3">
        <v>44731</v>
      </c>
      <c r="E1537" s="3" t="str">
        <f t="shared" si="164"/>
        <v>Июнь</v>
      </c>
      <c r="F1537" s="25">
        <f t="shared" si="168"/>
        <v>26</v>
      </c>
      <c r="G1537" s="3" t="str">
        <f t="shared" si="169"/>
        <v>Вс</v>
      </c>
      <c r="H1537" s="25">
        <f t="shared" si="170"/>
        <v>19</v>
      </c>
      <c r="I1537" s="2">
        <v>306</v>
      </c>
      <c r="J1537" s="2">
        <f t="shared" si="165"/>
        <v>1</v>
      </c>
      <c r="K1537" s="2" t="str">
        <f t="shared" si="166"/>
        <v/>
      </c>
      <c r="L1537" s="2" t="str">
        <f t="shared" si="167"/>
        <v/>
      </c>
      <c r="M1537">
        <f>IF(D1537&lt;='Задача 4'!$B$4,I1537,"")</f>
        <v>306</v>
      </c>
    </row>
    <row r="1538" spans="1:13">
      <c r="A1538" s="2">
        <v>1746667</v>
      </c>
      <c r="B1538" s="2">
        <v>2</v>
      </c>
      <c r="C1538" s="2" t="str">
        <f>VLOOKUP(B1538,Address!$A$1:$B$5,2,FALSE)</f>
        <v>ул.Строителей, 6</v>
      </c>
      <c r="D1538" s="3">
        <v>44739</v>
      </c>
      <c r="E1538" s="3" t="str">
        <f t="shared" si="164"/>
        <v>Июнь</v>
      </c>
      <c r="F1538" s="25">
        <f t="shared" si="168"/>
        <v>27</v>
      </c>
      <c r="G1538" s="3" t="str">
        <f t="shared" si="169"/>
        <v>Пн</v>
      </c>
      <c r="H1538" s="25">
        <f t="shared" si="170"/>
        <v>27</v>
      </c>
      <c r="I1538" s="2">
        <v>3408</v>
      </c>
      <c r="J1538" s="2">
        <f t="shared" si="165"/>
        <v>1</v>
      </c>
      <c r="K1538" s="2">
        <f t="shared" si="166"/>
        <v>3408</v>
      </c>
      <c r="L1538" s="2">
        <f t="shared" si="167"/>
        <v>1</v>
      </c>
      <c r="M1538">
        <f>IF(D1538&lt;='Задача 4'!$B$4,I1538,"")</f>
        <v>3408</v>
      </c>
    </row>
    <row r="1539" spans="1:13">
      <c r="A1539" s="2">
        <v>1746668</v>
      </c>
      <c r="B1539" s="2">
        <v>1</v>
      </c>
      <c r="C1539" s="2" t="str">
        <f>VLOOKUP(B1539,Address!$A$1:$B$5,2,FALSE)</f>
        <v>ул.Ленина, 13/2</v>
      </c>
      <c r="D1539" s="3">
        <v>44772</v>
      </c>
      <c r="E1539" s="3" t="str">
        <f t="shared" ref="E1539:E1602" si="171">TEXT(MONTH(D1539)*30,"ММММ")</f>
        <v>Июль</v>
      </c>
      <c r="F1539" s="25">
        <f t="shared" si="168"/>
        <v>31</v>
      </c>
      <c r="G1539" s="3" t="str">
        <f t="shared" si="169"/>
        <v>Сб</v>
      </c>
      <c r="H1539" s="25">
        <f t="shared" si="170"/>
        <v>30</v>
      </c>
      <c r="I1539" s="2">
        <v>4901</v>
      </c>
      <c r="J1539" s="2">
        <f t="shared" ref="J1539:J1602" si="172">IF(I1539&gt;0,1,"")</f>
        <v>1</v>
      </c>
      <c r="K1539" s="2">
        <f t="shared" ref="K1539:K1602" si="173">IF(I1539&gt;3000,I1539,"")</f>
        <v>4901</v>
      </c>
      <c r="L1539" s="2">
        <f t="shared" ref="L1539:L1602" si="174">IF(I1539&gt;3000,1,"")</f>
        <v>1</v>
      </c>
      <c r="M1539" t="str">
        <f>IF(D1539&lt;='Задача 4'!$B$4,I1539,"")</f>
        <v/>
      </c>
    </row>
    <row r="1540" spans="1:13">
      <c r="A1540" s="2">
        <v>1746669</v>
      </c>
      <c r="B1540" s="2">
        <v>2</v>
      </c>
      <c r="C1540" s="2" t="str">
        <f>VLOOKUP(B1540,Address!$A$1:$B$5,2,FALSE)</f>
        <v>ул.Строителей, 6</v>
      </c>
      <c r="D1540" s="3">
        <v>44776</v>
      </c>
      <c r="E1540" s="3" t="str">
        <f t="shared" si="171"/>
        <v>Август</v>
      </c>
      <c r="F1540" s="25">
        <f t="shared" si="168"/>
        <v>32</v>
      </c>
      <c r="G1540" s="3" t="str">
        <f t="shared" si="169"/>
        <v>Ср</v>
      </c>
      <c r="H1540" s="25">
        <f t="shared" si="170"/>
        <v>3</v>
      </c>
      <c r="I1540" s="2">
        <v>4536</v>
      </c>
      <c r="J1540" s="2">
        <f t="shared" si="172"/>
        <v>1</v>
      </c>
      <c r="K1540" s="2">
        <f t="shared" si="173"/>
        <v>4536</v>
      </c>
      <c r="L1540" s="2">
        <f t="shared" si="174"/>
        <v>1</v>
      </c>
      <c r="M1540" t="str">
        <f>IF(D1540&lt;='Задача 4'!$B$4,I1540,"")</f>
        <v/>
      </c>
    </row>
    <row r="1541" spans="1:13">
      <c r="A1541" s="2">
        <v>1746670</v>
      </c>
      <c r="B1541" s="2">
        <v>4</v>
      </c>
      <c r="C1541" s="2" t="str">
        <f>VLOOKUP(B1541,Address!$A$1:$B$5,2,FALSE)</f>
        <v>Бульвар Сеченова, 17</v>
      </c>
      <c r="D1541" s="3">
        <v>44739</v>
      </c>
      <c r="E1541" s="3" t="str">
        <f t="shared" si="171"/>
        <v>Июнь</v>
      </c>
      <c r="F1541" s="25">
        <f t="shared" si="168"/>
        <v>27</v>
      </c>
      <c r="G1541" s="3" t="str">
        <f t="shared" si="169"/>
        <v>Пн</v>
      </c>
      <c r="H1541" s="25">
        <f t="shared" si="170"/>
        <v>27</v>
      </c>
      <c r="I1541" s="2">
        <v>2305</v>
      </c>
      <c r="J1541" s="2">
        <f t="shared" si="172"/>
        <v>1</v>
      </c>
      <c r="K1541" s="2" t="str">
        <f t="shared" si="173"/>
        <v/>
      </c>
      <c r="L1541" s="2" t="str">
        <f t="shared" si="174"/>
        <v/>
      </c>
      <c r="M1541">
        <f>IF(D1541&lt;='Задача 4'!$B$4,I1541,"")</f>
        <v>2305</v>
      </c>
    </row>
    <row r="1542" spans="1:13">
      <c r="A1542" s="2">
        <v>1746671</v>
      </c>
      <c r="B1542" s="2">
        <v>4</v>
      </c>
      <c r="C1542" s="2" t="str">
        <f>VLOOKUP(B1542,Address!$A$1:$B$5,2,FALSE)</f>
        <v>Бульвар Сеченова, 17</v>
      </c>
      <c r="D1542" s="3">
        <v>44800</v>
      </c>
      <c r="E1542" s="3" t="str">
        <f t="shared" si="171"/>
        <v>Август</v>
      </c>
      <c r="F1542" s="25">
        <f t="shared" si="168"/>
        <v>35</v>
      </c>
      <c r="G1542" s="3" t="str">
        <f t="shared" si="169"/>
        <v>Сб</v>
      </c>
      <c r="H1542" s="25">
        <f t="shared" si="170"/>
        <v>27</v>
      </c>
      <c r="I1542" s="2">
        <v>178</v>
      </c>
      <c r="J1542" s="2">
        <f t="shared" si="172"/>
        <v>1</v>
      </c>
      <c r="K1542" s="2" t="str">
        <f t="shared" si="173"/>
        <v/>
      </c>
      <c r="L1542" s="2" t="str">
        <f t="shared" si="174"/>
        <v/>
      </c>
      <c r="M1542" t="str">
        <f>IF(D1542&lt;='Задача 4'!$B$4,I1542,"")</f>
        <v/>
      </c>
    </row>
    <row r="1543" spans="1:13">
      <c r="A1543" s="2">
        <v>1746672</v>
      </c>
      <c r="B1543" s="2">
        <v>4</v>
      </c>
      <c r="C1543" s="2" t="str">
        <f>VLOOKUP(B1543,Address!$A$1:$B$5,2,FALSE)</f>
        <v>Бульвар Сеченова, 17</v>
      </c>
      <c r="D1543" s="3">
        <v>44733</v>
      </c>
      <c r="E1543" s="3" t="str">
        <f t="shared" si="171"/>
        <v>Июнь</v>
      </c>
      <c r="F1543" s="25">
        <f t="shared" si="168"/>
        <v>26</v>
      </c>
      <c r="G1543" s="3" t="str">
        <f t="shared" si="169"/>
        <v>Вт</v>
      </c>
      <c r="H1543" s="25">
        <f t="shared" si="170"/>
        <v>21</v>
      </c>
      <c r="I1543" s="2">
        <v>1479</v>
      </c>
      <c r="J1543" s="2">
        <f t="shared" si="172"/>
        <v>1</v>
      </c>
      <c r="K1543" s="2" t="str">
        <f t="shared" si="173"/>
        <v/>
      </c>
      <c r="L1543" s="2" t="str">
        <f t="shared" si="174"/>
        <v/>
      </c>
      <c r="M1543">
        <f>IF(D1543&lt;='Задача 4'!$B$4,I1543,"")</f>
        <v>1479</v>
      </c>
    </row>
    <row r="1544" spans="1:13">
      <c r="A1544" s="2">
        <v>1746673</v>
      </c>
      <c r="B1544" s="2">
        <v>4</v>
      </c>
      <c r="C1544" s="2" t="str">
        <f>VLOOKUP(B1544,Address!$A$1:$B$5,2,FALSE)</f>
        <v>Бульвар Сеченова, 17</v>
      </c>
      <c r="D1544" s="3">
        <v>44787</v>
      </c>
      <c r="E1544" s="3" t="str">
        <f t="shared" si="171"/>
        <v>Август</v>
      </c>
      <c r="F1544" s="25">
        <f t="shared" si="168"/>
        <v>34</v>
      </c>
      <c r="G1544" s="3" t="str">
        <f t="shared" si="169"/>
        <v>Вс</v>
      </c>
      <c r="H1544" s="25">
        <f t="shared" si="170"/>
        <v>14</v>
      </c>
      <c r="I1544" s="2">
        <v>2938</v>
      </c>
      <c r="J1544" s="2">
        <f t="shared" si="172"/>
        <v>1</v>
      </c>
      <c r="K1544" s="2" t="str">
        <f t="shared" si="173"/>
        <v/>
      </c>
      <c r="L1544" s="2" t="str">
        <f t="shared" si="174"/>
        <v/>
      </c>
      <c r="M1544" t="str">
        <f>IF(D1544&lt;='Задача 4'!$B$4,I1544,"")</f>
        <v/>
      </c>
    </row>
    <row r="1545" spans="1:13">
      <c r="A1545" s="2">
        <v>1746674</v>
      </c>
      <c r="B1545" s="2">
        <v>1</v>
      </c>
      <c r="C1545" s="2" t="str">
        <f>VLOOKUP(B1545,Address!$A$1:$B$5,2,FALSE)</f>
        <v>ул.Ленина, 13/2</v>
      </c>
      <c r="D1545" s="3">
        <v>44802</v>
      </c>
      <c r="E1545" s="3" t="str">
        <f t="shared" si="171"/>
        <v>Август</v>
      </c>
      <c r="F1545" s="25">
        <f t="shared" si="168"/>
        <v>36</v>
      </c>
      <c r="G1545" s="3" t="str">
        <f t="shared" si="169"/>
        <v>Пн</v>
      </c>
      <c r="H1545" s="25">
        <f t="shared" si="170"/>
        <v>29</v>
      </c>
      <c r="I1545" s="2">
        <v>3362</v>
      </c>
      <c r="J1545" s="2">
        <f t="shared" si="172"/>
        <v>1</v>
      </c>
      <c r="K1545" s="2">
        <f t="shared" si="173"/>
        <v>3362</v>
      </c>
      <c r="L1545" s="2">
        <f t="shared" si="174"/>
        <v>1</v>
      </c>
      <c r="M1545" t="str">
        <f>IF(D1545&lt;='Задача 4'!$B$4,I1545,"")</f>
        <v/>
      </c>
    </row>
    <row r="1546" spans="1:13">
      <c r="A1546" s="2">
        <v>1746675</v>
      </c>
      <c r="B1546" s="2">
        <v>2</v>
      </c>
      <c r="C1546" s="2" t="str">
        <f>VLOOKUP(B1546,Address!$A$1:$B$5,2,FALSE)</f>
        <v>ул.Строителей, 6</v>
      </c>
      <c r="D1546" s="3">
        <v>44721</v>
      </c>
      <c r="E1546" s="3" t="str">
        <f t="shared" si="171"/>
        <v>Июнь</v>
      </c>
      <c r="F1546" s="25">
        <f t="shared" si="168"/>
        <v>24</v>
      </c>
      <c r="G1546" s="3" t="str">
        <f t="shared" si="169"/>
        <v>Чт</v>
      </c>
      <c r="H1546" s="25">
        <f t="shared" si="170"/>
        <v>9</v>
      </c>
      <c r="I1546" s="2">
        <v>4216</v>
      </c>
      <c r="J1546" s="2">
        <f t="shared" si="172"/>
        <v>1</v>
      </c>
      <c r="K1546" s="2">
        <f t="shared" si="173"/>
        <v>4216</v>
      </c>
      <c r="L1546" s="2">
        <f t="shared" si="174"/>
        <v>1</v>
      </c>
      <c r="M1546">
        <f>IF(D1546&lt;='Задача 4'!$B$4,I1546,"")</f>
        <v>4216</v>
      </c>
    </row>
    <row r="1547" spans="1:13">
      <c r="A1547" s="2">
        <v>1746676</v>
      </c>
      <c r="B1547" s="2">
        <v>1</v>
      </c>
      <c r="C1547" s="2" t="str">
        <f>VLOOKUP(B1547,Address!$A$1:$B$5,2,FALSE)</f>
        <v>ул.Ленина, 13/2</v>
      </c>
      <c r="D1547" s="3">
        <v>44795</v>
      </c>
      <c r="E1547" s="3" t="str">
        <f t="shared" si="171"/>
        <v>Август</v>
      </c>
      <c r="F1547" s="25">
        <f t="shared" si="168"/>
        <v>35</v>
      </c>
      <c r="G1547" s="3" t="str">
        <f t="shared" si="169"/>
        <v>Пн</v>
      </c>
      <c r="H1547" s="25">
        <f t="shared" si="170"/>
        <v>22</v>
      </c>
      <c r="I1547" s="2">
        <v>203</v>
      </c>
      <c r="J1547" s="2">
        <f t="shared" si="172"/>
        <v>1</v>
      </c>
      <c r="K1547" s="2" t="str">
        <f t="shared" si="173"/>
        <v/>
      </c>
      <c r="L1547" s="2" t="str">
        <f t="shared" si="174"/>
        <v/>
      </c>
      <c r="M1547" t="str">
        <f>IF(D1547&lt;='Задача 4'!$B$4,I1547,"")</f>
        <v/>
      </c>
    </row>
    <row r="1548" spans="1:13">
      <c r="A1548" s="2">
        <v>1746677</v>
      </c>
      <c r="B1548" s="2">
        <v>2</v>
      </c>
      <c r="C1548" s="2" t="str">
        <f>VLOOKUP(B1548,Address!$A$1:$B$5,2,FALSE)</f>
        <v>ул.Строителей, 6</v>
      </c>
      <c r="D1548" s="3">
        <v>44744</v>
      </c>
      <c r="E1548" s="3" t="str">
        <f t="shared" si="171"/>
        <v>Июль</v>
      </c>
      <c r="F1548" s="25">
        <f t="shared" si="168"/>
        <v>27</v>
      </c>
      <c r="G1548" s="3" t="str">
        <f t="shared" si="169"/>
        <v>Сб</v>
      </c>
      <c r="H1548" s="25">
        <f t="shared" si="170"/>
        <v>2</v>
      </c>
      <c r="I1548" s="2">
        <v>1996</v>
      </c>
      <c r="J1548" s="2">
        <f t="shared" si="172"/>
        <v>1</v>
      </c>
      <c r="K1548" s="2" t="str">
        <f t="shared" si="173"/>
        <v/>
      </c>
      <c r="L1548" s="2" t="str">
        <f t="shared" si="174"/>
        <v/>
      </c>
      <c r="M1548">
        <f>IF(D1548&lt;='Задача 4'!$B$4,I1548,"")</f>
        <v>1996</v>
      </c>
    </row>
    <row r="1549" spans="1:13">
      <c r="A1549" s="2">
        <v>1746678</v>
      </c>
      <c r="B1549" s="2">
        <v>4</v>
      </c>
      <c r="C1549" s="2" t="str">
        <f>VLOOKUP(B1549,Address!$A$1:$B$5,2,FALSE)</f>
        <v>Бульвар Сеченова, 17</v>
      </c>
      <c r="D1549" s="3">
        <v>44766</v>
      </c>
      <c r="E1549" s="3" t="str">
        <f t="shared" si="171"/>
        <v>Июль</v>
      </c>
      <c r="F1549" s="25">
        <f t="shared" si="168"/>
        <v>31</v>
      </c>
      <c r="G1549" s="3" t="str">
        <f t="shared" si="169"/>
        <v>Вс</v>
      </c>
      <c r="H1549" s="25">
        <f t="shared" si="170"/>
        <v>24</v>
      </c>
      <c r="I1549" s="2">
        <v>1370</v>
      </c>
      <c r="J1549" s="2">
        <f t="shared" si="172"/>
        <v>1</v>
      </c>
      <c r="K1549" s="2" t="str">
        <f t="shared" si="173"/>
        <v/>
      </c>
      <c r="L1549" s="2" t="str">
        <f t="shared" si="174"/>
        <v/>
      </c>
      <c r="M1549" t="str">
        <f>IF(D1549&lt;='Задача 4'!$B$4,I1549,"")</f>
        <v/>
      </c>
    </row>
    <row r="1550" spans="1:13">
      <c r="A1550" s="2">
        <v>1746679</v>
      </c>
      <c r="B1550" s="2">
        <v>1</v>
      </c>
      <c r="C1550" s="2" t="str">
        <f>VLOOKUP(B1550,Address!$A$1:$B$5,2,FALSE)</f>
        <v>ул.Ленина, 13/2</v>
      </c>
      <c r="D1550" s="3">
        <v>44768</v>
      </c>
      <c r="E1550" s="3" t="str">
        <f t="shared" si="171"/>
        <v>Июль</v>
      </c>
      <c r="F1550" s="25">
        <f t="shared" si="168"/>
        <v>31</v>
      </c>
      <c r="G1550" s="3" t="str">
        <f t="shared" si="169"/>
        <v>Вт</v>
      </c>
      <c r="H1550" s="25">
        <f t="shared" si="170"/>
        <v>26</v>
      </c>
      <c r="I1550" s="2">
        <v>3718</v>
      </c>
      <c r="J1550" s="2">
        <f t="shared" si="172"/>
        <v>1</v>
      </c>
      <c r="K1550" s="2">
        <f t="shared" si="173"/>
        <v>3718</v>
      </c>
      <c r="L1550" s="2">
        <f t="shared" si="174"/>
        <v>1</v>
      </c>
      <c r="M1550" t="str">
        <f>IF(D1550&lt;='Задача 4'!$B$4,I1550,"")</f>
        <v/>
      </c>
    </row>
    <row r="1551" spans="1:13">
      <c r="A1551" s="2">
        <v>1746680</v>
      </c>
      <c r="B1551" s="2">
        <v>3</v>
      </c>
      <c r="C1551" s="2" t="str">
        <f>VLOOKUP(B1551,Address!$A$1:$B$5,2,FALSE)</f>
        <v>Проспект Вернадского, 89</v>
      </c>
      <c r="D1551" s="3">
        <v>44739</v>
      </c>
      <c r="E1551" s="3" t="str">
        <f t="shared" si="171"/>
        <v>Июнь</v>
      </c>
      <c r="F1551" s="25">
        <f t="shared" si="168"/>
        <v>27</v>
      </c>
      <c r="G1551" s="3" t="str">
        <f t="shared" si="169"/>
        <v>Пн</v>
      </c>
      <c r="H1551" s="25">
        <f t="shared" si="170"/>
        <v>27</v>
      </c>
      <c r="I1551" s="2">
        <v>2214</v>
      </c>
      <c r="J1551" s="2">
        <f t="shared" si="172"/>
        <v>1</v>
      </c>
      <c r="K1551" s="2" t="str">
        <f t="shared" si="173"/>
        <v/>
      </c>
      <c r="L1551" s="2" t="str">
        <f t="shared" si="174"/>
        <v/>
      </c>
      <c r="M1551">
        <f>IF(D1551&lt;='Задача 4'!$B$4,I1551,"")</f>
        <v>2214</v>
      </c>
    </row>
    <row r="1552" spans="1:13">
      <c r="A1552" s="2">
        <v>1746681</v>
      </c>
      <c r="B1552" s="2">
        <v>2</v>
      </c>
      <c r="C1552" s="2" t="str">
        <f>VLOOKUP(B1552,Address!$A$1:$B$5,2,FALSE)</f>
        <v>ул.Строителей, 6</v>
      </c>
      <c r="D1552" s="3">
        <v>44748</v>
      </c>
      <c r="E1552" s="3" t="str">
        <f t="shared" si="171"/>
        <v>Июль</v>
      </c>
      <c r="F1552" s="25">
        <f t="shared" si="168"/>
        <v>28</v>
      </c>
      <c r="G1552" s="3" t="str">
        <f t="shared" si="169"/>
        <v>Ср</v>
      </c>
      <c r="H1552" s="25">
        <f t="shared" si="170"/>
        <v>6</v>
      </c>
      <c r="I1552" s="2">
        <v>3636</v>
      </c>
      <c r="J1552" s="2">
        <f t="shared" si="172"/>
        <v>1</v>
      </c>
      <c r="K1552" s="2">
        <f t="shared" si="173"/>
        <v>3636</v>
      </c>
      <c r="L1552" s="2">
        <f t="shared" si="174"/>
        <v>1</v>
      </c>
      <c r="M1552">
        <f>IF(D1552&lt;='Задача 4'!$B$4,I1552,"")</f>
        <v>3636</v>
      </c>
    </row>
    <row r="1553" spans="1:13">
      <c r="A1553" s="2">
        <v>1746682</v>
      </c>
      <c r="B1553" s="2">
        <v>2</v>
      </c>
      <c r="C1553" s="2" t="str">
        <f>VLOOKUP(B1553,Address!$A$1:$B$5,2,FALSE)</f>
        <v>ул.Строителей, 6</v>
      </c>
      <c r="D1553" s="3">
        <v>44744</v>
      </c>
      <c r="E1553" s="3" t="str">
        <f t="shared" si="171"/>
        <v>Июль</v>
      </c>
      <c r="F1553" s="25">
        <f t="shared" ref="F1553:F1616" si="175">WEEKNUM(D1553)</f>
        <v>27</v>
      </c>
      <c r="G1553" s="3" t="str">
        <f t="shared" ref="G1553:G1616" si="176">TEXT(WEEKDAY(D1553,1),"ДДД")</f>
        <v>Сб</v>
      </c>
      <c r="H1553" s="25">
        <f t="shared" ref="H1553:H1616" si="177">DAY(D1553)</f>
        <v>2</v>
      </c>
      <c r="I1553" s="2">
        <v>3395</v>
      </c>
      <c r="J1553" s="2">
        <f t="shared" si="172"/>
        <v>1</v>
      </c>
      <c r="K1553" s="2">
        <f t="shared" si="173"/>
        <v>3395</v>
      </c>
      <c r="L1553" s="2">
        <f t="shared" si="174"/>
        <v>1</v>
      </c>
      <c r="M1553">
        <f>IF(D1553&lt;='Задача 4'!$B$4,I1553,"")</f>
        <v>3395</v>
      </c>
    </row>
    <row r="1554" spans="1:13">
      <c r="A1554" s="2">
        <v>1746683</v>
      </c>
      <c r="B1554" s="2">
        <v>2</v>
      </c>
      <c r="C1554" s="2" t="str">
        <f>VLOOKUP(B1554,Address!$A$1:$B$5,2,FALSE)</f>
        <v>ул.Строителей, 6</v>
      </c>
      <c r="D1554" s="3">
        <v>44781</v>
      </c>
      <c r="E1554" s="3" t="str">
        <f t="shared" si="171"/>
        <v>Август</v>
      </c>
      <c r="F1554" s="25">
        <f t="shared" si="175"/>
        <v>33</v>
      </c>
      <c r="G1554" s="3" t="str">
        <f t="shared" si="176"/>
        <v>Пн</v>
      </c>
      <c r="H1554" s="25">
        <f t="shared" si="177"/>
        <v>8</v>
      </c>
      <c r="I1554" s="2">
        <v>2781</v>
      </c>
      <c r="J1554" s="2">
        <f t="shared" si="172"/>
        <v>1</v>
      </c>
      <c r="K1554" s="2" t="str">
        <f t="shared" si="173"/>
        <v/>
      </c>
      <c r="L1554" s="2" t="str">
        <f t="shared" si="174"/>
        <v/>
      </c>
      <c r="M1554" t="str">
        <f>IF(D1554&lt;='Задача 4'!$B$4,I1554,"")</f>
        <v/>
      </c>
    </row>
    <row r="1555" spans="1:13">
      <c r="A1555" s="2">
        <v>1746684</v>
      </c>
      <c r="B1555" s="2">
        <v>1</v>
      </c>
      <c r="C1555" s="2" t="str">
        <f>VLOOKUP(B1555,Address!$A$1:$B$5,2,FALSE)</f>
        <v>ул.Ленина, 13/2</v>
      </c>
      <c r="D1555" s="3">
        <v>44751</v>
      </c>
      <c r="E1555" s="3" t="str">
        <f t="shared" si="171"/>
        <v>Июль</v>
      </c>
      <c r="F1555" s="25">
        <f t="shared" si="175"/>
        <v>28</v>
      </c>
      <c r="G1555" s="3" t="str">
        <f t="shared" si="176"/>
        <v>Сб</v>
      </c>
      <c r="H1555" s="25">
        <f t="shared" si="177"/>
        <v>9</v>
      </c>
      <c r="I1555" s="2">
        <v>2879</v>
      </c>
      <c r="J1555" s="2">
        <f t="shared" si="172"/>
        <v>1</v>
      </c>
      <c r="K1555" s="2" t="str">
        <f t="shared" si="173"/>
        <v/>
      </c>
      <c r="L1555" s="2" t="str">
        <f t="shared" si="174"/>
        <v/>
      </c>
      <c r="M1555">
        <f>IF(D1555&lt;='Задача 4'!$B$4,I1555,"")</f>
        <v>2879</v>
      </c>
    </row>
    <row r="1556" spans="1:13">
      <c r="A1556" s="2">
        <v>1746685</v>
      </c>
      <c r="B1556" s="2">
        <v>1</v>
      </c>
      <c r="C1556" s="2" t="str">
        <f>VLOOKUP(B1556,Address!$A$1:$B$5,2,FALSE)</f>
        <v>ул.Ленина, 13/2</v>
      </c>
      <c r="D1556" s="3">
        <v>44790</v>
      </c>
      <c r="E1556" s="3" t="str">
        <f t="shared" si="171"/>
        <v>Август</v>
      </c>
      <c r="F1556" s="25">
        <f t="shared" si="175"/>
        <v>34</v>
      </c>
      <c r="G1556" s="3" t="str">
        <f t="shared" si="176"/>
        <v>Ср</v>
      </c>
      <c r="H1556" s="25">
        <f t="shared" si="177"/>
        <v>17</v>
      </c>
      <c r="I1556" s="2">
        <v>975</v>
      </c>
      <c r="J1556" s="2">
        <f t="shared" si="172"/>
        <v>1</v>
      </c>
      <c r="K1556" s="2" t="str">
        <f t="shared" si="173"/>
        <v/>
      </c>
      <c r="L1556" s="2" t="str">
        <f t="shared" si="174"/>
        <v/>
      </c>
      <c r="M1556" t="str">
        <f>IF(D1556&lt;='Задача 4'!$B$4,I1556,"")</f>
        <v/>
      </c>
    </row>
    <row r="1557" spans="1:13">
      <c r="A1557" s="2">
        <v>1746686</v>
      </c>
      <c r="B1557" s="2">
        <v>3</v>
      </c>
      <c r="C1557" s="2" t="str">
        <f>VLOOKUP(B1557,Address!$A$1:$B$5,2,FALSE)</f>
        <v>Проспект Вернадского, 89</v>
      </c>
      <c r="D1557" s="3">
        <v>44747</v>
      </c>
      <c r="E1557" s="3" t="str">
        <f t="shared" si="171"/>
        <v>Июль</v>
      </c>
      <c r="F1557" s="25">
        <f t="shared" si="175"/>
        <v>28</v>
      </c>
      <c r="G1557" s="3" t="str">
        <f t="shared" si="176"/>
        <v>Вт</v>
      </c>
      <c r="H1557" s="25">
        <f t="shared" si="177"/>
        <v>5</v>
      </c>
      <c r="I1557" s="2">
        <v>3998</v>
      </c>
      <c r="J1557" s="2">
        <f t="shared" si="172"/>
        <v>1</v>
      </c>
      <c r="K1557" s="2">
        <f t="shared" si="173"/>
        <v>3998</v>
      </c>
      <c r="L1557" s="2">
        <f t="shared" si="174"/>
        <v>1</v>
      </c>
      <c r="M1557">
        <f>IF(D1557&lt;='Задача 4'!$B$4,I1557,"")</f>
        <v>3998</v>
      </c>
    </row>
    <row r="1558" spans="1:13">
      <c r="A1558" s="2">
        <v>1746687</v>
      </c>
      <c r="B1558" s="2">
        <v>2</v>
      </c>
      <c r="C1558" s="2" t="str">
        <f>VLOOKUP(B1558,Address!$A$1:$B$5,2,FALSE)</f>
        <v>ул.Строителей, 6</v>
      </c>
      <c r="D1558" s="3">
        <v>44771</v>
      </c>
      <c r="E1558" s="3" t="str">
        <f t="shared" si="171"/>
        <v>Июль</v>
      </c>
      <c r="F1558" s="25">
        <f t="shared" si="175"/>
        <v>31</v>
      </c>
      <c r="G1558" s="3" t="str">
        <f t="shared" si="176"/>
        <v>Пт</v>
      </c>
      <c r="H1558" s="25">
        <f t="shared" si="177"/>
        <v>29</v>
      </c>
      <c r="I1558" s="2">
        <v>57</v>
      </c>
      <c r="J1558" s="2">
        <f t="shared" si="172"/>
        <v>1</v>
      </c>
      <c r="K1558" s="2" t="str">
        <f t="shared" si="173"/>
        <v/>
      </c>
      <c r="L1558" s="2" t="str">
        <f t="shared" si="174"/>
        <v/>
      </c>
      <c r="M1558" t="str">
        <f>IF(D1558&lt;='Задача 4'!$B$4,I1558,"")</f>
        <v/>
      </c>
    </row>
    <row r="1559" spans="1:13">
      <c r="A1559" s="2">
        <v>1746688</v>
      </c>
      <c r="B1559" s="2">
        <v>4</v>
      </c>
      <c r="C1559" s="2" t="str">
        <f>VLOOKUP(B1559,Address!$A$1:$B$5,2,FALSE)</f>
        <v>Бульвар Сеченова, 17</v>
      </c>
      <c r="D1559" s="3">
        <v>44785</v>
      </c>
      <c r="E1559" s="3" t="str">
        <f t="shared" si="171"/>
        <v>Август</v>
      </c>
      <c r="F1559" s="25">
        <f t="shared" si="175"/>
        <v>33</v>
      </c>
      <c r="G1559" s="3" t="str">
        <f t="shared" si="176"/>
        <v>Пт</v>
      </c>
      <c r="H1559" s="25">
        <f t="shared" si="177"/>
        <v>12</v>
      </c>
      <c r="I1559" s="2">
        <v>4121</v>
      </c>
      <c r="J1559" s="2">
        <f t="shared" si="172"/>
        <v>1</v>
      </c>
      <c r="K1559" s="2">
        <f t="shared" si="173"/>
        <v>4121</v>
      </c>
      <c r="L1559" s="2">
        <f t="shared" si="174"/>
        <v>1</v>
      </c>
      <c r="M1559" t="str">
        <f>IF(D1559&lt;='Задача 4'!$B$4,I1559,"")</f>
        <v/>
      </c>
    </row>
    <row r="1560" spans="1:13">
      <c r="A1560" s="2">
        <v>1746689</v>
      </c>
      <c r="B1560" s="2">
        <v>1</v>
      </c>
      <c r="C1560" s="2" t="str">
        <f>VLOOKUP(B1560,Address!$A$1:$B$5,2,FALSE)</f>
        <v>ул.Ленина, 13/2</v>
      </c>
      <c r="D1560" s="3">
        <v>44722</v>
      </c>
      <c r="E1560" s="3" t="str">
        <f t="shared" si="171"/>
        <v>Июнь</v>
      </c>
      <c r="F1560" s="25">
        <f t="shared" si="175"/>
        <v>24</v>
      </c>
      <c r="G1560" s="3" t="str">
        <f t="shared" si="176"/>
        <v>Пт</v>
      </c>
      <c r="H1560" s="25">
        <f t="shared" si="177"/>
        <v>10</v>
      </c>
      <c r="I1560" s="2">
        <v>1345</v>
      </c>
      <c r="J1560" s="2">
        <f t="shared" si="172"/>
        <v>1</v>
      </c>
      <c r="K1560" s="2" t="str">
        <f t="shared" si="173"/>
        <v/>
      </c>
      <c r="L1560" s="2" t="str">
        <f t="shared" si="174"/>
        <v/>
      </c>
      <c r="M1560">
        <f>IF(D1560&lt;='Задача 4'!$B$4,I1560,"")</f>
        <v>1345</v>
      </c>
    </row>
    <row r="1561" spans="1:13">
      <c r="A1561" s="2">
        <v>1746690</v>
      </c>
      <c r="B1561" s="2">
        <v>1</v>
      </c>
      <c r="C1561" s="2" t="str">
        <f>VLOOKUP(B1561,Address!$A$1:$B$5,2,FALSE)</f>
        <v>ул.Ленина, 13/2</v>
      </c>
      <c r="D1561" s="3">
        <v>44781</v>
      </c>
      <c r="E1561" s="3" t="str">
        <f t="shared" si="171"/>
        <v>Август</v>
      </c>
      <c r="F1561" s="25">
        <f t="shared" si="175"/>
        <v>33</v>
      </c>
      <c r="G1561" s="3" t="str">
        <f t="shared" si="176"/>
        <v>Пн</v>
      </c>
      <c r="H1561" s="25">
        <f t="shared" si="177"/>
        <v>8</v>
      </c>
      <c r="I1561" s="2">
        <v>161</v>
      </c>
      <c r="J1561" s="2">
        <f t="shared" si="172"/>
        <v>1</v>
      </c>
      <c r="K1561" s="2" t="str">
        <f t="shared" si="173"/>
        <v/>
      </c>
      <c r="L1561" s="2" t="str">
        <f t="shared" si="174"/>
        <v/>
      </c>
      <c r="M1561" t="str">
        <f>IF(D1561&lt;='Задача 4'!$B$4,I1561,"")</f>
        <v/>
      </c>
    </row>
    <row r="1562" spans="1:13">
      <c r="A1562" s="2">
        <v>1746691</v>
      </c>
      <c r="B1562" s="2">
        <v>1</v>
      </c>
      <c r="C1562" s="2" t="str">
        <f>VLOOKUP(B1562,Address!$A$1:$B$5,2,FALSE)</f>
        <v>ул.Ленина, 13/2</v>
      </c>
      <c r="D1562" s="3">
        <v>44713</v>
      </c>
      <c r="E1562" s="3" t="str">
        <f t="shared" si="171"/>
        <v>Июнь</v>
      </c>
      <c r="F1562" s="25">
        <f t="shared" si="175"/>
        <v>23</v>
      </c>
      <c r="G1562" s="3" t="str">
        <f t="shared" si="176"/>
        <v>Ср</v>
      </c>
      <c r="H1562" s="25">
        <f t="shared" si="177"/>
        <v>1</v>
      </c>
      <c r="I1562" s="2">
        <v>1530</v>
      </c>
      <c r="J1562" s="2">
        <f t="shared" si="172"/>
        <v>1</v>
      </c>
      <c r="K1562" s="2" t="str">
        <f t="shared" si="173"/>
        <v/>
      </c>
      <c r="L1562" s="2" t="str">
        <f t="shared" si="174"/>
        <v/>
      </c>
      <c r="M1562">
        <f>IF(D1562&lt;='Задача 4'!$B$4,I1562,"")</f>
        <v>1530</v>
      </c>
    </row>
    <row r="1563" spans="1:13">
      <c r="A1563" s="2">
        <v>1746692</v>
      </c>
      <c r="B1563" s="2">
        <v>3</v>
      </c>
      <c r="C1563" s="2" t="str">
        <f>VLOOKUP(B1563,Address!$A$1:$B$5,2,FALSE)</f>
        <v>Проспект Вернадского, 89</v>
      </c>
      <c r="D1563" s="3">
        <v>44725</v>
      </c>
      <c r="E1563" s="3" t="str">
        <f t="shared" si="171"/>
        <v>Июнь</v>
      </c>
      <c r="F1563" s="25">
        <f t="shared" si="175"/>
        <v>25</v>
      </c>
      <c r="G1563" s="3" t="str">
        <f t="shared" si="176"/>
        <v>Пн</v>
      </c>
      <c r="H1563" s="25">
        <f t="shared" si="177"/>
        <v>13</v>
      </c>
      <c r="I1563" s="2">
        <v>556</v>
      </c>
      <c r="J1563" s="2">
        <f t="shared" si="172"/>
        <v>1</v>
      </c>
      <c r="K1563" s="2" t="str">
        <f t="shared" si="173"/>
        <v/>
      </c>
      <c r="L1563" s="2" t="str">
        <f t="shared" si="174"/>
        <v/>
      </c>
      <c r="M1563">
        <f>IF(D1563&lt;='Задача 4'!$B$4,I1563,"")</f>
        <v>556</v>
      </c>
    </row>
    <row r="1564" spans="1:13">
      <c r="A1564" s="2">
        <v>1746693</v>
      </c>
      <c r="B1564" s="2">
        <v>1</v>
      </c>
      <c r="C1564" s="2" t="str">
        <f>VLOOKUP(B1564,Address!$A$1:$B$5,2,FALSE)</f>
        <v>ул.Ленина, 13/2</v>
      </c>
      <c r="D1564" s="3">
        <v>44801</v>
      </c>
      <c r="E1564" s="3" t="str">
        <f t="shared" si="171"/>
        <v>Август</v>
      </c>
      <c r="F1564" s="25">
        <f t="shared" si="175"/>
        <v>36</v>
      </c>
      <c r="G1564" s="3" t="str">
        <f t="shared" si="176"/>
        <v>Вс</v>
      </c>
      <c r="H1564" s="25">
        <f t="shared" si="177"/>
        <v>28</v>
      </c>
      <c r="I1564" s="2">
        <v>1822</v>
      </c>
      <c r="J1564" s="2">
        <f t="shared" si="172"/>
        <v>1</v>
      </c>
      <c r="K1564" s="2" t="str">
        <f t="shared" si="173"/>
        <v/>
      </c>
      <c r="L1564" s="2" t="str">
        <f t="shared" si="174"/>
        <v/>
      </c>
      <c r="M1564" t="str">
        <f>IF(D1564&lt;='Задача 4'!$B$4,I1564,"")</f>
        <v/>
      </c>
    </row>
    <row r="1565" spans="1:13">
      <c r="A1565" s="2">
        <v>1746694</v>
      </c>
      <c r="B1565" s="2">
        <v>4</v>
      </c>
      <c r="C1565" s="2" t="str">
        <f>VLOOKUP(B1565,Address!$A$1:$B$5,2,FALSE)</f>
        <v>Бульвар Сеченова, 17</v>
      </c>
      <c r="D1565" s="3">
        <v>44736</v>
      </c>
      <c r="E1565" s="3" t="str">
        <f t="shared" si="171"/>
        <v>Июнь</v>
      </c>
      <c r="F1565" s="25">
        <f t="shared" si="175"/>
        <v>26</v>
      </c>
      <c r="G1565" s="3" t="str">
        <f t="shared" si="176"/>
        <v>Пт</v>
      </c>
      <c r="H1565" s="25">
        <f t="shared" si="177"/>
        <v>24</v>
      </c>
      <c r="I1565" s="2">
        <v>4108</v>
      </c>
      <c r="J1565" s="2">
        <f t="shared" si="172"/>
        <v>1</v>
      </c>
      <c r="K1565" s="2">
        <f t="shared" si="173"/>
        <v>4108</v>
      </c>
      <c r="L1565" s="2">
        <f t="shared" si="174"/>
        <v>1</v>
      </c>
      <c r="M1565">
        <f>IF(D1565&lt;='Задача 4'!$B$4,I1565,"")</f>
        <v>4108</v>
      </c>
    </row>
    <row r="1566" spans="1:13">
      <c r="A1566" s="2">
        <v>1746695</v>
      </c>
      <c r="B1566" s="2">
        <v>4</v>
      </c>
      <c r="C1566" s="2" t="str">
        <f>VLOOKUP(B1566,Address!$A$1:$B$5,2,FALSE)</f>
        <v>Бульвар Сеченова, 17</v>
      </c>
      <c r="D1566" s="3">
        <v>44725</v>
      </c>
      <c r="E1566" s="3" t="str">
        <f t="shared" si="171"/>
        <v>Июнь</v>
      </c>
      <c r="F1566" s="25">
        <f t="shared" si="175"/>
        <v>25</v>
      </c>
      <c r="G1566" s="3" t="str">
        <f t="shared" si="176"/>
        <v>Пн</v>
      </c>
      <c r="H1566" s="25">
        <f t="shared" si="177"/>
        <v>13</v>
      </c>
      <c r="I1566" s="2">
        <v>4524</v>
      </c>
      <c r="J1566" s="2">
        <f t="shared" si="172"/>
        <v>1</v>
      </c>
      <c r="K1566" s="2">
        <f t="shared" si="173"/>
        <v>4524</v>
      </c>
      <c r="L1566" s="2">
        <f t="shared" si="174"/>
        <v>1</v>
      </c>
      <c r="M1566">
        <f>IF(D1566&lt;='Задача 4'!$B$4,I1566,"")</f>
        <v>4524</v>
      </c>
    </row>
    <row r="1567" spans="1:13">
      <c r="A1567" s="2">
        <v>1746696</v>
      </c>
      <c r="B1567" s="2">
        <v>2</v>
      </c>
      <c r="C1567" s="2" t="str">
        <f>VLOOKUP(B1567,Address!$A$1:$B$5,2,FALSE)</f>
        <v>ул.Строителей, 6</v>
      </c>
      <c r="D1567" s="3">
        <v>44723</v>
      </c>
      <c r="E1567" s="3" t="str">
        <f t="shared" si="171"/>
        <v>Июнь</v>
      </c>
      <c r="F1567" s="25">
        <f t="shared" si="175"/>
        <v>24</v>
      </c>
      <c r="G1567" s="3" t="str">
        <f t="shared" si="176"/>
        <v>Сб</v>
      </c>
      <c r="H1567" s="25">
        <f t="shared" si="177"/>
        <v>11</v>
      </c>
      <c r="I1567" s="2">
        <v>271</v>
      </c>
      <c r="J1567" s="2">
        <f t="shared" si="172"/>
        <v>1</v>
      </c>
      <c r="K1567" s="2" t="str">
        <f t="shared" si="173"/>
        <v/>
      </c>
      <c r="L1567" s="2" t="str">
        <f t="shared" si="174"/>
        <v/>
      </c>
      <c r="M1567">
        <f>IF(D1567&lt;='Задача 4'!$B$4,I1567,"")</f>
        <v>271</v>
      </c>
    </row>
    <row r="1568" spans="1:13">
      <c r="A1568" s="2">
        <v>1746697</v>
      </c>
      <c r="B1568" s="2">
        <v>1</v>
      </c>
      <c r="C1568" s="2" t="str">
        <f>VLOOKUP(B1568,Address!$A$1:$B$5,2,FALSE)</f>
        <v>ул.Ленина, 13/2</v>
      </c>
      <c r="D1568" s="3">
        <v>44790</v>
      </c>
      <c r="E1568" s="3" t="str">
        <f t="shared" si="171"/>
        <v>Август</v>
      </c>
      <c r="F1568" s="25">
        <f t="shared" si="175"/>
        <v>34</v>
      </c>
      <c r="G1568" s="3" t="str">
        <f t="shared" si="176"/>
        <v>Ср</v>
      </c>
      <c r="H1568" s="25">
        <f t="shared" si="177"/>
        <v>17</v>
      </c>
      <c r="I1568" s="2">
        <v>425</v>
      </c>
      <c r="J1568" s="2">
        <f t="shared" si="172"/>
        <v>1</v>
      </c>
      <c r="K1568" s="2" t="str">
        <f t="shared" si="173"/>
        <v/>
      </c>
      <c r="L1568" s="2" t="str">
        <f t="shared" si="174"/>
        <v/>
      </c>
      <c r="M1568" t="str">
        <f>IF(D1568&lt;='Задача 4'!$B$4,I1568,"")</f>
        <v/>
      </c>
    </row>
    <row r="1569" spans="1:13">
      <c r="A1569" s="2">
        <v>1746698</v>
      </c>
      <c r="B1569" s="2">
        <v>4</v>
      </c>
      <c r="C1569" s="2" t="str">
        <f>VLOOKUP(B1569,Address!$A$1:$B$5,2,FALSE)</f>
        <v>Бульвар Сеченова, 17</v>
      </c>
      <c r="D1569" s="3">
        <v>44718</v>
      </c>
      <c r="E1569" s="3" t="str">
        <f t="shared" si="171"/>
        <v>Июнь</v>
      </c>
      <c r="F1569" s="25">
        <f t="shared" si="175"/>
        <v>24</v>
      </c>
      <c r="G1569" s="3" t="str">
        <f t="shared" si="176"/>
        <v>Пн</v>
      </c>
      <c r="H1569" s="25">
        <f t="shared" si="177"/>
        <v>6</v>
      </c>
      <c r="I1569" s="2">
        <v>3051</v>
      </c>
      <c r="J1569" s="2">
        <f t="shared" si="172"/>
        <v>1</v>
      </c>
      <c r="K1569" s="2">
        <f t="shared" si="173"/>
        <v>3051</v>
      </c>
      <c r="L1569" s="2">
        <f t="shared" si="174"/>
        <v>1</v>
      </c>
      <c r="M1569">
        <f>IF(D1569&lt;='Задача 4'!$B$4,I1569,"")</f>
        <v>3051</v>
      </c>
    </row>
    <row r="1570" spans="1:13">
      <c r="A1570" s="2">
        <v>1746699</v>
      </c>
      <c r="B1570" s="2">
        <v>1</v>
      </c>
      <c r="C1570" s="2" t="str">
        <f>VLOOKUP(B1570,Address!$A$1:$B$5,2,FALSE)</f>
        <v>ул.Ленина, 13/2</v>
      </c>
      <c r="D1570" s="3">
        <v>44731</v>
      </c>
      <c r="E1570" s="3" t="str">
        <f t="shared" si="171"/>
        <v>Июнь</v>
      </c>
      <c r="F1570" s="25">
        <f t="shared" si="175"/>
        <v>26</v>
      </c>
      <c r="G1570" s="3" t="str">
        <f t="shared" si="176"/>
        <v>Вс</v>
      </c>
      <c r="H1570" s="25">
        <f t="shared" si="177"/>
        <v>19</v>
      </c>
      <c r="I1570" s="2">
        <v>4954</v>
      </c>
      <c r="J1570" s="2">
        <f t="shared" si="172"/>
        <v>1</v>
      </c>
      <c r="K1570" s="2">
        <f t="shared" si="173"/>
        <v>4954</v>
      </c>
      <c r="L1570" s="2">
        <f t="shared" si="174"/>
        <v>1</v>
      </c>
      <c r="M1570">
        <f>IF(D1570&lt;='Задача 4'!$B$4,I1570,"")</f>
        <v>4954</v>
      </c>
    </row>
    <row r="1571" spans="1:13">
      <c r="A1571" s="2">
        <v>1746700</v>
      </c>
      <c r="B1571" s="2">
        <v>1</v>
      </c>
      <c r="C1571" s="2" t="str">
        <f>VLOOKUP(B1571,Address!$A$1:$B$5,2,FALSE)</f>
        <v>ул.Ленина, 13/2</v>
      </c>
      <c r="D1571" s="3">
        <v>44741</v>
      </c>
      <c r="E1571" s="3" t="str">
        <f t="shared" si="171"/>
        <v>Июнь</v>
      </c>
      <c r="F1571" s="25">
        <f t="shared" si="175"/>
        <v>27</v>
      </c>
      <c r="G1571" s="3" t="str">
        <f t="shared" si="176"/>
        <v>Ср</v>
      </c>
      <c r="H1571" s="25">
        <f t="shared" si="177"/>
        <v>29</v>
      </c>
      <c r="I1571" s="2">
        <v>772</v>
      </c>
      <c r="J1571" s="2">
        <f t="shared" si="172"/>
        <v>1</v>
      </c>
      <c r="K1571" s="2" t="str">
        <f t="shared" si="173"/>
        <v/>
      </c>
      <c r="L1571" s="2" t="str">
        <f t="shared" si="174"/>
        <v/>
      </c>
      <c r="M1571">
        <f>IF(D1571&lt;='Задача 4'!$B$4,I1571,"")</f>
        <v>772</v>
      </c>
    </row>
    <row r="1572" spans="1:13">
      <c r="A1572" s="2">
        <v>1746701</v>
      </c>
      <c r="B1572" s="2">
        <v>2</v>
      </c>
      <c r="C1572" s="2" t="str">
        <f>VLOOKUP(B1572,Address!$A$1:$B$5,2,FALSE)</f>
        <v>ул.Строителей, 6</v>
      </c>
      <c r="D1572" s="3">
        <v>44799</v>
      </c>
      <c r="E1572" s="3" t="str">
        <f t="shared" si="171"/>
        <v>Август</v>
      </c>
      <c r="F1572" s="25">
        <f t="shared" si="175"/>
        <v>35</v>
      </c>
      <c r="G1572" s="3" t="str">
        <f t="shared" si="176"/>
        <v>Пт</v>
      </c>
      <c r="H1572" s="25">
        <f t="shared" si="177"/>
        <v>26</v>
      </c>
      <c r="I1572" s="2">
        <v>197</v>
      </c>
      <c r="J1572" s="2">
        <f t="shared" si="172"/>
        <v>1</v>
      </c>
      <c r="K1572" s="2" t="str">
        <f t="shared" si="173"/>
        <v/>
      </c>
      <c r="L1572" s="2" t="str">
        <f t="shared" si="174"/>
        <v/>
      </c>
      <c r="M1572" t="str">
        <f>IF(D1572&lt;='Задача 4'!$B$4,I1572,"")</f>
        <v/>
      </c>
    </row>
    <row r="1573" spans="1:13">
      <c r="A1573" s="2">
        <v>1746702</v>
      </c>
      <c r="B1573" s="2">
        <v>2</v>
      </c>
      <c r="C1573" s="2" t="str">
        <f>VLOOKUP(B1573,Address!$A$1:$B$5,2,FALSE)</f>
        <v>ул.Строителей, 6</v>
      </c>
      <c r="D1573" s="3">
        <v>44761</v>
      </c>
      <c r="E1573" s="3" t="str">
        <f t="shared" si="171"/>
        <v>Июль</v>
      </c>
      <c r="F1573" s="25">
        <f t="shared" si="175"/>
        <v>30</v>
      </c>
      <c r="G1573" s="3" t="str">
        <f t="shared" si="176"/>
        <v>Вт</v>
      </c>
      <c r="H1573" s="25">
        <f t="shared" si="177"/>
        <v>19</v>
      </c>
      <c r="I1573" s="2">
        <v>4099</v>
      </c>
      <c r="J1573" s="2">
        <f t="shared" si="172"/>
        <v>1</v>
      </c>
      <c r="K1573" s="2">
        <f t="shared" si="173"/>
        <v>4099</v>
      </c>
      <c r="L1573" s="2">
        <f t="shared" si="174"/>
        <v>1</v>
      </c>
      <c r="M1573" t="str">
        <f>IF(D1573&lt;='Задача 4'!$B$4,I1573,"")</f>
        <v/>
      </c>
    </row>
    <row r="1574" spans="1:13">
      <c r="A1574" s="2">
        <v>1746703</v>
      </c>
      <c r="B1574" s="2">
        <v>4</v>
      </c>
      <c r="C1574" s="2" t="str">
        <f>VLOOKUP(B1574,Address!$A$1:$B$5,2,FALSE)</f>
        <v>Бульвар Сеченова, 17</v>
      </c>
      <c r="D1574" s="3">
        <v>44785</v>
      </c>
      <c r="E1574" s="3" t="str">
        <f t="shared" si="171"/>
        <v>Август</v>
      </c>
      <c r="F1574" s="25">
        <f t="shared" si="175"/>
        <v>33</v>
      </c>
      <c r="G1574" s="3" t="str">
        <f t="shared" si="176"/>
        <v>Пт</v>
      </c>
      <c r="H1574" s="25">
        <f t="shared" si="177"/>
        <v>12</v>
      </c>
      <c r="I1574" s="2">
        <v>2085</v>
      </c>
      <c r="J1574" s="2">
        <f t="shared" si="172"/>
        <v>1</v>
      </c>
      <c r="K1574" s="2" t="str">
        <f t="shared" si="173"/>
        <v/>
      </c>
      <c r="L1574" s="2" t="str">
        <f t="shared" si="174"/>
        <v/>
      </c>
      <c r="M1574" t="str">
        <f>IF(D1574&lt;='Задача 4'!$B$4,I1574,"")</f>
        <v/>
      </c>
    </row>
    <row r="1575" spans="1:13">
      <c r="A1575" s="2">
        <v>1746704</v>
      </c>
      <c r="B1575" s="2">
        <v>1</v>
      </c>
      <c r="C1575" s="2" t="str">
        <f>VLOOKUP(B1575,Address!$A$1:$B$5,2,FALSE)</f>
        <v>ул.Ленина, 13/2</v>
      </c>
      <c r="D1575" s="3">
        <v>44792</v>
      </c>
      <c r="E1575" s="3" t="str">
        <f t="shared" si="171"/>
        <v>Август</v>
      </c>
      <c r="F1575" s="25">
        <f t="shared" si="175"/>
        <v>34</v>
      </c>
      <c r="G1575" s="3" t="str">
        <f t="shared" si="176"/>
        <v>Пт</v>
      </c>
      <c r="H1575" s="25">
        <f t="shared" si="177"/>
        <v>19</v>
      </c>
      <c r="I1575" s="2">
        <v>4113</v>
      </c>
      <c r="J1575" s="2">
        <f t="shared" si="172"/>
        <v>1</v>
      </c>
      <c r="K1575" s="2">
        <f t="shared" si="173"/>
        <v>4113</v>
      </c>
      <c r="L1575" s="2">
        <f t="shared" si="174"/>
        <v>1</v>
      </c>
      <c r="M1575" t="str">
        <f>IF(D1575&lt;='Задача 4'!$B$4,I1575,"")</f>
        <v/>
      </c>
    </row>
    <row r="1576" spans="1:13">
      <c r="A1576" s="2">
        <v>1746705</v>
      </c>
      <c r="B1576" s="2">
        <v>2</v>
      </c>
      <c r="C1576" s="2" t="str">
        <f>VLOOKUP(B1576,Address!$A$1:$B$5,2,FALSE)</f>
        <v>ул.Строителей, 6</v>
      </c>
      <c r="D1576" s="3">
        <v>44719</v>
      </c>
      <c r="E1576" s="3" t="str">
        <f t="shared" si="171"/>
        <v>Июнь</v>
      </c>
      <c r="F1576" s="25">
        <f t="shared" si="175"/>
        <v>24</v>
      </c>
      <c r="G1576" s="3" t="str">
        <f t="shared" si="176"/>
        <v>Вт</v>
      </c>
      <c r="H1576" s="25">
        <f t="shared" si="177"/>
        <v>7</v>
      </c>
      <c r="I1576" s="2">
        <v>3115</v>
      </c>
      <c r="J1576" s="2">
        <f t="shared" si="172"/>
        <v>1</v>
      </c>
      <c r="K1576" s="2">
        <f t="shared" si="173"/>
        <v>3115</v>
      </c>
      <c r="L1576" s="2">
        <f t="shared" si="174"/>
        <v>1</v>
      </c>
      <c r="M1576">
        <f>IF(D1576&lt;='Задача 4'!$B$4,I1576,"")</f>
        <v>3115</v>
      </c>
    </row>
    <row r="1577" spans="1:13">
      <c r="A1577" s="2">
        <v>1746706</v>
      </c>
      <c r="B1577" s="2">
        <v>1</v>
      </c>
      <c r="C1577" s="2" t="str">
        <f>VLOOKUP(B1577,Address!$A$1:$B$5,2,FALSE)</f>
        <v>ул.Ленина, 13/2</v>
      </c>
      <c r="D1577" s="3">
        <v>44752</v>
      </c>
      <c r="E1577" s="3" t="str">
        <f t="shared" si="171"/>
        <v>Июль</v>
      </c>
      <c r="F1577" s="25">
        <f t="shared" si="175"/>
        <v>29</v>
      </c>
      <c r="G1577" s="3" t="str">
        <f t="shared" si="176"/>
        <v>Вс</v>
      </c>
      <c r="H1577" s="25">
        <f t="shared" si="177"/>
        <v>10</v>
      </c>
      <c r="I1577" s="2">
        <v>231</v>
      </c>
      <c r="J1577" s="2">
        <f t="shared" si="172"/>
        <v>1</v>
      </c>
      <c r="K1577" s="2" t="str">
        <f t="shared" si="173"/>
        <v/>
      </c>
      <c r="L1577" s="2" t="str">
        <f t="shared" si="174"/>
        <v/>
      </c>
      <c r="M1577">
        <f>IF(D1577&lt;='Задача 4'!$B$4,I1577,"")</f>
        <v>231</v>
      </c>
    </row>
    <row r="1578" spans="1:13">
      <c r="A1578" s="2">
        <v>1746707</v>
      </c>
      <c r="B1578" s="2">
        <v>2</v>
      </c>
      <c r="C1578" s="2" t="str">
        <f>VLOOKUP(B1578,Address!$A$1:$B$5,2,FALSE)</f>
        <v>ул.Строителей, 6</v>
      </c>
      <c r="D1578" s="3">
        <v>44792</v>
      </c>
      <c r="E1578" s="3" t="str">
        <f t="shared" si="171"/>
        <v>Август</v>
      </c>
      <c r="F1578" s="25">
        <f t="shared" si="175"/>
        <v>34</v>
      </c>
      <c r="G1578" s="3" t="str">
        <f t="shared" si="176"/>
        <v>Пт</v>
      </c>
      <c r="H1578" s="25">
        <f t="shared" si="177"/>
        <v>19</v>
      </c>
      <c r="I1578" s="2">
        <v>1015</v>
      </c>
      <c r="J1578" s="2">
        <f t="shared" si="172"/>
        <v>1</v>
      </c>
      <c r="K1578" s="2" t="str">
        <f t="shared" si="173"/>
        <v/>
      </c>
      <c r="L1578" s="2" t="str">
        <f t="shared" si="174"/>
        <v/>
      </c>
      <c r="M1578" t="str">
        <f>IF(D1578&lt;='Задача 4'!$B$4,I1578,"")</f>
        <v/>
      </c>
    </row>
    <row r="1579" spans="1:13">
      <c r="A1579" s="2">
        <v>1746708</v>
      </c>
      <c r="B1579" s="2">
        <v>1</v>
      </c>
      <c r="C1579" s="2" t="str">
        <f>VLOOKUP(B1579,Address!$A$1:$B$5,2,FALSE)</f>
        <v>ул.Ленина, 13/2</v>
      </c>
      <c r="D1579" s="3">
        <v>44713</v>
      </c>
      <c r="E1579" s="3" t="str">
        <f t="shared" si="171"/>
        <v>Июнь</v>
      </c>
      <c r="F1579" s="25">
        <f t="shared" si="175"/>
        <v>23</v>
      </c>
      <c r="G1579" s="3" t="str">
        <f t="shared" si="176"/>
        <v>Ср</v>
      </c>
      <c r="H1579" s="25">
        <f t="shared" si="177"/>
        <v>1</v>
      </c>
      <c r="I1579" s="2">
        <v>1579</v>
      </c>
      <c r="J1579" s="2">
        <f t="shared" si="172"/>
        <v>1</v>
      </c>
      <c r="K1579" s="2" t="str">
        <f t="shared" si="173"/>
        <v/>
      </c>
      <c r="L1579" s="2" t="str">
        <f t="shared" si="174"/>
        <v/>
      </c>
      <c r="M1579">
        <f>IF(D1579&lt;='Задача 4'!$B$4,I1579,"")</f>
        <v>1579</v>
      </c>
    </row>
    <row r="1580" spans="1:13">
      <c r="A1580" s="2">
        <v>1746709</v>
      </c>
      <c r="B1580" s="2">
        <v>1</v>
      </c>
      <c r="C1580" s="2" t="str">
        <f>VLOOKUP(B1580,Address!$A$1:$B$5,2,FALSE)</f>
        <v>ул.Ленина, 13/2</v>
      </c>
      <c r="D1580" s="3">
        <v>44765</v>
      </c>
      <c r="E1580" s="3" t="str">
        <f t="shared" si="171"/>
        <v>Июль</v>
      </c>
      <c r="F1580" s="25">
        <f t="shared" si="175"/>
        <v>30</v>
      </c>
      <c r="G1580" s="3" t="str">
        <f t="shared" si="176"/>
        <v>Сб</v>
      </c>
      <c r="H1580" s="25">
        <f t="shared" si="177"/>
        <v>23</v>
      </c>
      <c r="I1580" s="2">
        <v>336</v>
      </c>
      <c r="J1580" s="2">
        <f t="shared" si="172"/>
        <v>1</v>
      </c>
      <c r="K1580" s="2" t="str">
        <f t="shared" si="173"/>
        <v/>
      </c>
      <c r="L1580" s="2" t="str">
        <f t="shared" si="174"/>
        <v/>
      </c>
      <c r="M1580" t="str">
        <f>IF(D1580&lt;='Задача 4'!$B$4,I1580,"")</f>
        <v/>
      </c>
    </row>
    <row r="1581" spans="1:13">
      <c r="A1581" s="2">
        <v>1746710</v>
      </c>
      <c r="B1581" s="2">
        <v>4</v>
      </c>
      <c r="C1581" s="2" t="str">
        <f>VLOOKUP(B1581,Address!$A$1:$B$5,2,FALSE)</f>
        <v>Бульвар Сеченова, 17</v>
      </c>
      <c r="D1581" s="3">
        <v>44796</v>
      </c>
      <c r="E1581" s="3" t="str">
        <f t="shared" si="171"/>
        <v>Август</v>
      </c>
      <c r="F1581" s="25">
        <f t="shared" si="175"/>
        <v>35</v>
      </c>
      <c r="G1581" s="3" t="str">
        <f t="shared" si="176"/>
        <v>Вт</v>
      </c>
      <c r="H1581" s="25">
        <f t="shared" si="177"/>
        <v>23</v>
      </c>
      <c r="I1581" s="2">
        <v>811</v>
      </c>
      <c r="J1581" s="2">
        <f t="shared" si="172"/>
        <v>1</v>
      </c>
      <c r="K1581" s="2" t="str">
        <f t="shared" si="173"/>
        <v/>
      </c>
      <c r="L1581" s="2" t="str">
        <f t="shared" si="174"/>
        <v/>
      </c>
      <c r="M1581" t="str">
        <f>IF(D1581&lt;='Задача 4'!$B$4,I1581,"")</f>
        <v/>
      </c>
    </row>
    <row r="1582" spans="1:13">
      <c r="A1582" s="2">
        <v>1746711</v>
      </c>
      <c r="B1582" s="2">
        <v>3</v>
      </c>
      <c r="C1582" s="2" t="str">
        <f>VLOOKUP(B1582,Address!$A$1:$B$5,2,FALSE)</f>
        <v>Проспект Вернадского, 89</v>
      </c>
      <c r="D1582" s="3">
        <v>44724</v>
      </c>
      <c r="E1582" s="3" t="str">
        <f t="shared" si="171"/>
        <v>Июнь</v>
      </c>
      <c r="F1582" s="25">
        <f t="shared" si="175"/>
        <v>25</v>
      </c>
      <c r="G1582" s="3" t="str">
        <f t="shared" si="176"/>
        <v>Вс</v>
      </c>
      <c r="H1582" s="25">
        <f t="shared" si="177"/>
        <v>12</v>
      </c>
      <c r="I1582" s="2">
        <v>1283</v>
      </c>
      <c r="J1582" s="2">
        <f t="shared" si="172"/>
        <v>1</v>
      </c>
      <c r="K1582" s="2" t="str">
        <f t="shared" si="173"/>
        <v/>
      </c>
      <c r="L1582" s="2" t="str">
        <f t="shared" si="174"/>
        <v/>
      </c>
      <c r="M1582">
        <f>IF(D1582&lt;='Задача 4'!$B$4,I1582,"")</f>
        <v>1283</v>
      </c>
    </row>
    <row r="1583" spans="1:13">
      <c r="A1583" s="2">
        <v>1746712</v>
      </c>
      <c r="B1583" s="2">
        <v>1</v>
      </c>
      <c r="C1583" s="2" t="str">
        <f>VLOOKUP(B1583,Address!$A$1:$B$5,2,FALSE)</f>
        <v>ул.Ленина, 13/2</v>
      </c>
      <c r="D1583" s="3">
        <v>44748</v>
      </c>
      <c r="E1583" s="3" t="str">
        <f t="shared" si="171"/>
        <v>Июль</v>
      </c>
      <c r="F1583" s="25">
        <f t="shared" si="175"/>
        <v>28</v>
      </c>
      <c r="G1583" s="3" t="str">
        <f t="shared" si="176"/>
        <v>Ср</v>
      </c>
      <c r="H1583" s="25">
        <f t="shared" si="177"/>
        <v>6</v>
      </c>
      <c r="I1583" s="2">
        <v>4712</v>
      </c>
      <c r="J1583" s="2">
        <f t="shared" si="172"/>
        <v>1</v>
      </c>
      <c r="K1583" s="2">
        <f t="shared" si="173"/>
        <v>4712</v>
      </c>
      <c r="L1583" s="2">
        <f t="shared" si="174"/>
        <v>1</v>
      </c>
      <c r="M1583">
        <f>IF(D1583&lt;='Задача 4'!$B$4,I1583,"")</f>
        <v>4712</v>
      </c>
    </row>
    <row r="1584" spans="1:13">
      <c r="A1584" s="2">
        <v>1746713</v>
      </c>
      <c r="B1584" s="2">
        <v>1</v>
      </c>
      <c r="C1584" s="2" t="str">
        <f>VLOOKUP(B1584,Address!$A$1:$B$5,2,FALSE)</f>
        <v>ул.Ленина, 13/2</v>
      </c>
      <c r="D1584" s="3">
        <v>44757</v>
      </c>
      <c r="E1584" s="3" t="str">
        <f t="shared" si="171"/>
        <v>Июль</v>
      </c>
      <c r="F1584" s="25">
        <f t="shared" si="175"/>
        <v>29</v>
      </c>
      <c r="G1584" s="3" t="str">
        <f t="shared" si="176"/>
        <v>Пт</v>
      </c>
      <c r="H1584" s="25">
        <f t="shared" si="177"/>
        <v>15</v>
      </c>
      <c r="I1584" s="2">
        <v>3989</v>
      </c>
      <c r="J1584" s="2">
        <f t="shared" si="172"/>
        <v>1</v>
      </c>
      <c r="K1584" s="2">
        <f t="shared" si="173"/>
        <v>3989</v>
      </c>
      <c r="L1584" s="2">
        <f t="shared" si="174"/>
        <v>1</v>
      </c>
      <c r="M1584">
        <f>IF(D1584&lt;='Задача 4'!$B$4,I1584,"")</f>
        <v>3989</v>
      </c>
    </row>
    <row r="1585" spans="1:13">
      <c r="A1585" s="2">
        <v>1746714</v>
      </c>
      <c r="B1585" s="2">
        <v>4</v>
      </c>
      <c r="C1585" s="2" t="str">
        <f>VLOOKUP(B1585,Address!$A$1:$B$5,2,FALSE)</f>
        <v>Бульвар Сеченова, 17</v>
      </c>
      <c r="D1585" s="3">
        <v>44730</v>
      </c>
      <c r="E1585" s="3" t="str">
        <f t="shared" si="171"/>
        <v>Июнь</v>
      </c>
      <c r="F1585" s="25">
        <f t="shared" si="175"/>
        <v>25</v>
      </c>
      <c r="G1585" s="3" t="str">
        <f t="shared" si="176"/>
        <v>Сб</v>
      </c>
      <c r="H1585" s="25">
        <f t="shared" si="177"/>
        <v>18</v>
      </c>
      <c r="I1585" s="2">
        <v>3629</v>
      </c>
      <c r="J1585" s="2">
        <f t="shared" si="172"/>
        <v>1</v>
      </c>
      <c r="K1585" s="2">
        <f t="shared" si="173"/>
        <v>3629</v>
      </c>
      <c r="L1585" s="2">
        <f t="shared" si="174"/>
        <v>1</v>
      </c>
      <c r="M1585">
        <f>IF(D1585&lt;='Задача 4'!$B$4,I1585,"")</f>
        <v>3629</v>
      </c>
    </row>
    <row r="1586" spans="1:13">
      <c r="A1586" s="2">
        <v>1746715</v>
      </c>
      <c r="B1586" s="2">
        <v>1</v>
      </c>
      <c r="C1586" s="2" t="str">
        <f>VLOOKUP(B1586,Address!$A$1:$B$5,2,FALSE)</f>
        <v>ул.Ленина, 13/2</v>
      </c>
      <c r="D1586" s="3">
        <v>44734</v>
      </c>
      <c r="E1586" s="3" t="str">
        <f t="shared" si="171"/>
        <v>Июнь</v>
      </c>
      <c r="F1586" s="25">
        <f t="shared" si="175"/>
        <v>26</v>
      </c>
      <c r="G1586" s="3" t="str">
        <f t="shared" si="176"/>
        <v>Ср</v>
      </c>
      <c r="H1586" s="25">
        <f t="shared" si="177"/>
        <v>22</v>
      </c>
      <c r="I1586" s="2">
        <v>616</v>
      </c>
      <c r="J1586" s="2">
        <f t="shared" si="172"/>
        <v>1</v>
      </c>
      <c r="K1586" s="2" t="str">
        <f t="shared" si="173"/>
        <v/>
      </c>
      <c r="L1586" s="2" t="str">
        <f t="shared" si="174"/>
        <v/>
      </c>
      <c r="M1586">
        <f>IF(D1586&lt;='Задача 4'!$B$4,I1586,"")</f>
        <v>616</v>
      </c>
    </row>
    <row r="1587" spans="1:13">
      <c r="A1587" s="2">
        <v>1746716</v>
      </c>
      <c r="B1587" s="2">
        <v>1</v>
      </c>
      <c r="C1587" s="2" t="str">
        <f>VLOOKUP(B1587,Address!$A$1:$B$5,2,FALSE)</f>
        <v>ул.Ленина, 13/2</v>
      </c>
      <c r="D1587" s="3">
        <v>44766</v>
      </c>
      <c r="E1587" s="3" t="str">
        <f t="shared" si="171"/>
        <v>Июль</v>
      </c>
      <c r="F1587" s="25">
        <f t="shared" si="175"/>
        <v>31</v>
      </c>
      <c r="G1587" s="3" t="str">
        <f t="shared" si="176"/>
        <v>Вс</v>
      </c>
      <c r="H1587" s="25">
        <f t="shared" si="177"/>
        <v>24</v>
      </c>
      <c r="I1587" s="2">
        <v>3356</v>
      </c>
      <c r="J1587" s="2">
        <f t="shared" si="172"/>
        <v>1</v>
      </c>
      <c r="K1587" s="2">
        <f t="shared" si="173"/>
        <v>3356</v>
      </c>
      <c r="L1587" s="2">
        <f t="shared" si="174"/>
        <v>1</v>
      </c>
      <c r="M1587" t="str">
        <f>IF(D1587&lt;='Задача 4'!$B$4,I1587,"")</f>
        <v/>
      </c>
    </row>
    <row r="1588" spans="1:13">
      <c r="A1588" s="2">
        <v>1746717</v>
      </c>
      <c r="B1588" s="2">
        <v>1</v>
      </c>
      <c r="C1588" s="2" t="str">
        <f>VLOOKUP(B1588,Address!$A$1:$B$5,2,FALSE)</f>
        <v>ул.Ленина, 13/2</v>
      </c>
      <c r="D1588" s="3">
        <v>44718</v>
      </c>
      <c r="E1588" s="3" t="str">
        <f t="shared" si="171"/>
        <v>Июнь</v>
      </c>
      <c r="F1588" s="25">
        <f t="shared" si="175"/>
        <v>24</v>
      </c>
      <c r="G1588" s="3" t="str">
        <f t="shared" si="176"/>
        <v>Пн</v>
      </c>
      <c r="H1588" s="25">
        <f t="shared" si="177"/>
        <v>6</v>
      </c>
      <c r="I1588" s="2">
        <v>644</v>
      </c>
      <c r="J1588" s="2">
        <f t="shared" si="172"/>
        <v>1</v>
      </c>
      <c r="K1588" s="2" t="str">
        <f t="shared" si="173"/>
        <v/>
      </c>
      <c r="L1588" s="2" t="str">
        <f t="shared" si="174"/>
        <v/>
      </c>
      <c r="M1588">
        <f>IF(D1588&lt;='Задача 4'!$B$4,I1588,"")</f>
        <v>644</v>
      </c>
    </row>
    <row r="1589" spans="1:13">
      <c r="A1589" s="2">
        <v>1746718</v>
      </c>
      <c r="B1589" s="2">
        <v>2</v>
      </c>
      <c r="C1589" s="2" t="str">
        <f>VLOOKUP(B1589,Address!$A$1:$B$5,2,FALSE)</f>
        <v>ул.Строителей, 6</v>
      </c>
      <c r="D1589" s="3">
        <v>44732</v>
      </c>
      <c r="E1589" s="3" t="str">
        <f t="shared" si="171"/>
        <v>Июнь</v>
      </c>
      <c r="F1589" s="25">
        <f t="shared" si="175"/>
        <v>26</v>
      </c>
      <c r="G1589" s="3" t="str">
        <f t="shared" si="176"/>
        <v>Пн</v>
      </c>
      <c r="H1589" s="25">
        <f t="shared" si="177"/>
        <v>20</v>
      </c>
      <c r="I1589" s="2">
        <v>4354</v>
      </c>
      <c r="J1589" s="2">
        <f t="shared" si="172"/>
        <v>1</v>
      </c>
      <c r="K1589" s="2">
        <f t="shared" si="173"/>
        <v>4354</v>
      </c>
      <c r="L1589" s="2">
        <f t="shared" si="174"/>
        <v>1</v>
      </c>
      <c r="M1589">
        <f>IF(D1589&lt;='Задача 4'!$B$4,I1589,"")</f>
        <v>4354</v>
      </c>
    </row>
    <row r="1590" spans="1:13">
      <c r="A1590" s="2">
        <v>1746719</v>
      </c>
      <c r="B1590" s="2">
        <v>1</v>
      </c>
      <c r="C1590" s="2" t="str">
        <f>VLOOKUP(B1590,Address!$A$1:$B$5,2,FALSE)</f>
        <v>ул.Ленина, 13/2</v>
      </c>
      <c r="D1590" s="3">
        <v>44789</v>
      </c>
      <c r="E1590" s="3" t="str">
        <f t="shared" si="171"/>
        <v>Август</v>
      </c>
      <c r="F1590" s="25">
        <f t="shared" si="175"/>
        <v>34</v>
      </c>
      <c r="G1590" s="3" t="str">
        <f t="shared" si="176"/>
        <v>Вт</v>
      </c>
      <c r="H1590" s="25">
        <f t="shared" si="177"/>
        <v>16</v>
      </c>
      <c r="I1590" s="2">
        <v>2872</v>
      </c>
      <c r="J1590" s="2">
        <f t="shared" si="172"/>
        <v>1</v>
      </c>
      <c r="K1590" s="2" t="str">
        <f t="shared" si="173"/>
        <v/>
      </c>
      <c r="L1590" s="2" t="str">
        <f t="shared" si="174"/>
        <v/>
      </c>
      <c r="M1590" t="str">
        <f>IF(D1590&lt;='Задача 4'!$B$4,I1590,"")</f>
        <v/>
      </c>
    </row>
    <row r="1591" spans="1:13">
      <c r="A1591" s="2">
        <v>1746720</v>
      </c>
      <c r="B1591" s="2">
        <v>2</v>
      </c>
      <c r="C1591" s="2" t="str">
        <f>VLOOKUP(B1591,Address!$A$1:$B$5,2,FALSE)</f>
        <v>ул.Строителей, 6</v>
      </c>
      <c r="D1591" s="3">
        <v>44720</v>
      </c>
      <c r="E1591" s="3" t="str">
        <f t="shared" si="171"/>
        <v>Июнь</v>
      </c>
      <c r="F1591" s="25">
        <f t="shared" si="175"/>
        <v>24</v>
      </c>
      <c r="G1591" s="3" t="str">
        <f t="shared" si="176"/>
        <v>Ср</v>
      </c>
      <c r="H1591" s="25">
        <f t="shared" si="177"/>
        <v>8</v>
      </c>
      <c r="I1591" s="2">
        <v>2038</v>
      </c>
      <c r="J1591" s="2">
        <f t="shared" si="172"/>
        <v>1</v>
      </c>
      <c r="K1591" s="2" t="str">
        <f t="shared" si="173"/>
        <v/>
      </c>
      <c r="L1591" s="2" t="str">
        <f t="shared" si="174"/>
        <v/>
      </c>
      <c r="M1591">
        <f>IF(D1591&lt;='Задача 4'!$B$4,I1591,"")</f>
        <v>2038</v>
      </c>
    </row>
    <row r="1592" spans="1:13">
      <c r="A1592" s="2">
        <v>1746721</v>
      </c>
      <c r="B1592" s="2">
        <v>1</v>
      </c>
      <c r="C1592" s="2" t="str">
        <f>VLOOKUP(B1592,Address!$A$1:$B$5,2,FALSE)</f>
        <v>ул.Ленина, 13/2</v>
      </c>
      <c r="D1592" s="3">
        <v>44758</v>
      </c>
      <c r="E1592" s="3" t="str">
        <f t="shared" si="171"/>
        <v>Июль</v>
      </c>
      <c r="F1592" s="25">
        <f t="shared" si="175"/>
        <v>29</v>
      </c>
      <c r="G1592" s="3" t="str">
        <f t="shared" si="176"/>
        <v>Сб</v>
      </c>
      <c r="H1592" s="25">
        <f t="shared" si="177"/>
        <v>16</v>
      </c>
      <c r="I1592" s="2">
        <v>4341</v>
      </c>
      <c r="J1592" s="2">
        <f t="shared" si="172"/>
        <v>1</v>
      </c>
      <c r="K1592" s="2">
        <f t="shared" si="173"/>
        <v>4341</v>
      </c>
      <c r="L1592" s="2">
        <f t="shared" si="174"/>
        <v>1</v>
      </c>
      <c r="M1592" t="str">
        <f>IF(D1592&lt;='Задача 4'!$B$4,I1592,"")</f>
        <v/>
      </c>
    </row>
    <row r="1593" spans="1:13">
      <c r="A1593" s="2">
        <v>1746722</v>
      </c>
      <c r="B1593" s="2">
        <v>1</v>
      </c>
      <c r="C1593" s="2" t="str">
        <f>VLOOKUP(B1593,Address!$A$1:$B$5,2,FALSE)</f>
        <v>ул.Ленина, 13/2</v>
      </c>
      <c r="D1593" s="3">
        <v>44719</v>
      </c>
      <c r="E1593" s="3" t="str">
        <f t="shared" si="171"/>
        <v>Июнь</v>
      </c>
      <c r="F1593" s="25">
        <f t="shared" si="175"/>
        <v>24</v>
      </c>
      <c r="G1593" s="3" t="str">
        <f t="shared" si="176"/>
        <v>Вт</v>
      </c>
      <c r="H1593" s="25">
        <f t="shared" si="177"/>
        <v>7</v>
      </c>
      <c r="I1593" s="2">
        <v>3198</v>
      </c>
      <c r="J1593" s="2">
        <f t="shared" si="172"/>
        <v>1</v>
      </c>
      <c r="K1593" s="2">
        <f t="shared" si="173"/>
        <v>3198</v>
      </c>
      <c r="L1593" s="2">
        <f t="shared" si="174"/>
        <v>1</v>
      </c>
      <c r="M1593">
        <f>IF(D1593&lt;='Задача 4'!$B$4,I1593,"")</f>
        <v>3198</v>
      </c>
    </row>
    <row r="1594" spans="1:13">
      <c r="A1594" s="2">
        <v>1746723</v>
      </c>
      <c r="B1594" s="2">
        <v>3</v>
      </c>
      <c r="C1594" s="2" t="str">
        <f>VLOOKUP(B1594,Address!$A$1:$B$5,2,FALSE)</f>
        <v>Проспект Вернадского, 89</v>
      </c>
      <c r="D1594" s="3">
        <v>44765</v>
      </c>
      <c r="E1594" s="3" t="str">
        <f t="shared" si="171"/>
        <v>Июль</v>
      </c>
      <c r="F1594" s="25">
        <f t="shared" si="175"/>
        <v>30</v>
      </c>
      <c r="G1594" s="3" t="str">
        <f t="shared" si="176"/>
        <v>Сб</v>
      </c>
      <c r="H1594" s="25">
        <f t="shared" si="177"/>
        <v>23</v>
      </c>
      <c r="I1594" s="2">
        <v>396</v>
      </c>
      <c r="J1594" s="2">
        <f t="shared" si="172"/>
        <v>1</v>
      </c>
      <c r="K1594" s="2" t="str">
        <f t="shared" si="173"/>
        <v/>
      </c>
      <c r="L1594" s="2" t="str">
        <f t="shared" si="174"/>
        <v/>
      </c>
      <c r="M1594" t="str">
        <f>IF(D1594&lt;='Задача 4'!$B$4,I1594,"")</f>
        <v/>
      </c>
    </row>
    <row r="1595" spans="1:13">
      <c r="A1595" s="2">
        <v>1746724</v>
      </c>
      <c r="B1595" s="2">
        <v>2</v>
      </c>
      <c r="C1595" s="2" t="str">
        <f>VLOOKUP(B1595,Address!$A$1:$B$5,2,FALSE)</f>
        <v>ул.Строителей, 6</v>
      </c>
      <c r="D1595" s="3">
        <v>44756</v>
      </c>
      <c r="E1595" s="3" t="str">
        <f t="shared" si="171"/>
        <v>Июль</v>
      </c>
      <c r="F1595" s="25">
        <f t="shared" si="175"/>
        <v>29</v>
      </c>
      <c r="G1595" s="3" t="str">
        <f t="shared" si="176"/>
        <v>Чт</v>
      </c>
      <c r="H1595" s="25">
        <f t="shared" si="177"/>
        <v>14</v>
      </c>
      <c r="I1595" s="2">
        <v>3815</v>
      </c>
      <c r="J1595" s="2">
        <f t="shared" si="172"/>
        <v>1</v>
      </c>
      <c r="K1595" s="2">
        <f t="shared" si="173"/>
        <v>3815</v>
      </c>
      <c r="L1595" s="2">
        <f t="shared" si="174"/>
        <v>1</v>
      </c>
      <c r="M1595">
        <f>IF(D1595&lt;='Задача 4'!$B$4,I1595,"")</f>
        <v>3815</v>
      </c>
    </row>
    <row r="1596" spans="1:13">
      <c r="A1596" s="2">
        <v>1746725</v>
      </c>
      <c r="B1596" s="2">
        <v>4</v>
      </c>
      <c r="C1596" s="2" t="str">
        <f>VLOOKUP(B1596,Address!$A$1:$B$5,2,FALSE)</f>
        <v>Бульвар Сеченова, 17</v>
      </c>
      <c r="D1596" s="3">
        <v>44763</v>
      </c>
      <c r="E1596" s="3" t="str">
        <f t="shared" si="171"/>
        <v>Июль</v>
      </c>
      <c r="F1596" s="25">
        <f t="shared" si="175"/>
        <v>30</v>
      </c>
      <c r="G1596" s="3" t="str">
        <f t="shared" si="176"/>
        <v>Чт</v>
      </c>
      <c r="H1596" s="25">
        <f t="shared" si="177"/>
        <v>21</v>
      </c>
      <c r="I1596" s="2">
        <v>4806</v>
      </c>
      <c r="J1596" s="2">
        <f t="shared" si="172"/>
        <v>1</v>
      </c>
      <c r="K1596" s="2">
        <f t="shared" si="173"/>
        <v>4806</v>
      </c>
      <c r="L1596" s="2">
        <f t="shared" si="174"/>
        <v>1</v>
      </c>
      <c r="M1596" t="str">
        <f>IF(D1596&lt;='Задача 4'!$B$4,I1596,"")</f>
        <v/>
      </c>
    </row>
    <row r="1597" spans="1:13">
      <c r="A1597" s="2">
        <v>1746726</v>
      </c>
      <c r="B1597" s="2">
        <v>4</v>
      </c>
      <c r="C1597" s="2" t="str">
        <f>VLOOKUP(B1597,Address!$A$1:$B$5,2,FALSE)</f>
        <v>Бульвар Сеченова, 17</v>
      </c>
      <c r="D1597" s="3">
        <v>44715</v>
      </c>
      <c r="E1597" s="3" t="str">
        <f t="shared" si="171"/>
        <v>Июнь</v>
      </c>
      <c r="F1597" s="25">
        <f t="shared" si="175"/>
        <v>23</v>
      </c>
      <c r="G1597" s="3" t="str">
        <f t="shared" si="176"/>
        <v>Пт</v>
      </c>
      <c r="H1597" s="25">
        <f t="shared" si="177"/>
        <v>3</v>
      </c>
      <c r="I1597" s="2">
        <v>2677</v>
      </c>
      <c r="J1597" s="2">
        <f t="shared" si="172"/>
        <v>1</v>
      </c>
      <c r="K1597" s="2" t="str">
        <f t="shared" si="173"/>
        <v/>
      </c>
      <c r="L1597" s="2" t="str">
        <f t="shared" si="174"/>
        <v/>
      </c>
      <c r="M1597">
        <f>IF(D1597&lt;='Задача 4'!$B$4,I1597,"")</f>
        <v>2677</v>
      </c>
    </row>
    <row r="1598" spans="1:13">
      <c r="A1598" s="2">
        <v>1746727</v>
      </c>
      <c r="B1598" s="2">
        <v>1</v>
      </c>
      <c r="C1598" s="2" t="str">
        <f>VLOOKUP(B1598,Address!$A$1:$B$5,2,FALSE)</f>
        <v>ул.Ленина, 13/2</v>
      </c>
      <c r="D1598" s="3">
        <v>44738</v>
      </c>
      <c r="E1598" s="3" t="str">
        <f t="shared" si="171"/>
        <v>Июнь</v>
      </c>
      <c r="F1598" s="25">
        <f t="shared" si="175"/>
        <v>27</v>
      </c>
      <c r="G1598" s="3" t="str">
        <f t="shared" si="176"/>
        <v>Вс</v>
      </c>
      <c r="H1598" s="25">
        <f t="shared" si="177"/>
        <v>26</v>
      </c>
      <c r="I1598" s="2">
        <v>2947</v>
      </c>
      <c r="J1598" s="2">
        <f t="shared" si="172"/>
        <v>1</v>
      </c>
      <c r="K1598" s="2" t="str">
        <f t="shared" si="173"/>
        <v/>
      </c>
      <c r="L1598" s="2" t="str">
        <f t="shared" si="174"/>
        <v/>
      </c>
      <c r="M1598">
        <f>IF(D1598&lt;='Задача 4'!$B$4,I1598,"")</f>
        <v>2947</v>
      </c>
    </row>
    <row r="1599" spans="1:13">
      <c r="A1599" s="2">
        <v>1746728</v>
      </c>
      <c r="B1599" s="2">
        <v>4</v>
      </c>
      <c r="C1599" s="2" t="str">
        <f>VLOOKUP(B1599,Address!$A$1:$B$5,2,FALSE)</f>
        <v>Бульвар Сеченова, 17</v>
      </c>
      <c r="D1599" s="3">
        <v>44745</v>
      </c>
      <c r="E1599" s="3" t="str">
        <f t="shared" si="171"/>
        <v>Июль</v>
      </c>
      <c r="F1599" s="25">
        <f t="shared" si="175"/>
        <v>28</v>
      </c>
      <c r="G1599" s="3" t="str">
        <f t="shared" si="176"/>
        <v>Вс</v>
      </c>
      <c r="H1599" s="25">
        <f t="shared" si="177"/>
        <v>3</v>
      </c>
      <c r="I1599" s="2">
        <v>4370</v>
      </c>
      <c r="J1599" s="2">
        <f t="shared" si="172"/>
        <v>1</v>
      </c>
      <c r="K1599" s="2">
        <f t="shared" si="173"/>
        <v>4370</v>
      </c>
      <c r="L1599" s="2">
        <f t="shared" si="174"/>
        <v>1</v>
      </c>
      <c r="M1599">
        <f>IF(D1599&lt;='Задача 4'!$B$4,I1599,"")</f>
        <v>4370</v>
      </c>
    </row>
    <row r="1600" spans="1:13">
      <c r="A1600" s="2">
        <v>1746729</v>
      </c>
      <c r="B1600" s="2">
        <v>1</v>
      </c>
      <c r="C1600" s="2" t="str">
        <f>VLOOKUP(B1600,Address!$A$1:$B$5,2,FALSE)</f>
        <v>ул.Ленина, 13/2</v>
      </c>
      <c r="D1600" s="3">
        <v>44754</v>
      </c>
      <c r="E1600" s="3" t="str">
        <f t="shared" si="171"/>
        <v>Июль</v>
      </c>
      <c r="F1600" s="25">
        <f t="shared" si="175"/>
        <v>29</v>
      </c>
      <c r="G1600" s="3" t="str">
        <f t="shared" si="176"/>
        <v>Вт</v>
      </c>
      <c r="H1600" s="25">
        <f t="shared" si="177"/>
        <v>12</v>
      </c>
      <c r="I1600" s="2">
        <v>2038</v>
      </c>
      <c r="J1600" s="2">
        <f t="shared" si="172"/>
        <v>1</v>
      </c>
      <c r="K1600" s="2" t="str">
        <f t="shared" si="173"/>
        <v/>
      </c>
      <c r="L1600" s="2" t="str">
        <f t="shared" si="174"/>
        <v/>
      </c>
      <c r="M1600">
        <f>IF(D1600&lt;='Задача 4'!$B$4,I1600,"")</f>
        <v>2038</v>
      </c>
    </row>
    <row r="1601" spans="1:13">
      <c r="A1601" s="2">
        <v>1746730</v>
      </c>
      <c r="B1601" s="2">
        <v>1</v>
      </c>
      <c r="C1601" s="2" t="str">
        <f>VLOOKUP(B1601,Address!$A$1:$B$5,2,FALSE)</f>
        <v>ул.Ленина, 13/2</v>
      </c>
      <c r="D1601" s="3">
        <v>44779</v>
      </c>
      <c r="E1601" s="3" t="str">
        <f t="shared" si="171"/>
        <v>Август</v>
      </c>
      <c r="F1601" s="25">
        <f t="shared" si="175"/>
        <v>32</v>
      </c>
      <c r="G1601" s="3" t="str">
        <f t="shared" si="176"/>
        <v>Сб</v>
      </c>
      <c r="H1601" s="25">
        <f t="shared" si="177"/>
        <v>6</v>
      </c>
      <c r="I1601" s="2">
        <v>826</v>
      </c>
      <c r="J1601" s="2">
        <f t="shared" si="172"/>
        <v>1</v>
      </c>
      <c r="K1601" s="2" t="str">
        <f t="shared" si="173"/>
        <v/>
      </c>
      <c r="L1601" s="2" t="str">
        <f t="shared" si="174"/>
        <v/>
      </c>
      <c r="M1601" t="str">
        <f>IF(D1601&lt;='Задача 4'!$B$4,I1601,"")</f>
        <v/>
      </c>
    </row>
    <row r="1602" spans="1:13">
      <c r="A1602" s="2">
        <v>1746731</v>
      </c>
      <c r="B1602" s="2">
        <v>2</v>
      </c>
      <c r="C1602" s="2" t="str">
        <f>VLOOKUP(B1602,Address!$A$1:$B$5,2,FALSE)</f>
        <v>ул.Строителей, 6</v>
      </c>
      <c r="D1602" s="3">
        <v>44717</v>
      </c>
      <c r="E1602" s="3" t="str">
        <f t="shared" si="171"/>
        <v>Июнь</v>
      </c>
      <c r="F1602" s="25">
        <f t="shared" si="175"/>
        <v>24</v>
      </c>
      <c r="G1602" s="3" t="str">
        <f t="shared" si="176"/>
        <v>Вс</v>
      </c>
      <c r="H1602" s="25">
        <f t="shared" si="177"/>
        <v>5</v>
      </c>
      <c r="I1602" s="2">
        <v>3082</v>
      </c>
      <c r="J1602" s="2">
        <f t="shared" si="172"/>
        <v>1</v>
      </c>
      <c r="K1602" s="2">
        <f t="shared" si="173"/>
        <v>3082</v>
      </c>
      <c r="L1602" s="2">
        <f t="shared" si="174"/>
        <v>1</v>
      </c>
      <c r="M1602">
        <f>IF(D1602&lt;='Задача 4'!$B$4,I1602,"")</f>
        <v>3082</v>
      </c>
    </row>
    <row r="1603" spans="1:13">
      <c r="A1603" s="2">
        <v>1746732</v>
      </c>
      <c r="B1603" s="2">
        <v>1</v>
      </c>
      <c r="C1603" s="2" t="str">
        <f>VLOOKUP(B1603,Address!$A$1:$B$5,2,FALSE)</f>
        <v>ул.Ленина, 13/2</v>
      </c>
      <c r="D1603" s="3">
        <v>44778</v>
      </c>
      <c r="E1603" s="3" t="str">
        <f t="shared" ref="E1603:E1666" si="178">TEXT(MONTH(D1603)*30,"ММММ")</f>
        <v>Август</v>
      </c>
      <c r="F1603" s="25">
        <f t="shared" si="175"/>
        <v>32</v>
      </c>
      <c r="G1603" s="3" t="str">
        <f t="shared" si="176"/>
        <v>Пт</v>
      </c>
      <c r="H1603" s="25">
        <f t="shared" si="177"/>
        <v>5</v>
      </c>
      <c r="I1603" s="2">
        <v>2725</v>
      </c>
      <c r="J1603" s="2">
        <f t="shared" ref="J1603:J1666" si="179">IF(I1603&gt;0,1,"")</f>
        <v>1</v>
      </c>
      <c r="K1603" s="2" t="str">
        <f t="shared" ref="K1603:K1666" si="180">IF(I1603&gt;3000,I1603,"")</f>
        <v/>
      </c>
      <c r="L1603" s="2" t="str">
        <f t="shared" ref="L1603:L1666" si="181">IF(I1603&gt;3000,1,"")</f>
        <v/>
      </c>
      <c r="M1603" t="str">
        <f>IF(D1603&lt;='Задача 4'!$B$4,I1603,"")</f>
        <v/>
      </c>
    </row>
    <row r="1604" spans="1:13">
      <c r="A1604" s="2">
        <v>1746733</v>
      </c>
      <c r="B1604" s="2">
        <v>3</v>
      </c>
      <c r="C1604" s="2" t="str">
        <f>VLOOKUP(B1604,Address!$A$1:$B$5,2,FALSE)</f>
        <v>Проспект Вернадского, 89</v>
      </c>
      <c r="D1604" s="3">
        <v>44785</v>
      </c>
      <c r="E1604" s="3" t="str">
        <f t="shared" si="178"/>
        <v>Август</v>
      </c>
      <c r="F1604" s="25">
        <f t="shared" si="175"/>
        <v>33</v>
      </c>
      <c r="G1604" s="3" t="str">
        <f t="shared" si="176"/>
        <v>Пт</v>
      </c>
      <c r="H1604" s="25">
        <f t="shared" si="177"/>
        <v>12</v>
      </c>
      <c r="I1604" s="2">
        <v>3288</v>
      </c>
      <c r="J1604" s="2">
        <f t="shared" si="179"/>
        <v>1</v>
      </c>
      <c r="K1604" s="2">
        <f t="shared" si="180"/>
        <v>3288</v>
      </c>
      <c r="L1604" s="2">
        <f t="shared" si="181"/>
        <v>1</v>
      </c>
      <c r="M1604" t="str">
        <f>IF(D1604&lt;='Задача 4'!$B$4,I1604,"")</f>
        <v/>
      </c>
    </row>
    <row r="1605" spans="1:13">
      <c r="A1605" s="2">
        <v>1746734</v>
      </c>
      <c r="B1605" s="2">
        <v>3</v>
      </c>
      <c r="C1605" s="2" t="str">
        <f>VLOOKUP(B1605,Address!$A$1:$B$5,2,FALSE)</f>
        <v>Проспект Вернадского, 89</v>
      </c>
      <c r="D1605" s="3">
        <v>44767</v>
      </c>
      <c r="E1605" s="3" t="str">
        <f t="shared" si="178"/>
        <v>Июль</v>
      </c>
      <c r="F1605" s="25">
        <f t="shared" si="175"/>
        <v>31</v>
      </c>
      <c r="G1605" s="3" t="str">
        <f t="shared" si="176"/>
        <v>Пн</v>
      </c>
      <c r="H1605" s="25">
        <f t="shared" si="177"/>
        <v>25</v>
      </c>
      <c r="I1605" s="2">
        <v>1863</v>
      </c>
      <c r="J1605" s="2">
        <f t="shared" si="179"/>
        <v>1</v>
      </c>
      <c r="K1605" s="2" t="str">
        <f t="shared" si="180"/>
        <v/>
      </c>
      <c r="L1605" s="2" t="str">
        <f t="shared" si="181"/>
        <v/>
      </c>
      <c r="M1605" t="str">
        <f>IF(D1605&lt;='Задача 4'!$B$4,I1605,"")</f>
        <v/>
      </c>
    </row>
    <row r="1606" spans="1:13">
      <c r="A1606" s="2">
        <v>1746735</v>
      </c>
      <c r="B1606" s="2">
        <v>3</v>
      </c>
      <c r="C1606" s="2" t="str">
        <f>VLOOKUP(B1606,Address!$A$1:$B$5,2,FALSE)</f>
        <v>Проспект Вернадского, 89</v>
      </c>
      <c r="D1606" s="3">
        <v>44713</v>
      </c>
      <c r="E1606" s="3" t="str">
        <f t="shared" si="178"/>
        <v>Июнь</v>
      </c>
      <c r="F1606" s="25">
        <f t="shared" si="175"/>
        <v>23</v>
      </c>
      <c r="G1606" s="3" t="str">
        <f t="shared" si="176"/>
        <v>Ср</v>
      </c>
      <c r="H1606" s="25">
        <f t="shared" si="177"/>
        <v>1</v>
      </c>
      <c r="I1606" s="2">
        <v>3631</v>
      </c>
      <c r="J1606" s="2">
        <f t="shared" si="179"/>
        <v>1</v>
      </c>
      <c r="K1606" s="2">
        <f t="shared" si="180"/>
        <v>3631</v>
      </c>
      <c r="L1606" s="2">
        <f t="shared" si="181"/>
        <v>1</v>
      </c>
      <c r="M1606">
        <f>IF(D1606&lt;='Задача 4'!$B$4,I1606,"")</f>
        <v>3631</v>
      </c>
    </row>
    <row r="1607" spans="1:13">
      <c r="A1607" s="2">
        <v>1746736</v>
      </c>
      <c r="B1607" s="2">
        <v>1</v>
      </c>
      <c r="C1607" s="2" t="str">
        <f>VLOOKUP(B1607,Address!$A$1:$B$5,2,FALSE)</f>
        <v>ул.Ленина, 13/2</v>
      </c>
      <c r="D1607" s="3">
        <v>44749</v>
      </c>
      <c r="E1607" s="3" t="str">
        <f t="shared" si="178"/>
        <v>Июль</v>
      </c>
      <c r="F1607" s="25">
        <f t="shared" si="175"/>
        <v>28</v>
      </c>
      <c r="G1607" s="3" t="str">
        <f t="shared" si="176"/>
        <v>Чт</v>
      </c>
      <c r="H1607" s="25">
        <f t="shared" si="177"/>
        <v>7</v>
      </c>
      <c r="I1607" s="2">
        <v>4030</v>
      </c>
      <c r="J1607" s="2">
        <f t="shared" si="179"/>
        <v>1</v>
      </c>
      <c r="K1607" s="2">
        <f t="shared" si="180"/>
        <v>4030</v>
      </c>
      <c r="L1607" s="2">
        <f t="shared" si="181"/>
        <v>1</v>
      </c>
      <c r="M1607">
        <f>IF(D1607&lt;='Задача 4'!$B$4,I1607,"")</f>
        <v>4030</v>
      </c>
    </row>
    <row r="1608" spans="1:13">
      <c r="A1608" s="2">
        <v>1746737</v>
      </c>
      <c r="B1608" s="2">
        <v>1</v>
      </c>
      <c r="C1608" s="2" t="str">
        <f>VLOOKUP(B1608,Address!$A$1:$B$5,2,FALSE)</f>
        <v>ул.Ленина, 13/2</v>
      </c>
      <c r="D1608" s="3">
        <v>44754</v>
      </c>
      <c r="E1608" s="3" t="str">
        <f t="shared" si="178"/>
        <v>Июль</v>
      </c>
      <c r="F1608" s="25">
        <f t="shared" si="175"/>
        <v>29</v>
      </c>
      <c r="G1608" s="3" t="str">
        <f t="shared" si="176"/>
        <v>Вт</v>
      </c>
      <c r="H1608" s="25">
        <f t="shared" si="177"/>
        <v>12</v>
      </c>
      <c r="I1608" s="2">
        <v>1194</v>
      </c>
      <c r="J1608" s="2">
        <f t="shared" si="179"/>
        <v>1</v>
      </c>
      <c r="K1608" s="2" t="str">
        <f t="shared" si="180"/>
        <v/>
      </c>
      <c r="L1608" s="2" t="str">
        <f t="shared" si="181"/>
        <v/>
      </c>
      <c r="M1608">
        <f>IF(D1608&lt;='Задача 4'!$B$4,I1608,"")</f>
        <v>1194</v>
      </c>
    </row>
    <row r="1609" spans="1:13">
      <c r="A1609" s="2">
        <v>1746738</v>
      </c>
      <c r="B1609" s="2">
        <v>4</v>
      </c>
      <c r="C1609" s="2" t="str">
        <f>VLOOKUP(B1609,Address!$A$1:$B$5,2,FALSE)</f>
        <v>Бульвар Сеченова, 17</v>
      </c>
      <c r="D1609" s="3">
        <v>44742</v>
      </c>
      <c r="E1609" s="3" t="str">
        <f t="shared" si="178"/>
        <v>Июнь</v>
      </c>
      <c r="F1609" s="25">
        <f t="shared" si="175"/>
        <v>27</v>
      </c>
      <c r="G1609" s="3" t="str">
        <f t="shared" si="176"/>
        <v>Чт</v>
      </c>
      <c r="H1609" s="25">
        <f t="shared" si="177"/>
        <v>30</v>
      </c>
      <c r="I1609" s="2">
        <v>3622</v>
      </c>
      <c r="J1609" s="2">
        <f t="shared" si="179"/>
        <v>1</v>
      </c>
      <c r="K1609" s="2">
        <f t="shared" si="180"/>
        <v>3622</v>
      </c>
      <c r="L1609" s="2">
        <f t="shared" si="181"/>
        <v>1</v>
      </c>
      <c r="M1609">
        <f>IF(D1609&lt;='Задача 4'!$B$4,I1609,"")</f>
        <v>3622</v>
      </c>
    </row>
    <row r="1610" spans="1:13">
      <c r="A1610" s="2">
        <v>1746739</v>
      </c>
      <c r="B1610" s="2">
        <v>4</v>
      </c>
      <c r="C1610" s="2" t="str">
        <f>VLOOKUP(B1610,Address!$A$1:$B$5,2,FALSE)</f>
        <v>Бульвар Сеченова, 17</v>
      </c>
      <c r="D1610" s="3">
        <v>44800</v>
      </c>
      <c r="E1610" s="3" t="str">
        <f t="shared" si="178"/>
        <v>Август</v>
      </c>
      <c r="F1610" s="25">
        <f t="shared" si="175"/>
        <v>35</v>
      </c>
      <c r="G1610" s="3" t="str">
        <f t="shared" si="176"/>
        <v>Сб</v>
      </c>
      <c r="H1610" s="25">
        <f t="shared" si="177"/>
        <v>27</v>
      </c>
      <c r="I1610" s="2">
        <v>799</v>
      </c>
      <c r="J1610" s="2">
        <f t="shared" si="179"/>
        <v>1</v>
      </c>
      <c r="K1610" s="2" t="str">
        <f t="shared" si="180"/>
        <v/>
      </c>
      <c r="L1610" s="2" t="str">
        <f t="shared" si="181"/>
        <v/>
      </c>
      <c r="M1610" t="str">
        <f>IF(D1610&lt;='Задача 4'!$B$4,I1610,"")</f>
        <v/>
      </c>
    </row>
    <row r="1611" spans="1:13">
      <c r="A1611" s="2">
        <v>1746740</v>
      </c>
      <c r="B1611" s="2">
        <v>1</v>
      </c>
      <c r="C1611" s="2" t="str">
        <f>VLOOKUP(B1611,Address!$A$1:$B$5,2,FALSE)</f>
        <v>ул.Ленина, 13/2</v>
      </c>
      <c r="D1611" s="3">
        <v>44723</v>
      </c>
      <c r="E1611" s="3" t="str">
        <f t="shared" si="178"/>
        <v>Июнь</v>
      </c>
      <c r="F1611" s="25">
        <f t="shared" si="175"/>
        <v>24</v>
      </c>
      <c r="G1611" s="3" t="str">
        <f t="shared" si="176"/>
        <v>Сб</v>
      </c>
      <c r="H1611" s="25">
        <f t="shared" si="177"/>
        <v>11</v>
      </c>
      <c r="I1611" s="2">
        <v>3045</v>
      </c>
      <c r="J1611" s="2">
        <f t="shared" si="179"/>
        <v>1</v>
      </c>
      <c r="K1611" s="2">
        <f t="shared" si="180"/>
        <v>3045</v>
      </c>
      <c r="L1611" s="2">
        <f t="shared" si="181"/>
        <v>1</v>
      </c>
      <c r="M1611">
        <f>IF(D1611&lt;='Задача 4'!$B$4,I1611,"")</f>
        <v>3045</v>
      </c>
    </row>
    <row r="1612" spans="1:13">
      <c r="A1612" s="2">
        <v>1746741</v>
      </c>
      <c r="B1612" s="2">
        <v>1</v>
      </c>
      <c r="C1612" s="2" t="str">
        <f>VLOOKUP(B1612,Address!$A$1:$B$5,2,FALSE)</f>
        <v>ул.Ленина, 13/2</v>
      </c>
      <c r="D1612" s="3">
        <v>44721</v>
      </c>
      <c r="E1612" s="3" t="str">
        <f t="shared" si="178"/>
        <v>Июнь</v>
      </c>
      <c r="F1612" s="25">
        <f t="shared" si="175"/>
        <v>24</v>
      </c>
      <c r="G1612" s="3" t="str">
        <f t="shared" si="176"/>
        <v>Чт</v>
      </c>
      <c r="H1612" s="25">
        <f t="shared" si="177"/>
        <v>9</v>
      </c>
      <c r="I1612" s="2">
        <v>4441</v>
      </c>
      <c r="J1612" s="2">
        <f t="shared" si="179"/>
        <v>1</v>
      </c>
      <c r="K1612" s="2">
        <f t="shared" si="180"/>
        <v>4441</v>
      </c>
      <c r="L1612" s="2">
        <f t="shared" si="181"/>
        <v>1</v>
      </c>
      <c r="M1612">
        <f>IF(D1612&lt;='Задача 4'!$B$4,I1612,"")</f>
        <v>4441</v>
      </c>
    </row>
    <row r="1613" spans="1:13">
      <c r="A1613" s="2">
        <v>1746742</v>
      </c>
      <c r="B1613" s="2">
        <v>1</v>
      </c>
      <c r="C1613" s="2" t="str">
        <f>VLOOKUP(B1613,Address!$A$1:$B$5,2,FALSE)</f>
        <v>ул.Ленина, 13/2</v>
      </c>
      <c r="D1613" s="3">
        <v>44746</v>
      </c>
      <c r="E1613" s="3" t="str">
        <f t="shared" si="178"/>
        <v>Июль</v>
      </c>
      <c r="F1613" s="25">
        <f t="shared" si="175"/>
        <v>28</v>
      </c>
      <c r="G1613" s="3" t="str">
        <f t="shared" si="176"/>
        <v>Пн</v>
      </c>
      <c r="H1613" s="25">
        <f t="shared" si="177"/>
        <v>4</v>
      </c>
      <c r="I1613" s="2">
        <v>4435</v>
      </c>
      <c r="J1613" s="2">
        <f t="shared" si="179"/>
        <v>1</v>
      </c>
      <c r="K1613" s="2">
        <f t="shared" si="180"/>
        <v>4435</v>
      </c>
      <c r="L1613" s="2">
        <f t="shared" si="181"/>
        <v>1</v>
      </c>
      <c r="M1613">
        <f>IF(D1613&lt;='Задача 4'!$B$4,I1613,"")</f>
        <v>4435</v>
      </c>
    </row>
    <row r="1614" spans="1:13">
      <c r="A1614" s="2">
        <v>1746743</v>
      </c>
      <c r="B1614" s="2">
        <v>4</v>
      </c>
      <c r="C1614" s="2" t="str">
        <f>VLOOKUP(B1614,Address!$A$1:$B$5,2,FALSE)</f>
        <v>Бульвар Сеченова, 17</v>
      </c>
      <c r="D1614" s="3">
        <v>44793</v>
      </c>
      <c r="E1614" s="3" t="str">
        <f t="shared" si="178"/>
        <v>Август</v>
      </c>
      <c r="F1614" s="25">
        <f t="shared" si="175"/>
        <v>34</v>
      </c>
      <c r="G1614" s="3" t="str">
        <f t="shared" si="176"/>
        <v>Сб</v>
      </c>
      <c r="H1614" s="25">
        <f t="shared" si="177"/>
        <v>20</v>
      </c>
      <c r="I1614" s="2">
        <v>2179</v>
      </c>
      <c r="J1614" s="2">
        <f t="shared" si="179"/>
        <v>1</v>
      </c>
      <c r="K1614" s="2" t="str">
        <f t="shared" si="180"/>
        <v/>
      </c>
      <c r="L1614" s="2" t="str">
        <f t="shared" si="181"/>
        <v/>
      </c>
      <c r="M1614" t="str">
        <f>IF(D1614&lt;='Задача 4'!$B$4,I1614,"")</f>
        <v/>
      </c>
    </row>
    <row r="1615" spans="1:13">
      <c r="A1615" s="2">
        <v>1746744</v>
      </c>
      <c r="B1615" s="2">
        <v>1</v>
      </c>
      <c r="C1615" s="2" t="str">
        <f>VLOOKUP(B1615,Address!$A$1:$B$5,2,FALSE)</f>
        <v>ул.Ленина, 13/2</v>
      </c>
      <c r="D1615" s="3">
        <v>44721</v>
      </c>
      <c r="E1615" s="3" t="str">
        <f t="shared" si="178"/>
        <v>Июнь</v>
      </c>
      <c r="F1615" s="25">
        <f t="shared" si="175"/>
        <v>24</v>
      </c>
      <c r="G1615" s="3" t="str">
        <f t="shared" si="176"/>
        <v>Чт</v>
      </c>
      <c r="H1615" s="25">
        <f t="shared" si="177"/>
        <v>9</v>
      </c>
      <c r="I1615" s="2">
        <v>497</v>
      </c>
      <c r="J1615" s="2">
        <f t="shared" si="179"/>
        <v>1</v>
      </c>
      <c r="K1615" s="2" t="str">
        <f t="shared" si="180"/>
        <v/>
      </c>
      <c r="L1615" s="2" t="str">
        <f t="shared" si="181"/>
        <v/>
      </c>
      <c r="M1615">
        <f>IF(D1615&lt;='Задача 4'!$B$4,I1615,"")</f>
        <v>497</v>
      </c>
    </row>
    <row r="1616" spans="1:13">
      <c r="A1616" s="2">
        <v>1746745</v>
      </c>
      <c r="B1616" s="2">
        <v>1</v>
      </c>
      <c r="C1616" s="2" t="str">
        <f>VLOOKUP(B1616,Address!$A$1:$B$5,2,FALSE)</f>
        <v>ул.Ленина, 13/2</v>
      </c>
      <c r="D1616" s="3">
        <v>44743</v>
      </c>
      <c r="E1616" s="3" t="str">
        <f t="shared" si="178"/>
        <v>Июль</v>
      </c>
      <c r="F1616" s="25">
        <f t="shared" si="175"/>
        <v>27</v>
      </c>
      <c r="G1616" s="3" t="str">
        <f t="shared" si="176"/>
        <v>Пт</v>
      </c>
      <c r="H1616" s="25">
        <f t="shared" si="177"/>
        <v>1</v>
      </c>
      <c r="I1616" s="2">
        <v>4369</v>
      </c>
      <c r="J1616" s="2">
        <f t="shared" si="179"/>
        <v>1</v>
      </c>
      <c r="K1616" s="2">
        <f t="shared" si="180"/>
        <v>4369</v>
      </c>
      <c r="L1616" s="2">
        <f t="shared" si="181"/>
        <v>1</v>
      </c>
      <c r="M1616">
        <f>IF(D1616&lt;='Задача 4'!$B$4,I1616,"")</f>
        <v>4369</v>
      </c>
    </row>
    <row r="1617" spans="1:13">
      <c r="A1617" s="2">
        <v>1746746</v>
      </c>
      <c r="B1617" s="2">
        <v>3</v>
      </c>
      <c r="C1617" s="2" t="str">
        <f>VLOOKUP(B1617,Address!$A$1:$B$5,2,FALSE)</f>
        <v>Проспект Вернадского, 89</v>
      </c>
      <c r="D1617" s="3">
        <v>44714</v>
      </c>
      <c r="E1617" s="3" t="str">
        <f t="shared" si="178"/>
        <v>Июнь</v>
      </c>
      <c r="F1617" s="25">
        <f t="shared" ref="F1617:F1680" si="182">WEEKNUM(D1617)</f>
        <v>23</v>
      </c>
      <c r="G1617" s="3" t="str">
        <f t="shared" ref="G1617:G1680" si="183">TEXT(WEEKDAY(D1617,1),"ДДД")</f>
        <v>Чт</v>
      </c>
      <c r="H1617" s="25">
        <f t="shared" ref="H1617:H1680" si="184">DAY(D1617)</f>
        <v>2</v>
      </c>
      <c r="I1617" s="2">
        <v>427</v>
      </c>
      <c r="J1617" s="2">
        <f t="shared" si="179"/>
        <v>1</v>
      </c>
      <c r="K1617" s="2" t="str">
        <f t="shared" si="180"/>
        <v/>
      </c>
      <c r="L1617" s="2" t="str">
        <f t="shared" si="181"/>
        <v/>
      </c>
      <c r="M1617">
        <f>IF(D1617&lt;='Задача 4'!$B$4,I1617,"")</f>
        <v>427</v>
      </c>
    </row>
    <row r="1618" spans="1:13">
      <c r="A1618" s="2">
        <v>1746747</v>
      </c>
      <c r="B1618" s="2">
        <v>1</v>
      </c>
      <c r="C1618" s="2" t="str">
        <f>VLOOKUP(B1618,Address!$A$1:$B$5,2,FALSE)</f>
        <v>ул.Ленина, 13/2</v>
      </c>
      <c r="D1618" s="3">
        <v>44799</v>
      </c>
      <c r="E1618" s="3" t="str">
        <f t="shared" si="178"/>
        <v>Август</v>
      </c>
      <c r="F1618" s="25">
        <f t="shared" si="182"/>
        <v>35</v>
      </c>
      <c r="G1618" s="3" t="str">
        <f t="shared" si="183"/>
        <v>Пт</v>
      </c>
      <c r="H1618" s="25">
        <f t="shared" si="184"/>
        <v>26</v>
      </c>
      <c r="I1618" s="2">
        <v>293</v>
      </c>
      <c r="J1618" s="2">
        <f t="shared" si="179"/>
        <v>1</v>
      </c>
      <c r="K1618" s="2" t="str">
        <f t="shared" si="180"/>
        <v/>
      </c>
      <c r="L1618" s="2" t="str">
        <f t="shared" si="181"/>
        <v/>
      </c>
      <c r="M1618" t="str">
        <f>IF(D1618&lt;='Задача 4'!$B$4,I1618,"")</f>
        <v/>
      </c>
    </row>
    <row r="1619" spans="1:13">
      <c r="A1619" s="2">
        <v>1746748</v>
      </c>
      <c r="B1619" s="2">
        <v>4</v>
      </c>
      <c r="C1619" s="2" t="str">
        <f>VLOOKUP(B1619,Address!$A$1:$B$5,2,FALSE)</f>
        <v>Бульвар Сеченова, 17</v>
      </c>
      <c r="D1619" s="3">
        <v>44716</v>
      </c>
      <c r="E1619" s="3" t="str">
        <f t="shared" si="178"/>
        <v>Июнь</v>
      </c>
      <c r="F1619" s="25">
        <f t="shared" si="182"/>
        <v>23</v>
      </c>
      <c r="G1619" s="3" t="str">
        <f t="shared" si="183"/>
        <v>Сб</v>
      </c>
      <c r="H1619" s="25">
        <f t="shared" si="184"/>
        <v>4</v>
      </c>
      <c r="I1619" s="2">
        <v>3027</v>
      </c>
      <c r="J1619" s="2">
        <f t="shared" si="179"/>
        <v>1</v>
      </c>
      <c r="K1619" s="2">
        <f t="shared" si="180"/>
        <v>3027</v>
      </c>
      <c r="L1619" s="2">
        <f t="shared" si="181"/>
        <v>1</v>
      </c>
      <c r="M1619">
        <f>IF(D1619&lt;='Задача 4'!$B$4,I1619,"")</f>
        <v>3027</v>
      </c>
    </row>
    <row r="1620" spans="1:13">
      <c r="A1620" s="2">
        <v>1746749</v>
      </c>
      <c r="B1620" s="2">
        <v>3</v>
      </c>
      <c r="C1620" s="2" t="str">
        <f>VLOOKUP(B1620,Address!$A$1:$B$5,2,FALSE)</f>
        <v>Проспект Вернадского, 89</v>
      </c>
      <c r="D1620" s="3">
        <v>44795</v>
      </c>
      <c r="E1620" s="3" t="str">
        <f t="shared" si="178"/>
        <v>Август</v>
      </c>
      <c r="F1620" s="25">
        <f t="shared" si="182"/>
        <v>35</v>
      </c>
      <c r="G1620" s="3" t="str">
        <f t="shared" si="183"/>
        <v>Пн</v>
      </c>
      <c r="H1620" s="25">
        <f t="shared" si="184"/>
        <v>22</v>
      </c>
      <c r="I1620" s="2">
        <v>1892</v>
      </c>
      <c r="J1620" s="2">
        <f t="shared" si="179"/>
        <v>1</v>
      </c>
      <c r="K1620" s="2" t="str">
        <f t="shared" si="180"/>
        <v/>
      </c>
      <c r="L1620" s="2" t="str">
        <f t="shared" si="181"/>
        <v/>
      </c>
      <c r="M1620" t="str">
        <f>IF(D1620&lt;='Задача 4'!$B$4,I1620,"")</f>
        <v/>
      </c>
    </row>
    <row r="1621" spans="1:13">
      <c r="A1621" s="2">
        <v>1746750</v>
      </c>
      <c r="B1621" s="2">
        <v>4</v>
      </c>
      <c r="C1621" s="2" t="str">
        <f>VLOOKUP(B1621,Address!$A$1:$B$5,2,FALSE)</f>
        <v>Бульвар Сеченова, 17</v>
      </c>
      <c r="D1621" s="3">
        <v>44800</v>
      </c>
      <c r="E1621" s="3" t="str">
        <f t="shared" si="178"/>
        <v>Август</v>
      </c>
      <c r="F1621" s="25">
        <f t="shared" si="182"/>
        <v>35</v>
      </c>
      <c r="G1621" s="3" t="str">
        <f t="shared" si="183"/>
        <v>Сб</v>
      </c>
      <c r="H1621" s="25">
        <f t="shared" si="184"/>
        <v>27</v>
      </c>
      <c r="I1621" s="2">
        <v>2487</v>
      </c>
      <c r="J1621" s="2">
        <f t="shared" si="179"/>
        <v>1</v>
      </c>
      <c r="K1621" s="2" t="str">
        <f t="shared" si="180"/>
        <v/>
      </c>
      <c r="L1621" s="2" t="str">
        <f t="shared" si="181"/>
        <v/>
      </c>
      <c r="M1621" t="str">
        <f>IF(D1621&lt;='Задача 4'!$B$4,I1621,"")</f>
        <v/>
      </c>
    </row>
    <row r="1622" spans="1:13">
      <c r="A1622" s="2">
        <v>1746751</v>
      </c>
      <c r="B1622" s="2">
        <v>4</v>
      </c>
      <c r="C1622" s="2" t="str">
        <f>VLOOKUP(B1622,Address!$A$1:$B$5,2,FALSE)</f>
        <v>Бульвар Сеченова, 17</v>
      </c>
      <c r="D1622" s="3">
        <v>44790</v>
      </c>
      <c r="E1622" s="3" t="str">
        <f t="shared" si="178"/>
        <v>Август</v>
      </c>
      <c r="F1622" s="25">
        <f t="shared" si="182"/>
        <v>34</v>
      </c>
      <c r="G1622" s="3" t="str">
        <f t="shared" si="183"/>
        <v>Ср</v>
      </c>
      <c r="H1622" s="25">
        <f t="shared" si="184"/>
        <v>17</v>
      </c>
      <c r="I1622" s="2">
        <v>4252</v>
      </c>
      <c r="J1622" s="2">
        <f t="shared" si="179"/>
        <v>1</v>
      </c>
      <c r="K1622" s="2">
        <f t="shared" si="180"/>
        <v>4252</v>
      </c>
      <c r="L1622" s="2">
        <f t="shared" si="181"/>
        <v>1</v>
      </c>
      <c r="M1622" t="str">
        <f>IF(D1622&lt;='Задача 4'!$B$4,I1622,"")</f>
        <v/>
      </c>
    </row>
    <row r="1623" spans="1:13">
      <c r="A1623" s="2">
        <v>1746752</v>
      </c>
      <c r="B1623" s="2">
        <v>2</v>
      </c>
      <c r="C1623" s="2" t="str">
        <f>VLOOKUP(B1623,Address!$A$1:$B$5,2,FALSE)</f>
        <v>ул.Строителей, 6</v>
      </c>
      <c r="D1623" s="3">
        <v>44747</v>
      </c>
      <c r="E1623" s="3" t="str">
        <f t="shared" si="178"/>
        <v>Июль</v>
      </c>
      <c r="F1623" s="25">
        <f t="shared" si="182"/>
        <v>28</v>
      </c>
      <c r="G1623" s="3" t="str">
        <f t="shared" si="183"/>
        <v>Вт</v>
      </c>
      <c r="H1623" s="25">
        <f t="shared" si="184"/>
        <v>5</v>
      </c>
      <c r="I1623" s="2">
        <v>1491</v>
      </c>
      <c r="J1623" s="2">
        <f t="shared" si="179"/>
        <v>1</v>
      </c>
      <c r="K1623" s="2" t="str">
        <f t="shared" si="180"/>
        <v/>
      </c>
      <c r="L1623" s="2" t="str">
        <f t="shared" si="181"/>
        <v/>
      </c>
      <c r="M1623">
        <f>IF(D1623&lt;='Задача 4'!$B$4,I1623,"")</f>
        <v>1491</v>
      </c>
    </row>
    <row r="1624" spans="1:13">
      <c r="A1624" s="2">
        <v>1746753</v>
      </c>
      <c r="B1624" s="2">
        <v>2</v>
      </c>
      <c r="C1624" s="2" t="str">
        <f>VLOOKUP(B1624,Address!$A$1:$B$5,2,FALSE)</f>
        <v>ул.Строителей, 6</v>
      </c>
      <c r="D1624" s="3">
        <v>44801</v>
      </c>
      <c r="E1624" s="3" t="str">
        <f t="shared" si="178"/>
        <v>Август</v>
      </c>
      <c r="F1624" s="25">
        <f t="shared" si="182"/>
        <v>36</v>
      </c>
      <c r="G1624" s="3" t="str">
        <f t="shared" si="183"/>
        <v>Вс</v>
      </c>
      <c r="H1624" s="25">
        <f t="shared" si="184"/>
        <v>28</v>
      </c>
      <c r="I1624" s="2">
        <v>4029</v>
      </c>
      <c r="J1624" s="2">
        <f t="shared" si="179"/>
        <v>1</v>
      </c>
      <c r="K1624" s="2">
        <f t="shared" si="180"/>
        <v>4029</v>
      </c>
      <c r="L1624" s="2">
        <f t="shared" si="181"/>
        <v>1</v>
      </c>
      <c r="M1624" t="str">
        <f>IF(D1624&lt;='Задача 4'!$B$4,I1624,"")</f>
        <v/>
      </c>
    </row>
    <row r="1625" spans="1:13">
      <c r="A1625" s="2">
        <v>1746754</v>
      </c>
      <c r="B1625" s="2">
        <v>1</v>
      </c>
      <c r="C1625" s="2" t="str">
        <f>VLOOKUP(B1625,Address!$A$1:$B$5,2,FALSE)</f>
        <v>ул.Ленина, 13/2</v>
      </c>
      <c r="D1625" s="3">
        <v>44713</v>
      </c>
      <c r="E1625" s="3" t="str">
        <f t="shared" si="178"/>
        <v>Июнь</v>
      </c>
      <c r="F1625" s="25">
        <f t="shared" si="182"/>
        <v>23</v>
      </c>
      <c r="G1625" s="3" t="str">
        <f t="shared" si="183"/>
        <v>Ср</v>
      </c>
      <c r="H1625" s="25">
        <f t="shared" si="184"/>
        <v>1</v>
      </c>
      <c r="I1625" s="2">
        <v>4858</v>
      </c>
      <c r="J1625" s="2">
        <f t="shared" si="179"/>
        <v>1</v>
      </c>
      <c r="K1625" s="2">
        <f t="shared" si="180"/>
        <v>4858</v>
      </c>
      <c r="L1625" s="2">
        <f t="shared" si="181"/>
        <v>1</v>
      </c>
      <c r="M1625">
        <f>IF(D1625&lt;='Задача 4'!$B$4,I1625,"")</f>
        <v>4858</v>
      </c>
    </row>
    <row r="1626" spans="1:13">
      <c r="A1626" s="2">
        <v>1746755</v>
      </c>
      <c r="B1626" s="2">
        <v>4</v>
      </c>
      <c r="C1626" s="2" t="str">
        <f>VLOOKUP(B1626,Address!$A$1:$B$5,2,FALSE)</f>
        <v>Бульвар Сеченова, 17</v>
      </c>
      <c r="D1626" s="3">
        <v>44763</v>
      </c>
      <c r="E1626" s="3" t="str">
        <f t="shared" si="178"/>
        <v>Июль</v>
      </c>
      <c r="F1626" s="25">
        <f t="shared" si="182"/>
        <v>30</v>
      </c>
      <c r="G1626" s="3" t="str">
        <f t="shared" si="183"/>
        <v>Чт</v>
      </c>
      <c r="H1626" s="25">
        <f t="shared" si="184"/>
        <v>21</v>
      </c>
      <c r="I1626" s="2">
        <v>2031</v>
      </c>
      <c r="J1626" s="2">
        <f t="shared" si="179"/>
        <v>1</v>
      </c>
      <c r="K1626" s="2" t="str">
        <f t="shared" si="180"/>
        <v/>
      </c>
      <c r="L1626" s="2" t="str">
        <f t="shared" si="181"/>
        <v/>
      </c>
      <c r="M1626" t="str">
        <f>IF(D1626&lt;='Задача 4'!$B$4,I1626,"")</f>
        <v/>
      </c>
    </row>
    <row r="1627" spans="1:13">
      <c r="A1627" s="2">
        <v>1746756</v>
      </c>
      <c r="B1627" s="2">
        <v>1</v>
      </c>
      <c r="C1627" s="2" t="str">
        <f>VLOOKUP(B1627,Address!$A$1:$B$5,2,FALSE)</f>
        <v>ул.Ленина, 13/2</v>
      </c>
      <c r="D1627" s="3">
        <v>44753</v>
      </c>
      <c r="E1627" s="3" t="str">
        <f t="shared" si="178"/>
        <v>Июль</v>
      </c>
      <c r="F1627" s="25">
        <f t="shared" si="182"/>
        <v>29</v>
      </c>
      <c r="G1627" s="3" t="str">
        <f t="shared" si="183"/>
        <v>Пн</v>
      </c>
      <c r="H1627" s="25">
        <f t="shared" si="184"/>
        <v>11</v>
      </c>
      <c r="I1627" s="2">
        <v>3609</v>
      </c>
      <c r="J1627" s="2">
        <f t="shared" si="179"/>
        <v>1</v>
      </c>
      <c r="K1627" s="2">
        <f t="shared" si="180"/>
        <v>3609</v>
      </c>
      <c r="L1627" s="2">
        <f t="shared" si="181"/>
        <v>1</v>
      </c>
      <c r="M1627">
        <f>IF(D1627&lt;='Задача 4'!$B$4,I1627,"")</f>
        <v>3609</v>
      </c>
    </row>
    <row r="1628" spans="1:13">
      <c r="A1628" s="2">
        <v>1746757</v>
      </c>
      <c r="B1628" s="2">
        <v>4</v>
      </c>
      <c r="C1628" s="2" t="str">
        <f>VLOOKUP(B1628,Address!$A$1:$B$5,2,FALSE)</f>
        <v>Бульвар Сеченова, 17</v>
      </c>
      <c r="D1628" s="3">
        <v>44723</v>
      </c>
      <c r="E1628" s="3" t="str">
        <f t="shared" si="178"/>
        <v>Июнь</v>
      </c>
      <c r="F1628" s="25">
        <f t="shared" si="182"/>
        <v>24</v>
      </c>
      <c r="G1628" s="3" t="str">
        <f t="shared" si="183"/>
        <v>Сб</v>
      </c>
      <c r="H1628" s="25">
        <f t="shared" si="184"/>
        <v>11</v>
      </c>
      <c r="I1628" s="2">
        <v>3255</v>
      </c>
      <c r="J1628" s="2">
        <f t="shared" si="179"/>
        <v>1</v>
      </c>
      <c r="K1628" s="2">
        <f t="shared" si="180"/>
        <v>3255</v>
      </c>
      <c r="L1628" s="2">
        <f t="shared" si="181"/>
        <v>1</v>
      </c>
      <c r="M1628">
        <f>IF(D1628&lt;='Задача 4'!$B$4,I1628,"")</f>
        <v>3255</v>
      </c>
    </row>
    <row r="1629" spans="1:13">
      <c r="A1629" s="2">
        <v>1746758</v>
      </c>
      <c r="B1629" s="2">
        <v>2</v>
      </c>
      <c r="C1629" s="2" t="str">
        <f>VLOOKUP(B1629,Address!$A$1:$B$5,2,FALSE)</f>
        <v>ул.Строителей, 6</v>
      </c>
      <c r="D1629" s="3">
        <v>44754</v>
      </c>
      <c r="E1629" s="3" t="str">
        <f t="shared" si="178"/>
        <v>Июль</v>
      </c>
      <c r="F1629" s="25">
        <f t="shared" si="182"/>
        <v>29</v>
      </c>
      <c r="G1629" s="3" t="str">
        <f t="shared" si="183"/>
        <v>Вт</v>
      </c>
      <c r="H1629" s="25">
        <f t="shared" si="184"/>
        <v>12</v>
      </c>
      <c r="I1629" s="2">
        <v>4362</v>
      </c>
      <c r="J1629" s="2">
        <f t="shared" si="179"/>
        <v>1</v>
      </c>
      <c r="K1629" s="2">
        <f t="shared" si="180"/>
        <v>4362</v>
      </c>
      <c r="L1629" s="2">
        <f t="shared" si="181"/>
        <v>1</v>
      </c>
      <c r="M1629">
        <f>IF(D1629&lt;='Задача 4'!$B$4,I1629,"")</f>
        <v>4362</v>
      </c>
    </row>
    <row r="1630" spans="1:13">
      <c r="A1630" s="2">
        <v>1746759</v>
      </c>
      <c r="B1630" s="2">
        <v>1</v>
      </c>
      <c r="C1630" s="2" t="str">
        <f>VLOOKUP(B1630,Address!$A$1:$B$5,2,FALSE)</f>
        <v>ул.Ленина, 13/2</v>
      </c>
      <c r="D1630" s="3">
        <v>44793</v>
      </c>
      <c r="E1630" s="3" t="str">
        <f t="shared" si="178"/>
        <v>Август</v>
      </c>
      <c r="F1630" s="25">
        <f t="shared" si="182"/>
        <v>34</v>
      </c>
      <c r="G1630" s="3" t="str">
        <f t="shared" si="183"/>
        <v>Сб</v>
      </c>
      <c r="H1630" s="25">
        <f t="shared" si="184"/>
        <v>20</v>
      </c>
      <c r="I1630" s="2">
        <v>2340</v>
      </c>
      <c r="J1630" s="2">
        <f t="shared" si="179"/>
        <v>1</v>
      </c>
      <c r="K1630" s="2" t="str">
        <f t="shared" si="180"/>
        <v/>
      </c>
      <c r="L1630" s="2" t="str">
        <f t="shared" si="181"/>
        <v/>
      </c>
      <c r="M1630" t="str">
        <f>IF(D1630&lt;='Задача 4'!$B$4,I1630,"")</f>
        <v/>
      </c>
    </row>
    <row r="1631" spans="1:13">
      <c r="A1631" s="2">
        <v>1746760</v>
      </c>
      <c r="B1631" s="2">
        <v>4</v>
      </c>
      <c r="C1631" s="2" t="str">
        <f>VLOOKUP(B1631,Address!$A$1:$B$5,2,FALSE)</f>
        <v>Бульвар Сеченова, 17</v>
      </c>
      <c r="D1631" s="3">
        <v>44773</v>
      </c>
      <c r="E1631" s="3" t="str">
        <f t="shared" si="178"/>
        <v>Июль</v>
      </c>
      <c r="F1631" s="25">
        <f t="shared" si="182"/>
        <v>32</v>
      </c>
      <c r="G1631" s="3" t="str">
        <f t="shared" si="183"/>
        <v>Вс</v>
      </c>
      <c r="H1631" s="25">
        <f t="shared" si="184"/>
        <v>31</v>
      </c>
      <c r="I1631" s="2">
        <v>4648</v>
      </c>
      <c r="J1631" s="2">
        <f t="shared" si="179"/>
        <v>1</v>
      </c>
      <c r="K1631" s="2">
        <f t="shared" si="180"/>
        <v>4648</v>
      </c>
      <c r="L1631" s="2">
        <f t="shared" si="181"/>
        <v>1</v>
      </c>
      <c r="M1631" t="str">
        <f>IF(D1631&lt;='Задача 4'!$B$4,I1631,"")</f>
        <v/>
      </c>
    </row>
    <row r="1632" spans="1:13">
      <c r="A1632" s="2">
        <v>1746761</v>
      </c>
      <c r="B1632" s="2">
        <v>1</v>
      </c>
      <c r="C1632" s="2" t="str">
        <f>VLOOKUP(B1632,Address!$A$1:$B$5,2,FALSE)</f>
        <v>ул.Ленина, 13/2</v>
      </c>
      <c r="D1632" s="3">
        <v>44717</v>
      </c>
      <c r="E1632" s="3" t="str">
        <f t="shared" si="178"/>
        <v>Июнь</v>
      </c>
      <c r="F1632" s="25">
        <f t="shared" si="182"/>
        <v>24</v>
      </c>
      <c r="G1632" s="3" t="str">
        <f t="shared" si="183"/>
        <v>Вс</v>
      </c>
      <c r="H1632" s="25">
        <f t="shared" si="184"/>
        <v>5</v>
      </c>
      <c r="I1632" s="2">
        <v>2075</v>
      </c>
      <c r="J1632" s="2">
        <f t="shared" si="179"/>
        <v>1</v>
      </c>
      <c r="K1632" s="2" t="str">
        <f t="shared" si="180"/>
        <v/>
      </c>
      <c r="L1632" s="2" t="str">
        <f t="shared" si="181"/>
        <v/>
      </c>
      <c r="M1632">
        <f>IF(D1632&lt;='Задача 4'!$B$4,I1632,"")</f>
        <v>2075</v>
      </c>
    </row>
    <row r="1633" spans="1:13">
      <c r="A1633" s="2">
        <v>1746762</v>
      </c>
      <c r="B1633" s="2">
        <v>4</v>
      </c>
      <c r="C1633" s="2" t="str">
        <f>VLOOKUP(B1633,Address!$A$1:$B$5,2,FALSE)</f>
        <v>Бульвар Сеченова, 17</v>
      </c>
      <c r="D1633" s="3">
        <v>44715</v>
      </c>
      <c r="E1633" s="3" t="str">
        <f t="shared" si="178"/>
        <v>Июнь</v>
      </c>
      <c r="F1633" s="25">
        <f t="shared" si="182"/>
        <v>23</v>
      </c>
      <c r="G1633" s="3" t="str">
        <f t="shared" si="183"/>
        <v>Пт</v>
      </c>
      <c r="H1633" s="25">
        <f t="shared" si="184"/>
        <v>3</v>
      </c>
      <c r="I1633" s="2">
        <v>1992</v>
      </c>
      <c r="J1633" s="2">
        <f t="shared" si="179"/>
        <v>1</v>
      </c>
      <c r="K1633" s="2" t="str">
        <f t="shared" si="180"/>
        <v/>
      </c>
      <c r="L1633" s="2" t="str">
        <f t="shared" si="181"/>
        <v/>
      </c>
      <c r="M1633">
        <f>IF(D1633&lt;='Задача 4'!$B$4,I1633,"")</f>
        <v>1992</v>
      </c>
    </row>
    <row r="1634" spans="1:13">
      <c r="A1634" s="2">
        <v>1746763</v>
      </c>
      <c r="B1634" s="2">
        <v>3</v>
      </c>
      <c r="C1634" s="2" t="str">
        <f>VLOOKUP(B1634,Address!$A$1:$B$5,2,FALSE)</f>
        <v>Проспект Вернадского, 89</v>
      </c>
      <c r="D1634" s="3">
        <v>44742</v>
      </c>
      <c r="E1634" s="3" t="str">
        <f t="shared" si="178"/>
        <v>Июнь</v>
      </c>
      <c r="F1634" s="25">
        <f t="shared" si="182"/>
        <v>27</v>
      </c>
      <c r="G1634" s="3" t="str">
        <f t="shared" si="183"/>
        <v>Чт</v>
      </c>
      <c r="H1634" s="25">
        <f t="shared" si="184"/>
        <v>30</v>
      </c>
      <c r="I1634" s="2">
        <v>3439</v>
      </c>
      <c r="J1634" s="2">
        <f t="shared" si="179"/>
        <v>1</v>
      </c>
      <c r="K1634" s="2">
        <f t="shared" si="180"/>
        <v>3439</v>
      </c>
      <c r="L1634" s="2">
        <f t="shared" si="181"/>
        <v>1</v>
      </c>
      <c r="M1634">
        <f>IF(D1634&lt;='Задача 4'!$B$4,I1634,"")</f>
        <v>3439</v>
      </c>
    </row>
    <row r="1635" spans="1:13">
      <c r="A1635" s="2">
        <v>1746764</v>
      </c>
      <c r="B1635" s="2">
        <v>4</v>
      </c>
      <c r="C1635" s="2" t="str">
        <f>VLOOKUP(B1635,Address!$A$1:$B$5,2,FALSE)</f>
        <v>Бульвар Сеченова, 17</v>
      </c>
      <c r="D1635" s="3">
        <v>44750</v>
      </c>
      <c r="E1635" s="3" t="str">
        <f t="shared" si="178"/>
        <v>Июль</v>
      </c>
      <c r="F1635" s="25">
        <f t="shared" si="182"/>
        <v>28</v>
      </c>
      <c r="G1635" s="3" t="str">
        <f t="shared" si="183"/>
        <v>Пт</v>
      </c>
      <c r="H1635" s="25">
        <f t="shared" si="184"/>
        <v>8</v>
      </c>
      <c r="I1635" s="2">
        <v>3384</v>
      </c>
      <c r="J1635" s="2">
        <f t="shared" si="179"/>
        <v>1</v>
      </c>
      <c r="K1635" s="2">
        <f t="shared" si="180"/>
        <v>3384</v>
      </c>
      <c r="L1635" s="2">
        <f t="shared" si="181"/>
        <v>1</v>
      </c>
      <c r="M1635">
        <f>IF(D1635&lt;='Задача 4'!$B$4,I1635,"")</f>
        <v>3384</v>
      </c>
    </row>
    <row r="1636" spans="1:13">
      <c r="A1636" s="2">
        <v>1746765</v>
      </c>
      <c r="B1636" s="2">
        <v>2</v>
      </c>
      <c r="C1636" s="2" t="str">
        <f>VLOOKUP(B1636,Address!$A$1:$B$5,2,FALSE)</f>
        <v>ул.Строителей, 6</v>
      </c>
      <c r="D1636" s="3">
        <v>44777</v>
      </c>
      <c r="E1636" s="3" t="str">
        <f t="shared" si="178"/>
        <v>Август</v>
      </c>
      <c r="F1636" s="25">
        <f t="shared" si="182"/>
        <v>32</v>
      </c>
      <c r="G1636" s="3" t="str">
        <f t="shared" si="183"/>
        <v>Чт</v>
      </c>
      <c r="H1636" s="25">
        <f t="shared" si="184"/>
        <v>4</v>
      </c>
      <c r="I1636" s="2">
        <v>4030</v>
      </c>
      <c r="J1636" s="2">
        <f t="shared" si="179"/>
        <v>1</v>
      </c>
      <c r="K1636" s="2">
        <f t="shared" si="180"/>
        <v>4030</v>
      </c>
      <c r="L1636" s="2">
        <f t="shared" si="181"/>
        <v>1</v>
      </c>
      <c r="M1636" t="str">
        <f>IF(D1636&lt;='Задача 4'!$B$4,I1636,"")</f>
        <v/>
      </c>
    </row>
    <row r="1637" spans="1:13">
      <c r="A1637" s="2">
        <v>1746766</v>
      </c>
      <c r="B1637" s="2">
        <v>1</v>
      </c>
      <c r="C1637" s="2" t="str">
        <f>VLOOKUP(B1637,Address!$A$1:$B$5,2,FALSE)</f>
        <v>ул.Ленина, 13/2</v>
      </c>
      <c r="D1637" s="3">
        <v>44762</v>
      </c>
      <c r="E1637" s="3" t="str">
        <f t="shared" si="178"/>
        <v>Июль</v>
      </c>
      <c r="F1637" s="25">
        <f t="shared" si="182"/>
        <v>30</v>
      </c>
      <c r="G1637" s="3" t="str">
        <f t="shared" si="183"/>
        <v>Ср</v>
      </c>
      <c r="H1637" s="25">
        <f t="shared" si="184"/>
        <v>20</v>
      </c>
      <c r="I1637" s="2">
        <v>731</v>
      </c>
      <c r="J1637" s="2">
        <f t="shared" si="179"/>
        <v>1</v>
      </c>
      <c r="K1637" s="2" t="str">
        <f t="shared" si="180"/>
        <v/>
      </c>
      <c r="L1637" s="2" t="str">
        <f t="shared" si="181"/>
        <v/>
      </c>
      <c r="M1637" t="str">
        <f>IF(D1637&lt;='Задача 4'!$B$4,I1637,"")</f>
        <v/>
      </c>
    </row>
    <row r="1638" spans="1:13">
      <c r="A1638" s="2">
        <v>1746767</v>
      </c>
      <c r="B1638" s="2">
        <v>1</v>
      </c>
      <c r="C1638" s="2" t="str">
        <f>VLOOKUP(B1638,Address!$A$1:$B$5,2,FALSE)</f>
        <v>ул.Ленина, 13/2</v>
      </c>
      <c r="D1638" s="3">
        <v>44800</v>
      </c>
      <c r="E1638" s="3" t="str">
        <f t="shared" si="178"/>
        <v>Август</v>
      </c>
      <c r="F1638" s="25">
        <f t="shared" si="182"/>
        <v>35</v>
      </c>
      <c r="G1638" s="3" t="str">
        <f t="shared" si="183"/>
        <v>Сб</v>
      </c>
      <c r="H1638" s="25">
        <f t="shared" si="184"/>
        <v>27</v>
      </c>
      <c r="I1638" s="2">
        <v>1034</v>
      </c>
      <c r="J1638" s="2">
        <f t="shared" si="179"/>
        <v>1</v>
      </c>
      <c r="K1638" s="2" t="str">
        <f t="shared" si="180"/>
        <v/>
      </c>
      <c r="L1638" s="2" t="str">
        <f t="shared" si="181"/>
        <v/>
      </c>
      <c r="M1638" t="str">
        <f>IF(D1638&lt;='Задача 4'!$B$4,I1638,"")</f>
        <v/>
      </c>
    </row>
    <row r="1639" spans="1:13">
      <c r="A1639" s="2">
        <v>1746768</v>
      </c>
      <c r="B1639" s="2">
        <v>1</v>
      </c>
      <c r="C1639" s="2" t="str">
        <f>VLOOKUP(B1639,Address!$A$1:$B$5,2,FALSE)</f>
        <v>ул.Ленина, 13/2</v>
      </c>
      <c r="D1639" s="3">
        <v>44765</v>
      </c>
      <c r="E1639" s="3" t="str">
        <f t="shared" si="178"/>
        <v>Июль</v>
      </c>
      <c r="F1639" s="25">
        <f t="shared" si="182"/>
        <v>30</v>
      </c>
      <c r="G1639" s="3" t="str">
        <f t="shared" si="183"/>
        <v>Сб</v>
      </c>
      <c r="H1639" s="25">
        <f t="shared" si="184"/>
        <v>23</v>
      </c>
      <c r="I1639" s="2">
        <v>303</v>
      </c>
      <c r="J1639" s="2">
        <f t="shared" si="179"/>
        <v>1</v>
      </c>
      <c r="K1639" s="2" t="str">
        <f t="shared" si="180"/>
        <v/>
      </c>
      <c r="L1639" s="2" t="str">
        <f t="shared" si="181"/>
        <v/>
      </c>
      <c r="M1639" t="str">
        <f>IF(D1639&lt;='Задача 4'!$B$4,I1639,"")</f>
        <v/>
      </c>
    </row>
    <row r="1640" spans="1:13">
      <c r="A1640" s="2">
        <v>1746769</v>
      </c>
      <c r="B1640" s="2">
        <v>2</v>
      </c>
      <c r="C1640" s="2" t="str">
        <f>VLOOKUP(B1640,Address!$A$1:$B$5,2,FALSE)</f>
        <v>ул.Строителей, 6</v>
      </c>
      <c r="D1640" s="3">
        <v>44739</v>
      </c>
      <c r="E1640" s="3" t="str">
        <f t="shared" si="178"/>
        <v>Июнь</v>
      </c>
      <c r="F1640" s="25">
        <f t="shared" si="182"/>
        <v>27</v>
      </c>
      <c r="G1640" s="3" t="str">
        <f t="shared" si="183"/>
        <v>Пн</v>
      </c>
      <c r="H1640" s="25">
        <f t="shared" si="184"/>
        <v>27</v>
      </c>
      <c r="I1640" s="2">
        <v>4527</v>
      </c>
      <c r="J1640" s="2">
        <f t="shared" si="179"/>
        <v>1</v>
      </c>
      <c r="K1640" s="2">
        <f t="shared" si="180"/>
        <v>4527</v>
      </c>
      <c r="L1640" s="2">
        <f t="shared" si="181"/>
        <v>1</v>
      </c>
      <c r="M1640">
        <f>IF(D1640&lt;='Задача 4'!$B$4,I1640,"")</f>
        <v>4527</v>
      </c>
    </row>
    <row r="1641" spans="1:13">
      <c r="A1641" s="2">
        <v>1746770</v>
      </c>
      <c r="B1641" s="2">
        <v>2</v>
      </c>
      <c r="C1641" s="2" t="str">
        <f>VLOOKUP(B1641,Address!$A$1:$B$5,2,FALSE)</f>
        <v>ул.Строителей, 6</v>
      </c>
      <c r="D1641" s="3">
        <v>44720</v>
      </c>
      <c r="E1641" s="3" t="str">
        <f t="shared" si="178"/>
        <v>Июнь</v>
      </c>
      <c r="F1641" s="25">
        <f t="shared" si="182"/>
        <v>24</v>
      </c>
      <c r="G1641" s="3" t="str">
        <f t="shared" si="183"/>
        <v>Ср</v>
      </c>
      <c r="H1641" s="25">
        <f t="shared" si="184"/>
        <v>8</v>
      </c>
      <c r="I1641" s="2">
        <v>3673</v>
      </c>
      <c r="J1641" s="2">
        <f t="shared" si="179"/>
        <v>1</v>
      </c>
      <c r="K1641" s="2">
        <f t="shared" si="180"/>
        <v>3673</v>
      </c>
      <c r="L1641" s="2">
        <f t="shared" si="181"/>
        <v>1</v>
      </c>
      <c r="M1641">
        <f>IF(D1641&lt;='Задача 4'!$B$4,I1641,"")</f>
        <v>3673</v>
      </c>
    </row>
    <row r="1642" spans="1:13">
      <c r="A1642" s="2">
        <v>1746771</v>
      </c>
      <c r="B1642" s="2">
        <v>2</v>
      </c>
      <c r="C1642" s="2" t="str">
        <f>VLOOKUP(B1642,Address!$A$1:$B$5,2,FALSE)</f>
        <v>ул.Строителей, 6</v>
      </c>
      <c r="D1642" s="3">
        <v>44724</v>
      </c>
      <c r="E1642" s="3" t="str">
        <f t="shared" si="178"/>
        <v>Июнь</v>
      </c>
      <c r="F1642" s="25">
        <f t="shared" si="182"/>
        <v>25</v>
      </c>
      <c r="G1642" s="3" t="str">
        <f t="shared" si="183"/>
        <v>Вс</v>
      </c>
      <c r="H1642" s="25">
        <f t="shared" si="184"/>
        <v>12</v>
      </c>
      <c r="I1642" s="2">
        <v>3400</v>
      </c>
      <c r="J1642" s="2">
        <f t="shared" si="179"/>
        <v>1</v>
      </c>
      <c r="K1642" s="2">
        <f t="shared" si="180"/>
        <v>3400</v>
      </c>
      <c r="L1642" s="2">
        <f t="shared" si="181"/>
        <v>1</v>
      </c>
      <c r="M1642">
        <f>IF(D1642&lt;='Задача 4'!$B$4,I1642,"")</f>
        <v>3400</v>
      </c>
    </row>
    <row r="1643" spans="1:13">
      <c r="A1643" s="2">
        <v>1746772</v>
      </c>
      <c r="B1643" s="2">
        <v>2</v>
      </c>
      <c r="C1643" s="2" t="str">
        <f>VLOOKUP(B1643,Address!$A$1:$B$5,2,FALSE)</f>
        <v>ул.Строителей, 6</v>
      </c>
      <c r="D1643" s="3">
        <v>44788</v>
      </c>
      <c r="E1643" s="3" t="str">
        <f t="shared" si="178"/>
        <v>Август</v>
      </c>
      <c r="F1643" s="25">
        <f t="shared" si="182"/>
        <v>34</v>
      </c>
      <c r="G1643" s="3" t="str">
        <f t="shared" si="183"/>
        <v>Пн</v>
      </c>
      <c r="H1643" s="25">
        <f t="shared" si="184"/>
        <v>15</v>
      </c>
      <c r="I1643" s="2">
        <v>3708</v>
      </c>
      <c r="J1643" s="2">
        <f t="shared" si="179"/>
        <v>1</v>
      </c>
      <c r="K1643" s="2">
        <f t="shared" si="180"/>
        <v>3708</v>
      </c>
      <c r="L1643" s="2">
        <f t="shared" si="181"/>
        <v>1</v>
      </c>
      <c r="M1643" t="str">
        <f>IF(D1643&lt;='Задача 4'!$B$4,I1643,"")</f>
        <v/>
      </c>
    </row>
    <row r="1644" spans="1:13">
      <c r="A1644" s="2">
        <v>1746773</v>
      </c>
      <c r="B1644" s="2">
        <v>1</v>
      </c>
      <c r="C1644" s="2" t="str">
        <f>VLOOKUP(B1644,Address!$A$1:$B$5,2,FALSE)</f>
        <v>ул.Ленина, 13/2</v>
      </c>
      <c r="D1644" s="3">
        <v>44756</v>
      </c>
      <c r="E1644" s="3" t="str">
        <f t="shared" si="178"/>
        <v>Июль</v>
      </c>
      <c r="F1644" s="25">
        <f t="shared" si="182"/>
        <v>29</v>
      </c>
      <c r="G1644" s="3" t="str">
        <f t="shared" si="183"/>
        <v>Чт</v>
      </c>
      <c r="H1644" s="25">
        <f t="shared" si="184"/>
        <v>14</v>
      </c>
      <c r="I1644" s="2">
        <v>2956</v>
      </c>
      <c r="J1644" s="2">
        <f t="shared" si="179"/>
        <v>1</v>
      </c>
      <c r="K1644" s="2" t="str">
        <f t="shared" si="180"/>
        <v/>
      </c>
      <c r="L1644" s="2" t="str">
        <f t="shared" si="181"/>
        <v/>
      </c>
      <c r="M1644">
        <f>IF(D1644&lt;='Задача 4'!$B$4,I1644,"")</f>
        <v>2956</v>
      </c>
    </row>
    <row r="1645" spans="1:13">
      <c r="A1645" s="2">
        <v>1746774</v>
      </c>
      <c r="B1645" s="2">
        <v>2</v>
      </c>
      <c r="C1645" s="2" t="str">
        <f>VLOOKUP(B1645,Address!$A$1:$B$5,2,FALSE)</f>
        <v>ул.Строителей, 6</v>
      </c>
      <c r="D1645" s="3">
        <v>44772</v>
      </c>
      <c r="E1645" s="3" t="str">
        <f t="shared" si="178"/>
        <v>Июль</v>
      </c>
      <c r="F1645" s="25">
        <f t="shared" si="182"/>
        <v>31</v>
      </c>
      <c r="G1645" s="3" t="str">
        <f t="shared" si="183"/>
        <v>Сб</v>
      </c>
      <c r="H1645" s="25">
        <f t="shared" si="184"/>
        <v>30</v>
      </c>
      <c r="I1645" s="2">
        <v>4019</v>
      </c>
      <c r="J1645" s="2">
        <f t="shared" si="179"/>
        <v>1</v>
      </c>
      <c r="K1645" s="2">
        <f t="shared" si="180"/>
        <v>4019</v>
      </c>
      <c r="L1645" s="2">
        <f t="shared" si="181"/>
        <v>1</v>
      </c>
      <c r="M1645" t="str">
        <f>IF(D1645&lt;='Задача 4'!$B$4,I1645,"")</f>
        <v/>
      </c>
    </row>
    <row r="1646" spans="1:13">
      <c r="A1646" s="2">
        <v>1746775</v>
      </c>
      <c r="B1646" s="2">
        <v>2</v>
      </c>
      <c r="C1646" s="2" t="str">
        <f>VLOOKUP(B1646,Address!$A$1:$B$5,2,FALSE)</f>
        <v>ул.Строителей, 6</v>
      </c>
      <c r="D1646" s="3">
        <v>44800</v>
      </c>
      <c r="E1646" s="3" t="str">
        <f t="shared" si="178"/>
        <v>Август</v>
      </c>
      <c r="F1646" s="25">
        <f t="shared" si="182"/>
        <v>35</v>
      </c>
      <c r="G1646" s="3" t="str">
        <f t="shared" si="183"/>
        <v>Сб</v>
      </c>
      <c r="H1646" s="25">
        <f t="shared" si="184"/>
        <v>27</v>
      </c>
      <c r="I1646" s="2">
        <v>4615</v>
      </c>
      <c r="J1646" s="2">
        <f t="shared" si="179"/>
        <v>1</v>
      </c>
      <c r="K1646" s="2">
        <f t="shared" si="180"/>
        <v>4615</v>
      </c>
      <c r="L1646" s="2">
        <f t="shared" si="181"/>
        <v>1</v>
      </c>
      <c r="M1646" t="str">
        <f>IF(D1646&lt;='Задача 4'!$B$4,I1646,"")</f>
        <v/>
      </c>
    </row>
    <row r="1647" spans="1:13">
      <c r="A1647" s="2">
        <v>1746776</v>
      </c>
      <c r="B1647" s="2">
        <v>4</v>
      </c>
      <c r="C1647" s="2" t="str">
        <f>VLOOKUP(B1647,Address!$A$1:$B$5,2,FALSE)</f>
        <v>Бульвар Сеченова, 17</v>
      </c>
      <c r="D1647" s="3">
        <v>44749</v>
      </c>
      <c r="E1647" s="3" t="str">
        <f t="shared" si="178"/>
        <v>Июль</v>
      </c>
      <c r="F1647" s="25">
        <f t="shared" si="182"/>
        <v>28</v>
      </c>
      <c r="G1647" s="3" t="str">
        <f t="shared" si="183"/>
        <v>Чт</v>
      </c>
      <c r="H1647" s="25">
        <f t="shared" si="184"/>
        <v>7</v>
      </c>
      <c r="I1647" s="2">
        <v>3919</v>
      </c>
      <c r="J1647" s="2">
        <f t="shared" si="179"/>
        <v>1</v>
      </c>
      <c r="K1647" s="2">
        <f t="shared" si="180"/>
        <v>3919</v>
      </c>
      <c r="L1647" s="2">
        <f t="shared" si="181"/>
        <v>1</v>
      </c>
      <c r="M1647">
        <f>IF(D1647&lt;='Задача 4'!$B$4,I1647,"")</f>
        <v>3919</v>
      </c>
    </row>
    <row r="1648" spans="1:13">
      <c r="A1648" s="2">
        <v>1746777</v>
      </c>
      <c r="B1648" s="2">
        <v>1</v>
      </c>
      <c r="C1648" s="2" t="str">
        <f>VLOOKUP(B1648,Address!$A$1:$B$5,2,FALSE)</f>
        <v>ул.Ленина, 13/2</v>
      </c>
      <c r="D1648" s="3">
        <v>44746</v>
      </c>
      <c r="E1648" s="3" t="str">
        <f t="shared" si="178"/>
        <v>Июль</v>
      </c>
      <c r="F1648" s="25">
        <f t="shared" si="182"/>
        <v>28</v>
      </c>
      <c r="G1648" s="3" t="str">
        <f t="shared" si="183"/>
        <v>Пн</v>
      </c>
      <c r="H1648" s="25">
        <f t="shared" si="184"/>
        <v>4</v>
      </c>
      <c r="I1648" s="2">
        <v>102</v>
      </c>
      <c r="J1648" s="2">
        <f t="shared" si="179"/>
        <v>1</v>
      </c>
      <c r="K1648" s="2" t="str">
        <f t="shared" si="180"/>
        <v/>
      </c>
      <c r="L1648" s="2" t="str">
        <f t="shared" si="181"/>
        <v/>
      </c>
      <c r="M1648">
        <f>IF(D1648&lt;='Задача 4'!$B$4,I1648,"")</f>
        <v>102</v>
      </c>
    </row>
    <row r="1649" spans="1:13">
      <c r="A1649" s="2">
        <v>1746778</v>
      </c>
      <c r="B1649" s="2">
        <v>1</v>
      </c>
      <c r="C1649" s="2" t="str">
        <f>VLOOKUP(B1649,Address!$A$1:$B$5,2,FALSE)</f>
        <v>ул.Ленина, 13/2</v>
      </c>
      <c r="D1649" s="3">
        <v>44750</v>
      </c>
      <c r="E1649" s="3" t="str">
        <f t="shared" si="178"/>
        <v>Июль</v>
      </c>
      <c r="F1649" s="25">
        <f t="shared" si="182"/>
        <v>28</v>
      </c>
      <c r="G1649" s="3" t="str">
        <f t="shared" si="183"/>
        <v>Пт</v>
      </c>
      <c r="H1649" s="25">
        <f t="shared" si="184"/>
        <v>8</v>
      </c>
      <c r="I1649" s="2">
        <v>2041</v>
      </c>
      <c r="J1649" s="2">
        <f t="shared" si="179"/>
        <v>1</v>
      </c>
      <c r="K1649" s="2" t="str">
        <f t="shared" si="180"/>
        <v/>
      </c>
      <c r="L1649" s="2" t="str">
        <f t="shared" si="181"/>
        <v/>
      </c>
      <c r="M1649">
        <f>IF(D1649&lt;='Задача 4'!$B$4,I1649,"")</f>
        <v>2041</v>
      </c>
    </row>
    <row r="1650" spans="1:13">
      <c r="A1650" s="2">
        <v>1746779</v>
      </c>
      <c r="B1650" s="2">
        <v>1</v>
      </c>
      <c r="C1650" s="2" t="str">
        <f>VLOOKUP(B1650,Address!$A$1:$B$5,2,FALSE)</f>
        <v>ул.Ленина, 13/2</v>
      </c>
      <c r="D1650" s="3">
        <v>44736</v>
      </c>
      <c r="E1650" s="3" t="str">
        <f t="shared" si="178"/>
        <v>Июнь</v>
      </c>
      <c r="F1650" s="25">
        <f t="shared" si="182"/>
        <v>26</v>
      </c>
      <c r="G1650" s="3" t="str">
        <f t="shared" si="183"/>
        <v>Пт</v>
      </c>
      <c r="H1650" s="25">
        <f t="shared" si="184"/>
        <v>24</v>
      </c>
      <c r="I1650" s="2">
        <v>2400</v>
      </c>
      <c r="J1650" s="2">
        <f t="shared" si="179"/>
        <v>1</v>
      </c>
      <c r="K1650" s="2" t="str">
        <f t="shared" si="180"/>
        <v/>
      </c>
      <c r="L1650" s="2" t="str">
        <f t="shared" si="181"/>
        <v/>
      </c>
      <c r="M1650">
        <f>IF(D1650&lt;='Задача 4'!$B$4,I1650,"")</f>
        <v>2400</v>
      </c>
    </row>
    <row r="1651" spans="1:13">
      <c r="A1651" s="2">
        <v>1746780</v>
      </c>
      <c r="B1651" s="2">
        <v>4</v>
      </c>
      <c r="C1651" s="2" t="str">
        <f>VLOOKUP(B1651,Address!$A$1:$B$5,2,FALSE)</f>
        <v>Бульвар Сеченова, 17</v>
      </c>
      <c r="D1651" s="3">
        <v>44746</v>
      </c>
      <c r="E1651" s="3" t="str">
        <f t="shared" si="178"/>
        <v>Июль</v>
      </c>
      <c r="F1651" s="25">
        <f t="shared" si="182"/>
        <v>28</v>
      </c>
      <c r="G1651" s="3" t="str">
        <f t="shared" si="183"/>
        <v>Пн</v>
      </c>
      <c r="H1651" s="25">
        <f t="shared" si="184"/>
        <v>4</v>
      </c>
      <c r="I1651" s="2">
        <v>3697</v>
      </c>
      <c r="J1651" s="2">
        <f t="shared" si="179"/>
        <v>1</v>
      </c>
      <c r="K1651" s="2">
        <f t="shared" si="180"/>
        <v>3697</v>
      </c>
      <c r="L1651" s="2">
        <f t="shared" si="181"/>
        <v>1</v>
      </c>
      <c r="M1651">
        <f>IF(D1651&lt;='Задача 4'!$B$4,I1651,"")</f>
        <v>3697</v>
      </c>
    </row>
    <row r="1652" spans="1:13">
      <c r="A1652" s="2">
        <v>1746781</v>
      </c>
      <c r="B1652" s="2">
        <v>3</v>
      </c>
      <c r="C1652" s="2" t="str">
        <f>VLOOKUP(B1652,Address!$A$1:$B$5,2,FALSE)</f>
        <v>Проспект Вернадского, 89</v>
      </c>
      <c r="D1652" s="3">
        <v>44780</v>
      </c>
      <c r="E1652" s="3" t="str">
        <f t="shared" si="178"/>
        <v>Август</v>
      </c>
      <c r="F1652" s="25">
        <f t="shared" si="182"/>
        <v>33</v>
      </c>
      <c r="G1652" s="3" t="str">
        <f t="shared" si="183"/>
        <v>Вс</v>
      </c>
      <c r="H1652" s="25">
        <f t="shared" si="184"/>
        <v>7</v>
      </c>
      <c r="I1652" s="2">
        <v>4081</v>
      </c>
      <c r="J1652" s="2">
        <f t="shared" si="179"/>
        <v>1</v>
      </c>
      <c r="K1652" s="2">
        <f t="shared" si="180"/>
        <v>4081</v>
      </c>
      <c r="L1652" s="2">
        <f t="shared" si="181"/>
        <v>1</v>
      </c>
      <c r="M1652" t="str">
        <f>IF(D1652&lt;='Задача 4'!$B$4,I1652,"")</f>
        <v/>
      </c>
    </row>
    <row r="1653" spans="1:13">
      <c r="A1653" s="2">
        <v>1746782</v>
      </c>
      <c r="B1653" s="2">
        <v>1</v>
      </c>
      <c r="C1653" s="2" t="str">
        <f>VLOOKUP(B1653,Address!$A$1:$B$5,2,FALSE)</f>
        <v>ул.Ленина, 13/2</v>
      </c>
      <c r="D1653" s="3">
        <v>44736</v>
      </c>
      <c r="E1653" s="3" t="str">
        <f t="shared" si="178"/>
        <v>Июнь</v>
      </c>
      <c r="F1653" s="25">
        <f t="shared" si="182"/>
        <v>26</v>
      </c>
      <c r="G1653" s="3" t="str">
        <f t="shared" si="183"/>
        <v>Пт</v>
      </c>
      <c r="H1653" s="25">
        <f t="shared" si="184"/>
        <v>24</v>
      </c>
      <c r="I1653" s="2">
        <v>2419</v>
      </c>
      <c r="J1653" s="2">
        <f t="shared" si="179"/>
        <v>1</v>
      </c>
      <c r="K1653" s="2" t="str">
        <f t="shared" si="180"/>
        <v/>
      </c>
      <c r="L1653" s="2" t="str">
        <f t="shared" si="181"/>
        <v/>
      </c>
      <c r="M1653">
        <f>IF(D1653&lt;='Задача 4'!$B$4,I1653,"")</f>
        <v>2419</v>
      </c>
    </row>
    <row r="1654" spans="1:13">
      <c r="A1654" s="2">
        <v>1746783</v>
      </c>
      <c r="B1654" s="2">
        <v>1</v>
      </c>
      <c r="C1654" s="2" t="str">
        <f>VLOOKUP(B1654,Address!$A$1:$B$5,2,FALSE)</f>
        <v>ул.Ленина, 13/2</v>
      </c>
      <c r="D1654" s="3">
        <v>44784</v>
      </c>
      <c r="E1654" s="3" t="str">
        <f t="shared" si="178"/>
        <v>Август</v>
      </c>
      <c r="F1654" s="25">
        <f t="shared" si="182"/>
        <v>33</v>
      </c>
      <c r="G1654" s="3" t="str">
        <f t="shared" si="183"/>
        <v>Чт</v>
      </c>
      <c r="H1654" s="25">
        <f t="shared" si="184"/>
        <v>11</v>
      </c>
      <c r="I1654" s="2">
        <v>4183</v>
      </c>
      <c r="J1654" s="2">
        <f t="shared" si="179"/>
        <v>1</v>
      </c>
      <c r="K1654" s="2">
        <f t="shared" si="180"/>
        <v>4183</v>
      </c>
      <c r="L1654" s="2">
        <f t="shared" si="181"/>
        <v>1</v>
      </c>
      <c r="M1654" t="str">
        <f>IF(D1654&lt;='Задача 4'!$B$4,I1654,"")</f>
        <v/>
      </c>
    </row>
    <row r="1655" spans="1:13">
      <c r="A1655" s="2">
        <v>1746784</v>
      </c>
      <c r="B1655" s="2">
        <v>4</v>
      </c>
      <c r="C1655" s="2" t="str">
        <f>VLOOKUP(B1655,Address!$A$1:$B$5,2,FALSE)</f>
        <v>Бульвар Сеченова, 17</v>
      </c>
      <c r="D1655" s="3">
        <v>44768</v>
      </c>
      <c r="E1655" s="3" t="str">
        <f t="shared" si="178"/>
        <v>Июль</v>
      </c>
      <c r="F1655" s="25">
        <f t="shared" si="182"/>
        <v>31</v>
      </c>
      <c r="G1655" s="3" t="str">
        <f t="shared" si="183"/>
        <v>Вт</v>
      </c>
      <c r="H1655" s="25">
        <f t="shared" si="184"/>
        <v>26</v>
      </c>
      <c r="I1655" s="2">
        <v>2044</v>
      </c>
      <c r="J1655" s="2">
        <f t="shared" si="179"/>
        <v>1</v>
      </c>
      <c r="K1655" s="2" t="str">
        <f t="shared" si="180"/>
        <v/>
      </c>
      <c r="L1655" s="2" t="str">
        <f t="shared" si="181"/>
        <v/>
      </c>
      <c r="M1655" t="str">
        <f>IF(D1655&lt;='Задача 4'!$B$4,I1655,"")</f>
        <v/>
      </c>
    </row>
    <row r="1656" spans="1:13">
      <c r="A1656" s="2">
        <v>1746785</v>
      </c>
      <c r="B1656" s="2">
        <v>1</v>
      </c>
      <c r="C1656" s="2" t="str">
        <f>VLOOKUP(B1656,Address!$A$1:$B$5,2,FALSE)</f>
        <v>ул.Ленина, 13/2</v>
      </c>
      <c r="D1656" s="3">
        <v>44726</v>
      </c>
      <c r="E1656" s="3" t="str">
        <f t="shared" si="178"/>
        <v>Июнь</v>
      </c>
      <c r="F1656" s="25">
        <f t="shared" si="182"/>
        <v>25</v>
      </c>
      <c r="G1656" s="3" t="str">
        <f t="shared" si="183"/>
        <v>Вт</v>
      </c>
      <c r="H1656" s="25">
        <f t="shared" si="184"/>
        <v>14</v>
      </c>
      <c r="I1656" s="2">
        <v>2493</v>
      </c>
      <c r="J1656" s="2">
        <f t="shared" si="179"/>
        <v>1</v>
      </c>
      <c r="K1656" s="2" t="str">
        <f t="shared" si="180"/>
        <v/>
      </c>
      <c r="L1656" s="2" t="str">
        <f t="shared" si="181"/>
        <v/>
      </c>
      <c r="M1656">
        <f>IF(D1656&lt;='Задача 4'!$B$4,I1656,"")</f>
        <v>2493</v>
      </c>
    </row>
    <row r="1657" spans="1:13">
      <c r="A1657" s="2">
        <v>1746786</v>
      </c>
      <c r="B1657" s="2">
        <v>2</v>
      </c>
      <c r="C1657" s="2" t="str">
        <f>VLOOKUP(B1657,Address!$A$1:$B$5,2,FALSE)</f>
        <v>ул.Строителей, 6</v>
      </c>
      <c r="D1657" s="3">
        <v>44745</v>
      </c>
      <c r="E1657" s="3" t="str">
        <f t="shared" si="178"/>
        <v>Июль</v>
      </c>
      <c r="F1657" s="25">
        <f t="shared" si="182"/>
        <v>28</v>
      </c>
      <c r="G1657" s="3" t="str">
        <f t="shared" si="183"/>
        <v>Вс</v>
      </c>
      <c r="H1657" s="25">
        <f t="shared" si="184"/>
        <v>3</v>
      </c>
      <c r="I1657" s="2">
        <v>83</v>
      </c>
      <c r="J1657" s="2">
        <f t="shared" si="179"/>
        <v>1</v>
      </c>
      <c r="K1657" s="2" t="str">
        <f t="shared" si="180"/>
        <v/>
      </c>
      <c r="L1657" s="2" t="str">
        <f t="shared" si="181"/>
        <v/>
      </c>
      <c r="M1657">
        <f>IF(D1657&lt;='Задача 4'!$B$4,I1657,"")</f>
        <v>83</v>
      </c>
    </row>
    <row r="1658" spans="1:13">
      <c r="A1658" s="2">
        <v>1746787</v>
      </c>
      <c r="B1658" s="2">
        <v>1</v>
      </c>
      <c r="C1658" s="2" t="str">
        <f>VLOOKUP(B1658,Address!$A$1:$B$5,2,FALSE)</f>
        <v>ул.Ленина, 13/2</v>
      </c>
      <c r="D1658" s="3">
        <v>44802</v>
      </c>
      <c r="E1658" s="3" t="str">
        <f t="shared" si="178"/>
        <v>Август</v>
      </c>
      <c r="F1658" s="25">
        <f t="shared" si="182"/>
        <v>36</v>
      </c>
      <c r="G1658" s="3" t="str">
        <f t="shared" si="183"/>
        <v>Пн</v>
      </c>
      <c r="H1658" s="25">
        <f t="shared" si="184"/>
        <v>29</v>
      </c>
      <c r="I1658" s="2">
        <v>2118</v>
      </c>
      <c r="J1658" s="2">
        <f t="shared" si="179"/>
        <v>1</v>
      </c>
      <c r="K1658" s="2" t="str">
        <f t="shared" si="180"/>
        <v/>
      </c>
      <c r="L1658" s="2" t="str">
        <f t="shared" si="181"/>
        <v/>
      </c>
      <c r="M1658" t="str">
        <f>IF(D1658&lt;='Задача 4'!$B$4,I1658,"")</f>
        <v/>
      </c>
    </row>
    <row r="1659" spans="1:13">
      <c r="A1659" s="2">
        <v>1746788</v>
      </c>
      <c r="B1659" s="2">
        <v>4</v>
      </c>
      <c r="C1659" s="2" t="str">
        <f>VLOOKUP(B1659,Address!$A$1:$B$5,2,FALSE)</f>
        <v>Бульвар Сеченова, 17</v>
      </c>
      <c r="D1659" s="3">
        <v>44765</v>
      </c>
      <c r="E1659" s="3" t="str">
        <f t="shared" si="178"/>
        <v>Июль</v>
      </c>
      <c r="F1659" s="25">
        <f t="shared" si="182"/>
        <v>30</v>
      </c>
      <c r="G1659" s="3" t="str">
        <f t="shared" si="183"/>
        <v>Сб</v>
      </c>
      <c r="H1659" s="25">
        <f t="shared" si="184"/>
        <v>23</v>
      </c>
      <c r="I1659" s="2">
        <v>4050</v>
      </c>
      <c r="J1659" s="2">
        <f t="shared" si="179"/>
        <v>1</v>
      </c>
      <c r="K1659" s="2">
        <f t="shared" si="180"/>
        <v>4050</v>
      </c>
      <c r="L1659" s="2">
        <f t="shared" si="181"/>
        <v>1</v>
      </c>
      <c r="M1659" t="str">
        <f>IF(D1659&lt;='Задача 4'!$B$4,I1659,"")</f>
        <v/>
      </c>
    </row>
    <row r="1660" spans="1:13">
      <c r="A1660" s="2">
        <v>1746789</v>
      </c>
      <c r="B1660" s="2">
        <v>1</v>
      </c>
      <c r="C1660" s="2" t="str">
        <f>VLOOKUP(B1660,Address!$A$1:$B$5,2,FALSE)</f>
        <v>ул.Ленина, 13/2</v>
      </c>
      <c r="D1660" s="3">
        <v>44751</v>
      </c>
      <c r="E1660" s="3" t="str">
        <f t="shared" si="178"/>
        <v>Июль</v>
      </c>
      <c r="F1660" s="25">
        <f t="shared" si="182"/>
        <v>28</v>
      </c>
      <c r="G1660" s="3" t="str">
        <f t="shared" si="183"/>
        <v>Сб</v>
      </c>
      <c r="H1660" s="25">
        <f t="shared" si="184"/>
        <v>9</v>
      </c>
      <c r="I1660" s="2">
        <v>1357</v>
      </c>
      <c r="J1660" s="2">
        <f t="shared" si="179"/>
        <v>1</v>
      </c>
      <c r="K1660" s="2" t="str">
        <f t="shared" si="180"/>
        <v/>
      </c>
      <c r="L1660" s="2" t="str">
        <f t="shared" si="181"/>
        <v/>
      </c>
      <c r="M1660">
        <f>IF(D1660&lt;='Задача 4'!$B$4,I1660,"")</f>
        <v>1357</v>
      </c>
    </row>
    <row r="1661" spans="1:13">
      <c r="A1661" s="2">
        <v>1746790</v>
      </c>
      <c r="B1661" s="2">
        <v>1</v>
      </c>
      <c r="C1661" s="2" t="str">
        <f>VLOOKUP(B1661,Address!$A$1:$B$5,2,FALSE)</f>
        <v>ул.Ленина, 13/2</v>
      </c>
      <c r="D1661" s="3">
        <v>44774</v>
      </c>
      <c r="E1661" s="3" t="str">
        <f t="shared" si="178"/>
        <v>Август</v>
      </c>
      <c r="F1661" s="25">
        <f t="shared" si="182"/>
        <v>32</v>
      </c>
      <c r="G1661" s="3" t="str">
        <f t="shared" si="183"/>
        <v>Пн</v>
      </c>
      <c r="H1661" s="25">
        <f t="shared" si="184"/>
        <v>1</v>
      </c>
      <c r="I1661" s="2">
        <v>189</v>
      </c>
      <c r="J1661" s="2">
        <f t="shared" si="179"/>
        <v>1</v>
      </c>
      <c r="K1661" s="2" t="str">
        <f t="shared" si="180"/>
        <v/>
      </c>
      <c r="L1661" s="2" t="str">
        <f t="shared" si="181"/>
        <v/>
      </c>
      <c r="M1661" t="str">
        <f>IF(D1661&lt;='Задача 4'!$B$4,I1661,"")</f>
        <v/>
      </c>
    </row>
    <row r="1662" spans="1:13">
      <c r="A1662" s="2">
        <v>1746791</v>
      </c>
      <c r="B1662" s="2">
        <v>2</v>
      </c>
      <c r="C1662" s="2" t="str">
        <f>VLOOKUP(B1662,Address!$A$1:$B$5,2,FALSE)</f>
        <v>ул.Строителей, 6</v>
      </c>
      <c r="D1662" s="3">
        <v>44738</v>
      </c>
      <c r="E1662" s="3" t="str">
        <f t="shared" si="178"/>
        <v>Июнь</v>
      </c>
      <c r="F1662" s="25">
        <f t="shared" si="182"/>
        <v>27</v>
      </c>
      <c r="G1662" s="3" t="str">
        <f t="shared" si="183"/>
        <v>Вс</v>
      </c>
      <c r="H1662" s="25">
        <f t="shared" si="184"/>
        <v>26</v>
      </c>
      <c r="I1662" s="2">
        <v>231</v>
      </c>
      <c r="J1662" s="2">
        <f t="shared" si="179"/>
        <v>1</v>
      </c>
      <c r="K1662" s="2" t="str">
        <f t="shared" si="180"/>
        <v/>
      </c>
      <c r="L1662" s="2" t="str">
        <f t="shared" si="181"/>
        <v/>
      </c>
      <c r="M1662">
        <f>IF(D1662&lt;='Задача 4'!$B$4,I1662,"")</f>
        <v>231</v>
      </c>
    </row>
    <row r="1663" spans="1:13">
      <c r="A1663" s="2">
        <v>1746792</v>
      </c>
      <c r="B1663" s="2">
        <v>4</v>
      </c>
      <c r="C1663" s="2" t="str">
        <f>VLOOKUP(B1663,Address!$A$1:$B$5,2,FALSE)</f>
        <v>Бульвар Сеченова, 17</v>
      </c>
      <c r="D1663" s="3">
        <v>44783</v>
      </c>
      <c r="E1663" s="3" t="str">
        <f t="shared" si="178"/>
        <v>Август</v>
      </c>
      <c r="F1663" s="25">
        <f t="shared" si="182"/>
        <v>33</v>
      </c>
      <c r="G1663" s="3" t="str">
        <f t="shared" si="183"/>
        <v>Ср</v>
      </c>
      <c r="H1663" s="25">
        <f t="shared" si="184"/>
        <v>10</v>
      </c>
      <c r="I1663" s="2">
        <v>1821</v>
      </c>
      <c r="J1663" s="2">
        <f t="shared" si="179"/>
        <v>1</v>
      </c>
      <c r="K1663" s="2" t="str">
        <f t="shared" si="180"/>
        <v/>
      </c>
      <c r="L1663" s="2" t="str">
        <f t="shared" si="181"/>
        <v/>
      </c>
      <c r="M1663" t="str">
        <f>IF(D1663&lt;='Задача 4'!$B$4,I1663,"")</f>
        <v/>
      </c>
    </row>
    <row r="1664" spans="1:13">
      <c r="A1664" s="2">
        <v>1746793</v>
      </c>
      <c r="B1664" s="2">
        <v>1</v>
      </c>
      <c r="C1664" s="2" t="str">
        <f>VLOOKUP(B1664,Address!$A$1:$B$5,2,FALSE)</f>
        <v>ул.Ленина, 13/2</v>
      </c>
      <c r="D1664" s="3">
        <v>44791</v>
      </c>
      <c r="E1664" s="3" t="str">
        <f t="shared" si="178"/>
        <v>Август</v>
      </c>
      <c r="F1664" s="25">
        <f t="shared" si="182"/>
        <v>34</v>
      </c>
      <c r="G1664" s="3" t="str">
        <f t="shared" si="183"/>
        <v>Чт</v>
      </c>
      <c r="H1664" s="25">
        <f t="shared" si="184"/>
        <v>18</v>
      </c>
      <c r="I1664" s="2">
        <v>4908</v>
      </c>
      <c r="J1664" s="2">
        <f t="shared" si="179"/>
        <v>1</v>
      </c>
      <c r="K1664" s="2">
        <f t="shared" si="180"/>
        <v>4908</v>
      </c>
      <c r="L1664" s="2">
        <f t="shared" si="181"/>
        <v>1</v>
      </c>
      <c r="M1664" t="str">
        <f>IF(D1664&lt;='Задача 4'!$B$4,I1664,"")</f>
        <v/>
      </c>
    </row>
    <row r="1665" spans="1:13">
      <c r="A1665" s="2">
        <v>1746794</v>
      </c>
      <c r="B1665" s="2">
        <v>2</v>
      </c>
      <c r="C1665" s="2" t="str">
        <f>VLOOKUP(B1665,Address!$A$1:$B$5,2,FALSE)</f>
        <v>ул.Строителей, 6</v>
      </c>
      <c r="D1665" s="3">
        <v>44717</v>
      </c>
      <c r="E1665" s="3" t="str">
        <f t="shared" si="178"/>
        <v>Июнь</v>
      </c>
      <c r="F1665" s="25">
        <f t="shared" si="182"/>
        <v>24</v>
      </c>
      <c r="G1665" s="3" t="str">
        <f t="shared" si="183"/>
        <v>Вс</v>
      </c>
      <c r="H1665" s="25">
        <f t="shared" si="184"/>
        <v>5</v>
      </c>
      <c r="I1665" s="2">
        <v>3725</v>
      </c>
      <c r="J1665" s="2">
        <f t="shared" si="179"/>
        <v>1</v>
      </c>
      <c r="K1665" s="2">
        <f t="shared" si="180"/>
        <v>3725</v>
      </c>
      <c r="L1665" s="2">
        <f t="shared" si="181"/>
        <v>1</v>
      </c>
      <c r="M1665">
        <f>IF(D1665&lt;='Задача 4'!$B$4,I1665,"")</f>
        <v>3725</v>
      </c>
    </row>
    <row r="1666" spans="1:13">
      <c r="A1666" s="2">
        <v>1746795</v>
      </c>
      <c r="B1666" s="2">
        <v>2</v>
      </c>
      <c r="C1666" s="2" t="str">
        <f>VLOOKUP(B1666,Address!$A$1:$B$5,2,FALSE)</f>
        <v>ул.Строителей, 6</v>
      </c>
      <c r="D1666" s="3">
        <v>44782</v>
      </c>
      <c r="E1666" s="3" t="str">
        <f t="shared" si="178"/>
        <v>Август</v>
      </c>
      <c r="F1666" s="25">
        <f t="shared" si="182"/>
        <v>33</v>
      </c>
      <c r="G1666" s="3" t="str">
        <f t="shared" si="183"/>
        <v>Вт</v>
      </c>
      <c r="H1666" s="25">
        <f t="shared" si="184"/>
        <v>9</v>
      </c>
      <c r="I1666" s="2">
        <v>2784</v>
      </c>
      <c r="J1666" s="2">
        <f t="shared" si="179"/>
        <v>1</v>
      </c>
      <c r="K1666" s="2" t="str">
        <f t="shared" si="180"/>
        <v/>
      </c>
      <c r="L1666" s="2" t="str">
        <f t="shared" si="181"/>
        <v/>
      </c>
      <c r="M1666" t="str">
        <f>IF(D1666&lt;='Задача 4'!$B$4,I1666,"")</f>
        <v/>
      </c>
    </row>
    <row r="1667" spans="1:13">
      <c r="A1667" s="2">
        <v>1746796</v>
      </c>
      <c r="B1667" s="2">
        <v>1</v>
      </c>
      <c r="C1667" s="2" t="str">
        <f>VLOOKUP(B1667,Address!$A$1:$B$5,2,FALSE)</f>
        <v>ул.Ленина, 13/2</v>
      </c>
      <c r="D1667" s="3">
        <v>44774</v>
      </c>
      <c r="E1667" s="3" t="str">
        <f t="shared" ref="E1667:E1730" si="185">TEXT(MONTH(D1667)*30,"ММММ")</f>
        <v>Август</v>
      </c>
      <c r="F1667" s="25">
        <f t="shared" si="182"/>
        <v>32</v>
      </c>
      <c r="G1667" s="3" t="str">
        <f t="shared" si="183"/>
        <v>Пн</v>
      </c>
      <c r="H1667" s="25">
        <f t="shared" si="184"/>
        <v>1</v>
      </c>
      <c r="I1667" s="2">
        <v>640</v>
      </c>
      <c r="J1667" s="2">
        <f t="shared" ref="J1667:J1730" si="186">IF(I1667&gt;0,1,"")</f>
        <v>1</v>
      </c>
      <c r="K1667" s="2" t="str">
        <f t="shared" ref="K1667:K1730" si="187">IF(I1667&gt;3000,I1667,"")</f>
        <v/>
      </c>
      <c r="L1667" s="2" t="str">
        <f t="shared" ref="L1667:L1730" si="188">IF(I1667&gt;3000,1,"")</f>
        <v/>
      </c>
      <c r="M1667" t="str">
        <f>IF(D1667&lt;='Задача 4'!$B$4,I1667,"")</f>
        <v/>
      </c>
    </row>
    <row r="1668" spans="1:13">
      <c r="A1668" s="2">
        <v>1746797</v>
      </c>
      <c r="B1668" s="2">
        <v>2</v>
      </c>
      <c r="C1668" s="2" t="str">
        <f>VLOOKUP(B1668,Address!$A$1:$B$5,2,FALSE)</f>
        <v>ул.Строителей, 6</v>
      </c>
      <c r="D1668" s="3">
        <v>44722</v>
      </c>
      <c r="E1668" s="3" t="str">
        <f t="shared" si="185"/>
        <v>Июнь</v>
      </c>
      <c r="F1668" s="25">
        <f t="shared" si="182"/>
        <v>24</v>
      </c>
      <c r="G1668" s="3" t="str">
        <f t="shared" si="183"/>
        <v>Пт</v>
      </c>
      <c r="H1668" s="25">
        <f t="shared" si="184"/>
        <v>10</v>
      </c>
      <c r="I1668" s="2">
        <v>2720</v>
      </c>
      <c r="J1668" s="2">
        <f t="shared" si="186"/>
        <v>1</v>
      </c>
      <c r="K1668" s="2" t="str">
        <f t="shared" si="187"/>
        <v/>
      </c>
      <c r="L1668" s="2" t="str">
        <f t="shared" si="188"/>
        <v/>
      </c>
      <c r="M1668">
        <f>IF(D1668&lt;='Задача 4'!$B$4,I1668,"")</f>
        <v>2720</v>
      </c>
    </row>
    <row r="1669" spans="1:13">
      <c r="A1669" s="2">
        <v>1746798</v>
      </c>
      <c r="B1669" s="2">
        <v>1</v>
      </c>
      <c r="C1669" s="2" t="str">
        <f>VLOOKUP(B1669,Address!$A$1:$B$5,2,FALSE)</f>
        <v>ул.Ленина, 13/2</v>
      </c>
      <c r="D1669" s="3">
        <v>44717</v>
      </c>
      <c r="E1669" s="3" t="str">
        <f t="shared" si="185"/>
        <v>Июнь</v>
      </c>
      <c r="F1669" s="25">
        <f t="shared" si="182"/>
        <v>24</v>
      </c>
      <c r="G1669" s="3" t="str">
        <f t="shared" si="183"/>
        <v>Вс</v>
      </c>
      <c r="H1669" s="25">
        <f t="shared" si="184"/>
        <v>5</v>
      </c>
      <c r="I1669" s="2">
        <v>472</v>
      </c>
      <c r="J1669" s="2">
        <f t="shared" si="186"/>
        <v>1</v>
      </c>
      <c r="K1669" s="2" t="str">
        <f t="shared" si="187"/>
        <v/>
      </c>
      <c r="L1669" s="2" t="str">
        <f t="shared" si="188"/>
        <v/>
      </c>
      <c r="M1669">
        <f>IF(D1669&lt;='Задача 4'!$B$4,I1669,"")</f>
        <v>472</v>
      </c>
    </row>
    <row r="1670" spans="1:13">
      <c r="A1670" s="2">
        <v>1746799</v>
      </c>
      <c r="B1670" s="2">
        <v>3</v>
      </c>
      <c r="C1670" s="2" t="str">
        <f>VLOOKUP(B1670,Address!$A$1:$B$5,2,FALSE)</f>
        <v>Проспект Вернадского, 89</v>
      </c>
      <c r="D1670" s="3">
        <v>44745</v>
      </c>
      <c r="E1670" s="3" t="str">
        <f t="shared" si="185"/>
        <v>Июль</v>
      </c>
      <c r="F1670" s="25">
        <f t="shared" si="182"/>
        <v>28</v>
      </c>
      <c r="G1670" s="3" t="str">
        <f t="shared" si="183"/>
        <v>Вс</v>
      </c>
      <c r="H1670" s="25">
        <f t="shared" si="184"/>
        <v>3</v>
      </c>
      <c r="I1670" s="2">
        <v>4349</v>
      </c>
      <c r="J1670" s="2">
        <f t="shared" si="186"/>
        <v>1</v>
      </c>
      <c r="K1670" s="2">
        <f t="shared" si="187"/>
        <v>4349</v>
      </c>
      <c r="L1670" s="2">
        <f t="shared" si="188"/>
        <v>1</v>
      </c>
      <c r="M1670">
        <f>IF(D1670&lt;='Задача 4'!$B$4,I1670,"")</f>
        <v>4349</v>
      </c>
    </row>
    <row r="1671" spans="1:13">
      <c r="A1671" s="2">
        <v>1746800</v>
      </c>
      <c r="B1671" s="2">
        <v>2</v>
      </c>
      <c r="C1671" s="2" t="str">
        <f>VLOOKUP(B1671,Address!$A$1:$B$5,2,FALSE)</f>
        <v>ул.Строителей, 6</v>
      </c>
      <c r="D1671" s="3">
        <v>44713</v>
      </c>
      <c r="E1671" s="3" t="str">
        <f t="shared" si="185"/>
        <v>Июнь</v>
      </c>
      <c r="F1671" s="25">
        <f t="shared" si="182"/>
        <v>23</v>
      </c>
      <c r="G1671" s="3" t="str">
        <f t="shared" si="183"/>
        <v>Ср</v>
      </c>
      <c r="H1671" s="25">
        <f t="shared" si="184"/>
        <v>1</v>
      </c>
      <c r="I1671" s="2">
        <v>4467</v>
      </c>
      <c r="J1671" s="2">
        <f t="shared" si="186"/>
        <v>1</v>
      </c>
      <c r="K1671" s="2">
        <f t="shared" si="187"/>
        <v>4467</v>
      </c>
      <c r="L1671" s="2">
        <f t="shared" si="188"/>
        <v>1</v>
      </c>
      <c r="M1671">
        <f>IF(D1671&lt;='Задача 4'!$B$4,I1671,"")</f>
        <v>4467</v>
      </c>
    </row>
    <row r="1672" spans="1:13">
      <c r="A1672" s="2">
        <v>1746801</v>
      </c>
      <c r="B1672" s="2">
        <v>3</v>
      </c>
      <c r="C1672" s="2" t="str">
        <f>VLOOKUP(B1672,Address!$A$1:$B$5,2,FALSE)</f>
        <v>Проспект Вернадского, 89</v>
      </c>
      <c r="D1672" s="3">
        <v>44764</v>
      </c>
      <c r="E1672" s="3" t="str">
        <f t="shared" si="185"/>
        <v>Июль</v>
      </c>
      <c r="F1672" s="25">
        <f t="shared" si="182"/>
        <v>30</v>
      </c>
      <c r="G1672" s="3" t="str">
        <f t="shared" si="183"/>
        <v>Пт</v>
      </c>
      <c r="H1672" s="25">
        <f t="shared" si="184"/>
        <v>22</v>
      </c>
      <c r="I1672" s="2">
        <v>1249</v>
      </c>
      <c r="J1672" s="2">
        <f t="shared" si="186"/>
        <v>1</v>
      </c>
      <c r="K1672" s="2" t="str">
        <f t="shared" si="187"/>
        <v/>
      </c>
      <c r="L1672" s="2" t="str">
        <f t="shared" si="188"/>
        <v/>
      </c>
      <c r="M1672" t="str">
        <f>IF(D1672&lt;='Задача 4'!$B$4,I1672,"")</f>
        <v/>
      </c>
    </row>
    <row r="1673" spans="1:13">
      <c r="A1673" s="2">
        <v>1746802</v>
      </c>
      <c r="B1673" s="2">
        <v>3</v>
      </c>
      <c r="C1673" s="2" t="str">
        <f>VLOOKUP(B1673,Address!$A$1:$B$5,2,FALSE)</f>
        <v>Проспект Вернадского, 89</v>
      </c>
      <c r="D1673" s="3">
        <v>44791</v>
      </c>
      <c r="E1673" s="3" t="str">
        <f t="shared" si="185"/>
        <v>Август</v>
      </c>
      <c r="F1673" s="25">
        <f t="shared" si="182"/>
        <v>34</v>
      </c>
      <c r="G1673" s="3" t="str">
        <f t="shared" si="183"/>
        <v>Чт</v>
      </c>
      <c r="H1673" s="25">
        <f t="shared" si="184"/>
        <v>18</v>
      </c>
      <c r="I1673" s="2">
        <v>1147</v>
      </c>
      <c r="J1673" s="2">
        <f t="shared" si="186"/>
        <v>1</v>
      </c>
      <c r="K1673" s="2" t="str">
        <f t="shared" si="187"/>
        <v/>
      </c>
      <c r="L1673" s="2" t="str">
        <f t="shared" si="188"/>
        <v/>
      </c>
      <c r="M1673" t="str">
        <f>IF(D1673&lt;='Задача 4'!$B$4,I1673,"")</f>
        <v/>
      </c>
    </row>
    <row r="1674" spans="1:13">
      <c r="A1674" s="2">
        <v>1746803</v>
      </c>
      <c r="B1674" s="2">
        <v>4</v>
      </c>
      <c r="C1674" s="2" t="str">
        <f>VLOOKUP(B1674,Address!$A$1:$B$5,2,FALSE)</f>
        <v>Бульвар Сеченова, 17</v>
      </c>
      <c r="D1674" s="3">
        <v>44796</v>
      </c>
      <c r="E1674" s="3" t="str">
        <f t="shared" si="185"/>
        <v>Август</v>
      </c>
      <c r="F1674" s="25">
        <f t="shared" si="182"/>
        <v>35</v>
      </c>
      <c r="G1674" s="3" t="str">
        <f t="shared" si="183"/>
        <v>Вт</v>
      </c>
      <c r="H1674" s="25">
        <f t="shared" si="184"/>
        <v>23</v>
      </c>
      <c r="I1674" s="2">
        <v>3728</v>
      </c>
      <c r="J1674" s="2">
        <f t="shared" si="186"/>
        <v>1</v>
      </c>
      <c r="K1674" s="2">
        <f t="shared" si="187"/>
        <v>3728</v>
      </c>
      <c r="L1674" s="2">
        <f t="shared" si="188"/>
        <v>1</v>
      </c>
      <c r="M1674" t="str">
        <f>IF(D1674&lt;='Задача 4'!$B$4,I1674,"")</f>
        <v/>
      </c>
    </row>
    <row r="1675" spans="1:13">
      <c r="A1675" s="2">
        <v>1746804</v>
      </c>
      <c r="B1675" s="2">
        <v>1</v>
      </c>
      <c r="C1675" s="2" t="str">
        <f>VLOOKUP(B1675,Address!$A$1:$B$5,2,FALSE)</f>
        <v>ул.Ленина, 13/2</v>
      </c>
      <c r="D1675" s="3">
        <v>44800</v>
      </c>
      <c r="E1675" s="3" t="str">
        <f t="shared" si="185"/>
        <v>Август</v>
      </c>
      <c r="F1675" s="25">
        <f t="shared" si="182"/>
        <v>35</v>
      </c>
      <c r="G1675" s="3" t="str">
        <f t="shared" si="183"/>
        <v>Сб</v>
      </c>
      <c r="H1675" s="25">
        <f t="shared" si="184"/>
        <v>27</v>
      </c>
      <c r="I1675" s="2">
        <v>2115</v>
      </c>
      <c r="J1675" s="2">
        <f t="shared" si="186"/>
        <v>1</v>
      </c>
      <c r="K1675" s="2" t="str">
        <f t="shared" si="187"/>
        <v/>
      </c>
      <c r="L1675" s="2" t="str">
        <f t="shared" si="188"/>
        <v/>
      </c>
      <c r="M1675" t="str">
        <f>IF(D1675&lt;='Задача 4'!$B$4,I1675,"")</f>
        <v/>
      </c>
    </row>
    <row r="1676" spans="1:13">
      <c r="A1676" s="2">
        <v>1746805</v>
      </c>
      <c r="B1676" s="2">
        <v>1</v>
      </c>
      <c r="C1676" s="2" t="str">
        <f>VLOOKUP(B1676,Address!$A$1:$B$5,2,FALSE)</f>
        <v>ул.Ленина, 13/2</v>
      </c>
      <c r="D1676" s="3">
        <v>44793</v>
      </c>
      <c r="E1676" s="3" t="str">
        <f t="shared" si="185"/>
        <v>Август</v>
      </c>
      <c r="F1676" s="25">
        <f t="shared" si="182"/>
        <v>34</v>
      </c>
      <c r="G1676" s="3" t="str">
        <f t="shared" si="183"/>
        <v>Сб</v>
      </c>
      <c r="H1676" s="25">
        <f t="shared" si="184"/>
        <v>20</v>
      </c>
      <c r="I1676" s="2">
        <v>72</v>
      </c>
      <c r="J1676" s="2">
        <f t="shared" si="186"/>
        <v>1</v>
      </c>
      <c r="K1676" s="2" t="str">
        <f t="shared" si="187"/>
        <v/>
      </c>
      <c r="L1676" s="2" t="str">
        <f t="shared" si="188"/>
        <v/>
      </c>
      <c r="M1676" t="str">
        <f>IF(D1676&lt;='Задача 4'!$B$4,I1676,"")</f>
        <v/>
      </c>
    </row>
    <row r="1677" spans="1:13">
      <c r="A1677" s="2">
        <v>1746806</v>
      </c>
      <c r="B1677" s="2">
        <v>1</v>
      </c>
      <c r="C1677" s="2" t="str">
        <f>VLOOKUP(B1677,Address!$A$1:$B$5,2,FALSE)</f>
        <v>ул.Ленина, 13/2</v>
      </c>
      <c r="D1677" s="3">
        <v>44742</v>
      </c>
      <c r="E1677" s="3" t="str">
        <f t="shared" si="185"/>
        <v>Июнь</v>
      </c>
      <c r="F1677" s="25">
        <f t="shared" si="182"/>
        <v>27</v>
      </c>
      <c r="G1677" s="3" t="str">
        <f t="shared" si="183"/>
        <v>Чт</v>
      </c>
      <c r="H1677" s="25">
        <f t="shared" si="184"/>
        <v>30</v>
      </c>
      <c r="I1677" s="2">
        <v>1383</v>
      </c>
      <c r="J1677" s="2">
        <f t="shared" si="186"/>
        <v>1</v>
      </c>
      <c r="K1677" s="2" t="str">
        <f t="shared" si="187"/>
        <v/>
      </c>
      <c r="L1677" s="2" t="str">
        <f t="shared" si="188"/>
        <v/>
      </c>
      <c r="M1677">
        <f>IF(D1677&lt;='Задача 4'!$B$4,I1677,"")</f>
        <v>1383</v>
      </c>
    </row>
    <row r="1678" spans="1:13">
      <c r="A1678" s="2">
        <v>1746807</v>
      </c>
      <c r="B1678" s="2">
        <v>1</v>
      </c>
      <c r="C1678" s="2" t="str">
        <f>VLOOKUP(B1678,Address!$A$1:$B$5,2,FALSE)</f>
        <v>ул.Ленина, 13/2</v>
      </c>
      <c r="D1678" s="3">
        <v>44774</v>
      </c>
      <c r="E1678" s="3" t="str">
        <f t="shared" si="185"/>
        <v>Август</v>
      </c>
      <c r="F1678" s="25">
        <f t="shared" si="182"/>
        <v>32</v>
      </c>
      <c r="G1678" s="3" t="str">
        <f t="shared" si="183"/>
        <v>Пн</v>
      </c>
      <c r="H1678" s="25">
        <f t="shared" si="184"/>
        <v>1</v>
      </c>
      <c r="I1678" s="2">
        <v>4292</v>
      </c>
      <c r="J1678" s="2">
        <f t="shared" si="186"/>
        <v>1</v>
      </c>
      <c r="K1678" s="2">
        <f t="shared" si="187"/>
        <v>4292</v>
      </c>
      <c r="L1678" s="2">
        <f t="shared" si="188"/>
        <v>1</v>
      </c>
      <c r="M1678" t="str">
        <f>IF(D1678&lt;='Задача 4'!$B$4,I1678,"")</f>
        <v/>
      </c>
    </row>
    <row r="1679" spans="1:13">
      <c r="A1679" s="2">
        <v>1746808</v>
      </c>
      <c r="B1679" s="2">
        <v>2</v>
      </c>
      <c r="C1679" s="2" t="str">
        <f>VLOOKUP(B1679,Address!$A$1:$B$5,2,FALSE)</f>
        <v>ул.Строителей, 6</v>
      </c>
      <c r="D1679" s="3">
        <v>44802</v>
      </c>
      <c r="E1679" s="3" t="str">
        <f t="shared" si="185"/>
        <v>Август</v>
      </c>
      <c r="F1679" s="25">
        <f t="shared" si="182"/>
        <v>36</v>
      </c>
      <c r="G1679" s="3" t="str">
        <f t="shared" si="183"/>
        <v>Пн</v>
      </c>
      <c r="H1679" s="25">
        <f t="shared" si="184"/>
        <v>29</v>
      </c>
      <c r="I1679" s="2">
        <v>1090</v>
      </c>
      <c r="J1679" s="2">
        <f t="shared" si="186"/>
        <v>1</v>
      </c>
      <c r="K1679" s="2" t="str">
        <f t="shared" si="187"/>
        <v/>
      </c>
      <c r="L1679" s="2" t="str">
        <f t="shared" si="188"/>
        <v/>
      </c>
      <c r="M1679" t="str">
        <f>IF(D1679&lt;='Задача 4'!$B$4,I1679,"")</f>
        <v/>
      </c>
    </row>
    <row r="1680" spans="1:13">
      <c r="A1680" s="2">
        <v>1746809</v>
      </c>
      <c r="B1680" s="2">
        <v>1</v>
      </c>
      <c r="C1680" s="2" t="str">
        <f>VLOOKUP(B1680,Address!$A$1:$B$5,2,FALSE)</f>
        <v>ул.Ленина, 13/2</v>
      </c>
      <c r="D1680" s="3">
        <v>44726</v>
      </c>
      <c r="E1680" s="3" t="str">
        <f t="shared" si="185"/>
        <v>Июнь</v>
      </c>
      <c r="F1680" s="25">
        <f t="shared" si="182"/>
        <v>25</v>
      </c>
      <c r="G1680" s="3" t="str">
        <f t="shared" si="183"/>
        <v>Вт</v>
      </c>
      <c r="H1680" s="25">
        <f t="shared" si="184"/>
        <v>14</v>
      </c>
      <c r="I1680" s="2">
        <v>2516</v>
      </c>
      <c r="J1680" s="2">
        <f t="shared" si="186"/>
        <v>1</v>
      </c>
      <c r="K1680" s="2" t="str">
        <f t="shared" si="187"/>
        <v/>
      </c>
      <c r="L1680" s="2" t="str">
        <f t="shared" si="188"/>
        <v/>
      </c>
      <c r="M1680">
        <f>IF(D1680&lt;='Задача 4'!$B$4,I1680,"")</f>
        <v>2516</v>
      </c>
    </row>
    <row r="1681" spans="1:13">
      <c r="A1681" s="2">
        <v>1746810</v>
      </c>
      <c r="B1681" s="2">
        <v>2</v>
      </c>
      <c r="C1681" s="2" t="str">
        <f>VLOOKUP(B1681,Address!$A$1:$B$5,2,FALSE)</f>
        <v>ул.Строителей, 6</v>
      </c>
      <c r="D1681" s="3">
        <v>44771</v>
      </c>
      <c r="E1681" s="3" t="str">
        <f t="shared" si="185"/>
        <v>Июль</v>
      </c>
      <c r="F1681" s="25">
        <f t="shared" ref="F1681:F1744" si="189">WEEKNUM(D1681)</f>
        <v>31</v>
      </c>
      <c r="G1681" s="3" t="str">
        <f t="shared" ref="G1681:G1744" si="190">TEXT(WEEKDAY(D1681,1),"ДДД")</f>
        <v>Пт</v>
      </c>
      <c r="H1681" s="25">
        <f t="shared" ref="H1681:H1744" si="191">DAY(D1681)</f>
        <v>29</v>
      </c>
      <c r="I1681" s="2">
        <v>765</v>
      </c>
      <c r="J1681" s="2">
        <f t="shared" si="186"/>
        <v>1</v>
      </c>
      <c r="K1681" s="2" t="str">
        <f t="shared" si="187"/>
        <v/>
      </c>
      <c r="L1681" s="2" t="str">
        <f t="shared" si="188"/>
        <v/>
      </c>
      <c r="M1681" t="str">
        <f>IF(D1681&lt;='Задача 4'!$B$4,I1681,"")</f>
        <v/>
      </c>
    </row>
    <row r="1682" spans="1:13">
      <c r="A1682" s="2">
        <v>1746811</v>
      </c>
      <c r="B1682" s="2">
        <v>4</v>
      </c>
      <c r="C1682" s="2" t="str">
        <f>VLOOKUP(B1682,Address!$A$1:$B$5,2,FALSE)</f>
        <v>Бульвар Сеченова, 17</v>
      </c>
      <c r="D1682" s="3">
        <v>44803</v>
      </c>
      <c r="E1682" s="3" t="str">
        <f t="shared" si="185"/>
        <v>Август</v>
      </c>
      <c r="F1682" s="25">
        <f t="shared" si="189"/>
        <v>36</v>
      </c>
      <c r="G1682" s="3" t="str">
        <f t="shared" si="190"/>
        <v>Вт</v>
      </c>
      <c r="H1682" s="25">
        <f t="shared" si="191"/>
        <v>30</v>
      </c>
      <c r="I1682" s="2">
        <v>2366</v>
      </c>
      <c r="J1682" s="2">
        <f t="shared" si="186"/>
        <v>1</v>
      </c>
      <c r="K1682" s="2" t="str">
        <f t="shared" si="187"/>
        <v/>
      </c>
      <c r="L1682" s="2" t="str">
        <f t="shared" si="188"/>
        <v/>
      </c>
      <c r="M1682" t="str">
        <f>IF(D1682&lt;='Задача 4'!$B$4,I1682,"")</f>
        <v/>
      </c>
    </row>
    <row r="1683" spans="1:13">
      <c r="A1683" s="2">
        <v>1746812</v>
      </c>
      <c r="B1683" s="2">
        <v>4</v>
      </c>
      <c r="C1683" s="2" t="str">
        <f>VLOOKUP(B1683,Address!$A$1:$B$5,2,FALSE)</f>
        <v>Бульвар Сеченова, 17</v>
      </c>
      <c r="D1683" s="3">
        <v>44798</v>
      </c>
      <c r="E1683" s="3" t="str">
        <f t="shared" si="185"/>
        <v>Август</v>
      </c>
      <c r="F1683" s="25">
        <f t="shared" si="189"/>
        <v>35</v>
      </c>
      <c r="G1683" s="3" t="str">
        <f t="shared" si="190"/>
        <v>Чт</v>
      </c>
      <c r="H1683" s="25">
        <f t="shared" si="191"/>
        <v>25</v>
      </c>
      <c r="I1683" s="2">
        <v>419</v>
      </c>
      <c r="J1683" s="2">
        <f t="shared" si="186"/>
        <v>1</v>
      </c>
      <c r="K1683" s="2" t="str">
        <f t="shared" si="187"/>
        <v/>
      </c>
      <c r="L1683" s="2" t="str">
        <f t="shared" si="188"/>
        <v/>
      </c>
      <c r="M1683" t="str">
        <f>IF(D1683&lt;='Задача 4'!$B$4,I1683,"")</f>
        <v/>
      </c>
    </row>
    <row r="1684" spans="1:13">
      <c r="A1684" s="2">
        <v>1746813</v>
      </c>
      <c r="B1684" s="2">
        <v>2</v>
      </c>
      <c r="C1684" s="2" t="str">
        <f>VLOOKUP(B1684,Address!$A$1:$B$5,2,FALSE)</f>
        <v>ул.Строителей, 6</v>
      </c>
      <c r="D1684" s="3">
        <v>44760</v>
      </c>
      <c r="E1684" s="3" t="str">
        <f t="shared" si="185"/>
        <v>Июль</v>
      </c>
      <c r="F1684" s="25">
        <f t="shared" si="189"/>
        <v>30</v>
      </c>
      <c r="G1684" s="3" t="str">
        <f t="shared" si="190"/>
        <v>Пн</v>
      </c>
      <c r="H1684" s="25">
        <f t="shared" si="191"/>
        <v>18</v>
      </c>
      <c r="I1684" s="2">
        <v>1228</v>
      </c>
      <c r="J1684" s="2">
        <f t="shared" si="186"/>
        <v>1</v>
      </c>
      <c r="K1684" s="2" t="str">
        <f t="shared" si="187"/>
        <v/>
      </c>
      <c r="L1684" s="2" t="str">
        <f t="shared" si="188"/>
        <v/>
      </c>
      <c r="M1684" t="str">
        <f>IF(D1684&lt;='Задача 4'!$B$4,I1684,"")</f>
        <v/>
      </c>
    </row>
    <row r="1685" spans="1:13">
      <c r="A1685" s="2">
        <v>1746814</v>
      </c>
      <c r="B1685" s="2">
        <v>2</v>
      </c>
      <c r="C1685" s="2" t="str">
        <f>VLOOKUP(B1685,Address!$A$1:$B$5,2,FALSE)</f>
        <v>ул.Строителей, 6</v>
      </c>
      <c r="D1685" s="3">
        <v>44793</v>
      </c>
      <c r="E1685" s="3" t="str">
        <f t="shared" si="185"/>
        <v>Август</v>
      </c>
      <c r="F1685" s="25">
        <f t="shared" si="189"/>
        <v>34</v>
      </c>
      <c r="G1685" s="3" t="str">
        <f t="shared" si="190"/>
        <v>Сб</v>
      </c>
      <c r="H1685" s="25">
        <f t="shared" si="191"/>
        <v>20</v>
      </c>
      <c r="I1685" s="2">
        <v>1967</v>
      </c>
      <c r="J1685" s="2">
        <f t="shared" si="186"/>
        <v>1</v>
      </c>
      <c r="K1685" s="2" t="str">
        <f t="shared" si="187"/>
        <v/>
      </c>
      <c r="L1685" s="2" t="str">
        <f t="shared" si="188"/>
        <v/>
      </c>
      <c r="M1685" t="str">
        <f>IF(D1685&lt;='Задача 4'!$B$4,I1685,"")</f>
        <v/>
      </c>
    </row>
    <row r="1686" spans="1:13">
      <c r="A1686" s="2">
        <v>1746815</v>
      </c>
      <c r="B1686" s="2">
        <v>1</v>
      </c>
      <c r="C1686" s="2" t="str">
        <f>VLOOKUP(B1686,Address!$A$1:$B$5,2,FALSE)</f>
        <v>ул.Ленина, 13/2</v>
      </c>
      <c r="D1686" s="3">
        <v>44777</v>
      </c>
      <c r="E1686" s="3" t="str">
        <f t="shared" si="185"/>
        <v>Август</v>
      </c>
      <c r="F1686" s="25">
        <f t="shared" si="189"/>
        <v>32</v>
      </c>
      <c r="G1686" s="3" t="str">
        <f t="shared" si="190"/>
        <v>Чт</v>
      </c>
      <c r="H1686" s="25">
        <f t="shared" si="191"/>
        <v>4</v>
      </c>
      <c r="I1686" s="2">
        <v>3819</v>
      </c>
      <c r="J1686" s="2">
        <f t="shared" si="186"/>
        <v>1</v>
      </c>
      <c r="K1686" s="2">
        <f t="shared" si="187"/>
        <v>3819</v>
      </c>
      <c r="L1686" s="2">
        <f t="shared" si="188"/>
        <v>1</v>
      </c>
      <c r="M1686" t="str">
        <f>IF(D1686&lt;='Задача 4'!$B$4,I1686,"")</f>
        <v/>
      </c>
    </row>
    <row r="1687" spans="1:13">
      <c r="A1687" s="2">
        <v>1746816</v>
      </c>
      <c r="B1687" s="2">
        <v>3</v>
      </c>
      <c r="C1687" s="2" t="str">
        <f>VLOOKUP(B1687,Address!$A$1:$B$5,2,FALSE)</f>
        <v>Проспект Вернадского, 89</v>
      </c>
      <c r="D1687" s="3">
        <v>44738</v>
      </c>
      <c r="E1687" s="3" t="str">
        <f t="shared" si="185"/>
        <v>Июнь</v>
      </c>
      <c r="F1687" s="25">
        <f t="shared" si="189"/>
        <v>27</v>
      </c>
      <c r="G1687" s="3" t="str">
        <f t="shared" si="190"/>
        <v>Вс</v>
      </c>
      <c r="H1687" s="25">
        <f t="shared" si="191"/>
        <v>26</v>
      </c>
      <c r="I1687" s="2">
        <v>3378</v>
      </c>
      <c r="J1687" s="2">
        <f t="shared" si="186"/>
        <v>1</v>
      </c>
      <c r="K1687" s="2">
        <f t="shared" si="187"/>
        <v>3378</v>
      </c>
      <c r="L1687" s="2">
        <f t="shared" si="188"/>
        <v>1</v>
      </c>
      <c r="M1687">
        <f>IF(D1687&lt;='Задача 4'!$B$4,I1687,"")</f>
        <v>3378</v>
      </c>
    </row>
    <row r="1688" spans="1:13">
      <c r="A1688" s="2">
        <v>1746817</v>
      </c>
      <c r="B1688" s="2">
        <v>1</v>
      </c>
      <c r="C1688" s="2" t="str">
        <f>VLOOKUP(B1688,Address!$A$1:$B$5,2,FALSE)</f>
        <v>ул.Ленина, 13/2</v>
      </c>
      <c r="D1688" s="3">
        <v>44762</v>
      </c>
      <c r="E1688" s="3" t="str">
        <f t="shared" si="185"/>
        <v>Июль</v>
      </c>
      <c r="F1688" s="25">
        <f t="shared" si="189"/>
        <v>30</v>
      </c>
      <c r="G1688" s="3" t="str">
        <f t="shared" si="190"/>
        <v>Ср</v>
      </c>
      <c r="H1688" s="25">
        <f t="shared" si="191"/>
        <v>20</v>
      </c>
      <c r="I1688" s="2">
        <v>1679</v>
      </c>
      <c r="J1688" s="2">
        <f t="shared" si="186"/>
        <v>1</v>
      </c>
      <c r="K1688" s="2" t="str">
        <f t="shared" si="187"/>
        <v/>
      </c>
      <c r="L1688" s="2" t="str">
        <f t="shared" si="188"/>
        <v/>
      </c>
      <c r="M1688" t="str">
        <f>IF(D1688&lt;='Задача 4'!$B$4,I1688,"")</f>
        <v/>
      </c>
    </row>
    <row r="1689" spans="1:13">
      <c r="A1689" s="2">
        <v>1746818</v>
      </c>
      <c r="B1689" s="2">
        <v>2</v>
      </c>
      <c r="C1689" s="2" t="str">
        <f>VLOOKUP(B1689,Address!$A$1:$B$5,2,FALSE)</f>
        <v>ул.Строителей, 6</v>
      </c>
      <c r="D1689" s="3">
        <v>44747</v>
      </c>
      <c r="E1689" s="3" t="str">
        <f t="shared" si="185"/>
        <v>Июль</v>
      </c>
      <c r="F1689" s="25">
        <f t="shared" si="189"/>
        <v>28</v>
      </c>
      <c r="G1689" s="3" t="str">
        <f t="shared" si="190"/>
        <v>Вт</v>
      </c>
      <c r="H1689" s="25">
        <f t="shared" si="191"/>
        <v>5</v>
      </c>
      <c r="I1689" s="2">
        <v>4403</v>
      </c>
      <c r="J1689" s="2">
        <f t="shared" si="186"/>
        <v>1</v>
      </c>
      <c r="K1689" s="2">
        <f t="shared" si="187"/>
        <v>4403</v>
      </c>
      <c r="L1689" s="2">
        <f t="shared" si="188"/>
        <v>1</v>
      </c>
      <c r="M1689">
        <f>IF(D1689&lt;='Задача 4'!$B$4,I1689,"")</f>
        <v>4403</v>
      </c>
    </row>
    <row r="1690" spans="1:13">
      <c r="A1690" s="2">
        <v>1746819</v>
      </c>
      <c r="B1690" s="2">
        <v>4</v>
      </c>
      <c r="C1690" s="2" t="str">
        <f>VLOOKUP(B1690,Address!$A$1:$B$5,2,FALSE)</f>
        <v>Бульвар Сеченова, 17</v>
      </c>
      <c r="D1690" s="3">
        <v>44778</v>
      </c>
      <c r="E1690" s="3" t="str">
        <f t="shared" si="185"/>
        <v>Август</v>
      </c>
      <c r="F1690" s="25">
        <f t="shared" si="189"/>
        <v>32</v>
      </c>
      <c r="G1690" s="3" t="str">
        <f t="shared" si="190"/>
        <v>Пт</v>
      </c>
      <c r="H1690" s="25">
        <f t="shared" si="191"/>
        <v>5</v>
      </c>
      <c r="I1690" s="2">
        <v>2949</v>
      </c>
      <c r="J1690" s="2">
        <f t="shared" si="186"/>
        <v>1</v>
      </c>
      <c r="K1690" s="2" t="str">
        <f t="shared" si="187"/>
        <v/>
      </c>
      <c r="L1690" s="2" t="str">
        <f t="shared" si="188"/>
        <v/>
      </c>
      <c r="M1690" t="str">
        <f>IF(D1690&lt;='Задача 4'!$B$4,I1690,"")</f>
        <v/>
      </c>
    </row>
    <row r="1691" spans="1:13">
      <c r="A1691" s="2">
        <v>1746820</v>
      </c>
      <c r="B1691" s="2">
        <v>1</v>
      </c>
      <c r="C1691" s="2" t="str">
        <f>VLOOKUP(B1691,Address!$A$1:$B$5,2,FALSE)</f>
        <v>ул.Ленина, 13/2</v>
      </c>
      <c r="D1691" s="3">
        <v>44728</v>
      </c>
      <c r="E1691" s="3" t="str">
        <f t="shared" si="185"/>
        <v>Июнь</v>
      </c>
      <c r="F1691" s="25">
        <f t="shared" si="189"/>
        <v>25</v>
      </c>
      <c r="G1691" s="3" t="str">
        <f t="shared" si="190"/>
        <v>Чт</v>
      </c>
      <c r="H1691" s="25">
        <f t="shared" si="191"/>
        <v>16</v>
      </c>
      <c r="I1691" s="2">
        <v>4103</v>
      </c>
      <c r="J1691" s="2">
        <f t="shared" si="186"/>
        <v>1</v>
      </c>
      <c r="K1691" s="2">
        <f t="shared" si="187"/>
        <v>4103</v>
      </c>
      <c r="L1691" s="2">
        <f t="shared" si="188"/>
        <v>1</v>
      </c>
      <c r="M1691">
        <f>IF(D1691&lt;='Задача 4'!$B$4,I1691,"")</f>
        <v>4103</v>
      </c>
    </row>
    <row r="1692" spans="1:13">
      <c r="A1692" s="2">
        <v>1746821</v>
      </c>
      <c r="B1692" s="2">
        <v>3</v>
      </c>
      <c r="C1692" s="2" t="str">
        <f>VLOOKUP(B1692,Address!$A$1:$B$5,2,FALSE)</f>
        <v>Проспект Вернадского, 89</v>
      </c>
      <c r="D1692" s="3">
        <v>44785</v>
      </c>
      <c r="E1692" s="3" t="str">
        <f t="shared" si="185"/>
        <v>Август</v>
      </c>
      <c r="F1692" s="25">
        <f t="shared" si="189"/>
        <v>33</v>
      </c>
      <c r="G1692" s="3" t="str">
        <f t="shared" si="190"/>
        <v>Пт</v>
      </c>
      <c r="H1692" s="25">
        <f t="shared" si="191"/>
        <v>12</v>
      </c>
      <c r="I1692" s="2">
        <v>988</v>
      </c>
      <c r="J1692" s="2">
        <f t="shared" si="186"/>
        <v>1</v>
      </c>
      <c r="K1692" s="2" t="str">
        <f t="shared" si="187"/>
        <v/>
      </c>
      <c r="L1692" s="2" t="str">
        <f t="shared" si="188"/>
        <v/>
      </c>
      <c r="M1692" t="str">
        <f>IF(D1692&lt;='Задача 4'!$B$4,I1692,"")</f>
        <v/>
      </c>
    </row>
    <row r="1693" spans="1:13">
      <c r="A1693" s="2">
        <v>1746822</v>
      </c>
      <c r="B1693" s="2">
        <v>1</v>
      </c>
      <c r="C1693" s="2" t="str">
        <f>VLOOKUP(B1693,Address!$A$1:$B$5,2,FALSE)</f>
        <v>ул.Ленина, 13/2</v>
      </c>
      <c r="D1693" s="3">
        <v>44757</v>
      </c>
      <c r="E1693" s="3" t="str">
        <f t="shared" si="185"/>
        <v>Июль</v>
      </c>
      <c r="F1693" s="25">
        <f t="shared" si="189"/>
        <v>29</v>
      </c>
      <c r="G1693" s="3" t="str">
        <f t="shared" si="190"/>
        <v>Пт</v>
      </c>
      <c r="H1693" s="25">
        <f t="shared" si="191"/>
        <v>15</v>
      </c>
      <c r="I1693" s="2">
        <v>737</v>
      </c>
      <c r="J1693" s="2">
        <f t="shared" si="186"/>
        <v>1</v>
      </c>
      <c r="K1693" s="2" t="str">
        <f t="shared" si="187"/>
        <v/>
      </c>
      <c r="L1693" s="2" t="str">
        <f t="shared" si="188"/>
        <v/>
      </c>
      <c r="M1693">
        <f>IF(D1693&lt;='Задача 4'!$B$4,I1693,"")</f>
        <v>737</v>
      </c>
    </row>
    <row r="1694" spans="1:13">
      <c r="A1694" s="2">
        <v>1746823</v>
      </c>
      <c r="B1694" s="2">
        <v>4</v>
      </c>
      <c r="C1694" s="2" t="str">
        <f>VLOOKUP(B1694,Address!$A$1:$B$5,2,FALSE)</f>
        <v>Бульвар Сеченова, 17</v>
      </c>
      <c r="D1694" s="3">
        <v>44729</v>
      </c>
      <c r="E1694" s="3" t="str">
        <f t="shared" si="185"/>
        <v>Июнь</v>
      </c>
      <c r="F1694" s="25">
        <f t="shared" si="189"/>
        <v>25</v>
      </c>
      <c r="G1694" s="3" t="str">
        <f t="shared" si="190"/>
        <v>Пт</v>
      </c>
      <c r="H1694" s="25">
        <f t="shared" si="191"/>
        <v>17</v>
      </c>
      <c r="I1694" s="2">
        <v>349</v>
      </c>
      <c r="J1694" s="2">
        <f t="shared" si="186"/>
        <v>1</v>
      </c>
      <c r="K1694" s="2" t="str">
        <f t="shared" si="187"/>
        <v/>
      </c>
      <c r="L1694" s="2" t="str">
        <f t="shared" si="188"/>
        <v/>
      </c>
      <c r="M1694">
        <f>IF(D1694&lt;='Задача 4'!$B$4,I1694,"")</f>
        <v>349</v>
      </c>
    </row>
    <row r="1695" spans="1:13">
      <c r="A1695" s="2">
        <v>1746824</v>
      </c>
      <c r="B1695" s="2">
        <v>1</v>
      </c>
      <c r="C1695" s="2" t="str">
        <f>VLOOKUP(B1695,Address!$A$1:$B$5,2,FALSE)</f>
        <v>ул.Ленина, 13/2</v>
      </c>
      <c r="D1695" s="3">
        <v>44726</v>
      </c>
      <c r="E1695" s="3" t="str">
        <f t="shared" si="185"/>
        <v>Июнь</v>
      </c>
      <c r="F1695" s="25">
        <f t="shared" si="189"/>
        <v>25</v>
      </c>
      <c r="G1695" s="3" t="str">
        <f t="shared" si="190"/>
        <v>Вт</v>
      </c>
      <c r="H1695" s="25">
        <f t="shared" si="191"/>
        <v>14</v>
      </c>
      <c r="I1695" s="2">
        <v>1521</v>
      </c>
      <c r="J1695" s="2">
        <f t="shared" si="186"/>
        <v>1</v>
      </c>
      <c r="K1695" s="2" t="str">
        <f t="shared" si="187"/>
        <v/>
      </c>
      <c r="L1695" s="2" t="str">
        <f t="shared" si="188"/>
        <v/>
      </c>
      <c r="M1695">
        <f>IF(D1695&lt;='Задача 4'!$B$4,I1695,"")</f>
        <v>1521</v>
      </c>
    </row>
    <row r="1696" spans="1:13">
      <c r="A1696" s="2">
        <v>1746825</v>
      </c>
      <c r="B1696" s="2">
        <v>3</v>
      </c>
      <c r="C1696" s="2" t="str">
        <f>VLOOKUP(B1696,Address!$A$1:$B$5,2,FALSE)</f>
        <v>Проспект Вернадского, 89</v>
      </c>
      <c r="D1696" s="3">
        <v>44715</v>
      </c>
      <c r="E1696" s="3" t="str">
        <f t="shared" si="185"/>
        <v>Июнь</v>
      </c>
      <c r="F1696" s="25">
        <f t="shared" si="189"/>
        <v>23</v>
      </c>
      <c r="G1696" s="3" t="str">
        <f t="shared" si="190"/>
        <v>Пт</v>
      </c>
      <c r="H1696" s="25">
        <f t="shared" si="191"/>
        <v>3</v>
      </c>
      <c r="I1696" s="2">
        <v>3372</v>
      </c>
      <c r="J1696" s="2">
        <f t="shared" si="186"/>
        <v>1</v>
      </c>
      <c r="K1696" s="2">
        <f t="shared" si="187"/>
        <v>3372</v>
      </c>
      <c r="L1696" s="2">
        <f t="shared" si="188"/>
        <v>1</v>
      </c>
      <c r="M1696">
        <f>IF(D1696&lt;='Задача 4'!$B$4,I1696,"")</f>
        <v>3372</v>
      </c>
    </row>
    <row r="1697" spans="1:13">
      <c r="A1697" s="2">
        <v>1746826</v>
      </c>
      <c r="B1697" s="2">
        <v>3</v>
      </c>
      <c r="C1697" s="2" t="str">
        <f>VLOOKUP(B1697,Address!$A$1:$B$5,2,FALSE)</f>
        <v>Проспект Вернадского, 89</v>
      </c>
      <c r="D1697" s="3">
        <v>44783</v>
      </c>
      <c r="E1697" s="3" t="str">
        <f t="shared" si="185"/>
        <v>Август</v>
      </c>
      <c r="F1697" s="25">
        <f t="shared" si="189"/>
        <v>33</v>
      </c>
      <c r="G1697" s="3" t="str">
        <f t="shared" si="190"/>
        <v>Ср</v>
      </c>
      <c r="H1697" s="25">
        <f t="shared" si="191"/>
        <v>10</v>
      </c>
      <c r="I1697" s="2">
        <v>113</v>
      </c>
      <c r="J1697" s="2">
        <f t="shared" si="186"/>
        <v>1</v>
      </c>
      <c r="K1697" s="2" t="str">
        <f t="shared" si="187"/>
        <v/>
      </c>
      <c r="L1697" s="2" t="str">
        <f t="shared" si="188"/>
        <v/>
      </c>
      <c r="M1697" t="str">
        <f>IF(D1697&lt;='Задача 4'!$B$4,I1697,"")</f>
        <v/>
      </c>
    </row>
    <row r="1698" spans="1:13">
      <c r="A1698" s="2">
        <v>1746827</v>
      </c>
      <c r="B1698" s="2">
        <v>1</v>
      </c>
      <c r="C1698" s="2" t="str">
        <f>VLOOKUP(B1698,Address!$A$1:$B$5,2,FALSE)</f>
        <v>ул.Ленина, 13/2</v>
      </c>
      <c r="D1698" s="3">
        <v>44777</v>
      </c>
      <c r="E1698" s="3" t="str">
        <f t="shared" si="185"/>
        <v>Август</v>
      </c>
      <c r="F1698" s="25">
        <f t="shared" si="189"/>
        <v>32</v>
      </c>
      <c r="G1698" s="3" t="str">
        <f t="shared" si="190"/>
        <v>Чт</v>
      </c>
      <c r="H1698" s="25">
        <f t="shared" si="191"/>
        <v>4</v>
      </c>
      <c r="I1698" s="2">
        <v>4137</v>
      </c>
      <c r="J1698" s="2">
        <f t="shared" si="186"/>
        <v>1</v>
      </c>
      <c r="K1698" s="2">
        <f t="shared" si="187"/>
        <v>4137</v>
      </c>
      <c r="L1698" s="2">
        <f t="shared" si="188"/>
        <v>1</v>
      </c>
      <c r="M1698" t="str">
        <f>IF(D1698&lt;='Задача 4'!$B$4,I1698,"")</f>
        <v/>
      </c>
    </row>
    <row r="1699" spans="1:13">
      <c r="A1699" s="2">
        <v>1746828</v>
      </c>
      <c r="B1699" s="2">
        <v>2</v>
      </c>
      <c r="C1699" s="2" t="str">
        <f>VLOOKUP(B1699,Address!$A$1:$B$5,2,FALSE)</f>
        <v>ул.Строителей, 6</v>
      </c>
      <c r="D1699" s="3">
        <v>44774</v>
      </c>
      <c r="E1699" s="3" t="str">
        <f t="shared" si="185"/>
        <v>Август</v>
      </c>
      <c r="F1699" s="25">
        <f t="shared" si="189"/>
        <v>32</v>
      </c>
      <c r="G1699" s="3" t="str">
        <f t="shared" si="190"/>
        <v>Пн</v>
      </c>
      <c r="H1699" s="25">
        <f t="shared" si="191"/>
        <v>1</v>
      </c>
      <c r="I1699" s="2">
        <v>3465</v>
      </c>
      <c r="J1699" s="2">
        <f t="shared" si="186"/>
        <v>1</v>
      </c>
      <c r="K1699" s="2">
        <f t="shared" si="187"/>
        <v>3465</v>
      </c>
      <c r="L1699" s="2">
        <f t="shared" si="188"/>
        <v>1</v>
      </c>
      <c r="M1699" t="str">
        <f>IF(D1699&lt;='Задача 4'!$B$4,I1699,"")</f>
        <v/>
      </c>
    </row>
    <row r="1700" spans="1:13">
      <c r="A1700" s="2">
        <v>1746829</v>
      </c>
      <c r="B1700" s="2">
        <v>3</v>
      </c>
      <c r="C1700" s="2" t="str">
        <f>VLOOKUP(B1700,Address!$A$1:$B$5,2,FALSE)</f>
        <v>Проспект Вернадского, 89</v>
      </c>
      <c r="D1700" s="3">
        <v>44742</v>
      </c>
      <c r="E1700" s="3" t="str">
        <f t="shared" si="185"/>
        <v>Июнь</v>
      </c>
      <c r="F1700" s="25">
        <f t="shared" si="189"/>
        <v>27</v>
      </c>
      <c r="G1700" s="3" t="str">
        <f t="shared" si="190"/>
        <v>Чт</v>
      </c>
      <c r="H1700" s="25">
        <f t="shared" si="191"/>
        <v>30</v>
      </c>
      <c r="I1700" s="2">
        <v>4661</v>
      </c>
      <c r="J1700" s="2">
        <f t="shared" si="186"/>
        <v>1</v>
      </c>
      <c r="K1700" s="2">
        <f t="shared" si="187"/>
        <v>4661</v>
      </c>
      <c r="L1700" s="2">
        <f t="shared" si="188"/>
        <v>1</v>
      </c>
      <c r="M1700">
        <f>IF(D1700&lt;='Задача 4'!$B$4,I1700,"")</f>
        <v>4661</v>
      </c>
    </row>
    <row r="1701" spans="1:13">
      <c r="A1701" s="2">
        <v>1746830</v>
      </c>
      <c r="B1701" s="2">
        <v>1</v>
      </c>
      <c r="C1701" s="2" t="str">
        <f>VLOOKUP(B1701,Address!$A$1:$B$5,2,FALSE)</f>
        <v>ул.Ленина, 13/2</v>
      </c>
      <c r="D1701" s="3">
        <v>44715</v>
      </c>
      <c r="E1701" s="3" t="str">
        <f t="shared" si="185"/>
        <v>Июнь</v>
      </c>
      <c r="F1701" s="25">
        <f t="shared" si="189"/>
        <v>23</v>
      </c>
      <c r="G1701" s="3" t="str">
        <f t="shared" si="190"/>
        <v>Пт</v>
      </c>
      <c r="H1701" s="25">
        <f t="shared" si="191"/>
        <v>3</v>
      </c>
      <c r="I1701" s="2">
        <v>285</v>
      </c>
      <c r="J1701" s="2">
        <f t="shared" si="186"/>
        <v>1</v>
      </c>
      <c r="K1701" s="2" t="str">
        <f t="shared" si="187"/>
        <v/>
      </c>
      <c r="L1701" s="2" t="str">
        <f t="shared" si="188"/>
        <v/>
      </c>
      <c r="M1701">
        <f>IF(D1701&lt;='Задача 4'!$B$4,I1701,"")</f>
        <v>285</v>
      </c>
    </row>
    <row r="1702" spans="1:13">
      <c r="A1702" s="2">
        <v>1746831</v>
      </c>
      <c r="B1702" s="2">
        <v>1</v>
      </c>
      <c r="C1702" s="2" t="str">
        <f>VLOOKUP(B1702,Address!$A$1:$B$5,2,FALSE)</f>
        <v>ул.Ленина, 13/2</v>
      </c>
      <c r="D1702" s="3">
        <v>44783</v>
      </c>
      <c r="E1702" s="3" t="str">
        <f t="shared" si="185"/>
        <v>Август</v>
      </c>
      <c r="F1702" s="25">
        <f t="shared" si="189"/>
        <v>33</v>
      </c>
      <c r="G1702" s="3" t="str">
        <f t="shared" si="190"/>
        <v>Ср</v>
      </c>
      <c r="H1702" s="25">
        <f t="shared" si="191"/>
        <v>10</v>
      </c>
      <c r="I1702" s="2">
        <v>4565</v>
      </c>
      <c r="J1702" s="2">
        <f t="shared" si="186"/>
        <v>1</v>
      </c>
      <c r="K1702" s="2">
        <f t="shared" si="187"/>
        <v>4565</v>
      </c>
      <c r="L1702" s="2">
        <f t="shared" si="188"/>
        <v>1</v>
      </c>
      <c r="M1702" t="str">
        <f>IF(D1702&lt;='Задача 4'!$B$4,I1702,"")</f>
        <v/>
      </c>
    </row>
    <row r="1703" spans="1:13">
      <c r="A1703" s="2">
        <v>1746832</v>
      </c>
      <c r="B1703" s="2">
        <v>1</v>
      </c>
      <c r="C1703" s="2" t="str">
        <f>VLOOKUP(B1703,Address!$A$1:$B$5,2,FALSE)</f>
        <v>ул.Ленина, 13/2</v>
      </c>
      <c r="D1703" s="3">
        <v>44775</v>
      </c>
      <c r="E1703" s="3" t="str">
        <f t="shared" si="185"/>
        <v>Август</v>
      </c>
      <c r="F1703" s="25">
        <f t="shared" si="189"/>
        <v>32</v>
      </c>
      <c r="G1703" s="3" t="str">
        <f t="shared" si="190"/>
        <v>Вт</v>
      </c>
      <c r="H1703" s="25">
        <f t="shared" si="191"/>
        <v>2</v>
      </c>
      <c r="I1703" s="2">
        <v>2650</v>
      </c>
      <c r="J1703" s="2">
        <f t="shared" si="186"/>
        <v>1</v>
      </c>
      <c r="K1703" s="2" t="str">
        <f t="shared" si="187"/>
        <v/>
      </c>
      <c r="L1703" s="2" t="str">
        <f t="shared" si="188"/>
        <v/>
      </c>
      <c r="M1703" t="str">
        <f>IF(D1703&lt;='Задача 4'!$B$4,I1703,"")</f>
        <v/>
      </c>
    </row>
    <row r="1704" spans="1:13">
      <c r="A1704" s="2">
        <v>1746833</v>
      </c>
      <c r="B1704" s="2">
        <v>3</v>
      </c>
      <c r="C1704" s="2" t="str">
        <f>VLOOKUP(B1704,Address!$A$1:$B$5,2,FALSE)</f>
        <v>Проспект Вернадского, 89</v>
      </c>
      <c r="D1704" s="3">
        <v>44803</v>
      </c>
      <c r="E1704" s="3" t="str">
        <f t="shared" si="185"/>
        <v>Август</v>
      </c>
      <c r="F1704" s="25">
        <f t="shared" si="189"/>
        <v>36</v>
      </c>
      <c r="G1704" s="3" t="str">
        <f t="shared" si="190"/>
        <v>Вт</v>
      </c>
      <c r="H1704" s="25">
        <f t="shared" si="191"/>
        <v>30</v>
      </c>
      <c r="I1704" s="2">
        <v>4548</v>
      </c>
      <c r="J1704" s="2">
        <f t="shared" si="186"/>
        <v>1</v>
      </c>
      <c r="K1704" s="2">
        <f t="shared" si="187"/>
        <v>4548</v>
      </c>
      <c r="L1704" s="2">
        <f t="shared" si="188"/>
        <v>1</v>
      </c>
      <c r="M1704" t="str">
        <f>IF(D1704&lt;='Задача 4'!$B$4,I1704,"")</f>
        <v/>
      </c>
    </row>
    <row r="1705" spans="1:13">
      <c r="A1705" s="2">
        <v>1746834</v>
      </c>
      <c r="B1705" s="2">
        <v>4</v>
      </c>
      <c r="C1705" s="2" t="str">
        <f>VLOOKUP(B1705,Address!$A$1:$B$5,2,FALSE)</f>
        <v>Бульвар Сеченова, 17</v>
      </c>
      <c r="D1705" s="3">
        <v>44759</v>
      </c>
      <c r="E1705" s="3" t="str">
        <f t="shared" si="185"/>
        <v>Июль</v>
      </c>
      <c r="F1705" s="25">
        <f t="shared" si="189"/>
        <v>30</v>
      </c>
      <c r="G1705" s="3" t="str">
        <f t="shared" si="190"/>
        <v>Вс</v>
      </c>
      <c r="H1705" s="25">
        <f t="shared" si="191"/>
        <v>17</v>
      </c>
      <c r="I1705" s="2">
        <v>4206</v>
      </c>
      <c r="J1705" s="2">
        <f t="shared" si="186"/>
        <v>1</v>
      </c>
      <c r="K1705" s="2">
        <f t="shared" si="187"/>
        <v>4206</v>
      </c>
      <c r="L1705" s="2">
        <f t="shared" si="188"/>
        <v>1</v>
      </c>
      <c r="M1705" t="str">
        <f>IF(D1705&lt;='Задача 4'!$B$4,I1705,"")</f>
        <v/>
      </c>
    </row>
    <row r="1706" spans="1:13">
      <c r="A1706" s="2">
        <v>1746835</v>
      </c>
      <c r="B1706" s="2">
        <v>1</v>
      </c>
      <c r="C1706" s="2" t="str">
        <f>VLOOKUP(B1706,Address!$A$1:$B$5,2,FALSE)</f>
        <v>ул.Ленина, 13/2</v>
      </c>
      <c r="D1706" s="3">
        <v>44772</v>
      </c>
      <c r="E1706" s="3" t="str">
        <f t="shared" si="185"/>
        <v>Июль</v>
      </c>
      <c r="F1706" s="25">
        <f t="shared" si="189"/>
        <v>31</v>
      </c>
      <c r="G1706" s="3" t="str">
        <f t="shared" si="190"/>
        <v>Сб</v>
      </c>
      <c r="H1706" s="25">
        <f t="shared" si="191"/>
        <v>30</v>
      </c>
      <c r="I1706" s="2">
        <v>4315</v>
      </c>
      <c r="J1706" s="2">
        <f t="shared" si="186"/>
        <v>1</v>
      </c>
      <c r="K1706" s="2">
        <f t="shared" si="187"/>
        <v>4315</v>
      </c>
      <c r="L1706" s="2">
        <f t="shared" si="188"/>
        <v>1</v>
      </c>
      <c r="M1706" t="str">
        <f>IF(D1706&lt;='Задача 4'!$B$4,I1706,"")</f>
        <v/>
      </c>
    </row>
    <row r="1707" spans="1:13">
      <c r="A1707" s="2">
        <v>1746836</v>
      </c>
      <c r="B1707" s="2">
        <v>1</v>
      </c>
      <c r="C1707" s="2" t="str">
        <f>VLOOKUP(B1707,Address!$A$1:$B$5,2,FALSE)</f>
        <v>ул.Ленина, 13/2</v>
      </c>
      <c r="D1707" s="3">
        <v>44763</v>
      </c>
      <c r="E1707" s="3" t="str">
        <f t="shared" si="185"/>
        <v>Июль</v>
      </c>
      <c r="F1707" s="25">
        <f t="shared" si="189"/>
        <v>30</v>
      </c>
      <c r="G1707" s="3" t="str">
        <f t="shared" si="190"/>
        <v>Чт</v>
      </c>
      <c r="H1707" s="25">
        <f t="shared" si="191"/>
        <v>21</v>
      </c>
      <c r="I1707" s="2">
        <v>3682</v>
      </c>
      <c r="J1707" s="2">
        <f t="shared" si="186"/>
        <v>1</v>
      </c>
      <c r="K1707" s="2">
        <f t="shared" si="187"/>
        <v>3682</v>
      </c>
      <c r="L1707" s="2">
        <f t="shared" si="188"/>
        <v>1</v>
      </c>
      <c r="M1707" t="str">
        <f>IF(D1707&lt;='Задача 4'!$B$4,I1707,"")</f>
        <v/>
      </c>
    </row>
    <row r="1708" spans="1:13">
      <c r="A1708" s="2">
        <v>1746837</v>
      </c>
      <c r="B1708" s="2">
        <v>1</v>
      </c>
      <c r="C1708" s="2" t="str">
        <f>VLOOKUP(B1708,Address!$A$1:$B$5,2,FALSE)</f>
        <v>ул.Ленина, 13/2</v>
      </c>
      <c r="D1708" s="3">
        <v>44727</v>
      </c>
      <c r="E1708" s="3" t="str">
        <f t="shared" si="185"/>
        <v>Июнь</v>
      </c>
      <c r="F1708" s="25">
        <f t="shared" si="189"/>
        <v>25</v>
      </c>
      <c r="G1708" s="3" t="str">
        <f t="shared" si="190"/>
        <v>Ср</v>
      </c>
      <c r="H1708" s="25">
        <f t="shared" si="191"/>
        <v>15</v>
      </c>
      <c r="I1708" s="2">
        <v>1967</v>
      </c>
      <c r="J1708" s="2">
        <f t="shared" si="186"/>
        <v>1</v>
      </c>
      <c r="K1708" s="2" t="str">
        <f t="shared" si="187"/>
        <v/>
      </c>
      <c r="L1708" s="2" t="str">
        <f t="shared" si="188"/>
        <v/>
      </c>
      <c r="M1708">
        <f>IF(D1708&lt;='Задача 4'!$B$4,I1708,"")</f>
        <v>1967</v>
      </c>
    </row>
    <row r="1709" spans="1:13">
      <c r="A1709" s="2">
        <v>1746838</v>
      </c>
      <c r="B1709" s="2">
        <v>1</v>
      </c>
      <c r="C1709" s="2" t="str">
        <f>VLOOKUP(B1709,Address!$A$1:$B$5,2,FALSE)</f>
        <v>ул.Ленина, 13/2</v>
      </c>
      <c r="D1709" s="3">
        <v>44714</v>
      </c>
      <c r="E1709" s="3" t="str">
        <f t="shared" si="185"/>
        <v>Июнь</v>
      </c>
      <c r="F1709" s="25">
        <f t="shared" si="189"/>
        <v>23</v>
      </c>
      <c r="G1709" s="3" t="str">
        <f t="shared" si="190"/>
        <v>Чт</v>
      </c>
      <c r="H1709" s="25">
        <f t="shared" si="191"/>
        <v>2</v>
      </c>
      <c r="I1709" s="2">
        <v>2589</v>
      </c>
      <c r="J1709" s="2">
        <f t="shared" si="186"/>
        <v>1</v>
      </c>
      <c r="K1709" s="2" t="str">
        <f t="shared" si="187"/>
        <v/>
      </c>
      <c r="L1709" s="2" t="str">
        <f t="shared" si="188"/>
        <v/>
      </c>
      <c r="M1709">
        <f>IF(D1709&lt;='Задача 4'!$B$4,I1709,"")</f>
        <v>2589</v>
      </c>
    </row>
    <row r="1710" spans="1:13">
      <c r="A1710" s="2">
        <v>1746839</v>
      </c>
      <c r="B1710" s="2">
        <v>4</v>
      </c>
      <c r="C1710" s="2" t="str">
        <f>VLOOKUP(B1710,Address!$A$1:$B$5,2,FALSE)</f>
        <v>Бульвар Сеченова, 17</v>
      </c>
      <c r="D1710" s="3">
        <v>44742</v>
      </c>
      <c r="E1710" s="3" t="str">
        <f t="shared" si="185"/>
        <v>Июнь</v>
      </c>
      <c r="F1710" s="25">
        <f t="shared" si="189"/>
        <v>27</v>
      </c>
      <c r="G1710" s="3" t="str">
        <f t="shared" si="190"/>
        <v>Чт</v>
      </c>
      <c r="H1710" s="25">
        <f t="shared" si="191"/>
        <v>30</v>
      </c>
      <c r="I1710" s="2">
        <v>4428</v>
      </c>
      <c r="J1710" s="2">
        <f t="shared" si="186"/>
        <v>1</v>
      </c>
      <c r="K1710" s="2">
        <f t="shared" si="187"/>
        <v>4428</v>
      </c>
      <c r="L1710" s="2">
        <f t="shared" si="188"/>
        <v>1</v>
      </c>
      <c r="M1710">
        <f>IF(D1710&lt;='Задача 4'!$B$4,I1710,"")</f>
        <v>4428</v>
      </c>
    </row>
    <row r="1711" spans="1:13">
      <c r="A1711" s="2">
        <v>1746840</v>
      </c>
      <c r="B1711" s="2">
        <v>1</v>
      </c>
      <c r="C1711" s="2" t="str">
        <f>VLOOKUP(B1711,Address!$A$1:$B$5,2,FALSE)</f>
        <v>ул.Ленина, 13/2</v>
      </c>
      <c r="D1711" s="3">
        <v>44792</v>
      </c>
      <c r="E1711" s="3" t="str">
        <f t="shared" si="185"/>
        <v>Август</v>
      </c>
      <c r="F1711" s="25">
        <f t="shared" si="189"/>
        <v>34</v>
      </c>
      <c r="G1711" s="3" t="str">
        <f t="shared" si="190"/>
        <v>Пт</v>
      </c>
      <c r="H1711" s="25">
        <f t="shared" si="191"/>
        <v>19</v>
      </c>
      <c r="I1711" s="2">
        <v>2964</v>
      </c>
      <c r="J1711" s="2">
        <f t="shared" si="186"/>
        <v>1</v>
      </c>
      <c r="K1711" s="2" t="str">
        <f t="shared" si="187"/>
        <v/>
      </c>
      <c r="L1711" s="2" t="str">
        <f t="shared" si="188"/>
        <v/>
      </c>
      <c r="M1711" t="str">
        <f>IF(D1711&lt;='Задача 4'!$B$4,I1711,"")</f>
        <v/>
      </c>
    </row>
    <row r="1712" spans="1:13">
      <c r="A1712" s="2">
        <v>1746841</v>
      </c>
      <c r="B1712" s="2">
        <v>1</v>
      </c>
      <c r="C1712" s="2" t="str">
        <f>VLOOKUP(B1712,Address!$A$1:$B$5,2,FALSE)</f>
        <v>ул.Ленина, 13/2</v>
      </c>
      <c r="D1712" s="3">
        <v>44718</v>
      </c>
      <c r="E1712" s="3" t="str">
        <f t="shared" si="185"/>
        <v>Июнь</v>
      </c>
      <c r="F1712" s="25">
        <f t="shared" si="189"/>
        <v>24</v>
      </c>
      <c r="G1712" s="3" t="str">
        <f t="shared" si="190"/>
        <v>Пн</v>
      </c>
      <c r="H1712" s="25">
        <f t="shared" si="191"/>
        <v>6</v>
      </c>
      <c r="I1712" s="2">
        <v>4248</v>
      </c>
      <c r="J1712" s="2">
        <f t="shared" si="186"/>
        <v>1</v>
      </c>
      <c r="K1712" s="2">
        <f t="shared" si="187"/>
        <v>4248</v>
      </c>
      <c r="L1712" s="2">
        <f t="shared" si="188"/>
        <v>1</v>
      </c>
      <c r="M1712">
        <f>IF(D1712&lt;='Задача 4'!$B$4,I1712,"")</f>
        <v>4248</v>
      </c>
    </row>
    <row r="1713" spans="1:13">
      <c r="A1713" s="2">
        <v>1746842</v>
      </c>
      <c r="B1713" s="2">
        <v>3</v>
      </c>
      <c r="C1713" s="2" t="str">
        <f>VLOOKUP(B1713,Address!$A$1:$B$5,2,FALSE)</f>
        <v>Проспект Вернадского, 89</v>
      </c>
      <c r="D1713" s="3">
        <v>44767</v>
      </c>
      <c r="E1713" s="3" t="str">
        <f t="shared" si="185"/>
        <v>Июль</v>
      </c>
      <c r="F1713" s="25">
        <f t="shared" si="189"/>
        <v>31</v>
      </c>
      <c r="G1713" s="3" t="str">
        <f t="shared" si="190"/>
        <v>Пн</v>
      </c>
      <c r="H1713" s="25">
        <f t="shared" si="191"/>
        <v>25</v>
      </c>
      <c r="I1713" s="2">
        <v>717</v>
      </c>
      <c r="J1713" s="2">
        <f t="shared" si="186"/>
        <v>1</v>
      </c>
      <c r="K1713" s="2" t="str">
        <f t="shared" si="187"/>
        <v/>
      </c>
      <c r="L1713" s="2" t="str">
        <f t="shared" si="188"/>
        <v/>
      </c>
      <c r="M1713" t="str">
        <f>IF(D1713&lt;='Задача 4'!$B$4,I1713,"")</f>
        <v/>
      </c>
    </row>
    <row r="1714" spans="1:13">
      <c r="A1714" s="2">
        <v>1746843</v>
      </c>
      <c r="B1714" s="2">
        <v>4</v>
      </c>
      <c r="C1714" s="2" t="str">
        <f>VLOOKUP(B1714,Address!$A$1:$B$5,2,FALSE)</f>
        <v>Бульвар Сеченова, 17</v>
      </c>
      <c r="D1714" s="3">
        <v>44733</v>
      </c>
      <c r="E1714" s="3" t="str">
        <f t="shared" si="185"/>
        <v>Июнь</v>
      </c>
      <c r="F1714" s="25">
        <f t="shared" si="189"/>
        <v>26</v>
      </c>
      <c r="G1714" s="3" t="str">
        <f t="shared" si="190"/>
        <v>Вт</v>
      </c>
      <c r="H1714" s="25">
        <f t="shared" si="191"/>
        <v>21</v>
      </c>
      <c r="I1714" s="2">
        <v>1833</v>
      </c>
      <c r="J1714" s="2">
        <f t="shared" si="186"/>
        <v>1</v>
      </c>
      <c r="K1714" s="2" t="str">
        <f t="shared" si="187"/>
        <v/>
      </c>
      <c r="L1714" s="2" t="str">
        <f t="shared" si="188"/>
        <v/>
      </c>
      <c r="M1714">
        <f>IF(D1714&lt;='Задача 4'!$B$4,I1714,"")</f>
        <v>1833</v>
      </c>
    </row>
    <row r="1715" spans="1:13">
      <c r="A1715" s="2">
        <v>1746844</v>
      </c>
      <c r="B1715" s="2">
        <v>1</v>
      </c>
      <c r="C1715" s="2" t="str">
        <f>VLOOKUP(B1715,Address!$A$1:$B$5,2,FALSE)</f>
        <v>ул.Ленина, 13/2</v>
      </c>
      <c r="D1715" s="3">
        <v>44763</v>
      </c>
      <c r="E1715" s="3" t="str">
        <f t="shared" si="185"/>
        <v>Июль</v>
      </c>
      <c r="F1715" s="25">
        <f t="shared" si="189"/>
        <v>30</v>
      </c>
      <c r="G1715" s="3" t="str">
        <f t="shared" si="190"/>
        <v>Чт</v>
      </c>
      <c r="H1715" s="25">
        <f t="shared" si="191"/>
        <v>21</v>
      </c>
      <c r="I1715" s="2">
        <v>752</v>
      </c>
      <c r="J1715" s="2">
        <f t="shared" si="186"/>
        <v>1</v>
      </c>
      <c r="K1715" s="2" t="str">
        <f t="shared" si="187"/>
        <v/>
      </c>
      <c r="L1715" s="2" t="str">
        <f t="shared" si="188"/>
        <v/>
      </c>
      <c r="M1715" t="str">
        <f>IF(D1715&lt;='Задача 4'!$B$4,I1715,"")</f>
        <v/>
      </c>
    </row>
    <row r="1716" spans="1:13">
      <c r="A1716" s="2">
        <v>1746845</v>
      </c>
      <c r="B1716" s="2">
        <v>4</v>
      </c>
      <c r="C1716" s="2" t="str">
        <f>VLOOKUP(B1716,Address!$A$1:$B$5,2,FALSE)</f>
        <v>Бульвар Сеченова, 17</v>
      </c>
      <c r="D1716" s="3">
        <v>44778</v>
      </c>
      <c r="E1716" s="3" t="str">
        <f t="shared" si="185"/>
        <v>Август</v>
      </c>
      <c r="F1716" s="25">
        <f t="shared" si="189"/>
        <v>32</v>
      </c>
      <c r="G1716" s="3" t="str">
        <f t="shared" si="190"/>
        <v>Пт</v>
      </c>
      <c r="H1716" s="25">
        <f t="shared" si="191"/>
        <v>5</v>
      </c>
      <c r="I1716" s="2">
        <v>3861</v>
      </c>
      <c r="J1716" s="2">
        <f t="shared" si="186"/>
        <v>1</v>
      </c>
      <c r="K1716" s="2">
        <f t="shared" si="187"/>
        <v>3861</v>
      </c>
      <c r="L1716" s="2">
        <f t="shared" si="188"/>
        <v>1</v>
      </c>
      <c r="M1716" t="str">
        <f>IF(D1716&lt;='Задача 4'!$B$4,I1716,"")</f>
        <v/>
      </c>
    </row>
    <row r="1717" spans="1:13">
      <c r="A1717" s="2">
        <v>1746846</v>
      </c>
      <c r="B1717" s="2">
        <v>3</v>
      </c>
      <c r="C1717" s="2" t="str">
        <f>VLOOKUP(B1717,Address!$A$1:$B$5,2,FALSE)</f>
        <v>Проспект Вернадского, 89</v>
      </c>
      <c r="D1717" s="3">
        <v>44719</v>
      </c>
      <c r="E1717" s="3" t="str">
        <f t="shared" si="185"/>
        <v>Июнь</v>
      </c>
      <c r="F1717" s="25">
        <f t="shared" si="189"/>
        <v>24</v>
      </c>
      <c r="G1717" s="3" t="str">
        <f t="shared" si="190"/>
        <v>Вт</v>
      </c>
      <c r="H1717" s="25">
        <f t="shared" si="191"/>
        <v>7</v>
      </c>
      <c r="I1717" s="2">
        <v>4391</v>
      </c>
      <c r="J1717" s="2">
        <f t="shared" si="186"/>
        <v>1</v>
      </c>
      <c r="K1717" s="2">
        <f t="shared" si="187"/>
        <v>4391</v>
      </c>
      <c r="L1717" s="2">
        <f t="shared" si="188"/>
        <v>1</v>
      </c>
      <c r="M1717">
        <f>IF(D1717&lt;='Задача 4'!$B$4,I1717,"")</f>
        <v>4391</v>
      </c>
    </row>
    <row r="1718" spans="1:13">
      <c r="A1718" s="2">
        <v>1746847</v>
      </c>
      <c r="B1718" s="2">
        <v>4</v>
      </c>
      <c r="C1718" s="2" t="str">
        <f>VLOOKUP(B1718,Address!$A$1:$B$5,2,FALSE)</f>
        <v>Бульвар Сеченова, 17</v>
      </c>
      <c r="D1718" s="3">
        <v>44769</v>
      </c>
      <c r="E1718" s="3" t="str">
        <f t="shared" si="185"/>
        <v>Июль</v>
      </c>
      <c r="F1718" s="25">
        <f t="shared" si="189"/>
        <v>31</v>
      </c>
      <c r="G1718" s="3" t="str">
        <f t="shared" si="190"/>
        <v>Ср</v>
      </c>
      <c r="H1718" s="25">
        <f t="shared" si="191"/>
        <v>27</v>
      </c>
      <c r="I1718" s="2">
        <v>4364</v>
      </c>
      <c r="J1718" s="2">
        <f t="shared" si="186"/>
        <v>1</v>
      </c>
      <c r="K1718" s="2">
        <f t="shared" si="187"/>
        <v>4364</v>
      </c>
      <c r="L1718" s="2">
        <f t="shared" si="188"/>
        <v>1</v>
      </c>
      <c r="M1718" t="str">
        <f>IF(D1718&lt;='Задача 4'!$B$4,I1718,"")</f>
        <v/>
      </c>
    </row>
    <row r="1719" spans="1:13">
      <c r="A1719" s="2">
        <v>1746848</v>
      </c>
      <c r="B1719" s="2">
        <v>2</v>
      </c>
      <c r="C1719" s="2" t="str">
        <f>VLOOKUP(B1719,Address!$A$1:$B$5,2,FALSE)</f>
        <v>ул.Строителей, 6</v>
      </c>
      <c r="D1719" s="3">
        <v>44714</v>
      </c>
      <c r="E1719" s="3" t="str">
        <f t="shared" si="185"/>
        <v>Июнь</v>
      </c>
      <c r="F1719" s="25">
        <f t="shared" si="189"/>
        <v>23</v>
      </c>
      <c r="G1719" s="3" t="str">
        <f t="shared" si="190"/>
        <v>Чт</v>
      </c>
      <c r="H1719" s="25">
        <f t="shared" si="191"/>
        <v>2</v>
      </c>
      <c r="I1719" s="2">
        <v>1715</v>
      </c>
      <c r="J1719" s="2">
        <f t="shared" si="186"/>
        <v>1</v>
      </c>
      <c r="K1719" s="2" t="str">
        <f t="shared" si="187"/>
        <v/>
      </c>
      <c r="L1719" s="2" t="str">
        <f t="shared" si="188"/>
        <v/>
      </c>
      <c r="M1719">
        <f>IF(D1719&lt;='Задача 4'!$B$4,I1719,"")</f>
        <v>1715</v>
      </c>
    </row>
    <row r="1720" spans="1:13">
      <c r="A1720" s="2">
        <v>1746849</v>
      </c>
      <c r="B1720" s="2">
        <v>1</v>
      </c>
      <c r="C1720" s="2" t="str">
        <f>VLOOKUP(B1720,Address!$A$1:$B$5,2,FALSE)</f>
        <v>ул.Ленина, 13/2</v>
      </c>
      <c r="D1720" s="3">
        <v>44726</v>
      </c>
      <c r="E1720" s="3" t="str">
        <f t="shared" si="185"/>
        <v>Июнь</v>
      </c>
      <c r="F1720" s="25">
        <f t="shared" si="189"/>
        <v>25</v>
      </c>
      <c r="G1720" s="3" t="str">
        <f t="shared" si="190"/>
        <v>Вт</v>
      </c>
      <c r="H1720" s="25">
        <f t="shared" si="191"/>
        <v>14</v>
      </c>
      <c r="I1720" s="2">
        <v>1694</v>
      </c>
      <c r="J1720" s="2">
        <f t="shared" si="186"/>
        <v>1</v>
      </c>
      <c r="K1720" s="2" t="str">
        <f t="shared" si="187"/>
        <v/>
      </c>
      <c r="L1720" s="2" t="str">
        <f t="shared" si="188"/>
        <v/>
      </c>
      <c r="M1720">
        <f>IF(D1720&lt;='Задача 4'!$B$4,I1720,"")</f>
        <v>1694</v>
      </c>
    </row>
    <row r="1721" spans="1:13">
      <c r="A1721" s="2">
        <v>1746850</v>
      </c>
      <c r="B1721" s="2">
        <v>4</v>
      </c>
      <c r="C1721" s="2" t="str">
        <f>VLOOKUP(B1721,Address!$A$1:$B$5,2,FALSE)</f>
        <v>Бульвар Сеченова, 17</v>
      </c>
      <c r="D1721" s="3">
        <v>44755</v>
      </c>
      <c r="E1721" s="3" t="str">
        <f t="shared" si="185"/>
        <v>Июль</v>
      </c>
      <c r="F1721" s="25">
        <f t="shared" si="189"/>
        <v>29</v>
      </c>
      <c r="G1721" s="3" t="str">
        <f t="shared" si="190"/>
        <v>Ср</v>
      </c>
      <c r="H1721" s="25">
        <f t="shared" si="191"/>
        <v>13</v>
      </c>
      <c r="I1721" s="2">
        <v>1793</v>
      </c>
      <c r="J1721" s="2">
        <f t="shared" si="186"/>
        <v>1</v>
      </c>
      <c r="K1721" s="2" t="str">
        <f t="shared" si="187"/>
        <v/>
      </c>
      <c r="L1721" s="2" t="str">
        <f t="shared" si="188"/>
        <v/>
      </c>
      <c r="M1721">
        <f>IF(D1721&lt;='Задача 4'!$B$4,I1721,"")</f>
        <v>1793</v>
      </c>
    </row>
    <row r="1722" spans="1:13">
      <c r="A1722" s="2">
        <v>1746851</v>
      </c>
      <c r="B1722" s="2">
        <v>2</v>
      </c>
      <c r="C1722" s="2" t="str">
        <f>VLOOKUP(B1722,Address!$A$1:$B$5,2,FALSE)</f>
        <v>ул.Строителей, 6</v>
      </c>
      <c r="D1722" s="3">
        <v>44742</v>
      </c>
      <c r="E1722" s="3" t="str">
        <f t="shared" si="185"/>
        <v>Июнь</v>
      </c>
      <c r="F1722" s="25">
        <f t="shared" si="189"/>
        <v>27</v>
      </c>
      <c r="G1722" s="3" t="str">
        <f t="shared" si="190"/>
        <v>Чт</v>
      </c>
      <c r="H1722" s="25">
        <f t="shared" si="191"/>
        <v>30</v>
      </c>
      <c r="I1722" s="2">
        <v>3521</v>
      </c>
      <c r="J1722" s="2">
        <f t="shared" si="186"/>
        <v>1</v>
      </c>
      <c r="K1722" s="2">
        <f t="shared" si="187"/>
        <v>3521</v>
      </c>
      <c r="L1722" s="2">
        <f t="shared" si="188"/>
        <v>1</v>
      </c>
      <c r="M1722">
        <f>IF(D1722&lt;='Задача 4'!$B$4,I1722,"")</f>
        <v>3521</v>
      </c>
    </row>
    <row r="1723" spans="1:13">
      <c r="A1723" s="2">
        <v>1746852</v>
      </c>
      <c r="B1723" s="2">
        <v>2</v>
      </c>
      <c r="C1723" s="2" t="str">
        <f>VLOOKUP(B1723,Address!$A$1:$B$5,2,FALSE)</f>
        <v>ул.Строителей, 6</v>
      </c>
      <c r="D1723" s="3">
        <v>44715</v>
      </c>
      <c r="E1723" s="3" t="str">
        <f t="shared" si="185"/>
        <v>Июнь</v>
      </c>
      <c r="F1723" s="25">
        <f t="shared" si="189"/>
        <v>23</v>
      </c>
      <c r="G1723" s="3" t="str">
        <f t="shared" si="190"/>
        <v>Пт</v>
      </c>
      <c r="H1723" s="25">
        <f t="shared" si="191"/>
        <v>3</v>
      </c>
      <c r="I1723" s="2">
        <v>638</v>
      </c>
      <c r="J1723" s="2">
        <f t="shared" si="186"/>
        <v>1</v>
      </c>
      <c r="K1723" s="2" t="str">
        <f t="shared" si="187"/>
        <v/>
      </c>
      <c r="L1723" s="2" t="str">
        <f t="shared" si="188"/>
        <v/>
      </c>
      <c r="M1723">
        <f>IF(D1723&lt;='Задача 4'!$B$4,I1723,"")</f>
        <v>638</v>
      </c>
    </row>
    <row r="1724" spans="1:13">
      <c r="A1724" s="2">
        <v>1746853</v>
      </c>
      <c r="B1724" s="2">
        <v>3</v>
      </c>
      <c r="C1724" s="2" t="str">
        <f>VLOOKUP(B1724,Address!$A$1:$B$5,2,FALSE)</f>
        <v>Проспект Вернадского, 89</v>
      </c>
      <c r="D1724" s="3">
        <v>44794</v>
      </c>
      <c r="E1724" s="3" t="str">
        <f t="shared" si="185"/>
        <v>Август</v>
      </c>
      <c r="F1724" s="25">
        <f t="shared" si="189"/>
        <v>35</v>
      </c>
      <c r="G1724" s="3" t="str">
        <f t="shared" si="190"/>
        <v>Вс</v>
      </c>
      <c r="H1724" s="25">
        <f t="shared" si="191"/>
        <v>21</v>
      </c>
      <c r="I1724" s="2">
        <v>4406</v>
      </c>
      <c r="J1724" s="2">
        <f t="shared" si="186"/>
        <v>1</v>
      </c>
      <c r="K1724" s="2">
        <f t="shared" si="187"/>
        <v>4406</v>
      </c>
      <c r="L1724" s="2">
        <f t="shared" si="188"/>
        <v>1</v>
      </c>
      <c r="M1724" t="str">
        <f>IF(D1724&lt;='Задача 4'!$B$4,I1724,"")</f>
        <v/>
      </c>
    </row>
    <row r="1725" spans="1:13">
      <c r="A1725" s="2">
        <v>1746854</v>
      </c>
      <c r="B1725" s="2">
        <v>2</v>
      </c>
      <c r="C1725" s="2" t="str">
        <f>VLOOKUP(B1725,Address!$A$1:$B$5,2,FALSE)</f>
        <v>ул.Строителей, 6</v>
      </c>
      <c r="D1725" s="3">
        <v>44757</v>
      </c>
      <c r="E1725" s="3" t="str">
        <f t="shared" si="185"/>
        <v>Июль</v>
      </c>
      <c r="F1725" s="25">
        <f t="shared" si="189"/>
        <v>29</v>
      </c>
      <c r="G1725" s="3" t="str">
        <f t="shared" si="190"/>
        <v>Пт</v>
      </c>
      <c r="H1725" s="25">
        <f t="shared" si="191"/>
        <v>15</v>
      </c>
      <c r="I1725" s="2">
        <v>4531</v>
      </c>
      <c r="J1725" s="2">
        <f t="shared" si="186"/>
        <v>1</v>
      </c>
      <c r="K1725" s="2">
        <f t="shared" si="187"/>
        <v>4531</v>
      </c>
      <c r="L1725" s="2">
        <f t="shared" si="188"/>
        <v>1</v>
      </c>
      <c r="M1725">
        <f>IF(D1725&lt;='Задача 4'!$B$4,I1725,"")</f>
        <v>4531</v>
      </c>
    </row>
    <row r="1726" spans="1:13">
      <c r="A1726" s="2">
        <v>1746855</v>
      </c>
      <c r="B1726" s="2">
        <v>4</v>
      </c>
      <c r="C1726" s="2" t="str">
        <f>VLOOKUP(B1726,Address!$A$1:$B$5,2,FALSE)</f>
        <v>Бульвар Сеченова, 17</v>
      </c>
      <c r="D1726" s="3">
        <v>44772</v>
      </c>
      <c r="E1726" s="3" t="str">
        <f t="shared" si="185"/>
        <v>Июль</v>
      </c>
      <c r="F1726" s="25">
        <f t="shared" si="189"/>
        <v>31</v>
      </c>
      <c r="G1726" s="3" t="str">
        <f t="shared" si="190"/>
        <v>Сб</v>
      </c>
      <c r="H1726" s="25">
        <f t="shared" si="191"/>
        <v>30</v>
      </c>
      <c r="I1726" s="2">
        <v>507</v>
      </c>
      <c r="J1726" s="2">
        <f t="shared" si="186"/>
        <v>1</v>
      </c>
      <c r="K1726" s="2" t="str">
        <f t="shared" si="187"/>
        <v/>
      </c>
      <c r="L1726" s="2" t="str">
        <f t="shared" si="188"/>
        <v/>
      </c>
      <c r="M1726" t="str">
        <f>IF(D1726&lt;='Задача 4'!$B$4,I1726,"")</f>
        <v/>
      </c>
    </row>
    <row r="1727" spans="1:13">
      <c r="A1727" s="2">
        <v>1746856</v>
      </c>
      <c r="B1727" s="2">
        <v>4</v>
      </c>
      <c r="C1727" s="2" t="str">
        <f>VLOOKUP(B1727,Address!$A$1:$B$5,2,FALSE)</f>
        <v>Бульвар Сеченова, 17</v>
      </c>
      <c r="D1727" s="3">
        <v>44764</v>
      </c>
      <c r="E1727" s="3" t="str">
        <f t="shared" si="185"/>
        <v>Июль</v>
      </c>
      <c r="F1727" s="25">
        <f t="shared" si="189"/>
        <v>30</v>
      </c>
      <c r="G1727" s="3" t="str">
        <f t="shared" si="190"/>
        <v>Пт</v>
      </c>
      <c r="H1727" s="25">
        <f t="shared" si="191"/>
        <v>22</v>
      </c>
      <c r="I1727" s="2">
        <v>2164</v>
      </c>
      <c r="J1727" s="2">
        <f t="shared" si="186"/>
        <v>1</v>
      </c>
      <c r="K1727" s="2" t="str">
        <f t="shared" si="187"/>
        <v/>
      </c>
      <c r="L1727" s="2" t="str">
        <f t="shared" si="188"/>
        <v/>
      </c>
      <c r="M1727" t="str">
        <f>IF(D1727&lt;='Задача 4'!$B$4,I1727,"")</f>
        <v/>
      </c>
    </row>
    <row r="1728" spans="1:13">
      <c r="A1728" s="2">
        <v>1746857</v>
      </c>
      <c r="B1728" s="2">
        <v>2</v>
      </c>
      <c r="C1728" s="2" t="str">
        <f>VLOOKUP(B1728,Address!$A$1:$B$5,2,FALSE)</f>
        <v>ул.Строителей, 6</v>
      </c>
      <c r="D1728" s="3">
        <v>44784</v>
      </c>
      <c r="E1728" s="3" t="str">
        <f t="shared" si="185"/>
        <v>Август</v>
      </c>
      <c r="F1728" s="25">
        <f t="shared" si="189"/>
        <v>33</v>
      </c>
      <c r="G1728" s="3" t="str">
        <f t="shared" si="190"/>
        <v>Чт</v>
      </c>
      <c r="H1728" s="25">
        <f t="shared" si="191"/>
        <v>11</v>
      </c>
      <c r="I1728" s="2">
        <v>2966</v>
      </c>
      <c r="J1728" s="2">
        <f t="shared" si="186"/>
        <v>1</v>
      </c>
      <c r="K1728" s="2" t="str">
        <f t="shared" si="187"/>
        <v/>
      </c>
      <c r="L1728" s="2" t="str">
        <f t="shared" si="188"/>
        <v/>
      </c>
      <c r="M1728" t="str">
        <f>IF(D1728&lt;='Задача 4'!$B$4,I1728,"")</f>
        <v/>
      </c>
    </row>
    <row r="1729" spans="1:13">
      <c r="A1729" s="2">
        <v>1746858</v>
      </c>
      <c r="B1729" s="2">
        <v>2</v>
      </c>
      <c r="C1729" s="2" t="str">
        <f>VLOOKUP(B1729,Address!$A$1:$B$5,2,FALSE)</f>
        <v>ул.Строителей, 6</v>
      </c>
      <c r="D1729" s="3">
        <v>44724</v>
      </c>
      <c r="E1729" s="3" t="str">
        <f t="shared" si="185"/>
        <v>Июнь</v>
      </c>
      <c r="F1729" s="25">
        <f t="shared" si="189"/>
        <v>25</v>
      </c>
      <c r="G1729" s="3" t="str">
        <f t="shared" si="190"/>
        <v>Вс</v>
      </c>
      <c r="H1729" s="25">
        <f t="shared" si="191"/>
        <v>12</v>
      </c>
      <c r="I1729" s="2">
        <v>509</v>
      </c>
      <c r="J1729" s="2">
        <f t="shared" si="186"/>
        <v>1</v>
      </c>
      <c r="K1729" s="2" t="str">
        <f t="shared" si="187"/>
        <v/>
      </c>
      <c r="L1729" s="2" t="str">
        <f t="shared" si="188"/>
        <v/>
      </c>
      <c r="M1729">
        <f>IF(D1729&lt;='Задача 4'!$B$4,I1729,"")</f>
        <v>509</v>
      </c>
    </row>
    <row r="1730" spans="1:13">
      <c r="A1730" s="2">
        <v>1746859</v>
      </c>
      <c r="B1730" s="2">
        <v>4</v>
      </c>
      <c r="C1730" s="2" t="str">
        <f>VLOOKUP(B1730,Address!$A$1:$B$5,2,FALSE)</f>
        <v>Бульвар Сеченова, 17</v>
      </c>
      <c r="D1730" s="3">
        <v>44764</v>
      </c>
      <c r="E1730" s="3" t="str">
        <f t="shared" si="185"/>
        <v>Июль</v>
      </c>
      <c r="F1730" s="25">
        <f t="shared" si="189"/>
        <v>30</v>
      </c>
      <c r="G1730" s="3" t="str">
        <f t="shared" si="190"/>
        <v>Пт</v>
      </c>
      <c r="H1730" s="25">
        <f t="shared" si="191"/>
        <v>22</v>
      </c>
      <c r="I1730" s="2">
        <v>349</v>
      </c>
      <c r="J1730" s="2">
        <f t="shared" si="186"/>
        <v>1</v>
      </c>
      <c r="K1730" s="2" t="str">
        <f t="shared" si="187"/>
        <v/>
      </c>
      <c r="L1730" s="2" t="str">
        <f t="shared" si="188"/>
        <v/>
      </c>
      <c r="M1730" t="str">
        <f>IF(D1730&lt;='Задача 4'!$B$4,I1730,"")</f>
        <v/>
      </c>
    </row>
    <row r="1731" spans="1:13">
      <c r="A1731" s="2">
        <v>1746860</v>
      </c>
      <c r="B1731" s="2">
        <v>4</v>
      </c>
      <c r="C1731" s="2" t="str">
        <f>VLOOKUP(B1731,Address!$A$1:$B$5,2,FALSE)</f>
        <v>Бульвар Сеченова, 17</v>
      </c>
      <c r="D1731" s="3">
        <v>44774</v>
      </c>
      <c r="E1731" s="3" t="str">
        <f t="shared" ref="E1731:E1794" si="192">TEXT(MONTH(D1731)*30,"ММММ")</f>
        <v>Август</v>
      </c>
      <c r="F1731" s="25">
        <f t="shared" si="189"/>
        <v>32</v>
      </c>
      <c r="G1731" s="3" t="str">
        <f t="shared" si="190"/>
        <v>Пн</v>
      </c>
      <c r="H1731" s="25">
        <f t="shared" si="191"/>
        <v>1</v>
      </c>
      <c r="I1731" s="2">
        <v>980</v>
      </c>
      <c r="J1731" s="2">
        <f t="shared" ref="J1731:J1794" si="193">IF(I1731&gt;0,1,"")</f>
        <v>1</v>
      </c>
      <c r="K1731" s="2" t="str">
        <f t="shared" ref="K1731:K1794" si="194">IF(I1731&gt;3000,I1731,"")</f>
        <v/>
      </c>
      <c r="L1731" s="2" t="str">
        <f t="shared" ref="L1731:L1794" si="195">IF(I1731&gt;3000,1,"")</f>
        <v/>
      </c>
      <c r="M1731" t="str">
        <f>IF(D1731&lt;='Задача 4'!$B$4,I1731,"")</f>
        <v/>
      </c>
    </row>
    <row r="1732" spans="1:13">
      <c r="A1732" s="2">
        <v>1746861</v>
      </c>
      <c r="B1732" s="2">
        <v>3</v>
      </c>
      <c r="C1732" s="2" t="str">
        <f>VLOOKUP(B1732,Address!$A$1:$B$5,2,FALSE)</f>
        <v>Проспект Вернадского, 89</v>
      </c>
      <c r="D1732" s="3">
        <v>44795</v>
      </c>
      <c r="E1732" s="3" t="str">
        <f t="shared" si="192"/>
        <v>Август</v>
      </c>
      <c r="F1732" s="25">
        <f t="shared" si="189"/>
        <v>35</v>
      </c>
      <c r="G1732" s="3" t="str">
        <f t="shared" si="190"/>
        <v>Пн</v>
      </c>
      <c r="H1732" s="25">
        <f t="shared" si="191"/>
        <v>22</v>
      </c>
      <c r="I1732" s="2">
        <v>4978</v>
      </c>
      <c r="J1732" s="2">
        <f t="shared" si="193"/>
        <v>1</v>
      </c>
      <c r="K1732" s="2">
        <f t="shared" si="194"/>
        <v>4978</v>
      </c>
      <c r="L1732" s="2">
        <f t="shared" si="195"/>
        <v>1</v>
      </c>
      <c r="M1732" t="str">
        <f>IF(D1732&lt;='Задача 4'!$B$4,I1732,"")</f>
        <v/>
      </c>
    </row>
    <row r="1733" spans="1:13">
      <c r="A1733" s="2">
        <v>1746862</v>
      </c>
      <c r="B1733" s="2">
        <v>1</v>
      </c>
      <c r="C1733" s="2" t="str">
        <f>VLOOKUP(B1733,Address!$A$1:$B$5,2,FALSE)</f>
        <v>ул.Ленина, 13/2</v>
      </c>
      <c r="D1733" s="3">
        <v>44727</v>
      </c>
      <c r="E1733" s="3" t="str">
        <f t="shared" si="192"/>
        <v>Июнь</v>
      </c>
      <c r="F1733" s="25">
        <f t="shared" si="189"/>
        <v>25</v>
      </c>
      <c r="G1733" s="3" t="str">
        <f t="shared" si="190"/>
        <v>Ср</v>
      </c>
      <c r="H1733" s="25">
        <f t="shared" si="191"/>
        <v>15</v>
      </c>
      <c r="I1733" s="2">
        <v>3094</v>
      </c>
      <c r="J1733" s="2">
        <f t="shared" si="193"/>
        <v>1</v>
      </c>
      <c r="K1733" s="2">
        <f t="shared" si="194"/>
        <v>3094</v>
      </c>
      <c r="L1733" s="2">
        <f t="shared" si="195"/>
        <v>1</v>
      </c>
      <c r="M1733">
        <f>IF(D1733&lt;='Задача 4'!$B$4,I1733,"")</f>
        <v>3094</v>
      </c>
    </row>
    <row r="1734" spans="1:13">
      <c r="A1734" s="2">
        <v>1746863</v>
      </c>
      <c r="B1734" s="2">
        <v>1</v>
      </c>
      <c r="C1734" s="2" t="str">
        <f>VLOOKUP(B1734,Address!$A$1:$B$5,2,FALSE)</f>
        <v>ул.Ленина, 13/2</v>
      </c>
      <c r="D1734" s="3">
        <v>44731</v>
      </c>
      <c r="E1734" s="3" t="str">
        <f t="shared" si="192"/>
        <v>Июнь</v>
      </c>
      <c r="F1734" s="25">
        <f t="shared" si="189"/>
        <v>26</v>
      </c>
      <c r="G1734" s="3" t="str">
        <f t="shared" si="190"/>
        <v>Вс</v>
      </c>
      <c r="H1734" s="25">
        <f t="shared" si="191"/>
        <v>19</v>
      </c>
      <c r="I1734" s="2">
        <v>1394</v>
      </c>
      <c r="J1734" s="2">
        <f t="shared" si="193"/>
        <v>1</v>
      </c>
      <c r="K1734" s="2" t="str">
        <f t="shared" si="194"/>
        <v/>
      </c>
      <c r="L1734" s="2" t="str">
        <f t="shared" si="195"/>
        <v/>
      </c>
      <c r="M1734">
        <f>IF(D1734&lt;='Задача 4'!$B$4,I1734,"")</f>
        <v>1394</v>
      </c>
    </row>
    <row r="1735" spans="1:13">
      <c r="A1735" s="2">
        <v>1746864</v>
      </c>
      <c r="B1735" s="2">
        <v>1</v>
      </c>
      <c r="C1735" s="2" t="str">
        <f>VLOOKUP(B1735,Address!$A$1:$B$5,2,FALSE)</f>
        <v>ул.Ленина, 13/2</v>
      </c>
      <c r="D1735" s="3">
        <v>44766</v>
      </c>
      <c r="E1735" s="3" t="str">
        <f t="shared" si="192"/>
        <v>Июль</v>
      </c>
      <c r="F1735" s="25">
        <f t="shared" si="189"/>
        <v>31</v>
      </c>
      <c r="G1735" s="3" t="str">
        <f t="shared" si="190"/>
        <v>Вс</v>
      </c>
      <c r="H1735" s="25">
        <f t="shared" si="191"/>
        <v>24</v>
      </c>
      <c r="I1735" s="2">
        <v>2907</v>
      </c>
      <c r="J1735" s="2">
        <f t="shared" si="193"/>
        <v>1</v>
      </c>
      <c r="K1735" s="2" t="str">
        <f t="shared" si="194"/>
        <v/>
      </c>
      <c r="L1735" s="2" t="str">
        <f t="shared" si="195"/>
        <v/>
      </c>
      <c r="M1735" t="str">
        <f>IF(D1735&lt;='Задача 4'!$B$4,I1735,"")</f>
        <v/>
      </c>
    </row>
    <row r="1736" spans="1:13">
      <c r="A1736" s="2">
        <v>1746865</v>
      </c>
      <c r="B1736" s="2">
        <v>4</v>
      </c>
      <c r="C1736" s="2" t="str">
        <f>VLOOKUP(B1736,Address!$A$1:$B$5,2,FALSE)</f>
        <v>Бульвар Сеченова, 17</v>
      </c>
      <c r="D1736" s="3">
        <v>44797</v>
      </c>
      <c r="E1736" s="3" t="str">
        <f t="shared" si="192"/>
        <v>Август</v>
      </c>
      <c r="F1736" s="25">
        <f t="shared" si="189"/>
        <v>35</v>
      </c>
      <c r="G1736" s="3" t="str">
        <f t="shared" si="190"/>
        <v>Ср</v>
      </c>
      <c r="H1736" s="25">
        <f t="shared" si="191"/>
        <v>24</v>
      </c>
      <c r="I1736" s="2">
        <v>2749</v>
      </c>
      <c r="J1736" s="2">
        <f t="shared" si="193"/>
        <v>1</v>
      </c>
      <c r="K1736" s="2" t="str">
        <f t="shared" si="194"/>
        <v/>
      </c>
      <c r="L1736" s="2" t="str">
        <f t="shared" si="195"/>
        <v/>
      </c>
      <c r="M1736" t="str">
        <f>IF(D1736&lt;='Задача 4'!$B$4,I1736,"")</f>
        <v/>
      </c>
    </row>
    <row r="1737" spans="1:13">
      <c r="A1737" s="2">
        <v>1746866</v>
      </c>
      <c r="B1737" s="2">
        <v>3</v>
      </c>
      <c r="C1737" s="2" t="str">
        <f>VLOOKUP(B1737,Address!$A$1:$B$5,2,FALSE)</f>
        <v>Проспект Вернадского, 89</v>
      </c>
      <c r="D1737" s="3">
        <v>44724</v>
      </c>
      <c r="E1737" s="3" t="str">
        <f t="shared" si="192"/>
        <v>Июнь</v>
      </c>
      <c r="F1737" s="25">
        <f t="shared" si="189"/>
        <v>25</v>
      </c>
      <c r="G1737" s="3" t="str">
        <f t="shared" si="190"/>
        <v>Вс</v>
      </c>
      <c r="H1737" s="25">
        <f t="shared" si="191"/>
        <v>12</v>
      </c>
      <c r="I1737" s="2">
        <v>2143</v>
      </c>
      <c r="J1737" s="2">
        <f t="shared" si="193"/>
        <v>1</v>
      </c>
      <c r="K1737" s="2" t="str">
        <f t="shared" si="194"/>
        <v/>
      </c>
      <c r="L1737" s="2" t="str">
        <f t="shared" si="195"/>
        <v/>
      </c>
      <c r="M1737">
        <f>IF(D1737&lt;='Задача 4'!$B$4,I1737,"")</f>
        <v>2143</v>
      </c>
    </row>
    <row r="1738" spans="1:13">
      <c r="A1738" s="2">
        <v>1746867</v>
      </c>
      <c r="B1738" s="2">
        <v>1</v>
      </c>
      <c r="C1738" s="2" t="str">
        <f>VLOOKUP(B1738,Address!$A$1:$B$5,2,FALSE)</f>
        <v>ул.Ленина, 13/2</v>
      </c>
      <c r="D1738" s="3">
        <v>44770</v>
      </c>
      <c r="E1738" s="3" t="str">
        <f t="shared" si="192"/>
        <v>Июль</v>
      </c>
      <c r="F1738" s="25">
        <f t="shared" si="189"/>
        <v>31</v>
      </c>
      <c r="G1738" s="3" t="str">
        <f t="shared" si="190"/>
        <v>Чт</v>
      </c>
      <c r="H1738" s="25">
        <f t="shared" si="191"/>
        <v>28</v>
      </c>
      <c r="I1738" s="2">
        <v>2942</v>
      </c>
      <c r="J1738" s="2">
        <f t="shared" si="193"/>
        <v>1</v>
      </c>
      <c r="K1738" s="2" t="str">
        <f t="shared" si="194"/>
        <v/>
      </c>
      <c r="L1738" s="2" t="str">
        <f t="shared" si="195"/>
        <v/>
      </c>
      <c r="M1738" t="str">
        <f>IF(D1738&lt;='Задача 4'!$B$4,I1738,"")</f>
        <v/>
      </c>
    </row>
    <row r="1739" spans="1:13">
      <c r="A1739" s="2">
        <v>1746868</v>
      </c>
      <c r="B1739" s="2">
        <v>2</v>
      </c>
      <c r="C1739" s="2" t="str">
        <f>VLOOKUP(B1739,Address!$A$1:$B$5,2,FALSE)</f>
        <v>ул.Строителей, 6</v>
      </c>
      <c r="D1739" s="3">
        <v>44760</v>
      </c>
      <c r="E1739" s="3" t="str">
        <f t="shared" si="192"/>
        <v>Июль</v>
      </c>
      <c r="F1739" s="25">
        <f t="shared" si="189"/>
        <v>30</v>
      </c>
      <c r="G1739" s="3" t="str">
        <f t="shared" si="190"/>
        <v>Пн</v>
      </c>
      <c r="H1739" s="25">
        <f t="shared" si="191"/>
        <v>18</v>
      </c>
      <c r="I1739" s="2">
        <v>875</v>
      </c>
      <c r="J1739" s="2">
        <f t="shared" si="193"/>
        <v>1</v>
      </c>
      <c r="K1739" s="2" t="str">
        <f t="shared" si="194"/>
        <v/>
      </c>
      <c r="L1739" s="2" t="str">
        <f t="shared" si="195"/>
        <v/>
      </c>
      <c r="M1739" t="str">
        <f>IF(D1739&lt;='Задача 4'!$B$4,I1739,"")</f>
        <v/>
      </c>
    </row>
    <row r="1740" spans="1:13">
      <c r="A1740" s="2">
        <v>1746869</v>
      </c>
      <c r="B1740" s="2">
        <v>1</v>
      </c>
      <c r="C1740" s="2" t="str">
        <f>VLOOKUP(B1740,Address!$A$1:$B$5,2,FALSE)</f>
        <v>ул.Ленина, 13/2</v>
      </c>
      <c r="D1740" s="3">
        <v>44727</v>
      </c>
      <c r="E1740" s="3" t="str">
        <f t="shared" si="192"/>
        <v>Июнь</v>
      </c>
      <c r="F1740" s="25">
        <f t="shared" si="189"/>
        <v>25</v>
      </c>
      <c r="G1740" s="3" t="str">
        <f t="shared" si="190"/>
        <v>Ср</v>
      </c>
      <c r="H1740" s="25">
        <f t="shared" si="191"/>
        <v>15</v>
      </c>
      <c r="I1740" s="2">
        <v>269</v>
      </c>
      <c r="J1740" s="2">
        <f t="shared" si="193"/>
        <v>1</v>
      </c>
      <c r="K1740" s="2" t="str">
        <f t="shared" si="194"/>
        <v/>
      </c>
      <c r="L1740" s="2" t="str">
        <f t="shared" si="195"/>
        <v/>
      </c>
      <c r="M1740">
        <f>IF(D1740&lt;='Задача 4'!$B$4,I1740,"")</f>
        <v>269</v>
      </c>
    </row>
    <row r="1741" spans="1:13">
      <c r="A1741" s="2">
        <v>1746870</v>
      </c>
      <c r="B1741" s="2">
        <v>3</v>
      </c>
      <c r="C1741" s="2" t="str">
        <f>VLOOKUP(B1741,Address!$A$1:$B$5,2,FALSE)</f>
        <v>Проспект Вернадского, 89</v>
      </c>
      <c r="D1741" s="3">
        <v>44794</v>
      </c>
      <c r="E1741" s="3" t="str">
        <f t="shared" si="192"/>
        <v>Август</v>
      </c>
      <c r="F1741" s="25">
        <f t="shared" si="189"/>
        <v>35</v>
      </c>
      <c r="G1741" s="3" t="str">
        <f t="shared" si="190"/>
        <v>Вс</v>
      </c>
      <c r="H1741" s="25">
        <f t="shared" si="191"/>
        <v>21</v>
      </c>
      <c r="I1741" s="2">
        <v>3584</v>
      </c>
      <c r="J1741" s="2">
        <f t="shared" si="193"/>
        <v>1</v>
      </c>
      <c r="K1741" s="2">
        <f t="shared" si="194"/>
        <v>3584</v>
      </c>
      <c r="L1741" s="2">
        <f t="shared" si="195"/>
        <v>1</v>
      </c>
      <c r="M1741" t="str">
        <f>IF(D1741&lt;='Задача 4'!$B$4,I1741,"")</f>
        <v/>
      </c>
    </row>
    <row r="1742" spans="1:13">
      <c r="A1742" s="2">
        <v>1746871</v>
      </c>
      <c r="B1742" s="2">
        <v>1</v>
      </c>
      <c r="C1742" s="2" t="str">
        <f>VLOOKUP(B1742,Address!$A$1:$B$5,2,FALSE)</f>
        <v>ул.Ленина, 13/2</v>
      </c>
      <c r="D1742" s="3">
        <v>44791</v>
      </c>
      <c r="E1742" s="3" t="str">
        <f t="shared" si="192"/>
        <v>Август</v>
      </c>
      <c r="F1742" s="25">
        <f t="shared" si="189"/>
        <v>34</v>
      </c>
      <c r="G1742" s="3" t="str">
        <f t="shared" si="190"/>
        <v>Чт</v>
      </c>
      <c r="H1742" s="25">
        <f t="shared" si="191"/>
        <v>18</v>
      </c>
      <c r="I1742" s="2">
        <v>898</v>
      </c>
      <c r="J1742" s="2">
        <f t="shared" si="193"/>
        <v>1</v>
      </c>
      <c r="K1742" s="2" t="str">
        <f t="shared" si="194"/>
        <v/>
      </c>
      <c r="L1742" s="2" t="str">
        <f t="shared" si="195"/>
        <v/>
      </c>
      <c r="M1742" t="str">
        <f>IF(D1742&lt;='Задача 4'!$B$4,I1742,"")</f>
        <v/>
      </c>
    </row>
    <row r="1743" spans="1:13">
      <c r="A1743" s="2">
        <v>1746872</v>
      </c>
      <c r="B1743" s="2">
        <v>4</v>
      </c>
      <c r="C1743" s="2" t="str">
        <f>VLOOKUP(B1743,Address!$A$1:$B$5,2,FALSE)</f>
        <v>Бульвар Сеченова, 17</v>
      </c>
      <c r="D1743" s="3">
        <v>44765</v>
      </c>
      <c r="E1743" s="3" t="str">
        <f t="shared" si="192"/>
        <v>Июль</v>
      </c>
      <c r="F1743" s="25">
        <f t="shared" si="189"/>
        <v>30</v>
      </c>
      <c r="G1743" s="3" t="str">
        <f t="shared" si="190"/>
        <v>Сб</v>
      </c>
      <c r="H1743" s="25">
        <f t="shared" si="191"/>
        <v>23</v>
      </c>
      <c r="I1743" s="2">
        <v>3768</v>
      </c>
      <c r="J1743" s="2">
        <f t="shared" si="193"/>
        <v>1</v>
      </c>
      <c r="K1743" s="2">
        <f t="shared" si="194"/>
        <v>3768</v>
      </c>
      <c r="L1743" s="2">
        <f t="shared" si="195"/>
        <v>1</v>
      </c>
      <c r="M1743" t="str">
        <f>IF(D1743&lt;='Задача 4'!$B$4,I1743,"")</f>
        <v/>
      </c>
    </row>
    <row r="1744" spans="1:13">
      <c r="A1744" s="2">
        <v>1746873</v>
      </c>
      <c r="B1744" s="2">
        <v>1</v>
      </c>
      <c r="C1744" s="2" t="str">
        <f>VLOOKUP(B1744,Address!$A$1:$B$5,2,FALSE)</f>
        <v>ул.Ленина, 13/2</v>
      </c>
      <c r="D1744" s="3">
        <v>44770</v>
      </c>
      <c r="E1744" s="3" t="str">
        <f t="shared" si="192"/>
        <v>Июль</v>
      </c>
      <c r="F1744" s="25">
        <f t="shared" si="189"/>
        <v>31</v>
      </c>
      <c r="G1744" s="3" t="str">
        <f t="shared" si="190"/>
        <v>Чт</v>
      </c>
      <c r="H1744" s="25">
        <f t="shared" si="191"/>
        <v>28</v>
      </c>
      <c r="I1744" s="2">
        <v>3515</v>
      </c>
      <c r="J1744" s="2">
        <f t="shared" si="193"/>
        <v>1</v>
      </c>
      <c r="K1744" s="2">
        <f t="shared" si="194"/>
        <v>3515</v>
      </c>
      <c r="L1744" s="2">
        <f t="shared" si="195"/>
        <v>1</v>
      </c>
      <c r="M1744" t="str">
        <f>IF(D1744&lt;='Задача 4'!$B$4,I1744,"")</f>
        <v/>
      </c>
    </row>
    <row r="1745" spans="1:13">
      <c r="A1745" s="2">
        <v>1746874</v>
      </c>
      <c r="B1745" s="2">
        <v>3</v>
      </c>
      <c r="C1745" s="2" t="str">
        <f>VLOOKUP(B1745,Address!$A$1:$B$5,2,FALSE)</f>
        <v>Проспект Вернадского, 89</v>
      </c>
      <c r="D1745" s="3">
        <v>44739</v>
      </c>
      <c r="E1745" s="3" t="str">
        <f t="shared" si="192"/>
        <v>Июнь</v>
      </c>
      <c r="F1745" s="25">
        <f t="shared" ref="F1745:F1808" si="196">WEEKNUM(D1745)</f>
        <v>27</v>
      </c>
      <c r="G1745" s="3" t="str">
        <f t="shared" ref="G1745:G1808" si="197">TEXT(WEEKDAY(D1745,1),"ДДД")</f>
        <v>Пн</v>
      </c>
      <c r="H1745" s="25">
        <f t="shared" ref="H1745:H1808" si="198">DAY(D1745)</f>
        <v>27</v>
      </c>
      <c r="I1745" s="2">
        <v>2046</v>
      </c>
      <c r="J1745" s="2">
        <f t="shared" si="193"/>
        <v>1</v>
      </c>
      <c r="K1745" s="2" t="str">
        <f t="shared" si="194"/>
        <v/>
      </c>
      <c r="L1745" s="2" t="str">
        <f t="shared" si="195"/>
        <v/>
      </c>
      <c r="M1745">
        <f>IF(D1745&lt;='Задача 4'!$B$4,I1745,"")</f>
        <v>2046</v>
      </c>
    </row>
    <row r="1746" spans="1:13">
      <c r="A1746" s="2">
        <v>1746875</v>
      </c>
      <c r="B1746" s="2">
        <v>3</v>
      </c>
      <c r="C1746" s="2" t="str">
        <f>VLOOKUP(B1746,Address!$A$1:$B$5,2,FALSE)</f>
        <v>Проспект Вернадского, 89</v>
      </c>
      <c r="D1746" s="3">
        <v>44784</v>
      </c>
      <c r="E1746" s="3" t="str">
        <f t="shared" si="192"/>
        <v>Август</v>
      </c>
      <c r="F1746" s="25">
        <f t="shared" si="196"/>
        <v>33</v>
      </c>
      <c r="G1746" s="3" t="str">
        <f t="shared" si="197"/>
        <v>Чт</v>
      </c>
      <c r="H1746" s="25">
        <f t="shared" si="198"/>
        <v>11</v>
      </c>
      <c r="I1746" s="2">
        <v>3894</v>
      </c>
      <c r="J1746" s="2">
        <f t="shared" si="193"/>
        <v>1</v>
      </c>
      <c r="K1746" s="2">
        <f t="shared" si="194"/>
        <v>3894</v>
      </c>
      <c r="L1746" s="2">
        <f t="shared" si="195"/>
        <v>1</v>
      </c>
      <c r="M1746" t="str">
        <f>IF(D1746&lt;='Задача 4'!$B$4,I1746,"")</f>
        <v/>
      </c>
    </row>
    <row r="1747" spans="1:13">
      <c r="A1747" s="2">
        <v>1746876</v>
      </c>
      <c r="B1747" s="2">
        <v>1</v>
      </c>
      <c r="C1747" s="2" t="str">
        <f>VLOOKUP(B1747,Address!$A$1:$B$5,2,FALSE)</f>
        <v>ул.Ленина, 13/2</v>
      </c>
      <c r="D1747" s="3">
        <v>44715</v>
      </c>
      <c r="E1747" s="3" t="str">
        <f t="shared" si="192"/>
        <v>Июнь</v>
      </c>
      <c r="F1747" s="25">
        <f t="shared" si="196"/>
        <v>23</v>
      </c>
      <c r="G1747" s="3" t="str">
        <f t="shared" si="197"/>
        <v>Пт</v>
      </c>
      <c r="H1747" s="25">
        <f t="shared" si="198"/>
        <v>3</v>
      </c>
      <c r="I1747" s="2">
        <v>4271</v>
      </c>
      <c r="J1747" s="2">
        <f t="shared" si="193"/>
        <v>1</v>
      </c>
      <c r="K1747" s="2">
        <f t="shared" si="194"/>
        <v>4271</v>
      </c>
      <c r="L1747" s="2">
        <f t="shared" si="195"/>
        <v>1</v>
      </c>
      <c r="M1747">
        <f>IF(D1747&lt;='Задача 4'!$B$4,I1747,"")</f>
        <v>4271</v>
      </c>
    </row>
    <row r="1748" spans="1:13">
      <c r="A1748" s="2">
        <v>1746877</v>
      </c>
      <c r="B1748" s="2">
        <v>3</v>
      </c>
      <c r="C1748" s="2" t="str">
        <f>VLOOKUP(B1748,Address!$A$1:$B$5,2,FALSE)</f>
        <v>Проспект Вернадского, 89</v>
      </c>
      <c r="D1748" s="3">
        <v>44786</v>
      </c>
      <c r="E1748" s="3" t="str">
        <f t="shared" si="192"/>
        <v>Август</v>
      </c>
      <c r="F1748" s="25">
        <f t="shared" si="196"/>
        <v>33</v>
      </c>
      <c r="G1748" s="3" t="str">
        <f t="shared" si="197"/>
        <v>Сб</v>
      </c>
      <c r="H1748" s="25">
        <f t="shared" si="198"/>
        <v>13</v>
      </c>
      <c r="I1748" s="2">
        <v>108</v>
      </c>
      <c r="J1748" s="2">
        <f t="shared" si="193"/>
        <v>1</v>
      </c>
      <c r="K1748" s="2" t="str">
        <f t="shared" si="194"/>
        <v/>
      </c>
      <c r="L1748" s="2" t="str">
        <f t="shared" si="195"/>
        <v/>
      </c>
      <c r="M1748" t="str">
        <f>IF(D1748&lt;='Задача 4'!$B$4,I1748,"")</f>
        <v/>
      </c>
    </row>
    <row r="1749" spans="1:13">
      <c r="A1749" s="2">
        <v>1746878</v>
      </c>
      <c r="B1749" s="2">
        <v>1</v>
      </c>
      <c r="C1749" s="2" t="str">
        <f>VLOOKUP(B1749,Address!$A$1:$B$5,2,FALSE)</f>
        <v>ул.Ленина, 13/2</v>
      </c>
      <c r="D1749" s="3">
        <v>44787</v>
      </c>
      <c r="E1749" s="3" t="str">
        <f t="shared" si="192"/>
        <v>Август</v>
      </c>
      <c r="F1749" s="25">
        <f t="shared" si="196"/>
        <v>34</v>
      </c>
      <c r="G1749" s="3" t="str">
        <f t="shared" si="197"/>
        <v>Вс</v>
      </c>
      <c r="H1749" s="25">
        <f t="shared" si="198"/>
        <v>14</v>
      </c>
      <c r="I1749" s="2">
        <v>1270</v>
      </c>
      <c r="J1749" s="2">
        <f t="shared" si="193"/>
        <v>1</v>
      </c>
      <c r="K1749" s="2" t="str">
        <f t="shared" si="194"/>
        <v/>
      </c>
      <c r="L1749" s="2" t="str">
        <f t="shared" si="195"/>
        <v/>
      </c>
      <c r="M1749" t="str">
        <f>IF(D1749&lt;='Задача 4'!$B$4,I1749,"")</f>
        <v/>
      </c>
    </row>
    <row r="1750" spans="1:13">
      <c r="A1750" s="2">
        <v>1746879</v>
      </c>
      <c r="B1750" s="2">
        <v>4</v>
      </c>
      <c r="C1750" s="2" t="str">
        <f>VLOOKUP(B1750,Address!$A$1:$B$5,2,FALSE)</f>
        <v>Бульвар Сеченова, 17</v>
      </c>
      <c r="D1750" s="3">
        <v>44732</v>
      </c>
      <c r="E1750" s="3" t="str">
        <f t="shared" si="192"/>
        <v>Июнь</v>
      </c>
      <c r="F1750" s="25">
        <f t="shared" si="196"/>
        <v>26</v>
      </c>
      <c r="G1750" s="3" t="str">
        <f t="shared" si="197"/>
        <v>Пн</v>
      </c>
      <c r="H1750" s="25">
        <f t="shared" si="198"/>
        <v>20</v>
      </c>
      <c r="I1750" s="2">
        <v>237</v>
      </c>
      <c r="J1750" s="2">
        <f t="shared" si="193"/>
        <v>1</v>
      </c>
      <c r="K1750" s="2" t="str">
        <f t="shared" si="194"/>
        <v/>
      </c>
      <c r="L1750" s="2" t="str">
        <f t="shared" si="195"/>
        <v/>
      </c>
      <c r="M1750">
        <f>IF(D1750&lt;='Задача 4'!$B$4,I1750,"")</f>
        <v>237</v>
      </c>
    </row>
    <row r="1751" spans="1:13">
      <c r="A1751" s="2">
        <v>1746880</v>
      </c>
      <c r="B1751" s="2">
        <v>4</v>
      </c>
      <c r="C1751" s="2" t="str">
        <f>VLOOKUP(B1751,Address!$A$1:$B$5,2,FALSE)</f>
        <v>Бульвар Сеченова, 17</v>
      </c>
      <c r="D1751" s="3">
        <v>44741</v>
      </c>
      <c r="E1751" s="3" t="str">
        <f t="shared" si="192"/>
        <v>Июнь</v>
      </c>
      <c r="F1751" s="25">
        <f t="shared" si="196"/>
        <v>27</v>
      </c>
      <c r="G1751" s="3" t="str">
        <f t="shared" si="197"/>
        <v>Ср</v>
      </c>
      <c r="H1751" s="25">
        <f t="shared" si="198"/>
        <v>29</v>
      </c>
      <c r="I1751" s="2">
        <v>4436</v>
      </c>
      <c r="J1751" s="2">
        <f t="shared" si="193"/>
        <v>1</v>
      </c>
      <c r="K1751" s="2">
        <f t="shared" si="194"/>
        <v>4436</v>
      </c>
      <c r="L1751" s="2">
        <f t="shared" si="195"/>
        <v>1</v>
      </c>
      <c r="M1751">
        <f>IF(D1751&lt;='Задача 4'!$B$4,I1751,"")</f>
        <v>4436</v>
      </c>
    </row>
    <row r="1752" spans="1:13">
      <c r="A1752" s="2">
        <v>1746881</v>
      </c>
      <c r="B1752" s="2">
        <v>4</v>
      </c>
      <c r="C1752" s="2" t="str">
        <f>VLOOKUP(B1752,Address!$A$1:$B$5,2,FALSE)</f>
        <v>Бульвар Сеченова, 17</v>
      </c>
      <c r="D1752" s="3">
        <v>44762</v>
      </c>
      <c r="E1752" s="3" t="str">
        <f t="shared" si="192"/>
        <v>Июль</v>
      </c>
      <c r="F1752" s="25">
        <f t="shared" si="196"/>
        <v>30</v>
      </c>
      <c r="G1752" s="3" t="str">
        <f t="shared" si="197"/>
        <v>Ср</v>
      </c>
      <c r="H1752" s="25">
        <f t="shared" si="198"/>
        <v>20</v>
      </c>
      <c r="I1752" s="2">
        <v>4551</v>
      </c>
      <c r="J1752" s="2">
        <f t="shared" si="193"/>
        <v>1</v>
      </c>
      <c r="K1752" s="2">
        <f t="shared" si="194"/>
        <v>4551</v>
      </c>
      <c r="L1752" s="2">
        <f t="shared" si="195"/>
        <v>1</v>
      </c>
      <c r="M1752" t="str">
        <f>IF(D1752&lt;='Задача 4'!$B$4,I1752,"")</f>
        <v/>
      </c>
    </row>
    <row r="1753" spans="1:13">
      <c r="A1753" s="2">
        <v>1746882</v>
      </c>
      <c r="B1753" s="2">
        <v>4</v>
      </c>
      <c r="C1753" s="2" t="str">
        <f>VLOOKUP(B1753,Address!$A$1:$B$5,2,FALSE)</f>
        <v>Бульвар Сеченова, 17</v>
      </c>
      <c r="D1753" s="3">
        <v>44763</v>
      </c>
      <c r="E1753" s="3" t="str">
        <f t="shared" si="192"/>
        <v>Июль</v>
      </c>
      <c r="F1753" s="25">
        <f t="shared" si="196"/>
        <v>30</v>
      </c>
      <c r="G1753" s="3" t="str">
        <f t="shared" si="197"/>
        <v>Чт</v>
      </c>
      <c r="H1753" s="25">
        <f t="shared" si="198"/>
        <v>21</v>
      </c>
      <c r="I1753" s="2">
        <v>1491</v>
      </c>
      <c r="J1753" s="2">
        <f t="shared" si="193"/>
        <v>1</v>
      </c>
      <c r="K1753" s="2" t="str">
        <f t="shared" si="194"/>
        <v/>
      </c>
      <c r="L1753" s="2" t="str">
        <f t="shared" si="195"/>
        <v/>
      </c>
      <c r="M1753" t="str">
        <f>IF(D1753&lt;='Задача 4'!$B$4,I1753,"")</f>
        <v/>
      </c>
    </row>
    <row r="1754" spans="1:13">
      <c r="A1754" s="2">
        <v>1746883</v>
      </c>
      <c r="B1754" s="2">
        <v>1</v>
      </c>
      <c r="C1754" s="2" t="str">
        <f>VLOOKUP(B1754,Address!$A$1:$B$5,2,FALSE)</f>
        <v>ул.Ленина, 13/2</v>
      </c>
      <c r="D1754" s="3">
        <v>44770</v>
      </c>
      <c r="E1754" s="3" t="str">
        <f t="shared" si="192"/>
        <v>Июль</v>
      </c>
      <c r="F1754" s="25">
        <f t="shared" si="196"/>
        <v>31</v>
      </c>
      <c r="G1754" s="3" t="str">
        <f t="shared" si="197"/>
        <v>Чт</v>
      </c>
      <c r="H1754" s="25">
        <f t="shared" si="198"/>
        <v>28</v>
      </c>
      <c r="I1754" s="2">
        <v>4144</v>
      </c>
      <c r="J1754" s="2">
        <f t="shared" si="193"/>
        <v>1</v>
      </c>
      <c r="K1754" s="2">
        <f t="shared" si="194"/>
        <v>4144</v>
      </c>
      <c r="L1754" s="2">
        <f t="shared" si="195"/>
        <v>1</v>
      </c>
      <c r="M1754" t="str">
        <f>IF(D1754&lt;='Задача 4'!$B$4,I1754,"")</f>
        <v/>
      </c>
    </row>
    <row r="1755" spans="1:13">
      <c r="A1755" s="2">
        <v>1746884</v>
      </c>
      <c r="B1755" s="2">
        <v>1</v>
      </c>
      <c r="C1755" s="2" t="str">
        <f>VLOOKUP(B1755,Address!$A$1:$B$5,2,FALSE)</f>
        <v>ул.Ленина, 13/2</v>
      </c>
      <c r="D1755" s="3">
        <v>44716</v>
      </c>
      <c r="E1755" s="3" t="str">
        <f t="shared" si="192"/>
        <v>Июнь</v>
      </c>
      <c r="F1755" s="25">
        <f t="shared" si="196"/>
        <v>23</v>
      </c>
      <c r="G1755" s="3" t="str">
        <f t="shared" si="197"/>
        <v>Сб</v>
      </c>
      <c r="H1755" s="25">
        <f t="shared" si="198"/>
        <v>4</v>
      </c>
      <c r="I1755" s="2">
        <v>379</v>
      </c>
      <c r="J1755" s="2">
        <f t="shared" si="193"/>
        <v>1</v>
      </c>
      <c r="K1755" s="2" t="str">
        <f t="shared" si="194"/>
        <v/>
      </c>
      <c r="L1755" s="2" t="str">
        <f t="shared" si="195"/>
        <v/>
      </c>
      <c r="M1755">
        <f>IF(D1755&lt;='Задача 4'!$B$4,I1755,"")</f>
        <v>379</v>
      </c>
    </row>
    <row r="1756" spans="1:13">
      <c r="A1756" s="2">
        <v>1746885</v>
      </c>
      <c r="B1756" s="2">
        <v>1</v>
      </c>
      <c r="C1756" s="2" t="str">
        <f>VLOOKUP(B1756,Address!$A$1:$B$5,2,FALSE)</f>
        <v>ул.Ленина, 13/2</v>
      </c>
      <c r="D1756" s="3">
        <v>44792</v>
      </c>
      <c r="E1756" s="3" t="str">
        <f t="shared" si="192"/>
        <v>Август</v>
      </c>
      <c r="F1756" s="25">
        <f t="shared" si="196"/>
        <v>34</v>
      </c>
      <c r="G1756" s="3" t="str">
        <f t="shared" si="197"/>
        <v>Пт</v>
      </c>
      <c r="H1756" s="25">
        <f t="shared" si="198"/>
        <v>19</v>
      </c>
      <c r="I1756" s="2">
        <v>3198</v>
      </c>
      <c r="J1756" s="2">
        <f t="shared" si="193"/>
        <v>1</v>
      </c>
      <c r="K1756" s="2">
        <f t="shared" si="194"/>
        <v>3198</v>
      </c>
      <c r="L1756" s="2">
        <f t="shared" si="195"/>
        <v>1</v>
      </c>
      <c r="M1756" t="str">
        <f>IF(D1756&lt;='Задача 4'!$B$4,I1756,"")</f>
        <v/>
      </c>
    </row>
    <row r="1757" spans="1:13">
      <c r="A1757" s="2">
        <v>1746886</v>
      </c>
      <c r="B1757" s="2">
        <v>4</v>
      </c>
      <c r="C1757" s="2" t="str">
        <f>VLOOKUP(B1757,Address!$A$1:$B$5,2,FALSE)</f>
        <v>Бульвар Сеченова, 17</v>
      </c>
      <c r="D1757" s="3">
        <v>44763</v>
      </c>
      <c r="E1757" s="3" t="str">
        <f t="shared" si="192"/>
        <v>Июль</v>
      </c>
      <c r="F1757" s="25">
        <f t="shared" si="196"/>
        <v>30</v>
      </c>
      <c r="G1757" s="3" t="str">
        <f t="shared" si="197"/>
        <v>Чт</v>
      </c>
      <c r="H1757" s="25">
        <f t="shared" si="198"/>
        <v>21</v>
      </c>
      <c r="I1757" s="2">
        <v>110</v>
      </c>
      <c r="J1757" s="2">
        <f t="shared" si="193"/>
        <v>1</v>
      </c>
      <c r="K1757" s="2" t="str">
        <f t="shared" si="194"/>
        <v/>
      </c>
      <c r="L1757" s="2" t="str">
        <f t="shared" si="195"/>
        <v/>
      </c>
      <c r="M1757" t="str">
        <f>IF(D1757&lt;='Задача 4'!$B$4,I1757,"")</f>
        <v/>
      </c>
    </row>
    <row r="1758" spans="1:13">
      <c r="A1758" s="2">
        <v>1746887</v>
      </c>
      <c r="B1758" s="2">
        <v>1</v>
      </c>
      <c r="C1758" s="2" t="str">
        <f>VLOOKUP(B1758,Address!$A$1:$B$5,2,FALSE)</f>
        <v>ул.Ленина, 13/2</v>
      </c>
      <c r="D1758" s="3">
        <v>44723</v>
      </c>
      <c r="E1758" s="3" t="str">
        <f t="shared" si="192"/>
        <v>Июнь</v>
      </c>
      <c r="F1758" s="25">
        <f t="shared" si="196"/>
        <v>24</v>
      </c>
      <c r="G1758" s="3" t="str">
        <f t="shared" si="197"/>
        <v>Сб</v>
      </c>
      <c r="H1758" s="25">
        <f t="shared" si="198"/>
        <v>11</v>
      </c>
      <c r="I1758" s="2">
        <v>4987</v>
      </c>
      <c r="J1758" s="2">
        <f t="shared" si="193"/>
        <v>1</v>
      </c>
      <c r="K1758" s="2">
        <f t="shared" si="194"/>
        <v>4987</v>
      </c>
      <c r="L1758" s="2">
        <f t="shared" si="195"/>
        <v>1</v>
      </c>
      <c r="M1758">
        <f>IF(D1758&lt;='Задача 4'!$B$4,I1758,"")</f>
        <v>4987</v>
      </c>
    </row>
    <row r="1759" spans="1:13">
      <c r="A1759" s="2">
        <v>1746888</v>
      </c>
      <c r="B1759" s="2">
        <v>1</v>
      </c>
      <c r="C1759" s="2" t="str">
        <f>VLOOKUP(B1759,Address!$A$1:$B$5,2,FALSE)</f>
        <v>ул.Ленина, 13/2</v>
      </c>
      <c r="D1759" s="3">
        <v>44800</v>
      </c>
      <c r="E1759" s="3" t="str">
        <f t="shared" si="192"/>
        <v>Август</v>
      </c>
      <c r="F1759" s="25">
        <f t="shared" si="196"/>
        <v>35</v>
      </c>
      <c r="G1759" s="3" t="str">
        <f t="shared" si="197"/>
        <v>Сб</v>
      </c>
      <c r="H1759" s="25">
        <f t="shared" si="198"/>
        <v>27</v>
      </c>
      <c r="I1759" s="2">
        <v>3657</v>
      </c>
      <c r="J1759" s="2">
        <f t="shared" si="193"/>
        <v>1</v>
      </c>
      <c r="K1759" s="2">
        <f t="shared" si="194"/>
        <v>3657</v>
      </c>
      <c r="L1759" s="2">
        <f t="shared" si="195"/>
        <v>1</v>
      </c>
      <c r="M1759" t="str">
        <f>IF(D1759&lt;='Задача 4'!$B$4,I1759,"")</f>
        <v/>
      </c>
    </row>
    <row r="1760" spans="1:13">
      <c r="A1760" s="2">
        <v>1746889</v>
      </c>
      <c r="B1760" s="2">
        <v>1</v>
      </c>
      <c r="C1760" s="2" t="str">
        <f>VLOOKUP(B1760,Address!$A$1:$B$5,2,FALSE)</f>
        <v>ул.Ленина, 13/2</v>
      </c>
      <c r="D1760" s="3">
        <v>44736</v>
      </c>
      <c r="E1760" s="3" t="str">
        <f t="shared" si="192"/>
        <v>Июнь</v>
      </c>
      <c r="F1760" s="25">
        <f t="shared" si="196"/>
        <v>26</v>
      </c>
      <c r="G1760" s="3" t="str">
        <f t="shared" si="197"/>
        <v>Пт</v>
      </c>
      <c r="H1760" s="25">
        <f t="shared" si="198"/>
        <v>24</v>
      </c>
      <c r="I1760" s="2">
        <v>1896</v>
      </c>
      <c r="J1760" s="2">
        <f t="shared" si="193"/>
        <v>1</v>
      </c>
      <c r="K1760" s="2" t="str">
        <f t="shared" si="194"/>
        <v/>
      </c>
      <c r="L1760" s="2" t="str">
        <f t="shared" si="195"/>
        <v/>
      </c>
      <c r="M1760">
        <f>IF(D1760&lt;='Задача 4'!$B$4,I1760,"")</f>
        <v>1896</v>
      </c>
    </row>
    <row r="1761" spans="1:13">
      <c r="A1761" s="2">
        <v>1746890</v>
      </c>
      <c r="B1761" s="2">
        <v>3</v>
      </c>
      <c r="C1761" s="2" t="str">
        <f>VLOOKUP(B1761,Address!$A$1:$B$5,2,FALSE)</f>
        <v>Проспект Вернадского, 89</v>
      </c>
      <c r="D1761" s="3">
        <v>44740</v>
      </c>
      <c r="E1761" s="3" t="str">
        <f t="shared" si="192"/>
        <v>Июнь</v>
      </c>
      <c r="F1761" s="25">
        <f t="shared" si="196"/>
        <v>27</v>
      </c>
      <c r="G1761" s="3" t="str">
        <f t="shared" si="197"/>
        <v>Вт</v>
      </c>
      <c r="H1761" s="25">
        <f t="shared" si="198"/>
        <v>28</v>
      </c>
      <c r="I1761" s="2">
        <v>2460</v>
      </c>
      <c r="J1761" s="2">
        <f t="shared" si="193"/>
        <v>1</v>
      </c>
      <c r="K1761" s="2" t="str">
        <f t="shared" si="194"/>
        <v/>
      </c>
      <c r="L1761" s="2" t="str">
        <f t="shared" si="195"/>
        <v/>
      </c>
      <c r="M1761">
        <f>IF(D1761&lt;='Задача 4'!$B$4,I1761,"")</f>
        <v>2460</v>
      </c>
    </row>
    <row r="1762" spans="1:13">
      <c r="A1762" s="2">
        <v>1746891</v>
      </c>
      <c r="B1762" s="2">
        <v>4</v>
      </c>
      <c r="C1762" s="2" t="str">
        <f>VLOOKUP(B1762,Address!$A$1:$B$5,2,FALSE)</f>
        <v>Бульвар Сеченова, 17</v>
      </c>
      <c r="D1762" s="3">
        <v>44747</v>
      </c>
      <c r="E1762" s="3" t="str">
        <f t="shared" si="192"/>
        <v>Июль</v>
      </c>
      <c r="F1762" s="25">
        <f t="shared" si="196"/>
        <v>28</v>
      </c>
      <c r="G1762" s="3" t="str">
        <f t="shared" si="197"/>
        <v>Вт</v>
      </c>
      <c r="H1762" s="25">
        <f t="shared" si="198"/>
        <v>5</v>
      </c>
      <c r="I1762" s="2">
        <v>4832</v>
      </c>
      <c r="J1762" s="2">
        <f t="shared" si="193"/>
        <v>1</v>
      </c>
      <c r="K1762" s="2">
        <f t="shared" si="194"/>
        <v>4832</v>
      </c>
      <c r="L1762" s="2">
        <f t="shared" si="195"/>
        <v>1</v>
      </c>
      <c r="M1762">
        <f>IF(D1762&lt;='Задача 4'!$B$4,I1762,"")</f>
        <v>4832</v>
      </c>
    </row>
    <row r="1763" spans="1:13">
      <c r="A1763" s="2">
        <v>1746892</v>
      </c>
      <c r="B1763" s="2">
        <v>4</v>
      </c>
      <c r="C1763" s="2" t="str">
        <f>VLOOKUP(B1763,Address!$A$1:$B$5,2,FALSE)</f>
        <v>Бульвар Сеченова, 17</v>
      </c>
      <c r="D1763" s="3">
        <v>44788</v>
      </c>
      <c r="E1763" s="3" t="str">
        <f t="shared" si="192"/>
        <v>Август</v>
      </c>
      <c r="F1763" s="25">
        <f t="shared" si="196"/>
        <v>34</v>
      </c>
      <c r="G1763" s="3" t="str">
        <f t="shared" si="197"/>
        <v>Пн</v>
      </c>
      <c r="H1763" s="25">
        <f t="shared" si="198"/>
        <v>15</v>
      </c>
      <c r="I1763" s="2">
        <v>1239</v>
      </c>
      <c r="J1763" s="2">
        <f t="shared" si="193"/>
        <v>1</v>
      </c>
      <c r="K1763" s="2" t="str">
        <f t="shared" si="194"/>
        <v/>
      </c>
      <c r="L1763" s="2" t="str">
        <f t="shared" si="195"/>
        <v/>
      </c>
      <c r="M1763" t="str">
        <f>IF(D1763&lt;='Задача 4'!$B$4,I1763,"")</f>
        <v/>
      </c>
    </row>
    <row r="1764" spans="1:13">
      <c r="A1764" s="2">
        <v>1746893</v>
      </c>
      <c r="B1764" s="2">
        <v>1</v>
      </c>
      <c r="C1764" s="2" t="str">
        <f>VLOOKUP(B1764,Address!$A$1:$B$5,2,FALSE)</f>
        <v>ул.Ленина, 13/2</v>
      </c>
      <c r="D1764" s="3">
        <v>44796</v>
      </c>
      <c r="E1764" s="3" t="str">
        <f t="shared" si="192"/>
        <v>Август</v>
      </c>
      <c r="F1764" s="25">
        <f t="shared" si="196"/>
        <v>35</v>
      </c>
      <c r="G1764" s="3" t="str">
        <f t="shared" si="197"/>
        <v>Вт</v>
      </c>
      <c r="H1764" s="25">
        <f t="shared" si="198"/>
        <v>23</v>
      </c>
      <c r="I1764" s="2">
        <v>521</v>
      </c>
      <c r="J1764" s="2">
        <f t="shared" si="193"/>
        <v>1</v>
      </c>
      <c r="K1764" s="2" t="str">
        <f t="shared" si="194"/>
        <v/>
      </c>
      <c r="L1764" s="2" t="str">
        <f t="shared" si="195"/>
        <v/>
      </c>
      <c r="M1764" t="str">
        <f>IF(D1764&lt;='Задача 4'!$B$4,I1764,"")</f>
        <v/>
      </c>
    </row>
    <row r="1765" spans="1:13">
      <c r="A1765" s="2">
        <v>1746894</v>
      </c>
      <c r="B1765" s="2">
        <v>2</v>
      </c>
      <c r="C1765" s="2" t="str">
        <f>VLOOKUP(B1765,Address!$A$1:$B$5,2,FALSE)</f>
        <v>ул.Строителей, 6</v>
      </c>
      <c r="D1765" s="3">
        <v>44734</v>
      </c>
      <c r="E1765" s="3" t="str">
        <f t="shared" si="192"/>
        <v>Июнь</v>
      </c>
      <c r="F1765" s="25">
        <f t="shared" si="196"/>
        <v>26</v>
      </c>
      <c r="G1765" s="3" t="str">
        <f t="shared" si="197"/>
        <v>Ср</v>
      </c>
      <c r="H1765" s="25">
        <f t="shared" si="198"/>
        <v>22</v>
      </c>
      <c r="I1765" s="2">
        <v>3477</v>
      </c>
      <c r="J1765" s="2">
        <f t="shared" si="193"/>
        <v>1</v>
      </c>
      <c r="K1765" s="2">
        <f t="shared" si="194"/>
        <v>3477</v>
      </c>
      <c r="L1765" s="2">
        <f t="shared" si="195"/>
        <v>1</v>
      </c>
      <c r="M1765">
        <f>IF(D1765&lt;='Задача 4'!$B$4,I1765,"")</f>
        <v>3477</v>
      </c>
    </row>
    <row r="1766" spans="1:13">
      <c r="A1766" s="2">
        <v>1746895</v>
      </c>
      <c r="B1766" s="2">
        <v>1</v>
      </c>
      <c r="C1766" s="2" t="str">
        <f>VLOOKUP(B1766,Address!$A$1:$B$5,2,FALSE)</f>
        <v>ул.Ленина, 13/2</v>
      </c>
      <c r="D1766" s="3">
        <v>44739</v>
      </c>
      <c r="E1766" s="3" t="str">
        <f t="shared" si="192"/>
        <v>Июнь</v>
      </c>
      <c r="F1766" s="25">
        <f t="shared" si="196"/>
        <v>27</v>
      </c>
      <c r="G1766" s="3" t="str">
        <f t="shared" si="197"/>
        <v>Пн</v>
      </c>
      <c r="H1766" s="25">
        <f t="shared" si="198"/>
        <v>27</v>
      </c>
      <c r="I1766" s="2">
        <v>4895</v>
      </c>
      <c r="J1766" s="2">
        <f t="shared" si="193"/>
        <v>1</v>
      </c>
      <c r="K1766" s="2">
        <f t="shared" si="194"/>
        <v>4895</v>
      </c>
      <c r="L1766" s="2">
        <f t="shared" si="195"/>
        <v>1</v>
      </c>
      <c r="M1766">
        <f>IF(D1766&lt;='Задача 4'!$B$4,I1766,"")</f>
        <v>4895</v>
      </c>
    </row>
    <row r="1767" spans="1:13">
      <c r="A1767" s="2">
        <v>1746896</v>
      </c>
      <c r="B1767" s="2">
        <v>3</v>
      </c>
      <c r="C1767" s="2" t="str">
        <f>VLOOKUP(B1767,Address!$A$1:$B$5,2,FALSE)</f>
        <v>Проспект Вернадского, 89</v>
      </c>
      <c r="D1767" s="3">
        <v>44799</v>
      </c>
      <c r="E1767" s="3" t="str">
        <f t="shared" si="192"/>
        <v>Август</v>
      </c>
      <c r="F1767" s="25">
        <f t="shared" si="196"/>
        <v>35</v>
      </c>
      <c r="G1767" s="3" t="str">
        <f t="shared" si="197"/>
        <v>Пт</v>
      </c>
      <c r="H1767" s="25">
        <f t="shared" si="198"/>
        <v>26</v>
      </c>
      <c r="I1767" s="2">
        <v>3047</v>
      </c>
      <c r="J1767" s="2">
        <f t="shared" si="193"/>
        <v>1</v>
      </c>
      <c r="K1767" s="2">
        <f t="shared" si="194"/>
        <v>3047</v>
      </c>
      <c r="L1767" s="2">
        <f t="shared" si="195"/>
        <v>1</v>
      </c>
      <c r="M1767" t="str">
        <f>IF(D1767&lt;='Задача 4'!$B$4,I1767,"")</f>
        <v/>
      </c>
    </row>
    <row r="1768" spans="1:13">
      <c r="A1768" s="2">
        <v>1746897</v>
      </c>
      <c r="B1768" s="2">
        <v>1</v>
      </c>
      <c r="C1768" s="2" t="str">
        <f>VLOOKUP(B1768,Address!$A$1:$B$5,2,FALSE)</f>
        <v>ул.Ленина, 13/2</v>
      </c>
      <c r="D1768" s="3">
        <v>44713</v>
      </c>
      <c r="E1768" s="3" t="str">
        <f t="shared" si="192"/>
        <v>Июнь</v>
      </c>
      <c r="F1768" s="25">
        <f t="shared" si="196"/>
        <v>23</v>
      </c>
      <c r="G1768" s="3" t="str">
        <f t="shared" si="197"/>
        <v>Ср</v>
      </c>
      <c r="H1768" s="25">
        <f t="shared" si="198"/>
        <v>1</v>
      </c>
      <c r="I1768" s="2">
        <v>2585</v>
      </c>
      <c r="J1768" s="2">
        <f t="shared" si="193"/>
        <v>1</v>
      </c>
      <c r="K1768" s="2" t="str">
        <f t="shared" si="194"/>
        <v/>
      </c>
      <c r="L1768" s="2" t="str">
        <f t="shared" si="195"/>
        <v/>
      </c>
      <c r="M1768">
        <f>IF(D1768&lt;='Задача 4'!$B$4,I1768,"")</f>
        <v>2585</v>
      </c>
    </row>
    <row r="1769" spans="1:13">
      <c r="A1769" s="2">
        <v>1746898</v>
      </c>
      <c r="B1769" s="2">
        <v>1</v>
      </c>
      <c r="C1769" s="2" t="str">
        <f>VLOOKUP(B1769,Address!$A$1:$B$5,2,FALSE)</f>
        <v>ул.Ленина, 13/2</v>
      </c>
      <c r="D1769" s="3">
        <v>44766</v>
      </c>
      <c r="E1769" s="3" t="str">
        <f t="shared" si="192"/>
        <v>Июль</v>
      </c>
      <c r="F1769" s="25">
        <f t="shared" si="196"/>
        <v>31</v>
      </c>
      <c r="G1769" s="3" t="str">
        <f t="shared" si="197"/>
        <v>Вс</v>
      </c>
      <c r="H1769" s="25">
        <f t="shared" si="198"/>
        <v>24</v>
      </c>
      <c r="I1769" s="2">
        <v>4327</v>
      </c>
      <c r="J1769" s="2">
        <f t="shared" si="193"/>
        <v>1</v>
      </c>
      <c r="K1769" s="2">
        <f t="shared" si="194"/>
        <v>4327</v>
      </c>
      <c r="L1769" s="2">
        <f t="shared" si="195"/>
        <v>1</v>
      </c>
      <c r="M1769" t="str">
        <f>IF(D1769&lt;='Задача 4'!$B$4,I1769,"")</f>
        <v/>
      </c>
    </row>
    <row r="1770" spans="1:13">
      <c r="A1770" s="2">
        <v>1746899</v>
      </c>
      <c r="B1770" s="2">
        <v>1</v>
      </c>
      <c r="C1770" s="2" t="str">
        <f>VLOOKUP(B1770,Address!$A$1:$B$5,2,FALSE)</f>
        <v>ул.Ленина, 13/2</v>
      </c>
      <c r="D1770" s="3">
        <v>44746</v>
      </c>
      <c r="E1770" s="3" t="str">
        <f t="shared" si="192"/>
        <v>Июль</v>
      </c>
      <c r="F1770" s="25">
        <f t="shared" si="196"/>
        <v>28</v>
      </c>
      <c r="G1770" s="3" t="str">
        <f t="shared" si="197"/>
        <v>Пн</v>
      </c>
      <c r="H1770" s="25">
        <f t="shared" si="198"/>
        <v>4</v>
      </c>
      <c r="I1770" s="2">
        <v>922</v>
      </c>
      <c r="J1770" s="2">
        <f t="shared" si="193"/>
        <v>1</v>
      </c>
      <c r="K1770" s="2" t="str">
        <f t="shared" si="194"/>
        <v/>
      </c>
      <c r="L1770" s="2" t="str">
        <f t="shared" si="195"/>
        <v/>
      </c>
      <c r="M1770">
        <f>IF(D1770&lt;='Задача 4'!$B$4,I1770,"")</f>
        <v>922</v>
      </c>
    </row>
    <row r="1771" spans="1:13">
      <c r="A1771" s="2">
        <v>1746900</v>
      </c>
      <c r="B1771" s="2">
        <v>4</v>
      </c>
      <c r="C1771" s="2" t="str">
        <f>VLOOKUP(B1771,Address!$A$1:$B$5,2,FALSE)</f>
        <v>Бульвар Сеченова, 17</v>
      </c>
      <c r="D1771" s="3">
        <v>44735</v>
      </c>
      <c r="E1771" s="3" t="str">
        <f t="shared" si="192"/>
        <v>Июнь</v>
      </c>
      <c r="F1771" s="25">
        <f t="shared" si="196"/>
        <v>26</v>
      </c>
      <c r="G1771" s="3" t="str">
        <f t="shared" si="197"/>
        <v>Чт</v>
      </c>
      <c r="H1771" s="25">
        <f t="shared" si="198"/>
        <v>23</v>
      </c>
      <c r="I1771" s="2">
        <v>3122</v>
      </c>
      <c r="J1771" s="2">
        <f t="shared" si="193"/>
        <v>1</v>
      </c>
      <c r="K1771" s="2">
        <f t="shared" si="194"/>
        <v>3122</v>
      </c>
      <c r="L1771" s="2">
        <f t="shared" si="195"/>
        <v>1</v>
      </c>
      <c r="M1771">
        <f>IF(D1771&lt;='Задача 4'!$B$4,I1771,"")</f>
        <v>3122</v>
      </c>
    </row>
    <row r="1772" spans="1:13">
      <c r="A1772" s="2">
        <v>1746901</v>
      </c>
      <c r="B1772" s="2">
        <v>3</v>
      </c>
      <c r="C1772" s="2" t="str">
        <f>VLOOKUP(B1772,Address!$A$1:$B$5,2,FALSE)</f>
        <v>Проспект Вернадского, 89</v>
      </c>
      <c r="D1772" s="3">
        <v>44772</v>
      </c>
      <c r="E1772" s="3" t="str">
        <f t="shared" si="192"/>
        <v>Июль</v>
      </c>
      <c r="F1772" s="25">
        <f t="shared" si="196"/>
        <v>31</v>
      </c>
      <c r="G1772" s="3" t="str">
        <f t="shared" si="197"/>
        <v>Сб</v>
      </c>
      <c r="H1772" s="25">
        <f t="shared" si="198"/>
        <v>30</v>
      </c>
      <c r="I1772" s="2">
        <v>134</v>
      </c>
      <c r="J1772" s="2">
        <f t="shared" si="193"/>
        <v>1</v>
      </c>
      <c r="K1772" s="2" t="str">
        <f t="shared" si="194"/>
        <v/>
      </c>
      <c r="L1772" s="2" t="str">
        <f t="shared" si="195"/>
        <v/>
      </c>
      <c r="M1772" t="str">
        <f>IF(D1772&lt;='Задача 4'!$B$4,I1772,"")</f>
        <v/>
      </c>
    </row>
    <row r="1773" spans="1:13">
      <c r="A1773" s="2">
        <v>1746902</v>
      </c>
      <c r="B1773" s="2">
        <v>1</v>
      </c>
      <c r="C1773" s="2" t="str">
        <f>VLOOKUP(B1773,Address!$A$1:$B$5,2,FALSE)</f>
        <v>ул.Ленина, 13/2</v>
      </c>
      <c r="D1773" s="3">
        <v>44735</v>
      </c>
      <c r="E1773" s="3" t="str">
        <f t="shared" si="192"/>
        <v>Июнь</v>
      </c>
      <c r="F1773" s="25">
        <f t="shared" si="196"/>
        <v>26</v>
      </c>
      <c r="G1773" s="3" t="str">
        <f t="shared" si="197"/>
        <v>Чт</v>
      </c>
      <c r="H1773" s="25">
        <f t="shared" si="198"/>
        <v>23</v>
      </c>
      <c r="I1773" s="2">
        <v>1450</v>
      </c>
      <c r="J1773" s="2">
        <f t="shared" si="193"/>
        <v>1</v>
      </c>
      <c r="K1773" s="2" t="str">
        <f t="shared" si="194"/>
        <v/>
      </c>
      <c r="L1773" s="2" t="str">
        <f t="shared" si="195"/>
        <v/>
      </c>
      <c r="M1773">
        <f>IF(D1773&lt;='Задача 4'!$B$4,I1773,"")</f>
        <v>1450</v>
      </c>
    </row>
    <row r="1774" spans="1:13">
      <c r="A1774" s="2">
        <v>1746903</v>
      </c>
      <c r="B1774" s="2">
        <v>1</v>
      </c>
      <c r="C1774" s="2" t="str">
        <f>VLOOKUP(B1774,Address!$A$1:$B$5,2,FALSE)</f>
        <v>ул.Ленина, 13/2</v>
      </c>
      <c r="D1774" s="3">
        <v>44765</v>
      </c>
      <c r="E1774" s="3" t="str">
        <f t="shared" si="192"/>
        <v>Июль</v>
      </c>
      <c r="F1774" s="25">
        <f t="shared" si="196"/>
        <v>30</v>
      </c>
      <c r="G1774" s="3" t="str">
        <f t="shared" si="197"/>
        <v>Сб</v>
      </c>
      <c r="H1774" s="25">
        <f t="shared" si="198"/>
        <v>23</v>
      </c>
      <c r="I1774" s="2">
        <v>1667</v>
      </c>
      <c r="J1774" s="2">
        <f t="shared" si="193"/>
        <v>1</v>
      </c>
      <c r="K1774" s="2" t="str">
        <f t="shared" si="194"/>
        <v/>
      </c>
      <c r="L1774" s="2" t="str">
        <f t="shared" si="195"/>
        <v/>
      </c>
      <c r="M1774" t="str">
        <f>IF(D1774&lt;='Задача 4'!$B$4,I1774,"")</f>
        <v/>
      </c>
    </row>
    <row r="1775" spans="1:13">
      <c r="A1775" s="2">
        <v>1746904</v>
      </c>
      <c r="B1775" s="2">
        <v>1</v>
      </c>
      <c r="C1775" s="2" t="str">
        <f>VLOOKUP(B1775,Address!$A$1:$B$5,2,FALSE)</f>
        <v>ул.Ленина, 13/2</v>
      </c>
      <c r="D1775" s="3">
        <v>44713</v>
      </c>
      <c r="E1775" s="3" t="str">
        <f t="shared" si="192"/>
        <v>Июнь</v>
      </c>
      <c r="F1775" s="25">
        <f t="shared" si="196"/>
        <v>23</v>
      </c>
      <c r="G1775" s="3" t="str">
        <f t="shared" si="197"/>
        <v>Ср</v>
      </c>
      <c r="H1775" s="25">
        <f t="shared" si="198"/>
        <v>1</v>
      </c>
      <c r="I1775" s="2">
        <v>2747</v>
      </c>
      <c r="J1775" s="2">
        <f t="shared" si="193"/>
        <v>1</v>
      </c>
      <c r="K1775" s="2" t="str">
        <f t="shared" si="194"/>
        <v/>
      </c>
      <c r="L1775" s="2" t="str">
        <f t="shared" si="195"/>
        <v/>
      </c>
      <c r="M1775">
        <f>IF(D1775&lt;='Задача 4'!$B$4,I1775,"")</f>
        <v>2747</v>
      </c>
    </row>
    <row r="1776" spans="1:13">
      <c r="A1776" s="2">
        <v>1746905</v>
      </c>
      <c r="B1776" s="2">
        <v>2</v>
      </c>
      <c r="C1776" s="2" t="str">
        <f>VLOOKUP(B1776,Address!$A$1:$B$5,2,FALSE)</f>
        <v>ул.Строителей, 6</v>
      </c>
      <c r="D1776" s="3">
        <v>44802</v>
      </c>
      <c r="E1776" s="3" t="str">
        <f t="shared" si="192"/>
        <v>Август</v>
      </c>
      <c r="F1776" s="25">
        <f t="shared" si="196"/>
        <v>36</v>
      </c>
      <c r="G1776" s="3" t="str">
        <f t="shared" si="197"/>
        <v>Пн</v>
      </c>
      <c r="H1776" s="25">
        <f t="shared" si="198"/>
        <v>29</v>
      </c>
      <c r="I1776" s="2">
        <v>4233</v>
      </c>
      <c r="J1776" s="2">
        <f t="shared" si="193"/>
        <v>1</v>
      </c>
      <c r="K1776" s="2">
        <f t="shared" si="194"/>
        <v>4233</v>
      </c>
      <c r="L1776" s="2">
        <f t="shared" si="195"/>
        <v>1</v>
      </c>
      <c r="M1776" t="str">
        <f>IF(D1776&lt;='Задача 4'!$B$4,I1776,"")</f>
        <v/>
      </c>
    </row>
    <row r="1777" spans="1:13">
      <c r="A1777" s="2">
        <v>1746906</v>
      </c>
      <c r="B1777" s="2">
        <v>1</v>
      </c>
      <c r="C1777" s="2" t="str">
        <f>VLOOKUP(B1777,Address!$A$1:$B$5,2,FALSE)</f>
        <v>ул.Ленина, 13/2</v>
      </c>
      <c r="D1777" s="3">
        <v>44774</v>
      </c>
      <c r="E1777" s="3" t="str">
        <f t="shared" si="192"/>
        <v>Август</v>
      </c>
      <c r="F1777" s="25">
        <f t="shared" si="196"/>
        <v>32</v>
      </c>
      <c r="G1777" s="3" t="str">
        <f t="shared" si="197"/>
        <v>Пн</v>
      </c>
      <c r="H1777" s="25">
        <f t="shared" si="198"/>
        <v>1</v>
      </c>
      <c r="I1777" s="2">
        <v>2150</v>
      </c>
      <c r="J1777" s="2">
        <f t="shared" si="193"/>
        <v>1</v>
      </c>
      <c r="K1777" s="2" t="str">
        <f t="shared" si="194"/>
        <v/>
      </c>
      <c r="L1777" s="2" t="str">
        <f t="shared" si="195"/>
        <v/>
      </c>
      <c r="M1777" t="str">
        <f>IF(D1777&lt;='Задача 4'!$B$4,I1777,"")</f>
        <v/>
      </c>
    </row>
    <row r="1778" spans="1:13">
      <c r="A1778" s="2">
        <v>1746907</v>
      </c>
      <c r="B1778" s="2">
        <v>4</v>
      </c>
      <c r="C1778" s="2" t="str">
        <f>VLOOKUP(B1778,Address!$A$1:$B$5,2,FALSE)</f>
        <v>Бульвар Сеченова, 17</v>
      </c>
      <c r="D1778" s="3">
        <v>44713</v>
      </c>
      <c r="E1778" s="3" t="str">
        <f t="shared" si="192"/>
        <v>Июнь</v>
      </c>
      <c r="F1778" s="25">
        <f t="shared" si="196"/>
        <v>23</v>
      </c>
      <c r="G1778" s="3" t="str">
        <f t="shared" si="197"/>
        <v>Ср</v>
      </c>
      <c r="H1778" s="25">
        <f t="shared" si="198"/>
        <v>1</v>
      </c>
      <c r="I1778" s="2">
        <v>4710</v>
      </c>
      <c r="J1778" s="2">
        <f t="shared" si="193"/>
        <v>1</v>
      </c>
      <c r="K1778" s="2">
        <f t="shared" si="194"/>
        <v>4710</v>
      </c>
      <c r="L1778" s="2">
        <f t="shared" si="195"/>
        <v>1</v>
      </c>
      <c r="M1778">
        <f>IF(D1778&lt;='Задача 4'!$B$4,I1778,"")</f>
        <v>4710</v>
      </c>
    </row>
    <row r="1779" spans="1:13">
      <c r="A1779" s="2">
        <v>1746908</v>
      </c>
      <c r="B1779" s="2">
        <v>4</v>
      </c>
      <c r="C1779" s="2" t="str">
        <f>VLOOKUP(B1779,Address!$A$1:$B$5,2,FALSE)</f>
        <v>Бульвар Сеченова, 17</v>
      </c>
      <c r="D1779" s="3">
        <v>44748</v>
      </c>
      <c r="E1779" s="3" t="str">
        <f t="shared" si="192"/>
        <v>Июль</v>
      </c>
      <c r="F1779" s="25">
        <f t="shared" si="196"/>
        <v>28</v>
      </c>
      <c r="G1779" s="3" t="str">
        <f t="shared" si="197"/>
        <v>Ср</v>
      </c>
      <c r="H1779" s="25">
        <f t="shared" si="198"/>
        <v>6</v>
      </c>
      <c r="I1779" s="2">
        <v>4967</v>
      </c>
      <c r="J1779" s="2">
        <f t="shared" si="193"/>
        <v>1</v>
      </c>
      <c r="K1779" s="2">
        <f t="shared" si="194"/>
        <v>4967</v>
      </c>
      <c r="L1779" s="2">
        <f t="shared" si="195"/>
        <v>1</v>
      </c>
      <c r="M1779">
        <f>IF(D1779&lt;='Задача 4'!$B$4,I1779,"")</f>
        <v>4967</v>
      </c>
    </row>
    <row r="1780" spans="1:13">
      <c r="A1780" s="2">
        <v>1746909</v>
      </c>
      <c r="B1780" s="2">
        <v>1</v>
      </c>
      <c r="C1780" s="2" t="str">
        <f>VLOOKUP(B1780,Address!$A$1:$B$5,2,FALSE)</f>
        <v>ул.Ленина, 13/2</v>
      </c>
      <c r="D1780" s="3">
        <v>44749</v>
      </c>
      <c r="E1780" s="3" t="str">
        <f t="shared" si="192"/>
        <v>Июль</v>
      </c>
      <c r="F1780" s="25">
        <f t="shared" si="196"/>
        <v>28</v>
      </c>
      <c r="G1780" s="3" t="str">
        <f t="shared" si="197"/>
        <v>Чт</v>
      </c>
      <c r="H1780" s="25">
        <f t="shared" si="198"/>
        <v>7</v>
      </c>
      <c r="I1780" s="2">
        <v>2245</v>
      </c>
      <c r="J1780" s="2">
        <f t="shared" si="193"/>
        <v>1</v>
      </c>
      <c r="K1780" s="2" t="str">
        <f t="shared" si="194"/>
        <v/>
      </c>
      <c r="L1780" s="2" t="str">
        <f t="shared" si="195"/>
        <v/>
      </c>
      <c r="M1780">
        <f>IF(D1780&lt;='Задача 4'!$B$4,I1780,"")</f>
        <v>2245</v>
      </c>
    </row>
    <row r="1781" spans="1:13">
      <c r="A1781" s="2">
        <v>1746910</v>
      </c>
      <c r="B1781" s="2">
        <v>3</v>
      </c>
      <c r="C1781" s="2" t="str">
        <f>VLOOKUP(B1781,Address!$A$1:$B$5,2,FALSE)</f>
        <v>Проспект Вернадского, 89</v>
      </c>
      <c r="D1781" s="3">
        <v>44796</v>
      </c>
      <c r="E1781" s="3" t="str">
        <f t="shared" si="192"/>
        <v>Август</v>
      </c>
      <c r="F1781" s="25">
        <f t="shared" si="196"/>
        <v>35</v>
      </c>
      <c r="G1781" s="3" t="str">
        <f t="shared" si="197"/>
        <v>Вт</v>
      </c>
      <c r="H1781" s="25">
        <f t="shared" si="198"/>
        <v>23</v>
      </c>
      <c r="I1781" s="2">
        <v>2638</v>
      </c>
      <c r="J1781" s="2">
        <f t="shared" si="193"/>
        <v>1</v>
      </c>
      <c r="K1781" s="2" t="str">
        <f t="shared" si="194"/>
        <v/>
      </c>
      <c r="L1781" s="2" t="str">
        <f t="shared" si="195"/>
        <v/>
      </c>
      <c r="M1781" t="str">
        <f>IF(D1781&lt;='Задача 4'!$B$4,I1781,"")</f>
        <v/>
      </c>
    </row>
    <row r="1782" spans="1:13">
      <c r="A1782" s="2">
        <v>1746911</v>
      </c>
      <c r="B1782" s="2">
        <v>3</v>
      </c>
      <c r="C1782" s="2" t="str">
        <f>VLOOKUP(B1782,Address!$A$1:$B$5,2,FALSE)</f>
        <v>Проспект Вернадского, 89</v>
      </c>
      <c r="D1782" s="3">
        <v>44724</v>
      </c>
      <c r="E1782" s="3" t="str">
        <f t="shared" si="192"/>
        <v>Июнь</v>
      </c>
      <c r="F1782" s="25">
        <f t="shared" si="196"/>
        <v>25</v>
      </c>
      <c r="G1782" s="3" t="str">
        <f t="shared" si="197"/>
        <v>Вс</v>
      </c>
      <c r="H1782" s="25">
        <f t="shared" si="198"/>
        <v>12</v>
      </c>
      <c r="I1782" s="2">
        <v>3035</v>
      </c>
      <c r="J1782" s="2">
        <f t="shared" si="193"/>
        <v>1</v>
      </c>
      <c r="K1782" s="2">
        <f t="shared" si="194"/>
        <v>3035</v>
      </c>
      <c r="L1782" s="2">
        <f t="shared" si="195"/>
        <v>1</v>
      </c>
      <c r="M1782">
        <f>IF(D1782&lt;='Задача 4'!$B$4,I1782,"")</f>
        <v>3035</v>
      </c>
    </row>
    <row r="1783" spans="1:13">
      <c r="A1783" s="2">
        <v>1746912</v>
      </c>
      <c r="B1783" s="2">
        <v>1</v>
      </c>
      <c r="C1783" s="2" t="str">
        <f>VLOOKUP(B1783,Address!$A$1:$B$5,2,FALSE)</f>
        <v>ул.Ленина, 13/2</v>
      </c>
      <c r="D1783" s="3">
        <v>44787</v>
      </c>
      <c r="E1783" s="3" t="str">
        <f t="shared" si="192"/>
        <v>Август</v>
      </c>
      <c r="F1783" s="25">
        <f t="shared" si="196"/>
        <v>34</v>
      </c>
      <c r="G1783" s="3" t="str">
        <f t="shared" si="197"/>
        <v>Вс</v>
      </c>
      <c r="H1783" s="25">
        <f t="shared" si="198"/>
        <v>14</v>
      </c>
      <c r="I1783" s="2">
        <v>4210</v>
      </c>
      <c r="J1783" s="2">
        <f t="shared" si="193"/>
        <v>1</v>
      </c>
      <c r="K1783" s="2">
        <f t="shared" si="194"/>
        <v>4210</v>
      </c>
      <c r="L1783" s="2">
        <f t="shared" si="195"/>
        <v>1</v>
      </c>
      <c r="M1783" t="str">
        <f>IF(D1783&lt;='Задача 4'!$B$4,I1783,"")</f>
        <v/>
      </c>
    </row>
    <row r="1784" spans="1:13">
      <c r="A1784" s="2">
        <v>1746913</v>
      </c>
      <c r="B1784" s="2">
        <v>1</v>
      </c>
      <c r="C1784" s="2" t="str">
        <f>VLOOKUP(B1784,Address!$A$1:$B$5,2,FALSE)</f>
        <v>ул.Ленина, 13/2</v>
      </c>
      <c r="D1784" s="3">
        <v>44752</v>
      </c>
      <c r="E1784" s="3" t="str">
        <f t="shared" si="192"/>
        <v>Июль</v>
      </c>
      <c r="F1784" s="25">
        <f t="shared" si="196"/>
        <v>29</v>
      </c>
      <c r="G1784" s="3" t="str">
        <f t="shared" si="197"/>
        <v>Вс</v>
      </c>
      <c r="H1784" s="25">
        <f t="shared" si="198"/>
        <v>10</v>
      </c>
      <c r="I1784" s="2">
        <v>3953</v>
      </c>
      <c r="J1784" s="2">
        <f t="shared" si="193"/>
        <v>1</v>
      </c>
      <c r="K1784" s="2">
        <f t="shared" si="194"/>
        <v>3953</v>
      </c>
      <c r="L1784" s="2">
        <f t="shared" si="195"/>
        <v>1</v>
      </c>
      <c r="M1784">
        <f>IF(D1784&lt;='Задача 4'!$B$4,I1784,"")</f>
        <v>3953</v>
      </c>
    </row>
    <row r="1785" spans="1:13">
      <c r="A1785" s="2">
        <v>1746914</v>
      </c>
      <c r="B1785" s="2">
        <v>1</v>
      </c>
      <c r="C1785" s="2" t="str">
        <f>VLOOKUP(B1785,Address!$A$1:$B$5,2,FALSE)</f>
        <v>ул.Ленина, 13/2</v>
      </c>
      <c r="D1785" s="3">
        <v>44726</v>
      </c>
      <c r="E1785" s="3" t="str">
        <f t="shared" si="192"/>
        <v>Июнь</v>
      </c>
      <c r="F1785" s="25">
        <f t="shared" si="196"/>
        <v>25</v>
      </c>
      <c r="G1785" s="3" t="str">
        <f t="shared" si="197"/>
        <v>Вт</v>
      </c>
      <c r="H1785" s="25">
        <f t="shared" si="198"/>
        <v>14</v>
      </c>
      <c r="I1785" s="2">
        <v>4765</v>
      </c>
      <c r="J1785" s="2">
        <f t="shared" si="193"/>
        <v>1</v>
      </c>
      <c r="K1785" s="2">
        <f t="shared" si="194"/>
        <v>4765</v>
      </c>
      <c r="L1785" s="2">
        <f t="shared" si="195"/>
        <v>1</v>
      </c>
      <c r="M1785">
        <f>IF(D1785&lt;='Задача 4'!$B$4,I1785,"")</f>
        <v>4765</v>
      </c>
    </row>
    <row r="1786" spans="1:13">
      <c r="A1786" s="2">
        <v>1746915</v>
      </c>
      <c r="B1786" s="2">
        <v>4</v>
      </c>
      <c r="C1786" s="2" t="str">
        <f>VLOOKUP(B1786,Address!$A$1:$B$5,2,FALSE)</f>
        <v>Бульвар Сеченова, 17</v>
      </c>
      <c r="D1786" s="3">
        <v>44713</v>
      </c>
      <c r="E1786" s="3" t="str">
        <f t="shared" si="192"/>
        <v>Июнь</v>
      </c>
      <c r="F1786" s="25">
        <f t="shared" si="196"/>
        <v>23</v>
      </c>
      <c r="G1786" s="3" t="str">
        <f t="shared" si="197"/>
        <v>Ср</v>
      </c>
      <c r="H1786" s="25">
        <f t="shared" si="198"/>
        <v>1</v>
      </c>
      <c r="I1786" s="2">
        <v>2007</v>
      </c>
      <c r="J1786" s="2">
        <f t="shared" si="193"/>
        <v>1</v>
      </c>
      <c r="K1786" s="2" t="str">
        <f t="shared" si="194"/>
        <v/>
      </c>
      <c r="L1786" s="2" t="str">
        <f t="shared" si="195"/>
        <v/>
      </c>
      <c r="M1786">
        <f>IF(D1786&lt;='Задача 4'!$B$4,I1786,"")</f>
        <v>2007</v>
      </c>
    </row>
    <row r="1787" spans="1:13">
      <c r="A1787" s="2">
        <v>1746916</v>
      </c>
      <c r="B1787" s="2">
        <v>3</v>
      </c>
      <c r="C1787" s="2" t="str">
        <f>VLOOKUP(B1787,Address!$A$1:$B$5,2,FALSE)</f>
        <v>Проспект Вернадского, 89</v>
      </c>
      <c r="D1787" s="3">
        <v>44776</v>
      </c>
      <c r="E1787" s="3" t="str">
        <f t="shared" si="192"/>
        <v>Август</v>
      </c>
      <c r="F1787" s="25">
        <f t="shared" si="196"/>
        <v>32</v>
      </c>
      <c r="G1787" s="3" t="str">
        <f t="shared" si="197"/>
        <v>Ср</v>
      </c>
      <c r="H1787" s="25">
        <f t="shared" si="198"/>
        <v>3</v>
      </c>
      <c r="I1787" s="2">
        <v>442</v>
      </c>
      <c r="J1787" s="2">
        <f t="shared" si="193"/>
        <v>1</v>
      </c>
      <c r="K1787" s="2" t="str">
        <f t="shared" si="194"/>
        <v/>
      </c>
      <c r="L1787" s="2" t="str">
        <f t="shared" si="195"/>
        <v/>
      </c>
      <c r="M1787" t="str">
        <f>IF(D1787&lt;='Задача 4'!$B$4,I1787,"")</f>
        <v/>
      </c>
    </row>
    <row r="1788" spans="1:13">
      <c r="A1788" s="2">
        <v>1746917</v>
      </c>
      <c r="B1788" s="2">
        <v>1</v>
      </c>
      <c r="C1788" s="2" t="str">
        <f>VLOOKUP(B1788,Address!$A$1:$B$5,2,FALSE)</f>
        <v>ул.Ленина, 13/2</v>
      </c>
      <c r="D1788" s="3">
        <v>44781</v>
      </c>
      <c r="E1788" s="3" t="str">
        <f t="shared" si="192"/>
        <v>Август</v>
      </c>
      <c r="F1788" s="25">
        <f t="shared" si="196"/>
        <v>33</v>
      </c>
      <c r="G1788" s="3" t="str">
        <f t="shared" si="197"/>
        <v>Пн</v>
      </c>
      <c r="H1788" s="25">
        <f t="shared" si="198"/>
        <v>8</v>
      </c>
      <c r="I1788" s="2">
        <v>2287</v>
      </c>
      <c r="J1788" s="2">
        <f t="shared" si="193"/>
        <v>1</v>
      </c>
      <c r="K1788" s="2" t="str">
        <f t="shared" si="194"/>
        <v/>
      </c>
      <c r="L1788" s="2" t="str">
        <f t="shared" si="195"/>
        <v/>
      </c>
      <c r="M1788" t="str">
        <f>IF(D1788&lt;='Задача 4'!$B$4,I1788,"")</f>
        <v/>
      </c>
    </row>
    <row r="1789" spans="1:13">
      <c r="A1789" s="2">
        <v>1746918</v>
      </c>
      <c r="B1789" s="2">
        <v>1</v>
      </c>
      <c r="C1789" s="2" t="str">
        <f>VLOOKUP(B1789,Address!$A$1:$B$5,2,FALSE)</f>
        <v>ул.Ленина, 13/2</v>
      </c>
      <c r="D1789" s="3">
        <v>44755</v>
      </c>
      <c r="E1789" s="3" t="str">
        <f t="shared" si="192"/>
        <v>Июль</v>
      </c>
      <c r="F1789" s="25">
        <f t="shared" si="196"/>
        <v>29</v>
      </c>
      <c r="G1789" s="3" t="str">
        <f t="shared" si="197"/>
        <v>Ср</v>
      </c>
      <c r="H1789" s="25">
        <f t="shared" si="198"/>
        <v>13</v>
      </c>
      <c r="I1789" s="2">
        <v>3140</v>
      </c>
      <c r="J1789" s="2">
        <f t="shared" si="193"/>
        <v>1</v>
      </c>
      <c r="K1789" s="2">
        <f t="shared" si="194"/>
        <v>3140</v>
      </c>
      <c r="L1789" s="2">
        <f t="shared" si="195"/>
        <v>1</v>
      </c>
      <c r="M1789">
        <f>IF(D1789&lt;='Задача 4'!$B$4,I1789,"")</f>
        <v>3140</v>
      </c>
    </row>
    <row r="1790" spans="1:13">
      <c r="A1790" s="2">
        <v>1746919</v>
      </c>
      <c r="B1790" s="2">
        <v>1</v>
      </c>
      <c r="C1790" s="2" t="str">
        <f>VLOOKUP(B1790,Address!$A$1:$B$5,2,FALSE)</f>
        <v>ул.Ленина, 13/2</v>
      </c>
      <c r="D1790" s="3">
        <v>44730</v>
      </c>
      <c r="E1790" s="3" t="str">
        <f t="shared" si="192"/>
        <v>Июнь</v>
      </c>
      <c r="F1790" s="25">
        <f t="shared" si="196"/>
        <v>25</v>
      </c>
      <c r="G1790" s="3" t="str">
        <f t="shared" si="197"/>
        <v>Сб</v>
      </c>
      <c r="H1790" s="25">
        <f t="shared" si="198"/>
        <v>18</v>
      </c>
      <c r="I1790" s="2">
        <v>2951</v>
      </c>
      <c r="J1790" s="2">
        <f t="shared" si="193"/>
        <v>1</v>
      </c>
      <c r="K1790" s="2" t="str">
        <f t="shared" si="194"/>
        <v/>
      </c>
      <c r="L1790" s="2" t="str">
        <f t="shared" si="195"/>
        <v/>
      </c>
      <c r="M1790">
        <f>IF(D1790&lt;='Задача 4'!$B$4,I1790,"")</f>
        <v>2951</v>
      </c>
    </row>
    <row r="1791" spans="1:13">
      <c r="A1791" s="2">
        <v>1746920</v>
      </c>
      <c r="B1791" s="2">
        <v>1</v>
      </c>
      <c r="C1791" s="2" t="str">
        <f>VLOOKUP(B1791,Address!$A$1:$B$5,2,FALSE)</f>
        <v>ул.Ленина, 13/2</v>
      </c>
      <c r="D1791" s="3">
        <v>44785</v>
      </c>
      <c r="E1791" s="3" t="str">
        <f t="shared" si="192"/>
        <v>Август</v>
      </c>
      <c r="F1791" s="25">
        <f t="shared" si="196"/>
        <v>33</v>
      </c>
      <c r="G1791" s="3" t="str">
        <f t="shared" si="197"/>
        <v>Пт</v>
      </c>
      <c r="H1791" s="25">
        <f t="shared" si="198"/>
        <v>12</v>
      </c>
      <c r="I1791" s="2">
        <v>468</v>
      </c>
      <c r="J1791" s="2">
        <f t="shared" si="193"/>
        <v>1</v>
      </c>
      <c r="K1791" s="2" t="str">
        <f t="shared" si="194"/>
        <v/>
      </c>
      <c r="L1791" s="2" t="str">
        <f t="shared" si="195"/>
        <v/>
      </c>
      <c r="M1791" t="str">
        <f>IF(D1791&lt;='Задача 4'!$B$4,I1791,"")</f>
        <v/>
      </c>
    </row>
    <row r="1792" spans="1:13">
      <c r="A1792" s="2">
        <v>1746921</v>
      </c>
      <c r="B1792" s="2">
        <v>1</v>
      </c>
      <c r="C1792" s="2" t="str">
        <f>VLOOKUP(B1792,Address!$A$1:$B$5,2,FALSE)</f>
        <v>ул.Ленина, 13/2</v>
      </c>
      <c r="D1792" s="3">
        <v>44725</v>
      </c>
      <c r="E1792" s="3" t="str">
        <f t="shared" si="192"/>
        <v>Июнь</v>
      </c>
      <c r="F1792" s="25">
        <f t="shared" si="196"/>
        <v>25</v>
      </c>
      <c r="G1792" s="3" t="str">
        <f t="shared" si="197"/>
        <v>Пн</v>
      </c>
      <c r="H1792" s="25">
        <f t="shared" si="198"/>
        <v>13</v>
      </c>
      <c r="I1792" s="2">
        <v>2742</v>
      </c>
      <c r="J1792" s="2">
        <f t="shared" si="193"/>
        <v>1</v>
      </c>
      <c r="K1792" s="2" t="str">
        <f t="shared" si="194"/>
        <v/>
      </c>
      <c r="L1792" s="2" t="str">
        <f t="shared" si="195"/>
        <v/>
      </c>
      <c r="M1792">
        <f>IF(D1792&lt;='Задача 4'!$B$4,I1792,"")</f>
        <v>2742</v>
      </c>
    </row>
    <row r="1793" spans="1:13">
      <c r="A1793" s="2">
        <v>1746922</v>
      </c>
      <c r="B1793" s="2">
        <v>2</v>
      </c>
      <c r="C1793" s="2" t="str">
        <f>VLOOKUP(B1793,Address!$A$1:$B$5,2,FALSE)</f>
        <v>ул.Строителей, 6</v>
      </c>
      <c r="D1793" s="3">
        <v>44732</v>
      </c>
      <c r="E1793" s="3" t="str">
        <f t="shared" si="192"/>
        <v>Июнь</v>
      </c>
      <c r="F1793" s="25">
        <f t="shared" si="196"/>
        <v>26</v>
      </c>
      <c r="G1793" s="3" t="str">
        <f t="shared" si="197"/>
        <v>Пн</v>
      </c>
      <c r="H1793" s="25">
        <f t="shared" si="198"/>
        <v>20</v>
      </c>
      <c r="I1793" s="2">
        <v>1899</v>
      </c>
      <c r="J1793" s="2">
        <f t="shared" si="193"/>
        <v>1</v>
      </c>
      <c r="K1793" s="2" t="str">
        <f t="shared" si="194"/>
        <v/>
      </c>
      <c r="L1793" s="2" t="str">
        <f t="shared" si="195"/>
        <v/>
      </c>
      <c r="M1793">
        <f>IF(D1793&lt;='Задача 4'!$B$4,I1793,"")</f>
        <v>1899</v>
      </c>
    </row>
    <row r="1794" spans="1:13">
      <c r="A1794" s="2">
        <v>1746923</v>
      </c>
      <c r="B1794" s="2">
        <v>1</v>
      </c>
      <c r="C1794" s="2" t="str">
        <f>VLOOKUP(B1794,Address!$A$1:$B$5,2,FALSE)</f>
        <v>ул.Ленина, 13/2</v>
      </c>
      <c r="D1794" s="3">
        <v>44725</v>
      </c>
      <c r="E1794" s="3" t="str">
        <f t="shared" si="192"/>
        <v>Июнь</v>
      </c>
      <c r="F1794" s="25">
        <f t="shared" si="196"/>
        <v>25</v>
      </c>
      <c r="G1794" s="3" t="str">
        <f t="shared" si="197"/>
        <v>Пн</v>
      </c>
      <c r="H1794" s="25">
        <f t="shared" si="198"/>
        <v>13</v>
      </c>
      <c r="I1794" s="2">
        <v>4333</v>
      </c>
      <c r="J1794" s="2">
        <f t="shared" si="193"/>
        <v>1</v>
      </c>
      <c r="K1794" s="2">
        <f t="shared" si="194"/>
        <v>4333</v>
      </c>
      <c r="L1794" s="2">
        <f t="shared" si="195"/>
        <v>1</v>
      </c>
      <c r="M1794">
        <f>IF(D1794&lt;='Задача 4'!$B$4,I1794,"")</f>
        <v>4333</v>
      </c>
    </row>
    <row r="1795" spans="1:13">
      <c r="A1795" s="2">
        <v>1746924</v>
      </c>
      <c r="B1795" s="2">
        <v>1</v>
      </c>
      <c r="C1795" s="2" t="str">
        <f>VLOOKUP(B1795,Address!$A$1:$B$5,2,FALSE)</f>
        <v>ул.Ленина, 13/2</v>
      </c>
      <c r="D1795" s="3">
        <v>44735</v>
      </c>
      <c r="E1795" s="3" t="str">
        <f t="shared" ref="E1795:E1858" si="199">TEXT(MONTH(D1795)*30,"ММММ")</f>
        <v>Июнь</v>
      </c>
      <c r="F1795" s="25">
        <f t="shared" si="196"/>
        <v>26</v>
      </c>
      <c r="G1795" s="3" t="str">
        <f t="shared" si="197"/>
        <v>Чт</v>
      </c>
      <c r="H1795" s="25">
        <f t="shared" si="198"/>
        <v>23</v>
      </c>
      <c r="I1795" s="2">
        <v>243</v>
      </c>
      <c r="J1795" s="2">
        <f t="shared" ref="J1795:J1858" si="200">IF(I1795&gt;0,1,"")</f>
        <v>1</v>
      </c>
      <c r="K1795" s="2" t="str">
        <f t="shared" ref="K1795:K1858" si="201">IF(I1795&gt;3000,I1795,"")</f>
        <v/>
      </c>
      <c r="L1795" s="2" t="str">
        <f t="shared" ref="L1795:L1858" si="202">IF(I1795&gt;3000,1,"")</f>
        <v/>
      </c>
      <c r="M1795">
        <f>IF(D1795&lt;='Задача 4'!$B$4,I1795,"")</f>
        <v>243</v>
      </c>
    </row>
    <row r="1796" spans="1:13">
      <c r="A1796" s="2">
        <v>1746925</v>
      </c>
      <c r="B1796" s="2">
        <v>3</v>
      </c>
      <c r="C1796" s="2" t="str">
        <f>VLOOKUP(B1796,Address!$A$1:$B$5,2,FALSE)</f>
        <v>Проспект Вернадского, 89</v>
      </c>
      <c r="D1796" s="3">
        <v>44780</v>
      </c>
      <c r="E1796" s="3" t="str">
        <f t="shared" si="199"/>
        <v>Август</v>
      </c>
      <c r="F1796" s="25">
        <f t="shared" si="196"/>
        <v>33</v>
      </c>
      <c r="G1796" s="3" t="str">
        <f t="shared" si="197"/>
        <v>Вс</v>
      </c>
      <c r="H1796" s="25">
        <f t="shared" si="198"/>
        <v>7</v>
      </c>
      <c r="I1796" s="2">
        <v>1669</v>
      </c>
      <c r="J1796" s="2">
        <f t="shared" si="200"/>
        <v>1</v>
      </c>
      <c r="K1796" s="2" t="str">
        <f t="shared" si="201"/>
        <v/>
      </c>
      <c r="L1796" s="2" t="str">
        <f t="shared" si="202"/>
        <v/>
      </c>
      <c r="M1796" t="str">
        <f>IF(D1796&lt;='Задача 4'!$B$4,I1796,"")</f>
        <v/>
      </c>
    </row>
    <row r="1797" spans="1:13">
      <c r="A1797" s="2">
        <v>1746926</v>
      </c>
      <c r="B1797" s="2">
        <v>1</v>
      </c>
      <c r="C1797" s="2" t="str">
        <f>VLOOKUP(B1797,Address!$A$1:$B$5,2,FALSE)</f>
        <v>ул.Ленина, 13/2</v>
      </c>
      <c r="D1797" s="3">
        <v>44797</v>
      </c>
      <c r="E1797" s="3" t="str">
        <f t="shared" si="199"/>
        <v>Август</v>
      </c>
      <c r="F1797" s="25">
        <f t="shared" si="196"/>
        <v>35</v>
      </c>
      <c r="G1797" s="3" t="str">
        <f t="shared" si="197"/>
        <v>Ср</v>
      </c>
      <c r="H1797" s="25">
        <f t="shared" si="198"/>
        <v>24</v>
      </c>
      <c r="I1797" s="2">
        <v>1236</v>
      </c>
      <c r="J1797" s="2">
        <f t="shared" si="200"/>
        <v>1</v>
      </c>
      <c r="K1797" s="2" t="str">
        <f t="shared" si="201"/>
        <v/>
      </c>
      <c r="L1797" s="2" t="str">
        <f t="shared" si="202"/>
        <v/>
      </c>
      <c r="M1797" t="str">
        <f>IF(D1797&lt;='Задача 4'!$B$4,I1797,"")</f>
        <v/>
      </c>
    </row>
    <row r="1798" spans="1:13">
      <c r="A1798" s="2">
        <v>1746927</v>
      </c>
      <c r="B1798" s="2">
        <v>4</v>
      </c>
      <c r="C1798" s="2" t="str">
        <f>VLOOKUP(B1798,Address!$A$1:$B$5,2,FALSE)</f>
        <v>Бульвар Сеченова, 17</v>
      </c>
      <c r="D1798" s="3">
        <v>44731</v>
      </c>
      <c r="E1798" s="3" t="str">
        <f t="shared" si="199"/>
        <v>Июнь</v>
      </c>
      <c r="F1798" s="25">
        <f t="shared" si="196"/>
        <v>26</v>
      </c>
      <c r="G1798" s="3" t="str">
        <f t="shared" si="197"/>
        <v>Вс</v>
      </c>
      <c r="H1798" s="25">
        <f t="shared" si="198"/>
        <v>19</v>
      </c>
      <c r="I1798" s="2">
        <v>1076</v>
      </c>
      <c r="J1798" s="2">
        <f t="shared" si="200"/>
        <v>1</v>
      </c>
      <c r="K1798" s="2" t="str">
        <f t="shared" si="201"/>
        <v/>
      </c>
      <c r="L1798" s="2" t="str">
        <f t="shared" si="202"/>
        <v/>
      </c>
      <c r="M1798">
        <f>IF(D1798&lt;='Задача 4'!$B$4,I1798,"")</f>
        <v>1076</v>
      </c>
    </row>
    <row r="1799" spans="1:13">
      <c r="A1799" s="2">
        <v>1746928</v>
      </c>
      <c r="B1799" s="2">
        <v>4</v>
      </c>
      <c r="C1799" s="2" t="str">
        <f>VLOOKUP(B1799,Address!$A$1:$B$5,2,FALSE)</f>
        <v>Бульвар Сеченова, 17</v>
      </c>
      <c r="D1799" s="3">
        <v>44798</v>
      </c>
      <c r="E1799" s="3" t="str">
        <f t="shared" si="199"/>
        <v>Август</v>
      </c>
      <c r="F1799" s="25">
        <f t="shared" si="196"/>
        <v>35</v>
      </c>
      <c r="G1799" s="3" t="str">
        <f t="shared" si="197"/>
        <v>Чт</v>
      </c>
      <c r="H1799" s="25">
        <f t="shared" si="198"/>
        <v>25</v>
      </c>
      <c r="I1799" s="2">
        <v>2239</v>
      </c>
      <c r="J1799" s="2">
        <f t="shared" si="200"/>
        <v>1</v>
      </c>
      <c r="K1799" s="2" t="str">
        <f t="shared" si="201"/>
        <v/>
      </c>
      <c r="L1799" s="2" t="str">
        <f t="shared" si="202"/>
        <v/>
      </c>
      <c r="M1799" t="str">
        <f>IF(D1799&lt;='Задача 4'!$B$4,I1799,"")</f>
        <v/>
      </c>
    </row>
    <row r="1800" spans="1:13">
      <c r="A1800" s="2">
        <v>1746929</v>
      </c>
      <c r="B1800" s="2">
        <v>2</v>
      </c>
      <c r="C1800" s="2" t="str">
        <f>VLOOKUP(B1800,Address!$A$1:$B$5,2,FALSE)</f>
        <v>ул.Строителей, 6</v>
      </c>
      <c r="D1800" s="3">
        <v>44738</v>
      </c>
      <c r="E1800" s="3" t="str">
        <f t="shared" si="199"/>
        <v>Июнь</v>
      </c>
      <c r="F1800" s="25">
        <f t="shared" si="196"/>
        <v>27</v>
      </c>
      <c r="G1800" s="3" t="str">
        <f t="shared" si="197"/>
        <v>Вс</v>
      </c>
      <c r="H1800" s="25">
        <f t="shared" si="198"/>
        <v>26</v>
      </c>
      <c r="I1800" s="2">
        <v>676</v>
      </c>
      <c r="J1800" s="2">
        <f t="shared" si="200"/>
        <v>1</v>
      </c>
      <c r="K1800" s="2" t="str">
        <f t="shared" si="201"/>
        <v/>
      </c>
      <c r="L1800" s="2" t="str">
        <f t="shared" si="202"/>
        <v/>
      </c>
      <c r="M1800">
        <f>IF(D1800&lt;='Задача 4'!$B$4,I1800,"")</f>
        <v>676</v>
      </c>
    </row>
    <row r="1801" spans="1:13">
      <c r="A1801" s="2">
        <v>1746930</v>
      </c>
      <c r="B1801" s="2">
        <v>1</v>
      </c>
      <c r="C1801" s="2" t="str">
        <f>VLOOKUP(B1801,Address!$A$1:$B$5,2,FALSE)</f>
        <v>ул.Ленина, 13/2</v>
      </c>
      <c r="D1801" s="3">
        <v>44779</v>
      </c>
      <c r="E1801" s="3" t="str">
        <f t="shared" si="199"/>
        <v>Август</v>
      </c>
      <c r="F1801" s="25">
        <f t="shared" si="196"/>
        <v>32</v>
      </c>
      <c r="G1801" s="3" t="str">
        <f t="shared" si="197"/>
        <v>Сб</v>
      </c>
      <c r="H1801" s="25">
        <f t="shared" si="198"/>
        <v>6</v>
      </c>
      <c r="I1801" s="2">
        <v>3602</v>
      </c>
      <c r="J1801" s="2">
        <f t="shared" si="200"/>
        <v>1</v>
      </c>
      <c r="K1801" s="2">
        <f t="shared" si="201"/>
        <v>3602</v>
      </c>
      <c r="L1801" s="2">
        <f t="shared" si="202"/>
        <v>1</v>
      </c>
      <c r="M1801" t="str">
        <f>IF(D1801&lt;='Задача 4'!$B$4,I1801,"")</f>
        <v/>
      </c>
    </row>
    <row r="1802" spans="1:13">
      <c r="A1802" s="2">
        <v>1746931</v>
      </c>
      <c r="B1802" s="2">
        <v>2</v>
      </c>
      <c r="C1802" s="2" t="str">
        <f>VLOOKUP(B1802,Address!$A$1:$B$5,2,FALSE)</f>
        <v>ул.Строителей, 6</v>
      </c>
      <c r="D1802" s="3">
        <v>44721</v>
      </c>
      <c r="E1802" s="3" t="str">
        <f t="shared" si="199"/>
        <v>Июнь</v>
      </c>
      <c r="F1802" s="25">
        <f t="shared" si="196"/>
        <v>24</v>
      </c>
      <c r="G1802" s="3" t="str">
        <f t="shared" si="197"/>
        <v>Чт</v>
      </c>
      <c r="H1802" s="25">
        <f t="shared" si="198"/>
        <v>9</v>
      </c>
      <c r="I1802" s="2">
        <v>2040</v>
      </c>
      <c r="J1802" s="2">
        <f t="shared" si="200"/>
        <v>1</v>
      </c>
      <c r="K1802" s="2" t="str">
        <f t="shared" si="201"/>
        <v/>
      </c>
      <c r="L1802" s="2" t="str">
        <f t="shared" si="202"/>
        <v/>
      </c>
      <c r="M1802">
        <f>IF(D1802&lt;='Задача 4'!$B$4,I1802,"")</f>
        <v>2040</v>
      </c>
    </row>
    <row r="1803" spans="1:13">
      <c r="A1803" s="2">
        <v>1746932</v>
      </c>
      <c r="B1803" s="2">
        <v>1</v>
      </c>
      <c r="C1803" s="2" t="str">
        <f>VLOOKUP(B1803,Address!$A$1:$B$5,2,FALSE)</f>
        <v>ул.Ленина, 13/2</v>
      </c>
      <c r="D1803" s="3">
        <v>44735</v>
      </c>
      <c r="E1803" s="3" t="str">
        <f t="shared" si="199"/>
        <v>Июнь</v>
      </c>
      <c r="F1803" s="25">
        <f t="shared" si="196"/>
        <v>26</v>
      </c>
      <c r="G1803" s="3" t="str">
        <f t="shared" si="197"/>
        <v>Чт</v>
      </c>
      <c r="H1803" s="25">
        <f t="shared" si="198"/>
        <v>23</v>
      </c>
      <c r="I1803" s="2">
        <v>4529</v>
      </c>
      <c r="J1803" s="2">
        <f t="shared" si="200"/>
        <v>1</v>
      </c>
      <c r="K1803" s="2">
        <f t="shared" si="201"/>
        <v>4529</v>
      </c>
      <c r="L1803" s="2">
        <f t="shared" si="202"/>
        <v>1</v>
      </c>
      <c r="M1803">
        <f>IF(D1803&lt;='Задача 4'!$B$4,I1803,"")</f>
        <v>4529</v>
      </c>
    </row>
    <row r="1804" spans="1:13">
      <c r="A1804" s="2">
        <v>1746933</v>
      </c>
      <c r="B1804" s="2">
        <v>2</v>
      </c>
      <c r="C1804" s="2" t="str">
        <f>VLOOKUP(B1804,Address!$A$1:$B$5,2,FALSE)</f>
        <v>ул.Строителей, 6</v>
      </c>
      <c r="D1804" s="3">
        <v>44794</v>
      </c>
      <c r="E1804" s="3" t="str">
        <f t="shared" si="199"/>
        <v>Август</v>
      </c>
      <c r="F1804" s="25">
        <f t="shared" si="196"/>
        <v>35</v>
      </c>
      <c r="G1804" s="3" t="str">
        <f t="shared" si="197"/>
        <v>Вс</v>
      </c>
      <c r="H1804" s="25">
        <f t="shared" si="198"/>
        <v>21</v>
      </c>
      <c r="I1804" s="2">
        <v>2748</v>
      </c>
      <c r="J1804" s="2">
        <f t="shared" si="200"/>
        <v>1</v>
      </c>
      <c r="K1804" s="2" t="str">
        <f t="shared" si="201"/>
        <v/>
      </c>
      <c r="L1804" s="2" t="str">
        <f t="shared" si="202"/>
        <v/>
      </c>
      <c r="M1804" t="str">
        <f>IF(D1804&lt;='Задача 4'!$B$4,I1804,"")</f>
        <v/>
      </c>
    </row>
    <row r="1805" spans="1:13">
      <c r="A1805" s="2">
        <v>1746934</v>
      </c>
      <c r="B1805" s="2">
        <v>4</v>
      </c>
      <c r="C1805" s="2" t="str">
        <f>VLOOKUP(B1805,Address!$A$1:$B$5,2,FALSE)</f>
        <v>Бульвар Сеченова, 17</v>
      </c>
      <c r="D1805" s="3">
        <v>44752</v>
      </c>
      <c r="E1805" s="3" t="str">
        <f t="shared" si="199"/>
        <v>Июль</v>
      </c>
      <c r="F1805" s="25">
        <f t="shared" si="196"/>
        <v>29</v>
      </c>
      <c r="G1805" s="3" t="str">
        <f t="shared" si="197"/>
        <v>Вс</v>
      </c>
      <c r="H1805" s="25">
        <f t="shared" si="198"/>
        <v>10</v>
      </c>
      <c r="I1805" s="2">
        <v>1439</v>
      </c>
      <c r="J1805" s="2">
        <f t="shared" si="200"/>
        <v>1</v>
      </c>
      <c r="K1805" s="2" t="str">
        <f t="shared" si="201"/>
        <v/>
      </c>
      <c r="L1805" s="2" t="str">
        <f t="shared" si="202"/>
        <v/>
      </c>
      <c r="M1805">
        <f>IF(D1805&lt;='Задача 4'!$B$4,I1805,"")</f>
        <v>1439</v>
      </c>
    </row>
    <row r="1806" spans="1:13">
      <c r="A1806" s="2">
        <v>1746935</v>
      </c>
      <c r="B1806" s="2">
        <v>4</v>
      </c>
      <c r="C1806" s="2" t="str">
        <f>VLOOKUP(B1806,Address!$A$1:$B$5,2,FALSE)</f>
        <v>Бульвар Сеченова, 17</v>
      </c>
      <c r="D1806" s="3">
        <v>44762</v>
      </c>
      <c r="E1806" s="3" t="str">
        <f t="shared" si="199"/>
        <v>Июль</v>
      </c>
      <c r="F1806" s="25">
        <f t="shared" si="196"/>
        <v>30</v>
      </c>
      <c r="G1806" s="3" t="str">
        <f t="shared" si="197"/>
        <v>Ср</v>
      </c>
      <c r="H1806" s="25">
        <f t="shared" si="198"/>
        <v>20</v>
      </c>
      <c r="I1806" s="2">
        <v>3026</v>
      </c>
      <c r="J1806" s="2">
        <f t="shared" si="200"/>
        <v>1</v>
      </c>
      <c r="K1806" s="2">
        <f t="shared" si="201"/>
        <v>3026</v>
      </c>
      <c r="L1806" s="2">
        <f t="shared" si="202"/>
        <v>1</v>
      </c>
      <c r="M1806" t="str">
        <f>IF(D1806&lt;='Задача 4'!$B$4,I1806,"")</f>
        <v/>
      </c>
    </row>
    <row r="1807" spans="1:13">
      <c r="A1807" s="2">
        <v>1746936</v>
      </c>
      <c r="B1807" s="2">
        <v>2</v>
      </c>
      <c r="C1807" s="2" t="str">
        <f>VLOOKUP(B1807,Address!$A$1:$B$5,2,FALSE)</f>
        <v>ул.Строителей, 6</v>
      </c>
      <c r="D1807" s="3">
        <v>44792</v>
      </c>
      <c r="E1807" s="3" t="str">
        <f t="shared" si="199"/>
        <v>Август</v>
      </c>
      <c r="F1807" s="25">
        <f t="shared" si="196"/>
        <v>34</v>
      </c>
      <c r="G1807" s="3" t="str">
        <f t="shared" si="197"/>
        <v>Пт</v>
      </c>
      <c r="H1807" s="25">
        <f t="shared" si="198"/>
        <v>19</v>
      </c>
      <c r="I1807" s="2">
        <v>3996</v>
      </c>
      <c r="J1807" s="2">
        <f t="shared" si="200"/>
        <v>1</v>
      </c>
      <c r="K1807" s="2">
        <f t="shared" si="201"/>
        <v>3996</v>
      </c>
      <c r="L1807" s="2">
        <f t="shared" si="202"/>
        <v>1</v>
      </c>
      <c r="M1807" t="str">
        <f>IF(D1807&lt;='Задача 4'!$B$4,I1807,"")</f>
        <v/>
      </c>
    </row>
    <row r="1808" spans="1:13">
      <c r="A1808" s="2">
        <v>1746937</v>
      </c>
      <c r="B1808" s="2">
        <v>1</v>
      </c>
      <c r="C1808" s="2" t="str">
        <f>VLOOKUP(B1808,Address!$A$1:$B$5,2,FALSE)</f>
        <v>ул.Ленина, 13/2</v>
      </c>
      <c r="D1808" s="3">
        <v>44775</v>
      </c>
      <c r="E1808" s="3" t="str">
        <f t="shared" si="199"/>
        <v>Август</v>
      </c>
      <c r="F1808" s="25">
        <f t="shared" si="196"/>
        <v>32</v>
      </c>
      <c r="G1808" s="3" t="str">
        <f t="shared" si="197"/>
        <v>Вт</v>
      </c>
      <c r="H1808" s="25">
        <f t="shared" si="198"/>
        <v>2</v>
      </c>
      <c r="I1808" s="2">
        <v>3310</v>
      </c>
      <c r="J1808" s="2">
        <f t="shared" si="200"/>
        <v>1</v>
      </c>
      <c r="K1808" s="2">
        <f t="shared" si="201"/>
        <v>3310</v>
      </c>
      <c r="L1808" s="2">
        <f t="shared" si="202"/>
        <v>1</v>
      </c>
      <c r="M1808" t="str">
        <f>IF(D1808&lt;='Задача 4'!$B$4,I1808,"")</f>
        <v/>
      </c>
    </row>
    <row r="1809" spans="1:13">
      <c r="A1809" s="2">
        <v>1746938</v>
      </c>
      <c r="B1809" s="2">
        <v>4</v>
      </c>
      <c r="C1809" s="2" t="str">
        <f>VLOOKUP(B1809,Address!$A$1:$B$5,2,FALSE)</f>
        <v>Бульвар Сеченова, 17</v>
      </c>
      <c r="D1809" s="3">
        <v>44759</v>
      </c>
      <c r="E1809" s="3" t="str">
        <f t="shared" si="199"/>
        <v>Июль</v>
      </c>
      <c r="F1809" s="25">
        <f t="shared" ref="F1809:F1872" si="203">WEEKNUM(D1809)</f>
        <v>30</v>
      </c>
      <c r="G1809" s="3" t="str">
        <f t="shared" ref="G1809:G1872" si="204">TEXT(WEEKDAY(D1809,1),"ДДД")</f>
        <v>Вс</v>
      </c>
      <c r="H1809" s="25">
        <f t="shared" ref="H1809:H1872" si="205">DAY(D1809)</f>
        <v>17</v>
      </c>
      <c r="I1809" s="2">
        <v>2863</v>
      </c>
      <c r="J1809" s="2">
        <f t="shared" si="200"/>
        <v>1</v>
      </c>
      <c r="K1809" s="2" t="str">
        <f t="shared" si="201"/>
        <v/>
      </c>
      <c r="L1809" s="2" t="str">
        <f t="shared" si="202"/>
        <v/>
      </c>
      <c r="M1809" t="str">
        <f>IF(D1809&lt;='Задача 4'!$B$4,I1809,"")</f>
        <v/>
      </c>
    </row>
    <row r="1810" spans="1:13">
      <c r="A1810" s="2">
        <v>1746939</v>
      </c>
      <c r="B1810" s="2">
        <v>4</v>
      </c>
      <c r="C1810" s="2" t="str">
        <f>VLOOKUP(B1810,Address!$A$1:$B$5,2,FALSE)</f>
        <v>Бульвар Сеченова, 17</v>
      </c>
      <c r="D1810" s="3">
        <v>44734</v>
      </c>
      <c r="E1810" s="3" t="str">
        <f t="shared" si="199"/>
        <v>Июнь</v>
      </c>
      <c r="F1810" s="25">
        <f t="shared" si="203"/>
        <v>26</v>
      </c>
      <c r="G1810" s="3" t="str">
        <f t="shared" si="204"/>
        <v>Ср</v>
      </c>
      <c r="H1810" s="25">
        <f t="shared" si="205"/>
        <v>22</v>
      </c>
      <c r="I1810" s="2">
        <v>4720</v>
      </c>
      <c r="J1810" s="2">
        <f t="shared" si="200"/>
        <v>1</v>
      </c>
      <c r="K1810" s="2">
        <f t="shared" si="201"/>
        <v>4720</v>
      </c>
      <c r="L1810" s="2">
        <f t="shared" si="202"/>
        <v>1</v>
      </c>
      <c r="M1810">
        <f>IF(D1810&lt;='Задача 4'!$B$4,I1810,"")</f>
        <v>4720</v>
      </c>
    </row>
    <row r="1811" spans="1:13">
      <c r="A1811" s="2">
        <v>1746940</v>
      </c>
      <c r="B1811" s="2">
        <v>3</v>
      </c>
      <c r="C1811" s="2" t="str">
        <f>VLOOKUP(B1811,Address!$A$1:$B$5,2,FALSE)</f>
        <v>Проспект Вернадского, 89</v>
      </c>
      <c r="D1811" s="3">
        <v>44722</v>
      </c>
      <c r="E1811" s="3" t="str">
        <f t="shared" si="199"/>
        <v>Июнь</v>
      </c>
      <c r="F1811" s="25">
        <f t="shared" si="203"/>
        <v>24</v>
      </c>
      <c r="G1811" s="3" t="str">
        <f t="shared" si="204"/>
        <v>Пт</v>
      </c>
      <c r="H1811" s="25">
        <f t="shared" si="205"/>
        <v>10</v>
      </c>
      <c r="I1811" s="2">
        <v>474</v>
      </c>
      <c r="J1811" s="2">
        <f t="shared" si="200"/>
        <v>1</v>
      </c>
      <c r="K1811" s="2" t="str">
        <f t="shared" si="201"/>
        <v/>
      </c>
      <c r="L1811" s="2" t="str">
        <f t="shared" si="202"/>
        <v/>
      </c>
      <c r="M1811">
        <f>IF(D1811&lt;='Задача 4'!$B$4,I1811,"")</f>
        <v>474</v>
      </c>
    </row>
    <row r="1812" spans="1:13">
      <c r="A1812" s="2">
        <v>1746941</v>
      </c>
      <c r="B1812" s="2">
        <v>2</v>
      </c>
      <c r="C1812" s="2" t="str">
        <f>VLOOKUP(B1812,Address!$A$1:$B$5,2,FALSE)</f>
        <v>ул.Строителей, 6</v>
      </c>
      <c r="D1812" s="3">
        <v>44724</v>
      </c>
      <c r="E1812" s="3" t="str">
        <f t="shared" si="199"/>
        <v>Июнь</v>
      </c>
      <c r="F1812" s="25">
        <f t="shared" si="203"/>
        <v>25</v>
      </c>
      <c r="G1812" s="3" t="str">
        <f t="shared" si="204"/>
        <v>Вс</v>
      </c>
      <c r="H1812" s="25">
        <f t="shared" si="205"/>
        <v>12</v>
      </c>
      <c r="I1812" s="2">
        <v>2344</v>
      </c>
      <c r="J1812" s="2">
        <f t="shared" si="200"/>
        <v>1</v>
      </c>
      <c r="K1812" s="2" t="str">
        <f t="shared" si="201"/>
        <v/>
      </c>
      <c r="L1812" s="2" t="str">
        <f t="shared" si="202"/>
        <v/>
      </c>
      <c r="M1812">
        <f>IF(D1812&lt;='Задача 4'!$B$4,I1812,"")</f>
        <v>2344</v>
      </c>
    </row>
    <row r="1813" spans="1:13">
      <c r="A1813" s="2">
        <v>1746942</v>
      </c>
      <c r="B1813" s="2">
        <v>4</v>
      </c>
      <c r="C1813" s="2" t="str">
        <f>VLOOKUP(B1813,Address!$A$1:$B$5,2,FALSE)</f>
        <v>Бульвар Сеченова, 17</v>
      </c>
      <c r="D1813" s="3">
        <v>44769</v>
      </c>
      <c r="E1813" s="3" t="str">
        <f t="shared" si="199"/>
        <v>Июль</v>
      </c>
      <c r="F1813" s="25">
        <f t="shared" si="203"/>
        <v>31</v>
      </c>
      <c r="G1813" s="3" t="str">
        <f t="shared" si="204"/>
        <v>Ср</v>
      </c>
      <c r="H1813" s="25">
        <f t="shared" si="205"/>
        <v>27</v>
      </c>
      <c r="I1813" s="2">
        <v>1026</v>
      </c>
      <c r="J1813" s="2">
        <f t="shared" si="200"/>
        <v>1</v>
      </c>
      <c r="K1813" s="2" t="str">
        <f t="shared" si="201"/>
        <v/>
      </c>
      <c r="L1813" s="2" t="str">
        <f t="shared" si="202"/>
        <v/>
      </c>
      <c r="M1813" t="str">
        <f>IF(D1813&lt;='Задача 4'!$B$4,I1813,"")</f>
        <v/>
      </c>
    </row>
    <row r="1814" spans="1:13">
      <c r="A1814" s="2">
        <v>1746943</v>
      </c>
      <c r="B1814" s="2">
        <v>3</v>
      </c>
      <c r="C1814" s="2" t="str">
        <f>VLOOKUP(B1814,Address!$A$1:$B$5,2,FALSE)</f>
        <v>Проспект Вернадского, 89</v>
      </c>
      <c r="D1814" s="3">
        <v>44803</v>
      </c>
      <c r="E1814" s="3" t="str">
        <f t="shared" si="199"/>
        <v>Август</v>
      </c>
      <c r="F1814" s="25">
        <f t="shared" si="203"/>
        <v>36</v>
      </c>
      <c r="G1814" s="3" t="str">
        <f t="shared" si="204"/>
        <v>Вт</v>
      </c>
      <c r="H1814" s="25">
        <f t="shared" si="205"/>
        <v>30</v>
      </c>
      <c r="I1814" s="2">
        <v>2668</v>
      </c>
      <c r="J1814" s="2">
        <f t="shared" si="200"/>
        <v>1</v>
      </c>
      <c r="K1814" s="2" t="str">
        <f t="shared" si="201"/>
        <v/>
      </c>
      <c r="L1814" s="2" t="str">
        <f t="shared" si="202"/>
        <v/>
      </c>
      <c r="M1814" t="str">
        <f>IF(D1814&lt;='Задача 4'!$B$4,I1814,"")</f>
        <v/>
      </c>
    </row>
    <row r="1815" spans="1:13">
      <c r="A1815" s="2">
        <v>1746944</v>
      </c>
      <c r="B1815" s="2">
        <v>1</v>
      </c>
      <c r="C1815" s="2" t="str">
        <f>VLOOKUP(B1815,Address!$A$1:$B$5,2,FALSE)</f>
        <v>ул.Ленина, 13/2</v>
      </c>
      <c r="D1815" s="3">
        <v>44742</v>
      </c>
      <c r="E1815" s="3" t="str">
        <f t="shared" si="199"/>
        <v>Июнь</v>
      </c>
      <c r="F1815" s="25">
        <f t="shared" si="203"/>
        <v>27</v>
      </c>
      <c r="G1815" s="3" t="str">
        <f t="shared" si="204"/>
        <v>Чт</v>
      </c>
      <c r="H1815" s="25">
        <f t="shared" si="205"/>
        <v>30</v>
      </c>
      <c r="I1815" s="2">
        <v>2016</v>
      </c>
      <c r="J1815" s="2">
        <f t="shared" si="200"/>
        <v>1</v>
      </c>
      <c r="K1815" s="2" t="str">
        <f t="shared" si="201"/>
        <v/>
      </c>
      <c r="L1815" s="2" t="str">
        <f t="shared" si="202"/>
        <v/>
      </c>
      <c r="M1815">
        <f>IF(D1815&lt;='Задача 4'!$B$4,I1815,"")</f>
        <v>2016</v>
      </c>
    </row>
    <row r="1816" spans="1:13">
      <c r="A1816" s="2">
        <v>1746945</v>
      </c>
      <c r="B1816" s="2">
        <v>4</v>
      </c>
      <c r="C1816" s="2" t="str">
        <f>VLOOKUP(B1816,Address!$A$1:$B$5,2,FALSE)</f>
        <v>Бульвар Сеченова, 17</v>
      </c>
      <c r="D1816" s="3">
        <v>44758</v>
      </c>
      <c r="E1816" s="3" t="str">
        <f t="shared" si="199"/>
        <v>Июль</v>
      </c>
      <c r="F1816" s="25">
        <f t="shared" si="203"/>
        <v>29</v>
      </c>
      <c r="G1816" s="3" t="str">
        <f t="shared" si="204"/>
        <v>Сб</v>
      </c>
      <c r="H1816" s="25">
        <f t="shared" si="205"/>
        <v>16</v>
      </c>
      <c r="I1816" s="2">
        <v>4803</v>
      </c>
      <c r="J1816" s="2">
        <f t="shared" si="200"/>
        <v>1</v>
      </c>
      <c r="K1816" s="2">
        <f t="shared" si="201"/>
        <v>4803</v>
      </c>
      <c r="L1816" s="2">
        <f t="shared" si="202"/>
        <v>1</v>
      </c>
      <c r="M1816" t="str">
        <f>IF(D1816&lt;='Задача 4'!$B$4,I1816,"")</f>
        <v/>
      </c>
    </row>
    <row r="1817" spans="1:13">
      <c r="A1817" s="2">
        <v>1746946</v>
      </c>
      <c r="B1817" s="2">
        <v>4</v>
      </c>
      <c r="C1817" s="2" t="str">
        <f>VLOOKUP(B1817,Address!$A$1:$B$5,2,FALSE)</f>
        <v>Бульвар Сеченова, 17</v>
      </c>
      <c r="D1817" s="3">
        <v>44775</v>
      </c>
      <c r="E1817" s="3" t="str">
        <f t="shared" si="199"/>
        <v>Август</v>
      </c>
      <c r="F1817" s="25">
        <f t="shared" si="203"/>
        <v>32</v>
      </c>
      <c r="G1817" s="3" t="str">
        <f t="shared" si="204"/>
        <v>Вт</v>
      </c>
      <c r="H1817" s="25">
        <f t="shared" si="205"/>
        <v>2</v>
      </c>
      <c r="I1817" s="2">
        <v>1502</v>
      </c>
      <c r="J1817" s="2">
        <f t="shared" si="200"/>
        <v>1</v>
      </c>
      <c r="K1817" s="2" t="str">
        <f t="shared" si="201"/>
        <v/>
      </c>
      <c r="L1817" s="2" t="str">
        <f t="shared" si="202"/>
        <v/>
      </c>
      <c r="M1817" t="str">
        <f>IF(D1817&lt;='Задача 4'!$B$4,I1817,"")</f>
        <v/>
      </c>
    </row>
    <row r="1818" spans="1:13">
      <c r="A1818" s="2">
        <v>1746947</v>
      </c>
      <c r="B1818" s="2">
        <v>4</v>
      </c>
      <c r="C1818" s="2" t="str">
        <f>VLOOKUP(B1818,Address!$A$1:$B$5,2,FALSE)</f>
        <v>Бульвар Сеченова, 17</v>
      </c>
      <c r="D1818" s="3">
        <v>44743</v>
      </c>
      <c r="E1818" s="3" t="str">
        <f t="shared" si="199"/>
        <v>Июль</v>
      </c>
      <c r="F1818" s="25">
        <f t="shared" si="203"/>
        <v>27</v>
      </c>
      <c r="G1818" s="3" t="str">
        <f t="shared" si="204"/>
        <v>Пт</v>
      </c>
      <c r="H1818" s="25">
        <f t="shared" si="205"/>
        <v>1</v>
      </c>
      <c r="I1818" s="2">
        <v>2021</v>
      </c>
      <c r="J1818" s="2">
        <f t="shared" si="200"/>
        <v>1</v>
      </c>
      <c r="K1818" s="2" t="str">
        <f t="shared" si="201"/>
        <v/>
      </c>
      <c r="L1818" s="2" t="str">
        <f t="shared" si="202"/>
        <v/>
      </c>
      <c r="M1818">
        <f>IF(D1818&lt;='Задача 4'!$B$4,I1818,"")</f>
        <v>2021</v>
      </c>
    </row>
    <row r="1819" spans="1:13">
      <c r="A1819" s="2">
        <v>1746948</v>
      </c>
      <c r="B1819" s="2">
        <v>3</v>
      </c>
      <c r="C1819" s="2" t="str">
        <f>VLOOKUP(B1819,Address!$A$1:$B$5,2,FALSE)</f>
        <v>Проспект Вернадского, 89</v>
      </c>
      <c r="D1819" s="3">
        <v>44731</v>
      </c>
      <c r="E1819" s="3" t="str">
        <f t="shared" si="199"/>
        <v>Июнь</v>
      </c>
      <c r="F1819" s="25">
        <f t="shared" si="203"/>
        <v>26</v>
      </c>
      <c r="G1819" s="3" t="str">
        <f t="shared" si="204"/>
        <v>Вс</v>
      </c>
      <c r="H1819" s="25">
        <f t="shared" si="205"/>
        <v>19</v>
      </c>
      <c r="I1819" s="2">
        <v>1832</v>
      </c>
      <c r="J1819" s="2">
        <f t="shared" si="200"/>
        <v>1</v>
      </c>
      <c r="K1819" s="2" t="str">
        <f t="shared" si="201"/>
        <v/>
      </c>
      <c r="L1819" s="2" t="str">
        <f t="shared" si="202"/>
        <v/>
      </c>
      <c r="M1819">
        <f>IF(D1819&lt;='Задача 4'!$B$4,I1819,"")</f>
        <v>1832</v>
      </c>
    </row>
    <row r="1820" spans="1:13">
      <c r="A1820" s="2">
        <v>1746949</v>
      </c>
      <c r="B1820" s="2">
        <v>1</v>
      </c>
      <c r="C1820" s="2" t="str">
        <f>VLOOKUP(B1820,Address!$A$1:$B$5,2,FALSE)</f>
        <v>ул.Ленина, 13/2</v>
      </c>
      <c r="D1820" s="3">
        <v>44713</v>
      </c>
      <c r="E1820" s="3" t="str">
        <f t="shared" si="199"/>
        <v>Июнь</v>
      </c>
      <c r="F1820" s="25">
        <f t="shared" si="203"/>
        <v>23</v>
      </c>
      <c r="G1820" s="3" t="str">
        <f t="shared" si="204"/>
        <v>Ср</v>
      </c>
      <c r="H1820" s="25">
        <f t="shared" si="205"/>
        <v>1</v>
      </c>
      <c r="I1820" s="2">
        <v>2350</v>
      </c>
      <c r="J1820" s="2">
        <f t="shared" si="200"/>
        <v>1</v>
      </c>
      <c r="K1820" s="2" t="str">
        <f t="shared" si="201"/>
        <v/>
      </c>
      <c r="L1820" s="2" t="str">
        <f t="shared" si="202"/>
        <v/>
      </c>
      <c r="M1820">
        <f>IF(D1820&lt;='Задача 4'!$B$4,I1820,"")</f>
        <v>2350</v>
      </c>
    </row>
    <row r="1821" spans="1:13">
      <c r="A1821" s="2">
        <v>1746950</v>
      </c>
      <c r="B1821" s="2">
        <v>3</v>
      </c>
      <c r="C1821" s="2" t="str">
        <f>VLOOKUP(B1821,Address!$A$1:$B$5,2,FALSE)</f>
        <v>Проспект Вернадского, 89</v>
      </c>
      <c r="D1821" s="3">
        <v>44756</v>
      </c>
      <c r="E1821" s="3" t="str">
        <f t="shared" si="199"/>
        <v>Июль</v>
      </c>
      <c r="F1821" s="25">
        <f t="shared" si="203"/>
        <v>29</v>
      </c>
      <c r="G1821" s="3" t="str">
        <f t="shared" si="204"/>
        <v>Чт</v>
      </c>
      <c r="H1821" s="25">
        <f t="shared" si="205"/>
        <v>14</v>
      </c>
      <c r="I1821" s="2">
        <v>1698</v>
      </c>
      <c r="J1821" s="2">
        <f t="shared" si="200"/>
        <v>1</v>
      </c>
      <c r="K1821" s="2" t="str">
        <f t="shared" si="201"/>
        <v/>
      </c>
      <c r="L1821" s="2" t="str">
        <f t="shared" si="202"/>
        <v/>
      </c>
      <c r="M1821">
        <f>IF(D1821&lt;='Задача 4'!$B$4,I1821,"")</f>
        <v>1698</v>
      </c>
    </row>
    <row r="1822" spans="1:13">
      <c r="A1822" s="2">
        <v>1746951</v>
      </c>
      <c r="B1822" s="2">
        <v>2</v>
      </c>
      <c r="C1822" s="2" t="str">
        <f>VLOOKUP(B1822,Address!$A$1:$B$5,2,FALSE)</f>
        <v>ул.Строителей, 6</v>
      </c>
      <c r="D1822" s="3">
        <v>44716</v>
      </c>
      <c r="E1822" s="3" t="str">
        <f t="shared" si="199"/>
        <v>Июнь</v>
      </c>
      <c r="F1822" s="25">
        <f t="shared" si="203"/>
        <v>23</v>
      </c>
      <c r="G1822" s="3" t="str">
        <f t="shared" si="204"/>
        <v>Сб</v>
      </c>
      <c r="H1822" s="25">
        <f t="shared" si="205"/>
        <v>4</v>
      </c>
      <c r="I1822" s="2">
        <v>4214</v>
      </c>
      <c r="J1822" s="2">
        <f t="shared" si="200"/>
        <v>1</v>
      </c>
      <c r="K1822" s="2">
        <f t="shared" si="201"/>
        <v>4214</v>
      </c>
      <c r="L1822" s="2">
        <f t="shared" si="202"/>
        <v>1</v>
      </c>
      <c r="M1822">
        <f>IF(D1822&lt;='Задача 4'!$B$4,I1822,"")</f>
        <v>4214</v>
      </c>
    </row>
    <row r="1823" spans="1:13">
      <c r="A1823" s="2">
        <v>1746952</v>
      </c>
      <c r="B1823" s="2">
        <v>4</v>
      </c>
      <c r="C1823" s="2" t="str">
        <f>VLOOKUP(B1823,Address!$A$1:$B$5,2,FALSE)</f>
        <v>Бульвар Сеченова, 17</v>
      </c>
      <c r="D1823" s="3">
        <v>44801</v>
      </c>
      <c r="E1823" s="3" t="str">
        <f t="shared" si="199"/>
        <v>Август</v>
      </c>
      <c r="F1823" s="25">
        <f t="shared" si="203"/>
        <v>36</v>
      </c>
      <c r="G1823" s="3" t="str">
        <f t="shared" si="204"/>
        <v>Вс</v>
      </c>
      <c r="H1823" s="25">
        <f t="shared" si="205"/>
        <v>28</v>
      </c>
      <c r="I1823" s="2">
        <v>3802</v>
      </c>
      <c r="J1823" s="2">
        <f t="shared" si="200"/>
        <v>1</v>
      </c>
      <c r="K1823" s="2">
        <f t="shared" si="201"/>
        <v>3802</v>
      </c>
      <c r="L1823" s="2">
        <f t="shared" si="202"/>
        <v>1</v>
      </c>
      <c r="M1823" t="str">
        <f>IF(D1823&lt;='Задача 4'!$B$4,I1823,"")</f>
        <v/>
      </c>
    </row>
    <row r="1824" spans="1:13">
      <c r="A1824" s="2">
        <v>1746953</v>
      </c>
      <c r="B1824" s="2">
        <v>1</v>
      </c>
      <c r="C1824" s="2" t="str">
        <f>VLOOKUP(B1824,Address!$A$1:$B$5,2,FALSE)</f>
        <v>ул.Ленина, 13/2</v>
      </c>
      <c r="D1824" s="3">
        <v>44720</v>
      </c>
      <c r="E1824" s="3" t="str">
        <f t="shared" si="199"/>
        <v>Июнь</v>
      </c>
      <c r="F1824" s="25">
        <f t="shared" si="203"/>
        <v>24</v>
      </c>
      <c r="G1824" s="3" t="str">
        <f t="shared" si="204"/>
        <v>Ср</v>
      </c>
      <c r="H1824" s="25">
        <f t="shared" si="205"/>
        <v>8</v>
      </c>
      <c r="I1824" s="2">
        <v>1858</v>
      </c>
      <c r="J1824" s="2">
        <f t="shared" si="200"/>
        <v>1</v>
      </c>
      <c r="K1824" s="2" t="str">
        <f t="shared" si="201"/>
        <v/>
      </c>
      <c r="L1824" s="2" t="str">
        <f t="shared" si="202"/>
        <v/>
      </c>
      <c r="M1824">
        <f>IF(D1824&lt;='Задача 4'!$B$4,I1824,"")</f>
        <v>1858</v>
      </c>
    </row>
    <row r="1825" spans="1:13">
      <c r="A1825" s="2">
        <v>1746954</v>
      </c>
      <c r="B1825" s="2">
        <v>2</v>
      </c>
      <c r="C1825" s="2" t="str">
        <f>VLOOKUP(B1825,Address!$A$1:$B$5,2,FALSE)</f>
        <v>ул.Строителей, 6</v>
      </c>
      <c r="D1825" s="3">
        <v>44778</v>
      </c>
      <c r="E1825" s="3" t="str">
        <f t="shared" si="199"/>
        <v>Август</v>
      </c>
      <c r="F1825" s="25">
        <f t="shared" si="203"/>
        <v>32</v>
      </c>
      <c r="G1825" s="3" t="str">
        <f t="shared" si="204"/>
        <v>Пт</v>
      </c>
      <c r="H1825" s="25">
        <f t="shared" si="205"/>
        <v>5</v>
      </c>
      <c r="I1825" s="2">
        <v>1566</v>
      </c>
      <c r="J1825" s="2">
        <f t="shared" si="200"/>
        <v>1</v>
      </c>
      <c r="K1825" s="2" t="str">
        <f t="shared" si="201"/>
        <v/>
      </c>
      <c r="L1825" s="2" t="str">
        <f t="shared" si="202"/>
        <v/>
      </c>
      <c r="M1825" t="str">
        <f>IF(D1825&lt;='Задача 4'!$B$4,I1825,"")</f>
        <v/>
      </c>
    </row>
    <row r="1826" spans="1:13">
      <c r="A1826" s="2">
        <v>1746955</v>
      </c>
      <c r="B1826" s="2">
        <v>2</v>
      </c>
      <c r="C1826" s="2" t="str">
        <f>VLOOKUP(B1826,Address!$A$1:$B$5,2,FALSE)</f>
        <v>ул.Строителей, 6</v>
      </c>
      <c r="D1826" s="3">
        <v>44772</v>
      </c>
      <c r="E1826" s="3" t="str">
        <f t="shared" si="199"/>
        <v>Июль</v>
      </c>
      <c r="F1826" s="25">
        <f t="shared" si="203"/>
        <v>31</v>
      </c>
      <c r="G1826" s="3" t="str">
        <f t="shared" si="204"/>
        <v>Сб</v>
      </c>
      <c r="H1826" s="25">
        <f t="shared" si="205"/>
        <v>30</v>
      </c>
      <c r="I1826" s="2">
        <v>4859</v>
      </c>
      <c r="J1826" s="2">
        <f t="shared" si="200"/>
        <v>1</v>
      </c>
      <c r="K1826" s="2">
        <f t="shared" si="201"/>
        <v>4859</v>
      </c>
      <c r="L1826" s="2">
        <f t="shared" si="202"/>
        <v>1</v>
      </c>
      <c r="M1826" t="str">
        <f>IF(D1826&lt;='Задача 4'!$B$4,I1826,"")</f>
        <v/>
      </c>
    </row>
    <row r="1827" spans="1:13">
      <c r="A1827" s="2">
        <v>1746956</v>
      </c>
      <c r="B1827" s="2">
        <v>1</v>
      </c>
      <c r="C1827" s="2" t="str">
        <f>VLOOKUP(B1827,Address!$A$1:$B$5,2,FALSE)</f>
        <v>ул.Ленина, 13/2</v>
      </c>
      <c r="D1827" s="3">
        <v>44767</v>
      </c>
      <c r="E1827" s="3" t="str">
        <f t="shared" si="199"/>
        <v>Июль</v>
      </c>
      <c r="F1827" s="25">
        <f t="shared" si="203"/>
        <v>31</v>
      </c>
      <c r="G1827" s="3" t="str">
        <f t="shared" si="204"/>
        <v>Пн</v>
      </c>
      <c r="H1827" s="25">
        <f t="shared" si="205"/>
        <v>25</v>
      </c>
      <c r="I1827" s="2">
        <v>1568</v>
      </c>
      <c r="J1827" s="2">
        <f t="shared" si="200"/>
        <v>1</v>
      </c>
      <c r="K1827" s="2" t="str">
        <f t="shared" si="201"/>
        <v/>
      </c>
      <c r="L1827" s="2" t="str">
        <f t="shared" si="202"/>
        <v/>
      </c>
      <c r="M1827" t="str">
        <f>IF(D1827&lt;='Задача 4'!$B$4,I1827,"")</f>
        <v/>
      </c>
    </row>
    <row r="1828" spans="1:13">
      <c r="A1828" s="2">
        <v>1746957</v>
      </c>
      <c r="B1828" s="2">
        <v>1</v>
      </c>
      <c r="C1828" s="2" t="str">
        <f>VLOOKUP(B1828,Address!$A$1:$B$5,2,FALSE)</f>
        <v>ул.Ленина, 13/2</v>
      </c>
      <c r="D1828" s="3">
        <v>44747</v>
      </c>
      <c r="E1828" s="3" t="str">
        <f t="shared" si="199"/>
        <v>Июль</v>
      </c>
      <c r="F1828" s="25">
        <f t="shared" si="203"/>
        <v>28</v>
      </c>
      <c r="G1828" s="3" t="str">
        <f t="shared" si="204"/>
        <v>Вт</v>
      </c>
      <c r="H1828" s="25">
        <f t="shared" si="205"/>
        <v>5</v>
      </c>
      <c r="I1828" s="2">
        <v>2348</v>
      </c>
      <c r="J1828" s="2">
        <f t="shared" si="200"/>
        <v>1</v>
      </c>
      <c r="K1828" s="2" t="str">
        <f t="shared" si="201"/>
        <v/>
      </c>
      <c r="L1828" s="2" t="str">
        <f t="shared" si="202"/>
        <v/>
      </c>
      <c r="M1828">
        <f>IF(D1828&lt;='Задача 4'!$B$4,I1828,"")</f>
        <v>2348</v>
      </c>
    </row>
    <row r="1829" spans="1:13">
      <c r="A1829" s="2">
        <v>1746958</v>
      </c>
      <c r="B1829" s="2">
        <v>1</v>
      </c>
      <c r="C1829" s="2" t="str">
        <f>VLOOKUP(B1829,Address!$A$1:$B$5,2,FALSE)</f>
        <v>ул.Ленина, 13/2</v>
      </c>
      <c r="D1829" s="3">
        <v>44742</v>
      </c>
      <c r="E1829" s="3" t="str">
        <f t="shared" si="199"/>
        <v>Июнь</v>
      </c>
      <c r="F1829" s="25">
        <f t="shared" si="203"/>
        <v>27</v>
      </c>
      <c r="G1829" s="3" t="str">
        <f t="shared" si="204"/>
        <v>Чт</v>
      </c>
      <c r="H1829" s="25">
        <f t="shared" si="205"/>
        <v>30</v>
      </c>
      <c r="I1829" s="2">
        <v>3905</v>
      </c>
      <c r="J1829" s="2">
        <f t="shared" si="200"/>
        <v>1</v>
      </c>
      <c r="K1829" s="2">
        <f t="shared" si="201"/>
        <v>3905</v>
      </c>
      <c r="L1829" s="2">
        <f t="shared" si="202"/>
        <v>1</v>
      </c>
      <c r="M1829">
        <f>IF(D1829&lt;='Задача 4'!$B$4,I1829,"")</f>
        <v>3905</v>
      </c>
    </row>
    <row r="1830" spans="1:13">
      <c r="A1830" s="2">
        <v>1746959</v>
      </c>
      <c r="B1830" s="2">
        <v>3</v>
      </c>
      <c r="C1830" s="2" t="str">
        <f>VLOOKUP(B1830,Address!$A$1:$B$5,2,FALSE)</f>
        <v>Проспект Вернадского, 89</v>
      </c>
      <c r="D1830" s="3">
        <v>44795</v>
      </c>
      <c r="E1830" s="3" t="str">
        <f t="shared" si="199"/>
        <v>Август</v>
      </c>
      <c r="F1830" s="25">
        <f t="shared" si="203"/>
        <v>35</v>
      </c>
      <c r="G1830" s="3" t="str">
        <f t="shared" si="204"/>
        <v>Пн</v>
      </c>
      <c r="H1830" s="25">
        <f t="shared" si="205"/>
        <v>22</v>
      </c>
      <c r="I1830" s="2">
        <v>3195</v>
      </c>
      <c r="J1830" s="2">
        <f t="shared" si="200"/>
        <v>1</v>
      </c>
      <c r="K1830" s="2">
        <f t="shared" si="201"/>
        <v>3195</v>
      </c>
      <c r="L1830" s="2">
        <f t="shared" si="202"/>
        <v>1</v>
      </c>
      <c r="M1830" t="str">
        <f>IF(D1830&lt;='Задача 4'!$B$4,I1830,"")</f>
        <v/>
      </c>
    </row>
    <row r="1831" spans="1:13">
      <c r="A1831" s="2">
        <v>1746960</v>
      </c>
      <c r="B1831" s="2">
        <v>1</v>
      </c>
      <c r="C1831" s="2" t="str">
        <f>VLOOKUP(B1831,Address!$A$1:$B$5,2,FALSE)</f>
        <v>ул.Ленина, 13/2</v>
      </c>
      <c r="D1831" s="3">
        <v>44744</v>
      </c>
      <c r="E1831" s="3" t="str">
        <f t="shared" si="199"/>
        <v>Июль</v>
      </c>
      <c r="F1831" s="25">
        <f t="shared" si="203"/>
        <v>27</v>
      </c>
      <c r="G1831" s="3" t="str">
        <f t="shared" si="204"/>
        <v>Сб</v>
      </c>
      <c r="H1831" s="25">
        <f t="shared" si="205"/>
        <v>2</v>
      </c>
      <c r="I1831" s="2">
        <v>821</v>
      </c>
      <c r="J1831" s="2">
        <f t="shared" si="200"/>
        <v>1</v>
      </c>
      <c r="K1831" s="2" t="str">
        <f t="shared" si="201"/>
        <v/>
      </c>
      <c r="L1831" s="2" t="str">
        <f t="shared" si="202"/>
        <v/>
      </c>
      <c r="M1831">
        <f>IF(D1831&lt;='Задача 4'!$B$4,I1831,"")</f>
        <v>821</v>
      </c>
    </row>
    <row r="1832" spans="1:13">
      <c r="A1832" s="2">
        <v>1746961</v>
      </c>
      <c r="B1832" s="2">
        <v>1</v>
      </c>
      <c r="C1832" s="2" t="str">
        <f>VLOOKUP(B1832,Address!$A$1:$B$5,2,FALSE)</f>
        <v>ул.Ленина, 13/2</v>
      </c>
      <c r="D1832" s="3">
        <v>44799</v>
      </c>
      <c r="E1832" s="3" t="str">
        <f t="shared" si="199"/>
        <v>Август</v>
      </c>
      <c r="F1832" s="25">
        <f t="shared" si="203"/>
        <v>35</v>
      </c>
      <c r="G1832" s="3" t="str">
        <f t="shared" si="204"/>
        <v>Пт</v>
      </c>
      <c r="H1832" s="25">
        <f t="shared" si="205"/>
        <v>26</v>
      </c>
      <c r="I1832" s="2">
        <v>4712</v>
      </c>
      <c r="J1832" s="2">
        <f t="shared" si="200"/>
        <v>1</v>
      </c>
      <c r="K1832" s="2">
        <f t="shared" si="201"/>
        <v>4712</v>
      </c>
      <c r="L1832" s="2">
        <f t="shared" si="202"/>
        <v>1</v>
      </c>
      <c r="M1832" t="str">
        <f>IF(D1832&lt;='Задача 4'!$B$4,I1832,"")</f>
        <v/>
      </c>
    </row>
    <row r="1833" spans="1:13">
      <c r="A1833" s="2">
        <v>1746962</v>
      </c>
      <c r="B1833" s="2">
        <v>1</v>
      </c>
      <c r="C1833" s="2" t="str">
        <f>VLOOKUP(B1833,Address!$A$1:$B$5,2,FALSE)</f>
        <v>ул.Ленина, 13/2</v>
      </c>
      <c r="D1833" s="3">
        <v>44727</v>
      </c>
      <c r="E1833" s="3" t="str">
        <f t="shared" si="199"/>
        <v>Июнь</v>
      </c>
      <c r="F1833" s="25">
        <f t="shared" si="203"/>
        <v>25</v>
      </c>
      <c r="G1833" s="3" t="str">
        <f t="shared" si="204"/>
        <v>Ср</v>
      </c>
      <c r="H1833" s="25">
        <f t="shared" si="205"/>
        <v>15</v>
      </c>
      <c r="I1833" s="2">
        <v>2960</v>
      </c>
      <c r="J1833" s="2">
        <f t="shared" si="200"/>
        <v>1</v>
      </c>
      <c r="K1833" s="2" t="str">
        <f t="shared" si="201"/>
        <v/>
      </c>
      <c r="L1833" s="2" t="str">
        <f t="shared" si="202"/>
        <v/>
      </c>
      <c r="M1833">
        <f>IF(D1833&lt;='Задача 4'!$B$4,I1833,"")</f>
        <v>2960</v>
      </c>
    </row>
    <row r="1834" spans="1:13">
      <c r="A1834" s="2">
        <v>1746963</v>
      </c>
      <c r="B1834" s="2">
        <v>4</v>
      </c>
      <c r="C1834" s="2" t="str">
        <f>VLOOKUP(B1834,Address!$A$1:$B$5,2,FALSE)</f>
        <v>Бульвар Сеченова, 17</v>
      </c>
      <c r="D1834" s="3">
        <v>44727</v>
      </c>
      <c r="E1834" s="3" t="str">
        <f t="shared" si="199"/>
        <v>Июнь</v>
      </c>
      <c r="F1834" s="25">
        <f t="shared" si="203"/>
        <v>25</v>
      </c>
      <c r="G1834" s="3" t="str">
        <f t="shared" si="204"/>
        <v>Ср</v>
      </c>
      <c r="H1834" s="25">
        <f t="shared" si="205"/>
        <v>15</v>
      </c>
      <c r="I1834" s="2">
        <v>128</v>
      </c>
      <c r="J1834" s="2">
        <f t="shared" si="200"/>
        <v>1</v>
      </c>
      <c r="K1834" s="2" t="str">
        <f t="shared" si="201"/>
        <v/>
      </c>
      <c r="L1834" s="2" t="str">
        <f t="shared" si="202"/>
        <v/>
      </c>
      <c r="M1834">
        <f>IF(D1834&lt;='Задача 4'!$B$4,I1834,"")</f>
        <v>128</v>
      </c>
    </row>
    <row r="1835" spans="1:13">
      <c r="A1835" s="2">
        <v>1746964</v>
      </c>
      <c r="B1835" s="2">
        <v>2</v>
      </c>
      <c r="C1835" s="2" t="str">
        <f>VLOOKUP(B1835,Address!$A$1:$B$5,2,FALSE)</f>
        <v>ул.Строителей, 6</v>
      </c>
      <c r="D1835" s="3">
        <v>44785</v>
      </c>
      <c r="E1835" s="3" t="str">
        <f t="shared" si="199"/>
        <v>Август</v>
      </c>
      <c r="F1835" s="25">
        <f t="shared" si="203"/>
        <v>33</v>
      </c>
      <c r="G1835" s="3" t="str">
        <f t="shared" si="204"/>
        <v>Пт</v>
      </c>
      <c r="H1835" s="25">
        <f t="shared" si="205"/>
        <v>12</v>
      </c>
      <c r="I1835" s="2">
        <v>1055</v>
      </c>
      <c r="J1835" s="2">
        <f t="shared" si="200"/>
        <v>1</v>
      </c>
      <c r="K1835" s="2" t="str">
        <f t="shared" si="201"/>
        <v/>
      </c>
      <c r="L1835" s="2" t="str">
        <f t="shared" si="202"/>
        <v/>
      </c>
      <c r="M1835" t="str">
        <f>IF(D1835&lt;='Задача 4'!$B$4,I1835,"")</f>
        <v/>
      </c>
    </row>
    <row r="1836" spans="1:13">
      <c r="A1836" s="2">
        <v>1746965</v>
      </c>
      <c r="B1836" s="2">
        <v>1</v>
      </c>
      <c r="C1836" s="2" t="str">
        <f>VLOOKUP(B1836,Address!$A$1:$B$5,2,FALSE)</f>
        <v>ул.Ленина, 13/2</v>
      </c>
      <c r="D1836" s="3">
        <v>44756</v>
      </c>
      <c r="E1836" s="3" t="str">
        <f t="shared" si="199"/>
        <v>Июль</v>
      </c>
      <c r="F1836" s="25">
        <f t="shared" si="203"/>
        <v>29</v>
      </c>
      <c r="G1836" s="3" t="str">
        <f t="shared" si="204"/>
        <v>Чт</v>
      </c>
      <c r="H1836" s="25">
        <f t="shared" si="205"/>
        <v>14</v>
      </c>
      <c r="I1836" s="2">
        <v>2722</v>
      </c>
      <c r="J1836" s="2">
        <f t="shared" si="200"/>
        <v>1</v>
      </c>
      <c r="K1836" s="2" t="str">
        <f t="shared" si="201"/>
        <v/>
      </c>
      <c r="L1836" s="2" t="str">
        <f t="shared" si="202"/>
        <v/>
      </c>
      <c r="M1836">
        <f>IF(D1836&lt;='Задача 4'!$B$4,I1836,"")</f>
        <v>2722</v>
      </c>
    </row>
    <row r="1837" spans="1:13">
      <c r="A1837" s="2">
        <v>1746966</v>
      </c>
      <c r="B1837" s="2">
        <v>1</v>
      </c>
      <c r="C1837" s="2" t="str">
        <f>VLOOKUP(B1837,Address!$A$1:$B$5,2,FALSE)</f>
        <v>ул.Ленина, 13/2</v>
      </c>
      <c r="D1837" s="3">
        <v>44791</v>
      </c>
      <c r="E1837" s="3" t="str">
        <f t="shared" si="199"/>
        <v>Август</v>
      </c>
      <c r="F1837" s="25">
        <f t="shared" si="203"/>
        <v>34</v>
      </c>
      <c r="G1837" s="3" t="str">
        <f t="shared" si="204"/>
        <v>Чт</v>
      </c>
      <c r="H1837" s="25">
        <f t="shared" si="205"/>
        <v>18</v>
      </c>
      <c r="I1837" s="2">
        <v>4074</v>
      </c>
      <c r="J1837" s="2">
        <f t="shared" si="200"/>
        <v>1</v>
      </c>
      <c r="K1837" s="2">
        <f t="shared" si="201"/>
        <v>4074</v>
      </c>
      <c r="L1837" s="2">
        <f t="shared" si="202"/>
        <v>1</v>
      </c>
      <c r="M1837" t="str">
        <f>IF(D1837&lt;='Задача 4'!$B$4,I1837,"")</f>
        <v/>
      </c>
    </row>
    <row r="1838" spans="1:13">
      <c r="A1838" s="2">
        <v>1746967</v>
      </c>
      <c r="B1838" s="2">
        <v>1</v>
      </c>
      <c r="C1838" s="2" t="str">
        <f>VLOOKUP(B1838,Address!$A$1:$B$5,2,FALSE)</f>
        <v>ул.Ленина, 13/2</v>
      </c>
      <c r="D1838" s="3">
        <v>44729</v>
      </c>
      <c r="E1838" s="3" t="str">
        <f t="shared" si="199"/>
        <v>Июнь</v>
      </c>
      <c r="F1838" s="25">
        <f t="shared" si="203"/>
        <v>25</v>
      </c>
      <c r="G1838" s="3" t="str">
        <f t="shared" si="204"/>
        <v>Пт</v>
      </c>
      <c r="H1838" s="25">
        <f t="shared" si="205"/>
        <v>17</v>
      </c>
      <c r="I1838" s="2">
        <v>4663</v>
      </c>
      <c r="J1838" s="2">
        <f t="shared" si="200"/>
        <v>1</v>
      </c>
      <c r="K1838" s="2">
        <f t="shared" si="201"/>
        <v>4663</v>
      </c>
      <c r="L1838" s="2">
        <f t="shared" si="202"/>
        <v>1</v>
      </c>
      <c r="M1838">
        <f>IF(D1838&lt;='Задача 4'!$B$4,I1838,"")</f>
        <v>4663</v>
      </c>
    </row>
    <row r="1839" spans="1:13">
      <c r="A1839" s="2">
        <v>1746968</v>
      </c>
      <c r="B1839" s="2">
        <v>1</v>
      </c>
      <c r="C1839" s="2" t="str">
        <f>VLOOKUP(B1839,Address!$A$1:$B$5,2,FALSE)</f>
        <v>ул.Ленина, 13/2</v>
      </c>
      <c r="D1839" s="3">
        <v>44717</v>
      </c>
      <c r="E1839" s="3" t="str">
        <f t="shared" si="199"/>
        <v>Июнь</v>
      </c>
      <c r="F1839" s="25">
        <f t="shared" si="203"/>
        <v>24</v>
      </c>
      <c r="G1839" s="3" t="str">
        <f t="shared" si="204"/>
        <v>Вс</v>
      </c>
      <c r="H1839" s="25">
        <f t="shared" si="205"/>
        <v>5</v>
      </c>
      <c r="I1839" s="2">
        <v>1354</v>
      </c>
      <c r="J1839" s="2">
        <f t="shared" si="200"/>
        <v>1</v>
      </c>
      <c r="K1839" s="2" t="str">
        <f t="shared" si="201"/>
        <v/>
      </c>
      <c r="L1839" s="2" t="str">
        <f t="shared" si="202"/>
        <v/>
      </c>
      <c r="M1839">
        <f>IF(D1839&lt;='Задача 4'!$B$4,I1839,"")</f>
        <v>1354</v>
      </c>
    </row>
    <row r="1840" spans="1:13">
      <c r="A1840" s="2">
        <v>1746969</v>
      </c>
      <c r="B1840" s="2">
        <v>1</v>
      </c>
      <c r="C1840" s="2" t="str">
        <f>VLOOKUP(B1840,Address!$A$1:$B$5,2,FALSE)</f>
        <v>ул.Ленина, 13/2</v>
      </c>
      <c r="D1840" s="3">
        <v>44735</v>
      </c>
      <c r="E1840" s="3" t="str">
        <f t="shared" si="199"/>
        <v>Июнь</v>
      </c>
      <c r="F1840" s="25">
        <f t="shared" si="203"/>
        <v>26</v>
      </c>
      <c r="G1840" s="3" t="str">
        <f t="shared" si="204"/>
        <v>Чт</v>
      </c>
      <c r="H1840" s="25">
        <f t="shared" si="205"/>
        <v>23</v>
      </c>
      <c r="I1840" s="2">
        <v>4235</v>
      </c>
      <c r="J1840" s="2">
        <f t="shared" si="200"/>
        <v>1</v>
      </c>
      <c r="K1840" s="2">
        <f t="shared" si="201"/>
        <v>4235</v>
      </c>
      <c r="L1840" s="2">
        <f t="shared" si="202"/>
        <v>1</v>
      </c>
      <c r="M1840">
        <f>IF(D1840&lt;='Задача 4'!$B$4,I1840,"")</f>
        <v>4235</v>
      </c>
    </row>
    <row r="1841" spans="1:13">
      <c r="A1841" s="2">
        <v>1746970</v>
      </c>
      <c r="B1841" s="2">
        <v>1</v>
      </c>
      <c r="C1841" s="2" t="str">
        <f>VLOOKUP(B1841,Address!$A$1:$B$5,2,FALSE)</f>
        <v>ул.Ленина, 13/2</v>
      </c>
      <c r="D1841" s="3">
        <v>44785</v>
      </c>
      <c r="E1841" s="3" t="str">
        <f t="shared" si="199"/>
        <v>Август</v>
      </c>
      <c r="F1841" s="25">
        <f t="shared" si="203"/>
        <v>33</v>
      </c>
      <c r="G1841" s="3" t="str">
        <f t="shared" si="204"/>
        <v>Пт</v>
      </c>
      <c r="H1841" s="25">
        <f t="shared" si="205"/>
        <v>12</v>
      </c>
      <c r="I1841" s="2">
        <v>3803</v>
      </c>
      <c r="J1841" s="2">
        <f t="shared" si="200"/>
        <v>1</v>
      </c>
      <c r="K1841" s="2">
        <f t="shared" si="201"/>
        <v>3803</v>
      </c>
      <c r="L1841" s="2">
        <f t="shared" si="202"/>
        <v>1</v>
      </c>
      <c r="M1841" t="str">
        <f>IF(D1841&lt;='Задача 4'!$B$4,I1841,"")</f>
        <v/>
      </c>
    </row>
    <row r="1842" spans="1:13">
      <c r="A1842" s="2">
        <v>1746971</v>
      </c>
      <c r="B1842" s="2">
        <v>1</v>
      </c>
      <c r="C1842" s="2" t="str">
        <f>VLOOKUP(B1842,Address!$A$1:$B$5,2,FALSE)</f>
        <v>ул.Ленина, 13/2</v>
      </c>
      <c r="D1842" s="3">
        <v>44793</v>
      </c>
      <c r="E1842" s="3" t="str">
        <f t="shared" si="199"/>
        <v>Август</v>
      </c>
      <c r="F1842" s="25">
        <f t="shared" si="203"/>
        <v>34</v>
      </c>
      <c r="G1842" s="3" t="str">
        <f t="shared" si="204"/>
        <v>Сб</v>
      </c>
      <c r="H1842" s="25">
        <f t="shared" si="205"/>
        <v>20</v>
      </c>
      <c r="I1842" s="2">
        <v>3477</v>
      </c>
      <c r="J1842" s="2">
        <f t="shared" si="200"/>
        <v>1</v>
      </c>
      <c r="K1842" s="2">
        <f t="shared" si="201"/>
        <v>3477</v>
      </c>
      <c r="L1842" s="2">
        <f t="shared" si="202"/>
        <v>1</v>
      </c>
      <c r="M1842" t="str">
        <f>IF(D1842&lt;='Задача 4'!$B$4,I1842,"")</f>
        <v/>
      </c>
    </row>
    <row r="1843" spans="1:13">
      <c r="A1843" s="2">
        <v>1746972</v>
      </c>
      <c r="B1843" s="2">
        <v>3</v>
      </c>
      <c r="C1843" s="2" t="str">
        <f>VLOOKUP(B1843,Address!$A$1:$B$5,2,FALSE)</f>
        <v>Проспект Вернадского, 89</v>
      </c>
      <c r="D1843" s="3">
        <v>44726</v>
      </c>
      <c r="E1843" s="3" t="str">
        <f t="shared" si="199"/>
        <v>Июнь</v>
      </c>
      <c r="F1843" s="25">
        <f t="shared" si="203"/>
        <v>25</v>
      </c>
      <c r="G1843" s="3" t="str">
        <f t="shared" si="204"/>
        <v>Вт</v>
      </c>
      <c r="H1843" s="25">
        <f t="shared" si="205"/>
        <v>14</v>
      </c>
      <c r="I1843" s="2">
        <v>4873</v>
      </c>
      <c r="J1843" s="2">
        <f t="shared" si="200"/>
        <v>1</v>
      </c>
      <c r="K1843" s="2">
        <f t="shared" si="201"/>
        <v>4873</v>
      </c>
      <c r="L1843" s="2">
        <f t="shared" si="202"/>
        <v>1</v>
      </c>
      <c r="M1843">
        <f>IF(D1843&lt;='Задача 4'!$B$4,I1843,"")</f>
        <v>4873</v>
      </c>
    </row>
    <row r="1844" spans="1:13">
      <c r="A1844" s="2">
        <v>1746973</v>
      </c>
      <c r="B1844" s="2">
        <v>1</v>
      </c>
      <c r="C1844" s="2" t="str">
        <f>VLOOKUP(B1844,Address!$A$1:$B$5,2,FALSE)</f>
        <v>ул.Ленина, 13/2</v>
      </c>
      <c r="D1844" s="3">
        <v>44765</v>
      </c>
      <c r="E1844" s="3" t="str">
        <f t="shared" si="199"/>
        <v>Июль</v>
      </c>
      <c r="F1844" s="25">
        <f t="shared" si="203"/>
        <v>30</v>
      </c>
      <c r="G1844" s="3" t="str">
        <f t="shared" si="204"/>
        <v>Сб</v>
      </c>
      <c r="H1844" s="25">
        <f t="shared" si="205"/>
        <v>23</v>
      </c>
      <c r="I1844" s="2">
        <v>3632</v>
      </c>
      <c r="J1844" s="2">
        <f t="shared" si="200"/>
        <v>1</v>
      </c>
      <c r="K1844" s="2">
        <f t="shared" si="201"/>
        <v>3632</v>
      </c>
      <c r="L1844" s="2">
        <f t="shared" si="202"/>
        <v>1</v>
      </c>
      <c r="M1844" t="str">
        <f>IF(D1844&lt;='Задача 4'!$B$4,I1844,"")</f>
        <v/>
      </c>
    </row>
    <row r="1845" spans="1:13">
      <c r="A1845" s="2">
        <v>1746974</v>
      </c>
      <c r="B1845" s="2">
        <v>1</v>
      </c>
      <c r="C1845" s="2" t="str">
        <f>VLOOKUP(B1845,Address!$A$1:$B$5,2,FALSE)</f>
        <v>ул.Ленина, 13/2</v>
      </c>
      <c r="D1845" s="3">
        <v>44792</v>
      </c>
      <c r="E1845" s="3" t="str">
        <f t="shared" si="199"/>
        <v>Август</v>
      </c>
      <c r="F1845" s="25">
        <f t="shared" si="203"/>
        <v>34</v>
      </c>
      <c r="G1845" s="3" t="str">
        <f t="shared" si="204"/>
        <v>Пт</v>
      </c>
      <c r="H1845" s="25">
        <f t="shared" si="205"/>
        <v>19</v>
      </c>
      <c r="I1845" s="2">
        <v>303</v>
      </c>
      <c r="J1845" s="2">
        <f t="shared" si="200"/>
        <v>1</v>
      </c>
      <c r="K1845" s="2" t="str">
        <f t="shared" si="201"/>
        <v/>
      </c>
      <c r="L1845" s="2" t="str">
        <f t="shared" si="202"/>
        <v/>
      </c>
      <c r="M1845" t="str">
        <f>IF(D1845&lt;='Задача 4'!$B$4,I1845,"")</f>
        <v/>
      </c>
    </row>
    <row r="1846" spans="1:13">
      <c r="A1846" s="2">
        <v>1746975</v>
      </c>
      <c r="B1846" s="2">
        <v>4</v>
      </c>
      <c r="C1846" s="2" t="str">
        <f>VLOOKUP(B1846,Address!$A$1:$B$5,2,FALSE)</f>
        <v>Бульвар Сеченова, 17</v>
      </c>
      <c r="D1846" s="3">
        <v>44761</v>
      </c>
      <c r="E1846" s="3" t="str">
        <f t="shared" si="199"/>
        <v>Июль</v>
      </c>
      <c r="F1846" s="25">
        <f t="shared" si="203"/>
        <v>30</v>
      </c>
      <c r="G1846" s="3" t="str">
        <f t="shared" si="204"/>
        <v>Вт</v>
      </c>
      <c r="H1846" s="25">
        <f t="shared" si="205"/>
        <v>19</v>
      </c>
      <c r="I1846" s="2">
        <v>3231</v>
      </c>
      <c r="J1846" s="2">
        <f t="shared" si="200"/>
        <v>1</v>
      </c>
      <c r="K1846" s="2">
        <f t="shared" si="201"/>
        <v>3231</v>
      </c>
      <c r="L1846" s="2">
        <f t="shared" si="202"/>
        <v>1</v>
      </c>
      <c r="M1846" t="str">
        <f>IF(D1846&lt;='Задача 4'!$B$4,I1846,"")</f>
        <v/>
      </c>
    </row>
    <row r="1847" spans="1:13">
      <c r="A1847" s="2">
        <v>1746976</v>
      </c>
      <c r="B1847" s="2">
        <v>4</v>
      </c>
      <c r="C1847" s="2" t="str">
        <f>VLOOKUP(B1847,Address!$A$1:$B$5,2,FALSE)</f>
        <v>Бульвар Сеченова, 17</v>
      </c>
      <c r="D1847" s="3">
        <v>44770</v>
      </c>
      <c r="E1847" s="3" t="str">
        <f t="shared" si="199"/>
        <v>Июль</v>
      </c>
      <c r="F1847" s="25">
        <f t="shared" si="203"/>
        <v>31</v>
      </c>
      <c r="G1847" s="3" t="str">
        <f t="shared" si="204"/>
        <v>Чт</v>
      </c>
      <c r="H1847" s="25">
        <f t="shared" si="205"/>
        <v>28</v>
      </c>
      <c r="I1847" s="2">
        <v>217</v>
      </c>
      <c r="J1847" s="2">
        <f t="shared" si="200"/>
        <v>1</v>
      </c>
      <c r="K1847" s="2" t="str">
        <f t="shared" si="201"/>
        <v/>
      </c>
      <c r="L1847" s="2" t="str">
        <f t="shared" si="202"/>
        <v/>
      </c>
      <c r="M1847" t="str">
        <f>IF(D1847&lt;='Задача 4'!$B$4,I1847,"")</f>
        <v/>
      </c>
    </row>
    <row r="1848" spans="1:13">
      <c r="A1848" s="2">
        <v>1746977</v>
      </c>
      <c r="B1848" s="2">
        <v>3</v>
      </c>
      <c r="C1848" s="2" t="str">
        <f>VLOOKUP(B1848,Address!$A$1:$B$5,2,FALSE)</f>
        <v>Проспект Вернадского, 89</v>
      </c>
      <c r="D1848" s="3">
        <v>44756</v>
      </c>
      <c r="E1848" s="3" t="str">
        <f t="shared" si="199"/>
        <v>Июль</v>
      </c>
      <c r="F1848" s="25">
        <f t="shared" si="203"/>
        <v>29</v>
      </c>
      <c r="G1848" s="3" t="str">
        <f t="shared" si="204"/>
        <v>Чт</v>
      </c>
      <c r="H1848" s="25">
        <f t="shared" si="205"/>
        <v>14</v>
      </c>
      <c r="I1848" s="2">
        <v>1639</v>
      </c>
      <c r="J1848" s="2">
        <f t="shared" si="200"/>
        <v>1</v>
      </c>
      <c r="K1848" s="2" t="str">
        <f t="shared" si="201"/>
        <v/>
      </c>
      <c r="L1848" s="2" t="str">
        <f t="shared" si="202"/>
        <v/>
      </c>
      <c r="M1848">
        <f>IF(D1848&lt;='Задача 4'!$B$4,I1848,"")</f>
        <v>1639</v>
      </c>
    </row>
    <row r="1849" spans="1:13">
      <c r="A1849" s="2">
        <v>1746978</v>
      </c>
      <c r="B1849" s="2">
        <v>2</v>
      </c>
      <c r="C1849" s="2" t="str">
        <f>VLOOKUP(B1849,Address!$A$1:$B$5,2,FALSE)</f>
        <v>ул.Строителей, 6</v>
      </c>
      <c r="D1849" s="3">
        <v>44770</v>
      </c>
      <c r="E1849" s="3" t="str">
        <f t="shared" si="199"/>
        <v>Июль</v>
      </c>
      <c r="F1849" s="25">
        <f t="shared" si="203"/>
        <v>31</v>
      </c>
      <c r="G1849" s="3" t="str">
        <f t="shared" si="204"/>
        <v>Чт</v>
      </c>
      <c r="H1849" s="25">
        <f t="shared" si="205"/>
        <v>28</v>
      </c>
      <c r="I1849" s="2">
        <v>2155</v>
      </c>
      <c r="J1849" s="2">
        <f t="shared" si="200"/>
        <v>1</v>
      </c>
      <c r="K1849" s="2" t="str">
        <f t="shared" si="201"/>
        <v/>
      </c>
      <c r="L1849" s="2" t="str">
        <f t="shared" si="202"/>
        <v/>
      </c>
      <c r="M1849" t="str">
        <f>IF(D1849&lt;='Задача 4'!$B$4,I1849,"")</f>
        <v/>
      </c>
    </row>
    <row r="1850" spans="1:13">
      <c r="A1850" s="2">
        <v>1746979</v>
      </c>
      <c r="B1850" s="2">
        <v>4</v>
      </c>
      <c r="C1850" s="2" t="str">
        <f>VLOOKUP(B1850,Address!$A$1:$B$5,2,FALSE)</f>
        <v>Бульвар Сеченова, 17</v>
      </c>
      <c r="D1850" s="3">
        <v>44747</v>
      </c>
      <c r="E1850" s="3" t="str">
        <f t="shared" si="199"/>
        <v>Июль</v>
      </c>
      <c r="F1850" s="25">
        <f t="shared" si="203"/>
        <v>28</v>
      </c>
      <c r="G1850" s="3" t="str">
        <f t="shared" si="204"/>
        <v>Вт</v>
      </c>
      <c r="H1850" s="25">
        <f t="shared" si="205"/>
        <v>5</v>
      </c>
      <c r="I1850" s="2">
        <v>2786</v>
      </c>
      <c r="J1850" s="2">
        <f t="shared" si="200"/>
        <v>1</v>
      </c>
      <c r="K1850" s="2" t="str">
        <f t="shared" si="201"/>
        <v/>
      </c>
      <c r="L1850" s="2" t="str">
        <f t="shared" si="202"/>
        <v/>
      </c>
      <c r="M1850">
        <f>IF(D1850&lt;='Задача 4'!$B$4,I1850,"")</f>
        <v>2786</v>
      </c>
    </row>
    <row r="1851" spans="1:13">
      <c r="A1851" s="2">
        <v>1746980</v>
      </c>
      <c r="B1851" s="2">
        <v>1</v>
      </c>
      <c r="C1851" s="2" t="str">
        <f>VLOOKUP(B1851,Address!$A$1:$B$5,2,FALSE)</f>
        <v>ул.Ленина, 13/2</v>
      </c>
      <c r="D1851" s="3">
        <v>44769</v>
      </c>
      <c r="E1851" s="3" t="str">
        <f t="shared" si="199"/>
        <v>Июль</v>
      </c>
      <c r="F1851" s="25">
        <f t="shared" si="203"/>
        <v>31</v>
      </c>
      <c r="G1851" s="3" t="str">
        <f t="shared" si="204"/>
        <v>Ср</v>
      </c>
      <c r="H1851" s="25">
        <f t="shared" si="205"/>
        <v>27</v>
      </c>
      <c r="I1851" s="2">
        <v>1284</v>
      </c>
      <c r="J1851" s="2">
        <f t="shared" si="200"/>
        <v>1</v>
      </c>
      <c r="K1851" s="2" t="str">
        <f t="shared" si="201"/>
        <v/>
      </c>
      <c r="L1851" s="2" t="str">
        <f t="shared" si="202"/>
        <v/>
      </c>
      <c r="M1851" t="str">
        <f>IF(D1851&lt;='Задача 4'!$B$4,I1851,"")</f>
        <v/>
      </c>
    </row>
    <row r="1852" spans="1:13">
      <c r="A1852" s="2">
        <v>1746981</v>
      </c>
      <c r="B1852" s="2">
        <v>1</v>
      </c>
      <c r="C1852" s="2" t="str">
        <f>VLOOKUP(B1852,Address!$A$1:$B$5,2,FALSE)</f>
        <v>ул.Ленина, 13/2</v>
      </c>
      <c r="D1852" s="3">
        <v>44739</v>
      </c>
      <c r="E1852" s="3" t="str">
        <f t="shared" si="199"/>
        <v>Июнь</v>
      </c>
      <c r="F1852" s="25">
        <f t="shared" si="203"/>
        <v>27</v>
      </c>
      <c r="G1852" s="3" t="str">
        <f t="shared" si="204"/>
        <v>Пн</v>
      </c>
      <c r="H1852" s="25">
        <f t="shared" si="205"/>
        <v>27</v>
      </c>
      <c r="I1852" s="2">
        <v>1267</v>
      </c>
      <c r="J1852" s="2">
        <f t="shared" si="200"/>
        <v>1</v>
      </c>
      <c r="K1852" s="2" t="str">
        <f t="shared" si="201"/>
        <v/>
      </c>
      <c r="L1852" s="2" t="str">
        <f t="shared" si="202"/>
        <v/>
      </c>
      <c r="M1852">
        <f>IF(D1852&lt;='Задача 4'!$B$4,I1852,"")</f>
        <v>1267</v>
      </c>
    </row>
    <row r="1853" spans="1:13">
      <c r="A1853" s="2">
        <v>1746982</v>
      </c>
      <c r="B1853" s="2">
        <v>2</v>
      </c>
      <c r="C1853" s="2" t="str">
        <f>VLOOKUP(B1853,Address!$A$1:$B$5,2,FALSE)</f>
        <v>ул.Строителей, 6</v>
      </c>
      <c r="D1853" s="3">
        <v>44717</v>
      </c>
      <c r="E1853" s="3" t="str">
        <f t="shared" si="199"/>
        <v>Июнь</v>
      </c>
      <c r="F1853" s="25">
        <f t="shared" si="203"/>
        <v>24</v>
      </c>
      <c r="G1853" s="3" t="str">
        <f t="shared" si="204"/>
        <v>Вс</v>
      </c>
      <c r="H1853" s="25">
        <f t="shared" si="205"/>
        <v>5</v>
      </c>
      <c r="I1853" s="2">
        <v>4343</v>
      </c>
      <c r="J1853" s="2">
        <f t="shared" si="200"/>
        <v>1</v>
      </c>
      <c r="K1853" s="2">
        <f t="shared" si="201"/>
        <v>4343</v>
      </c>
      <c r="L1853" s="2">
        <f t="shared" si="202"/>
        <v>1</v>
      </c>
      <c r="M1853">
        <f>IF(D1853&lt;='Задача 4'!$B$4,I1853,"")</f>
        <v>4343</v>
      </c>
    </row>
    <row r="1854" spans="1:13">
      <c r="A1854" s="2">
        <v>1746983</v>
      </c>
      <c r="B1854" s="2">
        <v>2</v>
      </c>
      <c r="C1854" s="2" t="str">
        <f>VLOOKUP(B1854,Address!$A$1:$B$5,2,FALSE)</f>
        <v>ул.Строителей, 6</v>
      </c>
      <c r="D1854" s="3">
        <v>44779</v>
      </c>
      <c r="E1854" s="3" t="str">
        <f t="shared" si="199"/>
        <v>Август</v>
      </c>
      <c r="F1854" s="25">
        <f t="shared" si="203"/>
        <v>32</v>
      </c>
      <c r="G1854" s="3" t="str">
        <f t="shared" si="204"/>
        <v>Сб</v>
      </c>
      <c r="H1854" s="25">
        <f t="shared" si="205"/>
        <v>6</v>
      </c>
      <c r="I1854" s="2">
        <v>4800</v>
      </c>
      <c r="J1854" s="2">
        <f t="shared" si="200"/>
        <v>1</v>
      </c>
      <c r="K1854" s="2">
        <f t="shared" si="201"/>
        <v>4800</v>
      </c>
      <c r="L1854" s="2">
        <f t="shared" si="202"/>
        <v>1</v>
      </c>
      <c r="M1854" t="str">
        <f>IF(D1854&lt;='Задача 4'!$B$4,I1854,"")</f>
        <v/>
      </c>
    </row>
    <row r="1855" spans="1:13">
      <c r="A1855" s="2">
        <v>1746984</v>
      </c>
      <c r="B1855" s="2">
        <v>1</v>
      </c>
      <c r="C1855" s="2" t="str">
        <f>VLOOKUP(B1855,Address!$A$1:$B$5,2,FALSE)</f>
        <v>ул.Ленина, 13/2</v>
      </c>
      <c r="D1855" s="3">
        <v>44795</v>
      </c>
      <c r="E1855" s="3" t="str">
        <f t="shared" si="199"/>
        <v>Август</v>
      </c>
      <c r="F1855" s="25">
        <f t="shared" si="203"/>
        <v>35</v>
      </c>
      <c r="G1855" s="3" t="str">
        <f t="shared" si="204"/>
        <v>Пн</v>
      </c>
      <c r="H1855" s="25">
        <f t="shared" si="205"/>
        <v>22</v>
      </c>
      <c r="I1855" s="2">
        <v>1382</v>
      </c>
      <c r="J1855" s="2">
        <f t="shared" si="200"/>
        <v>1</v>
      </c>
      <c r="K1855" s="2" t="str">
        <f t="shared" si="201"/>
        <v/>
      </c>
      <c r="L1855" s="2" t="str">
        <f t="shared" si="202"/>
        <v/>
      </c>
      <c r="M1855" t="str">
        <f>IF(D1855&lt;='Задача 4'!$B$4,I1855,"")</f>
        <v/>
      </c>
    </row>
    <row r="1856" spans="1:13">
      <c r="A1856" s="2">
        <v>1746985</v>
      </c>
      <c r="B1856" s="2">
        <v>2</v>
      </c>
      <c r="C1856" s="2" t="str">
        <f>VLOOKUP(B1856,Address!$A$1:$B$5,2,FALSE)</f>
        <v>ул.Строителей, 6</v>
      </c>
      <c r="D1856" s="3">
        <v>44757</v>
      </c>
      <c r="E1856" s="3" t="str">
        <f t="shared" si="199"/>
        <v>Июль</v>
      </c>
      <c r="F1856" s="25">
        <f t="shared" si="203"/>
        <v>29</v>
      </c>
      <c r="G1856" s="3" t="str">
        <f t="shared" si="204"/>
        <v>Пт</v>
      </c>
      <c r="H1856" s="25">
        <f t="shared" si="205"/>
        <v>15</v>
      </c>
      <c r="I1856" s="2">
        <v>655</v>
      </c>
      <c r="J1856" s="2">
        <f t="shared" si="200"/>
        <v>1</v>
      </c>
      <c r="K1856" s="2" t="str">
        <f t="shared" si="201"/>
        <v/>
      </c>
      <c r="L1856" s="2" t="str">
        <f t="shared" si="202"/>
        <v/>
      </c>
      <c r="M1856">
        <f>IF(D1856&lt;='Задача 4'!$B$4,I1856,"")</f>
        <v>655</v>
      </c>
    </row>
    <row r="1857" spans="1:13">
      <c r="A1857" s="2">
        <v>1746986</v>
      </c>
      <c r="B1857" s="2">
        <v>1</v>
      </c>
      <c r="C1857" s="2" t="str">
        <f>VLOOKUP(B1857,Address!$A$1:$B$5,2,FALSE)</f>
        <v>ул.Ленина, 13/2</v>
      </c>
      <c r="D1857" s="3">
        <v>44749</v>
      </c>
      <c r="E1857" s="3" t="str">
        <f t="shared" si="199"/>
        <v>Июль</v>
      </c>
      <c r="F1857" s="25">
        <f t="shared" si="203"/>
        <v>28</v>
      </c>
      <c r="G1857" s="3" t="str">
        <f t="shared" si="204"/>
        <v>Чт</v>
      </c>
      <c r="H1857" s="25">
        <f t="shared" si="205"/>
        <v>7</v>
      </c>
      <c r="I1857" s="2">
        <v>3048</v>
      </c>
      <c r="J1857" s="2">
        <f t="shared" si="200"/>
        <v>1</v>
      </c>
      <c r="K1857" s="2">
        <f t="shared" si="201"/>
        <v>3048</v>
      </c>
      <c r="L1857" s="2">
        <f t="shared" si="202"/>
        <v>1</v>
      </c>
      <c r="M1857">
        <f>IF(D1857&lt;='Задача 4'!$B$4,I1857,"")</f>
        <v>3048</v>
      </c>
    </row>
    <row r="1858" spans="1:13">
      <c r="A1858" s="2">
        <v>1746987</v>
      </c>
      <c r="B1858" s="2">
        <v>1</v>
      </c>
      <c r="C1858" s="2" t="str">
        <f>VLOOKUP(B1858,Address!$A$1:$B$5,2,FALSE)</f>
        <v>ул.Ленина, 13/2</v>
      </c>
      <c r="D1858" s="3">
        <v>44727</v>
      </c>
      <c r="E1858" s="3" t="str">
        <f t="shared" si="199"/>
        <v>Июнь</v>
      </c>
      <c r="F1858" s="25">
        <f t="shared" si="203"/>
        <v>25</v>
      </c>
      <c r="G1858" s="3" t="str">
        <f t="shared" si="204"/>
        <v>Ср</v>
      </c>
      <c r="H1858" s="25">
        <f t="shared" si="205"/>
        <v>15</v>
      </c>
      <c r="I1858" s="2">
        <v>3160</v>
      </c>
      <c r="J1858" s="2">
        <f t="shared" si="200"/>
        <v>1</v>
      </c>
      <c r="K1858" s="2">
        <f t="shared" si="201"/>
        <v>3160</v>
      </c>
      <c r="L1858" s="2">
        <f t="shared" si="202"/>
        <v>1</v>
      </c>
      <c r="M1858">
        <f>IF(D1858&lt;='Задача 4'!$B$4,I1858,"")</f>
        <v>3160</v>
      </c>
    </row>
    <row r="1859" spans="1:13">
      <c r="A1859" s="2">
        <v>1746988</v>
      </c>
      <c r="B1859" s="2">
        <v>1</v>
      </c>
      <c r="C1859" s="2" t="str">
        <f>VLOOKUP(B1859,Address!$A$1:$B$5,2,FALSE)</f>
        <v>ул.Ленина, 13/2</v>
      </c>
      <c r="D1859" s="3">
        <v>44724</v>
      </c>
      <c r="E1859" s="3" t="str">
        <f t="shared" ref="E1859:E1922" si="206">TEXT(MONTH(D1859)*30,"ММММ")</f>
        <v>Июнь</v>
      </c>
      <c r="F1859" s="25">
        <f t="shared" si="203"/>
        <v>25</v>
      </c>
      <c r="G1859" s="3" t="str">
        <f t="shared" si="204"/>
        <v>Вс</v>
      </c>
      <c r="H1859" s="25">
        <f t="shared" si="205"/>
        <v>12</v>
      </c>
      <c r="I1859" s="2">
        <v>3904</v>
      </c>
      <c r="J1859" s="2">
        <f t="shared" ref="J1859:J1922" si="207">IF(I1859&gt;0,1,"")</f>
        <v>1</v>
      </c>
      <c r="K1859" s="2">
        <f t="shared" ref="K1859:K1922" si="208">IF(I1859&gt;3000,I1859,"")</f>
        <v>3904</v>
      </c>
      <c r="L1859" s="2">
        <f t="shared" ref="L1859:L1922" si="209">IF(I1859&gt;3000,1,"")</f>
        <v>1</v>
      </c>
      <c r="M1859">
        <f>IF(D1859&lt;='Задача 4'!$B$4,I1859,"")</f>
        <v>3904</v>
      </c>
    </row>
    <row r="1860" spans="1:13">
      <c r="A1860" s="2">
        <v>1746989</v>
      </c>
      <c r="B1860" s="2">
        <v>4</v>
      </c>
      <c r="C1860" s="2" t="str">
        <f>VLOOKUP(B1860,Address!$A$1:$B$5,2,FALSE)</f>
        <v>Бульвар Сеченова, 17</v>
      </c>
      <c r="D1860" s="3">
        <v>44753</v>
      </c>
      <c r="E1860" s="3" t="str">
        <f t="shared" si="206"/>
        <v>Июль</v>
      </c>
      <c r="F1860" s="25">
        <f t="shared" si="203"/>
        <v>29</v>
      </c>
      <c r="G1860" s="3" t="str">
        <f t="shared" si="204"/>
        <v>Пн</v>
      </c>
      <c r="H1860" s="25">
        <f t="shared" si="205"/>
        <v>11</v>
      </c>
      <c r="I1860" s="2">
        <v>3587</v>
      </c>
      <c r="J1860" s="2">
        <f t="shared" si="207"/>
        <v>1</v>
      </c>
      <c r="K1860" s="2">
        <f t="shared" si="208"/>
        <v>3587</v>
      </c>
      <c r="L1860" s="2">
        <f t="shared" si="209"/>
        <v>1</v>
      </c>
      <c r="M1860">
        <f>IF(D1860&lt;='Задача 4'!$B$4,I1860,"")</f>
        <v>3587</v>
      </c>
    </row>
    <row r="1861" spans="1:13">
      <c r="A1861" s="2">
        <v>1746990</v>
      </c>
      <c r="B1861" s="2">
        <v>3</v>
      </c>
      <c r="C1861" s="2" t="str">
        <f>VLOOKUP(B1861,Address!$A$1:$B$5,2,FALSE)</f>
        <v>Проспект Вернадского, 89</v>
      </c>
      <c r="D1861" s="3">
        <v>44783</v>
      </c>
      <c r="E1861" s="3" t="str">
        <f t="shared" si="206"/>
        <v>Август</v>
      </c>
      <c r="F1861" s="25">
        <f t="shared" si="203"/>
        <v>33</v>
      </c>
      <c r="G1861" s="3" t="str">
        <f t="shared" si="204"/>
        <v>Ср</v>
      </c>
      <c r="H1861" s="25">
        <f t="shared" si="205"/>
        <v>10</v>
      </c>
      <c r="I1861" s="2">
        <v>69</v>
      </c>
      <c r="J1861" s="2">
        <f t="shared" si="207"/>
        <v>1</v>
      </c>
      <c r="K1861" s="2" t="str">
        <f t="shared" si="208"/>
        <v/>
      </c>
      <c r="L1861" s="2" t="str">
        <f t="shared" si="209"/>
        <v/>
      </c>
      <c r="M1861" t="str">
        <f>IF(D1861&lt;='Задача 4'!$B$4,I1861,"")</f>
        <v/>
      </c>
    </row>
    <row r="1862" spans="1:13">
      <c r="A1862" s="2">
        <v>1746991</v>
      </c>
      <c r="B1862" s="2">
        <v>1</v>
      </c>
      <c r="C1862" s="2" t="str">
        <f>VLOOKUP(B1862,Address!$A$1:$B$5,2,FALSE)</f>
        <v>ул.Ленина, 13/2</v>
      </c>
      <c r="D1862" s="3">
        <v>44791</v>
      </c>
      <c r="E1862" s="3" t="str">
        <f t="shared" si="206"/>
        <v>Август</v>
      </c>
      <c r="F1862" s="25">
        <f t="shared" si="203"/>
        <v>34</v>
      </c>
      <c r="G1862" s="3" t="str">
        <f t="shared" si="204"/>
        <v>Чт</v>
      </c>
      <c r="H1862" s="25">
        <f t="shared" si="205"/>
        <v>18</v>
      </c>
      <c r="I1862" s="2">
        <v>1804</v>
      </c>
      <c r="J1862" s="2">
        <f t="shared" si="207"/>
        <v>1</v>
      </c>
      <c r="K1862" s="2" t="str">
        <f t="shared" si="208"/>
        <v/>
      </c>
      <c r="L1862" s="2" t="str">
        <f t="shared" si="209"/>
        <v/>
      </c>
      <c r="M1862" t="str">
        <f>IF(D1862&lt;='Задача 4'!$B$4,I1862,"")</f>
        <v/>
      </c>
    </row>
    <row r="1863" spans="1:13">
      <c r="A1863" s="2">
        <v>1746992</v>
      </c>
      <c r="B1863" s="2">
        <v>4</v>
      </c>
      <c r="C1863" s="2" t="str">
        <f>VLOOKUP(B1863,Address!$A$1:$B$5,2,FALSE)</f>
        <v>Бульвар Сеченова, 17</v>
      </c>
      <c r="D1863" s="3">
        <v>44725</v>
      </c>
      <c r="E1863" s="3" t="str">
        <f t="shared" si="206"/>
        <v>Июнь</v>
      </c>
      <c r="F1863" s="25">
        <f t="shared" si="203"/>
        <v>25</v>
      </c>
      <c r="G1863" s="3" t="str">
        <f t="shared" si="204"/>
        <v>Пн</v>
      </c>
      <c r="H1863" s="25">
        <f t="shared" si="205"/>
        <v>13</v>
      </c>
      <c r="I1863" s="2">
        <v>2948</v>
      </c>
      <c r="J1863" s="2">
        <f t="shared" si="207"/>
        <v>1</v>
      </c>
      <c r="K1863" s="2" t="str">
        <f t="shared" si="208"/>
        <v/>
      </c>
      <c r="L1863" s="2" t="str">
        <f t="shared" si="209"/>
        <v/>
      </c>
      <c r="M1863">
        <f>IF(D1863&lt;='Задача 4'!$B$4,I1863,"")</f>
        <v>2948</v>
      </c>
    </row>
    <row r="1864" spans="1:13">
      <c r="A1864" s="2">
        <v>1746993</v>
      </c>
      <c r="B1864" s="2">
        <v>1</v>
      </c>
      <c r="C1864" s="2" t="str">
        <f>VLOOKUP(B1864,Address!$A$1:$B$5,2,FALSE)</f>
        <v>ул.Ленина, 13/2</v>
      </c>
      <c r="D1864" s="3">
        <v>44721</v>
      </c>
      <c r="E1864" s="3" t="str">
        <f t="shared" si="206"/>
        <v>Июнь</v>
      </c>
      <c r="F1864" s="25">
        <f t="shared" si="203"/>
        <v>24</v>
      </c>
      <c r="G1864" s="3" t="str">
        <f t="shared" si="204"/>
        <v>Чт</v>
      </c>
      <c r="H1864" s="25">
        <f t="shared" si="205"/>
        <v>9</v>
      </c>
      <c r="I1864" s="2">
        <v>2722</v>
      </c>
      <c r="J1864" s="2">
        <f t="shared" si="207"/>
        <v>1</v>
      </c>
      <c r="K1864" s="2" t="str">
        <f t="shared" si="208"/>
        <v/>
      </c>
      <c r="L1864" s="2" t="str">
        <f t="shared" si="209"/>
        <v/>
      </c>
      <c r="M1864">
        <f>IF(D1864&lt;='Задача 4'!$B$4,I1864,"")</f>
        <v>2722</v>
      </c>
    </row>
    <row r="1865" spans="1:13">
      <c r="A1865" s="2">
        <v>1746994</v>
      </c>
      <c r="B1865" s="2">
        <v>4</v>
      </c>
      <c r="C1865" s="2" t="str">
        <f>VLOOKUP(B1865,Address!$A$1:$B$5,2,FALSE)</f>
        <v>Бульвар Сеченова, 17</v>
      </c>
      <c r="D1865" s="3">
        <v>44799</v>
      </c>
      <c r="E1865" s="3" t="str">
        <f t="shared" si="206"/>
        <v>Август</v>
      </c>
      <c r="F1865" s="25">
        <f t="shared" si="203"/>
        <v>35</v>
      </c>
      <c r="G1865" s="3" t="str">
        <f t="shared" si="204"/>
        <v>Пт</v>
      </c>
      <c r="H1865" s="25">
        <f t="shared" si="205"/>
        <v>26</v>
      </c>
      <c r="I1865" s="2">
        <v>3251</v>
      </c>
      <c r="J1865" s="2">
        <f t="shared" si="207"/>
        <v>1</v>
      </c>
      <c r="K1865" s="2">
        <f t="shared" si="208"/>
        <v>3251</v>
      </c>
      <c r="L1865" s="2">
        <f t="shared" si="209"/>
        <v>1</v>
      </c>
      <c r="M1865" t="str">
        <f>IF(D1865&lt;='Задача 4'!$B$4,I1865,"")</f>
        <v/>
      </c>
    </row>
    <row r="1866" spans="1:13">
      <c r="A1866" s="2">
        <v>1746995</v>
      </c>
      <c r="B1866" s="2">
        <v>3</v>
      </c>
      <c r="C1866" s="2" t="str">
        <f>VLOOKUP(B1866,Address!$A$1:$B$5,2,FALSE)</f>
        <v>Проспект Вернадского, 89</v>
      </c>
      <c r="D1866" s="3">
        <v>44732</v>
      </c>
      <c r="E1866" s="3" t="str">
        <f t="shared" si="206"/>
        <v>Июнь</v>
      </c>
      <c r="F1866" s="25">
        <f t="shared" si="203"/>
        <v>26</v>
      </c>
      <c r="G1866" s="3" t="str">
        <f t="shared" si="204"/>
        <v>Пн</v>
      </c>
      <c r="H1866" s="25">
        <f t="shared" si="205"/>
        <v>20</v>
      </c>
      <c r="I1866" s="2">
        <v>3221</v>
      </c>
      <c r="J1866" s="2">
        <f t="shared" si="207"/>
        <v>1</v>
      </c>
      <c r="K1866" s="2">
        <f t="shared" si="208"/>
        <v>3221</v>
      </c>
      <c r="L1866" s="2">
        <f t="shared" si="209"/>
        <v>1</v>
      </c>
      <c r="M1866">
        <f>IF(D1866&lt;='Задача 4'!$B$4,I1866,"")</f>
        <v>3221</v>
      </c>
    </row>
    <row r="1867" spans="1:13">
      <c r="A1867" s="2">
        <v>1746996</v>
      </c>
      <c r="B1867" s="2">
        <v>1</v>
      </c>
      <c r="C1867" s="2" t="str">
        <f>VLOOKUP(B1867,Address!$A$1:$B$5,2,FALSE)</f>
        <v>ул.Ленина, 13/2</v>
      </c>
      <c r="D1867" s="3">
        <v>44765</v>
      </c>
      <c r="E1867" s="3" t="str">
        <f t="shared" si="206"/>
        <v>Июль</v>
      </c>
      <c r="F1867" s="25">
        <f t="shared" si="203"/>
        <v>30</v>
      </c>
      <c r="G1867" s="3" t="str">
        <f t="shared" si="204"/>
        <v>Сб</v>
      </c>
      <c r="H1867" s="25">
        <f t="shared" si="205"/>
        <v>23</v>
      </c>
      <c r="I1867" s="2">
        <v>2657</v>
      </c>
      <c r="J1867" s="2">
        <f t="shared" si="207"/>
        <v>1</v>
      </c>
      <c r="K1867" s="2" t="str">
        <f t="shared" si="208"/>
        <v/>
      </c>
      <c r="L1867" s="2" t="str">
        <f t="shared" si="209"/>
        <v/>
      </c>
      <c r="M1867" t="str">
        <f>IF(D1867&lt;='Задача 4'!$B$4,I1867,"")</f>
        <v/>
      </c>
    </row>
    <row r="1868" spans="1:13">
      <c r="A1868" s="2">
        <v>1746997</v>
      </c>
      <c r="B1868" s="2">
        <v>4</v>
      </c>
      <c r="C1868" s="2" t="str">
        <f>VLOOKUP(B1868,Address!$A$1:$B$5,2,FALSE)</f>
        <v>Бульвар Сеченова, 17</v>
      </c>
      <c r="D1868" s="3">
        <v>44779</v>
      </c>
      <c r="E1868" s="3" t="str">
        <f t="shared" si="206"/>
        <v>Август</v>
      </c>
      <c r="F1868" s="25">
        <f t="shared" si="203"/>
        <v>32</v>
      </c>
      <c r="G1868" s="3" t="str">
        <f t="shared" si="204"/>
        <v>Сб</v>
      </c>
      <c r="H1868" s="25">
        <f t="shared" si="205"/>
        <v>6</v>
      </c>
      <c r="I1868" s="2">
        <v>2462</v>
      </c>
      <c r="J1868" s="2">
        <f t="shared" si="207"/>
        <v>1</v>
      </c>
      <c r="K1868" s="2" t="str">
        <f t="shared" si="208"/>
        <v/>
      </c>
      <c r="L1868" s="2" t="str">
        <f t="shared" si="209"/>
        <v/>
      </c>
      <c r="M1868" t="str">
        <f>IF(D1868&lt;='Задача 4'!$B$4,I1868,"")</f>
        <v/>
      </c>
    </row>
    <row r="1869" spans="1:13">
      <c r="A1869" s="2">
        <v>1746998</v>
      </c>
      <c r="B1869" s="2">
        <v>4</v>
      </c>
      <c r="C1869" s="2" t="str">
        <f>VLOOKUP(B1869,Address!$A$1:$B$5,2,FALSE)</f>
        <v>Бульвар Сеченова, 17</v>
      </c>
      <c r="D1869" s="3">
        <v>44716</v>
      </c>
      <c r="E1869" s="3" t="str">
        <f t="shared" si="206"/>
        <v>Июнь</v>
      </c>
      <c r="F1869" s="25">
        <f t="shared" si="203"/>
        <v>23</v>
      </c>
      <c r="G1869" s="3" t="str">
        <f t="shared" si="204"/>
        <v>Сб</v>
      </c>
      <c r="H1869" s="25">
        <f t="shared" si="205"/>
        <v>4</v>
      </c>
      <c r="I1869" s="2">
        <v>4761</v>
      </c>
      <c r="J1869" s="2">
        <f t="shared" si="207"/>
        <v>1</v>
      </c>
      <c r="K1869" s="2">
        <f t="shared" si="208"/>
        <v>4761</v>
      </c>
      <c r="L1869" s="2">
        <f t="shared" si="209"/>
        <v>1</v>
      </c>
      <c r="M1869">
        <f>IF(D1869&lt;='Задача 4'!$B$4,I1869,"")</f>
        <v>4761</v>
      </c>
    </row>
    <row r="1870" spans="1:13">
      <c r="A1870" s="2">
        <v>1746999</v>
      </c>
      <c r="B1870" s="2">
        <v>3</v>
      </c>
      <c r="C1870" s="2" t="str">
        <f>VLOOKUP(B1870,Address!$A$1:$B$5,2,FALSE)</f>
        <v>Проспект Вернадского, 89</v>
      </c>
      <c r="D1870" s="3">
        <v>44797</v>
      </c>
      <c r="E1870" s="3" t="str">
        <f t="shared" si="206"/>
        <v>Август</v>
      </c>
      <c r="F1870" s="25">
        <f t="shared" si="203"/>
        <v>35</v>
      </c>
      <c r="G1870" s="3" t="str">
        <f t="shared" si="204"/>
        <v>Ср</v>
      </c>
      <c r="H1870" s="25">
        <f t="shared" si="205"/>
        <v>24</v>
      </c>
      <c r="I1870" s="2">
        <v>4475</v>
      </c>
      <c r="J1870" s="2">
        <f t="shared" si="207"/>
        <v>1</v>
      </c>
      <c r="K1870" s="2">
        <f t="shared" si="208"/>
        <v>4475</v>
      </c>
      <c r="L1870" s="2">
        <f t="shared" si="209"/>
        <v>1</v>
      </c>
      <c r="M1870" t="str">
        <f>IF(D1870&lt;='Задача 4'!$B$4,I1870,"")</f>
        <v/>
      </c>
    </row>
    <row r="1871" spans="1:13">
      <c r="A1871" s="2">
        <v>1747000</v>
      </c>
      <c r="B1871" s="2">
        <v>1</v>
      </c>
      <c r="C1871" s="2" t="str">
        <f>VLOOKUP(B1871,Address!$A$1:$B$5,2,FALSE)</f>
        <v>ул.Ленина, 13/2</v>
      </c>
      <c r="D1871" s="3">
        <v>44746</v>
      </c>
      <c r="E1871" s="3" t="str">
        <f t="shared" si="206"/>
        <v>Июль</v>
      </c>
      <c r="F1871" s="25">
        <f t="shared" si="203"/>
        <v>28</v>
      </c>
      <c r="G1871" s="3" t="str">
        <f t="shared" si="204"/>
        <v>Пн</v>
      </c>
      <c r="H1871" s="25">
        <f t="shared" si="205"/>
        <v>4</v>
      </c>
      <c r="I1871" s="2">
        <v>3978</v>
      </c>
      <c r="J1871" s="2">
        <f t="shared" si="207"/>
        <v>1</v>
      </c>
      <c r="K1871" s="2">
        <f t="shared" si="208"/>
        <v>3978</v>
      </c>
      <c r="L1871" s="2">
        <f t="shared" si="209"/>
        <v>1</v>
      </c>
      <c r="M1871">
        <f>IF(D1871&lt;='Задача 4'!$B$4,I1871,"")</f>
        <v>3978</v>
      </c>
    </row>
    <row r="1872" spans="1:13">
      <c r="A1872" s="2">
        <v>1747001</v>
      </c>
      <c r="B1872" s="2">
        <v>1</v>
      </c>
      <c r="C1872" s="2" t="str">
        <f>VLOOKUP(B1872,Address!$A$1:$B$5,2,FALSE)</f>
        <v>ул.Ленина, 13/2</v>
      </c>
      <c r="D1872" s="3">
        <v>44787</v>
      </c>
      <c r="E1872" s="3" t="str">
        <f t="shared" si="206"/>
        <v>Август</v>
      </c>
      <c r="F1872" s="25">
        <f t="shared" si="203"/>
        <v>34</v>
      </c>
      <c r="G1872" s="3" t="str">
        <f t="shared" si="204"/>
        <v>Вс</v>
      </c>
      <c r="H1872" s="25">
        <f t="shared" si="205"/>
        <v>14</v>
      </c>
      <c r="I1872" s="2">
        <v>3310</v>
      </c>
      <c r="J1872" s="2">
        <f t="shared" si="207"/>
        <v>1</v>
      </c>
      <c r="K1872" s="2">
        <f t="shared" si="208"/>
        <v>3310</v>
      </c>
      <c r="L1872" s="2">
        <f t="shared" si="209"/>
        <v>1</v>
      </c>
      <c r="M1872" t="str">
        <f>IF(D1872&lt;='Задача 4'!$B$4,I1872,"")</f>
        <v/>
      </c>
    </row>
    <row r="1873" spans="1:13">
      <c r="A1873" s="2">
        <v>1747002</v>
      </c>
      <c r="B1873" s="2">
        <v>3</v>
      </c>
      <c r="C1873" s="2" t="str">
        <f>VLOOKUP(B1873,Address!$A$1:$B$5,2,FALSE)</f>
        <v>Проспект Вернадского, 89</v>
      </c>
      <c r="D1873" s="3">
        <v>44770</v>
      </c>
      <c r="E1873" s="3" t="str">
        <f t="shared" si="206"/>
        <v>Июль</v>
      </c>
      <c r="F1873" s="25">
        <f t="shared" ref="F1873:F1936" si="210">WEEKNUM(D1873)</f>
        <v>31</v>
      </c>
      <c r="G1873" s="3" t="str">
        <f t="shared" ref="G1873:G1936" si="211">TEXT(WEEKDAY(D1873,1),"ДДД")</f>
        <v>Чт</v>
      </c>
      <c r="H1873" s="25">
        <f t="shared" ref="H1873:H1936" si="212">DAY(D1873)</f>
        <v>28</v>
      </c>
      <c r="I1873" s="2">
        <v>1723</v>
      </c>
      <c r="J1873" s="2">
        <f t="shared" si="207"/>
        <v>1</v>
      </c>
      <c r="K1873" s="2" t="str">
        <f t="shared" si="208"/>
        <v/>
      </c>
      <c r="L1873" s="2" t="str">
        <f t="shared" si="209"/>
        <v/>
      </c>
      <c r="M1873" t="str">
        <f>IF(D1873&lt;='Задача 4'!$B$4,I1873,"")</f>
        <v/>
      </c>
    </row>
    <row r="1874" spans="1:13">
      <c r="A1874" s="2">
        <v>1747003</v>
      </c>
      <c r="B1874" s="2">
        <v>1</v>
      </c>
      <c r="C1874" s="2" t="str">
        <f>VLOOKUP(B1874,Address!$A$1:$B$5,2,FALSE)</f>
        <v>ул.Ленина, 13/2</v>
      </c>
      <c r="D1874" s="3">
        <v>44797</v>
      </c>
      <c r="E1874" s="3" t="str">
        <f t="shared" si="206"/>
        <v>Август</v>
      </c>
      <c r="F1874" s="25">
        <f t="shared" si="210"/>
        <v>35</v>
      </c>
      <c r="G1874" s="3" t="str">
        <f t="shared" si="211"/>
        <v>Ср</v>
      </c>
      <c r="H1874" s="25">
        <f t="shared" si="212"/>
        <v>24</v>
      </c>
      <c r="I1874" s="2">
        <v>3775</v>
      </c>
      <c r="J1874" s="2">
        <f t="shared" si="207"/>
        <v>1</v>
      </c>
      <c r="K1874" s="2">
        <f t="shared" si="208"/>
        <v>3775</v>
      </c>
      <c r="L1874" s="2">
        <f t="shared" si="209"/>
        <v>1</v>
      </c>
      <c r="M1874" t="str">
        <f>IF(D1874&lt;='Задача 4'!$B$4,I1874,"")</f>
        <v/>
      </c>
    </row>
    <row r="1875" spans="1:13">
      <c r="A1875" s="2">
        <v>1747004</v>
      </c>
      <c r="B1875" s="2">
        <v>4</v>
      </c>
      <c r="C1875" s="2" t="str">
        <f>VLOOKUP(B1875,Address!$A$1:$B$5,2,FALSE)</f>
        <v>Бульвар Сеченова, 17</v>
      </c>
      <c r="D1875" s="3">
        <v>44785</v>
      </c>
      <c r="E1875" s="3" t="str">
        <f t="shared" si="206"/>
        <v>Август</v>
      </c>
      <c r="F1875" s="25">
        <f t="shared" si="210"/>
        <v>33</v>
      </c>
      <c r="G1875" s="3" t="str">
        <f t="shared" si="211"/>
        <v>Пт</v>
      </c>
      <c r="H1875" s="25">
        <f t="shared" si="212"/>
        <v>12</v>
      </c>
      <c r="I1875" s="2">
        <v>4030</v>
      </c>
      <c r="J1875" s="2">
        <f t="shared" si="207"/>
        <v>1</v>
      </c>
      <c r="K1875" s="2">
        <f t="shared" si="208"/>
        <v>4030</v>
      </c>
      <c r="L1875" s="2">
        <f t="shared" si="209"/>
        <v>1</v>
      </c>
      <c r="M1875" t="str">
        <f>IF(D1875&lt;='Задача 4'!$B$4,I1875,"")</f>
        <v/>
      </c>
    </row>
    <row r="1876" spans="1:13">
      <c r="A1876" s="2">
        <v>1747005</v>
      </c>
      <c r="B1876" s="2">
        <v>3</v>
      </c>
      <c r="C1876" s="2" t="str">
        <f>VLOOKUP(B1876,Address!$A$1:$B$5,2,FALSE)</f>
        <v>Проспект Вернадского, 89</v>
      </c>
      <c r="D1876" s="3">
        <v>44764</v>
      </c>
      <c r="E1876" s="3" t="str">
        <f t="shared" si="206"/>
        <v>Июль</v>
      </c>
      <c r="F1876" s="25">
        <f t="shared" si="210"/>
        <v>30</v>
      </c>
      <c r="G1876" s="3" t="str">
        <f t="shared" si="211"/>
        <v>Пт</v>
      </c>
      <c r="H1876" s="25">
        <f t="shared" si="212"/>
        <v>22</v>
      </c>
      <c r="I1876" s="2">
        <v>3257</v>
      </c>
      <c r="J1876" s="2">
        <f t="shared" si="207"/>
        <v>1</v>
      </c>
      <c r="K1876" s="2">
        <f t="shared" si="208"/>
        <v>3257</v>
      </c>
      <c r="L1876" s="2">
        <f t="shared" si="209"/>
        <v>1</v>
      </c>
      <c r="M1876" t="str">
        <f>IF(D1876&lt;='Задача 4'!$B$4,I1876,"")</f>
        <v/>
      </c>
    </row>
    <row r="1877" spans="1:13">
      <c r="A1877" s="2">
        <v>1747006</v>
      </c>
      <c r="B1877" s="2">
        <v>2</v>
      </c>
      <c r="C1877" s="2" t="str">
        <f>VLOOKUP(B1877,Address!$A$1:$B$5,2,FALSE)</f>
        <v>ул.Строителей, 6</v>
      </c>
      <c r="D1877" s="3">
        <v>44785</v>
      </c>
      <c r="E1877" s="3" t="str">
        <f t="shared" si="206"/>
        <v>Август</v>
      </c>
      <c r="F1877" s="25">
        <f t="shared" si="210"/>
        <v>33</v>
      </c>
      <c r="G1877" s="3" t="str">
        <f t="shared" si="211"/>
        <v>Пт</v>
      </c>
      <c r="H1877" s="25">
        <f t="shared" si="212"/>
        <v>12</v>
      </c>
      <c r="I1877" s="2">
        <v>3740</v>
      </c>
      <c r="J1877" s="2">
        <f t="shared" si="207"/>
        <v>1</v>
      </c>
      <c r="K1877" s="2">
        <f t="shared" si="208"/>
        <v>3740</v>
      </c>
      <c r="L1877" s="2">
        <f t="shared" si="209"/>
        <v>1</v>
      </c>
      <c r="M1877" t="str">
        <f>IF(D1877&lt;='Задача 4'!$B$4,I1877,"")</f>
        <v/>
      </c>
    </row>
    <row r="1878" spans="1:13">
      <c r="A1878" s="2">
        <v>1747007</v>
      </c>
      <c r="B1878" s="2">
        <v>2</v>
      </c>
      <c r="C1878" s="2" t="str">
        <f>VLOOKUP(B1878,Address!$A$1:$B$5,2,FALSE)</f>
        <v>ул.Строителей, 6</v>
      </c>
      <c r="D1878" s="3">
        <v>44762</v>
      </c>
      <c r="E1878" s="3" t="str">
        <f t="shared" si="206"/>
        <v>Июль</v>
      </c>
      <c r="F1878" s="25">
        <f t="shared" si="210"/>
        <v>30</v>
      </c>
      <c r="G1878" s="3" t="str">
        <f t="shared" si="211"/>
        <v>Ср</v>
      </c>
      <c r="H1878" s="25">
        <f t="shared" si="212"/>
        <v>20</v>
      </c>
      <c r="I1878" s="2">
        <v>2705</v>
      </c>
      <c r="J1878" s="2">
        <f t="shared" si="207"/>
        <v>1</v>
      </c>
      <c r="K1878" s="2" t="str">
        <f t="shared" si="208"/>
        <v/>
      </c>
      <c r="L1878" s="2" t="str">
        <f t="shared" si="209"/>
        <v/>
      </c>
      <c r="M1878" t="str">
        <f>IF(D1878&lt;='Задача 4'!$B$4,I1878,"")</f>
        <v/>
      </c>
    </row>
    <row r="1879" spans="1:13">
      <c r="A1879" s="2">
        <v>1747008</v>
      </c>
      <c r="B1879" s="2">
        <v>2</v>
      </c>
      <c r="C1879" s="2" t="str">
        <f>VLOOKUP(B1879,Address!$A$1:$B$5,2,FALSE)</f>
        <v>ул.Строителей, 6</v>
      </c>
      <c r="D1879" s="3">
        <v>44794</v>
      </c>
      <c r="E1879" s="3" t="str">
        <f t="shared" si="206"/>
        <v>Август</v>
      </c>
      <c r="F1879" s="25">
        <f t="shared" si="210"/>
        <v>35</v>
      </c>
      <c r="G1879" s="3" t="str">
        <f t="shared" si="211"/>
        <v>Вс</v>
      </c>
      <c r="H1879" s="25">
        <f t="shared" si="212"/>
        <v>21</v>
      </c>
      <c r="I1879" s="2">
        <v>470</v>
      </c>
      <c r="J1879" s="2">
        <f t="shared" si="207"/>
        <v>1</v>
      </c>
      <c r="K1879" s="2" t="str">
        <f t="shared" si="208"/>
        <v/>
      </c>
      <c r="L1879" s="2" t="str">
        <f t="shared" si="209"/>
        <v/>
      </c>
      <c r="M1879" t="str">
        <f>IF(D1879&lt;='Задача 4'!$B$4,I1879,"")</f>
        <v/>
      </c>
    </row>
    <row r="1880" spans="1:13">
      <c r="A1880" s="2">
        <v>1747009</v>
      </c>
      <c r="B1880" s="2">
        <v>1</v>
      </c>
      <c r="C1880" s="2" t="str">
        <f>VLOOKUP(B1880,Address!$A$1:$B$5,2,FALSE)</f>
        <v>ул.Ленина, 13/2</v>
      </c>
      <c r="D1880" s="3">
        <v>44739</v>
      </c>
      <c r="E1880" s="3" t="str">
        <f t="shared" si="206"/>
        <v>Июнь</v>
      </c>
      <c r="F1880" s="25">
        <f t="shared" si="210"/>
        <v>27</v>
      </c>
      <c r="G1880" s="3" t="str">
        <f t="shared" si="211"/>
        <v>Пн</v>
      </c>
      <c r="H1880" s="25">
        <f t="shared" si="212"/>
        <v>27</v>
      </c>
      <c r="I1880" s="2">
        <v>4797</v>
      </c>
      <c r="J1880" s="2">
        <f t="shared" si="207"/>
        <v>1</v>
      </c>
      <c r="K1880" s="2">
        <f t="shared" si="208"/>
        <v>4797</v>
      </c>
      <c r="L1880" s="2">
        <f t="shared" si="209"/>
        <v>1</v>
      </c>
      <c r="M1880">
        <f>IF(D1880&lt;='Задача 4'!$B$4,I1880,"")</f>
        <v>4797</v>
      </c>
    </row>
    <row r="1881" spans="1:13">
      <c r="A1881" s="2">
        <v>1747010</v>
      </c>
      <c r="B1881" s="2">
        <v>4</v>
      </c>
      <c r="C1881" s="2" t="str">
        <f>VLOOKUP(B1881,Address!$A$1:$B$5,2,FALSE)</f>
        <v>Бульвар Сеченова, 17</v>
      </c>
      <c r="D1881" s="3">
        <v>44783</v>
      </c>
      <c r="E1881" s="3" t="str">
        <f t="shared" si="206"/>
        <v>Август</v>
      </c>
      <c r="F1881" s="25">
        <f t="shared" si="210"/>
        <v>33</v>
      </c>
      <c r="G1881" s="3" t="str">
        <f t="shared" si="211"/>
        <v>Ср</v>
      </c>
      <c r="H1881" s="25">
        <f t="shared" si="212"/>
        <v>10</v>
      </c>
      <c r="I1881" s="2">
        <v>907</v>
      </c>
      <c r="J1881" s="2">
        <f t="shared" si="207"/>
        <v>1</v>
      </c>
      <c r="K1881" s="2" t="str">
        <f t="shared" si="208"/>
        <v/>
      </c>
      <c r="L1881" s="2" t="str">
        <f t="shared" si="209"/>
        <v/>
      </c>
      <c r="M1881" t="str">
        <f>IF(D1881&lt;='Задача 4'!$B$4,I1881,"")</f>
        <v/>
      </c>
    </row>
    <row r="1882" spans="1:13">
      <c r="A1882" s="2">
        <v>1747011</v>
      </c>
      <c r="B1882" s="2">
        <v>1</v>
      </c>
      <c r="C1882" s="2" t="str">
        <f>VLOOKUP(B1882,Address!$A$1:$B$5,2,FALSE)</f>
        <v>ул.Ленина, 13/2</v>
      </c>
      <c r="D1882" s="3">
        <v>44745</v>
      </c>
      <c r="E1882" s="3" t="str">
        <f t="shared" si="206"/>
        <v>Июль</v>
      </c>
      <c r="F1882" s="25">
        <f t="shared" si="210"/>
        <v>28</v>
      </c>
      <c r="G1882" s="3" t="str">
        <f t="shared" si="211"/>
        <v>Вс</v>
      </c>
      <c r="H1882" s="25">
        <f t="shared" si="212"/>
        <v>3</v>
      </c>
      <c r="I1882" s="2">
        <v>1034</v>
      </c>
      <c r="J1882" s="2">
        <f t="shared" si="207"/>
        <v>1</v>
      </c>
      <c r="K1882" s="2" t="str">
        <f t="shared" si="208"/>
        <v/>
      </c>
      <c r="L1882" s="2" t="str">
        <f t="shared" si="209"/>
        <v/>
      </c>
      <c r="M1882">
        <f>IF(D1882&lt;='Задача 4'!$B$4,I1882,"")</f>
        <v>1034</v>
      </c>
    </row>
    <row r="1883" spans="1:13">
      <c r="A1883" s="2">
        <v>1747012</v>
      </c>
      <c r="B1883" s="2">
        <v>1</v>
      </c>
      <c r="C1883" s="2" t="str">
        <f>VLOOKUP(B1883,Address!$A$1:$B$5,2,FALSE)</f>
        <v>ул.Ленина, 13/2</v>
      </c>
      <c r="D1883" s="3">
        <v>44740</v>
      </c>
      <c r="E1883" s="3" t="str">
        <f t="shared" si="206"/>
        <v>Июнь</v>
      </c>
      <c r="F1883" s="25">
        <f t="shared" si="210"/>
        <v>27</v>
      </c>
      <c r="G1883" s="3" t="str">
        <f t="shared" si="211"/>
        <v>Вт</v>
      </c>
      <c r="H1883" s="25">
        <f t="shared" si="212"/>
        <v>28</v>
      </c>
      <c r="I1883" s="2">
        <v>1627</v>
      </c>
      <c r="J1883" s="2">
        <f t="shared" si="207"/>
        <v>1</v>
      </c>
      <c r="K1883" s="2" t="str">
        <f t="shared" si="208"/>
        <v/>
      </c>
      <c r="L1883" s="2" t="str">
        <f t="shared" si="209"/>
        <v/>
      </c>
      <c r="M1883">
        <f>IF(D1883&lt;='Задача 4'!$B$4,I1883,"")</f>
        <v>1627</v>
      </c>
    </row>
    <row r="1884" spans="1:13">
      <c r="A1884" s="2">
        <v>1747013</v>
      </c>
      <c r="B1884" s="2">
        <v>2</v>
      </c>
      <c r="C1884" s="2" t="str">
        <f>VLOOKUP(B1884,Address!$A$1:$B$5,2,FALSE)</f>
        <v>ул.Строителей, 6</v>
      </c>
      <c r="D1884" s="3">
        <v>44777</v>
      </c>
      <c r="E1884" s="3" t="str">
        <f t="shared" si="206"/>
        <v>Август</v>
      </c>
      <c r="F1884" s="25">
        <f t="shared" si="210"/>
        <v>32</v>
      </c>
      <c r="G1884" s="3" t="str">
        <f t="shared" si="211"/>
        <v>Чт</v>
      </c>
      <c r="H1884" s="25">
        <f t="shared" si="212"/>
        <v>4</v>
      </c>
      <c r="I1884" s="2">
        <v>1680</v>
      </c>
      <c r="J1884" s="2">
        <f t="shared" si="207"/>
        <v>1</v>
      </c>
      <c r="K1884" s="2" t="str">
        <f t="shared" si="208"/>
        <v/>
      </c>
      <c r="L1884" s="2" t="str">
        <f t="shared" si="209"/>
        <v/>
      </c>
      <c r="M1884" t="str">
        <f>IF(D1884&lt;='Задача 4'!$B$4,I1884,"")</f>
        <v/>
      </c>
    </row>
    <row r="1885" spans="1:13">
      <c r="A1885" s="2">
        <v>1747014</v>
      </c>
      <c r="B1885" s="2">
        <v>1</v>
      </c>
      <c r="C1885" s="2" t="str">
        <f>VLOOKUP(B1885,Address!$A$1:$B$5,2,FALSE)</f>
        <v>ул.Ленина, 13/2</v>
      </c>
      <c r="D1885" s="3">
        <v>44774</v>
      </c>
      <c r="E1885" s="3" t="str">
        <f t="shared" si="206"/>
        <v>Август</v>
      </c>
      <c r="F1885" s="25">
        <f t="shared" si="210"/>
        <v>32</v>
      </c>
      <c r="G1885" s="3" t="str">
        <f t="shared" si="211"/>
        <v>Пн</v>
      </c>
      <c r="H1885" s="25">
        <f t="shared" si="212"/>
        <v>1</v>
      </c>
      <c r="I1885" s="2">
        <v>4338</v>
      </c>
      <c r="J1885" s="2">
        <f t="shared" si="207"/>
        <v>1</v>
      </c>
      <c r="K1885" s="2">
        <f t="shared" si="208"/>
        <v>4338</v>
      </c>
      <c r="L1885" s="2">
        <f t="shared" si="209"/>
        <v>1</v>
      </c>
      <c r="M1885" t="str">
        <f>IF(D1885&lt;='Задача 4'!$B$4,I1885,"")</f>
        <v/>
      </c>
    </row>
    <row r="1886" spans="1:13">
      <c r="A1886" s="2">
        <v>1747015</v>
      </c>
      <c r="B1886" s="2">
        <v>1</v>
      </c>
      <c r="C1886" s="2" t="str">
        <f>VLOOKUP(B1886,Address!$A$1:$B$5,2,FALSE)</f>
        <v>ул.Ленина, 13/2</v>
      </c>
      <c r="D1886" s="3">
        <v>44745</v>
      </c>
      <c r="E1886" s="3" t="str">
        <f t="shared" si="206"/>
        <v>Июль</v>
      </c>
      <c r="F1886" s="25">
        <f t="shared" si="210"/>
        <v>28</v>
      </c>
      <c r="G1886" s="3" t="str">
        <f t="shared" si="211"/>
        <v>Вс</v>
      </c>
      <c r="H1886" s="25">
        <f t="shared" si="212"/>
        <v>3</v>
      </c>
      <c r="I1886" s="2">
        <v>4948</v>
      </c>
      <c r="J1886" s="2">
        <f t="shared" si="207"/>
        <v>1</v>
      </c>
      <c r="K1886" s="2">
        <f t="shared" si="208"/>
        <v>4948</v>
      </c>
      <c r="L1886" s="2">
        <f t="shared" si="209"/>
        <v>1</v>
      </c>
      <c r="M1886">
        <f>IF(D1886&lt;='Задача 4'!$B$4,I1886,"")</f>
        <v>4948</v>
      </c>
    </row>
    <row r="1887" spans="1:13">
      <c r="A1887" s="2">
        <v>1747016</v>
      </c>
      <c r="B1887" s="2">
        <v>1</v>
      </c>
      <c r="C1887" s="2" t="str">
        <f>VLOOKUP(B1887,Address!$A$1:$B$5,2,FALSE)</f>
        <v>ул.Ленина, 13/2</v>
      </c>
      <c r="D1887" s="3">
        <v>44738</v>
      </c>
      <c r="E1887" s="3" t="str">
        <f t="shared" si="206"/>
        <v>Июнь</v>
      </c>
      <c r="F1887" s="25">
        <f t="shared" si="210"/>
        <v>27</v>
      </c>
      <c r="G1887" s="3" t="str">
        <f t="shared" si="211"/>
        <v>Вс</v>
      </c>
      <c r="H1887" s="25">
        <f t="shared" si="212"/>
        <v>26</v>
      </c>
      <c r="I1887" s="2">
        <v>313</v>
      </c>
      <c r="J1887" s="2">
        <f t="shared" si="207"/>
        <v>1</v>
      </c>
      <c r="K1887" s="2" t="str">
        <f t="shared" si="208"/>
        <v/>
      </c>
      <c r="L1887" s="2" t="str">
        <f t="shared" si="209"/>
        <v/>
      </c>
      <c r="M1887">
        <f>IF(D1887&lt;='Задача 4'!$B$4,I1887,"")</f>
        <v>313</v>
      </c>
    </row>
    <row r="1888" spans="1:13">
      <c r="A1888" s="2">
        <v>1747017</v>
      </c>
      <c r="B1888" s="2">
        <v>1</v>
      </c>
      <c r="C1888" s="2" t="str">
        <f>VLOOKUP(B1888,Address!$A$1:$B$5,2,FALSE)</f>
        <v>ул.Ленина, 13/2</v>
      </c>
      <c r="D1888" s="3">
        <v>44800</v>
      </c>
      <c r="E1888" s="3" t="str">
        <f t="shared" si="206"/>
        <v>Август</v>
      </c>
      <c r="F1888" s="25">
        <f t="shared" si="210"/>
        <v>35</v>
      </c>
      <c r="G1888" s="3" t="str">
        <f t="shared" si="211"/>
        <v>Сб</v>
      </c>
      <c r="H1888" s="25">
        <f t="shared" si="212"/>
        <v>27</v>
      </c>
      <c r="I1888" s="2">
        <v>1763</v>
      </c>
      <c r="J1888" s="2">
        <f t="shared" si="207"/>
        <v>1</v>
      </c>
      <c r="K1888" s="2" t="str">
        <f t="shared" si="208"/>
        <v/>
      </c>
      <c r="L1888" s="2" t="str">
        <f t="shared" si="209"/>
        <v/>
      </c>
      <c r="M1888" t="str">
        <f>IF(D1888&lt;='Задача 4'!$B$4,I1888,"")</f>
        <v/>
      </c>
    </row>
    <row r="1889" spans="1:13">
      <c r="A1889" s="2">
        <v>1747018</v>
      </c>
      <c r="B1889" s="2">
        <v>2</v>
      </c>
      <c r="C1889" s="2" t="str">
        <f>VLOOKUP(B1889,Address!$A$1:$B$5,2,FALSE)</f>
        <v>ул.Строителей, 6</v>
      </c>
      <c r="D1889" s="3">
        <v>44733</v>
      </c>
      <c r="E1889" s="3" t="str">
        <f t="shared" si="206"/>
        <v>Июнь</v>
      </c>
      <c r="F1889" s="25">
        <f t="shared" si="210"/>
        <v>26</v>
      </c>
      <c r="G1889" s="3" t="str">
        <f t="shared" si="211"/>
        <v>Вт</v>
      </c>
      <c r="H1889" s="25">
        <f t="shared" si="212"/>
        <v>21</v>
      </c>
      <c r="I1889" s="2">
        <v>3361</v>
      </c>
      <c r="J1889" s="2">
        <f t="shared" si="207"/>
        <v>1</v>
      </c>
      <c r="K1889" s="2">
        <f t="shared" si="208"/>
        <v>3361</v>
      </c>
      <c r="L1889" s="2">
        <f t="shared" si="209"/>
        <v>1</v>
      </c>
      <c r="M1889">
        <f>IF(D1889&lt;='Задача 4'!$B$4,I1889,"")</f>
        <v>3361</v>
      </c>
    </row>
    <row r="1890" spans="1:13">
      <c r="A1890" s="2">
        <v>1747019</v>
      </c>
      <c r="B1890" s="2">
        <v>2</v>
      </c>
      <c r="C1890" s="2" t="str">
        <f>VLOOKUP(B1890,Address!$A$1:$B$5,2,FALSE)</f>
        <v>ул.Строителей, 6</v>
      </c>
      <c r="D1890" s="3">
        <v>44799</v>
      </c>
      <c r="E1890" s="3" t="str">
        <f t="shared" si="206"/>
        <v>Август</v>
      </c>
      <c r="F1890" s="25">
        <f t="shared" si="210"/>
        <v>35</v>
      </c>
      <c r="G1890" s="3" t="str">
        <f t="shared" si="211"/>
        <v>Пт</v>
      </c>
      <c r="H1890" s="25">
        <f t="shared" si="212"/>
        <v>26</v>
      </c>
      <c r="I1890" s="2">
        <v>2797</v>
      </c>
      <c r="J1890" s="2">
        <f t="shared" si="207"/>
        <v>1</v>
      </c>
      <c r="K1890" s="2" t="str">
        <f t="shared" si="208"/>
        <v/>
      </c>
      <c r="L1890" s="2" t="str">
        <f t="shared" si="209"/>
        <v/>
      </c>
      <c r="M1890" t="str">
        <f>IF(D1890&lt;='Задача 4'!$B$4,I1890,"")</f>
        <v/>
      </c>
    </row>
    <row r="1891" spans="1:13">
      <c r="A1891" s="2">
        <v>1747020</v>
      </c>
      <c r="B1891" s="2">
        <v>3</v>
      </c>
      <c r="C1891" s="2" t="str">
        <f>VLOOKUP(B1891,Address!$A$1:$B$5,2,FALSE)</f>
        <v>Проспект Вернадского, 89</v>
      </c>
      <c r="D1891" s="3">
        <v>44802</v>
      </c>
      <c r="E1891" s="3" t="str">
        <f t="shared" si="206"/>
        <v>Август</v>
      </c>
      <c r="F1891" s="25">
        <f t="shared" si="210"/>
        <v>36</v>
      </c>
      <c r="G1891" s="3" t="str">
        <f t="shared" si="211"/>
        <v>Пн</v>
      </c>
      <c r="H1891" s="25">
        <f t="shared" si="212"/>
        <v>29</v>
      </c>
      <c r="I1891" s="2">
        <v>4216</v>
      </c>
      <c r="J1891" s="2">
        <f t="shared" si="207"/>
        <v>1</v>
      </c>
      <c r="K1891" s="2">
        <f t="shared" si="208"/>
        <v>4216</v>
      </c>
      <c r="L1891" s="2">
        <f t="shared" si="209"/>
        <v>1</v>
      </c>
      <c r="M1891" t="str">
        <f>IF(D1891&lt;='Задача 4'!$B$4,I1891,"")</f>
        <v/>
      </c>
    </row>
    <row r="1892" spans="1:13">
      <c r="A1892" s="2">
        <v>1747021</v>
      </c>
      <c r="B1892" s="2">
        <v>4</v>
      </c>
      <c r="C1892" s="2" t="str">
        <f>VLOOKUP(B1892,Address!$A$1:$B$5,2,FALSE)</f>
        <v>Бульвар Сеченова, 17</v>
      </c>
      <c r="D1892" s="3">
        <v>44746</v>
      </c>
      <c r="E1892" s="3" t="str">
        <f t="shared" si="206"/>
        <v>Июль</v>
      </c>
      <c r="F1892" s="25">
        <f t="shared" si="210"/>
        <v>28</v>
      </c>
      <c r="G1892" s="3" t="str">
        <f t="shared" si="211"/>
        <v>Пн</v>
      </c>
      <c r="H1892" s="25">
        <f t="shared" si="212"/>
        <v>4</v>
      </c>
      <c r="I1892" s="2">
        <v>2356</v>
      </c>
      <c r="J1892" s="2">
        <f t="shared" si="207"/>
        <v>1</v>
      </c>
      <c r="K1892" s="2" t="str">
        <f t="shared" si="208"/>
        <v/>
      </c>
      <c r="L1892" s="2" t="str">
        <f t="shared" si="209"/>
        <v/>
      </c>
      <c r="M1892">
        <f>IF(D1892&lt;='Задача 4'!$B$4,I1892,"")</f>
        <v>2356</v>
      </c>
    </row>
    <row r="1893" spans="1:13">
      <c r="A1893" s="2">
        <v>1747022</v>
      </c>
      <c r="B1893" s="2">
        <v>1</v>
      </c>
      <c r="C1893" s="2" t="str">
        <f>VLOOKUP(B1893,Address!$A$1:$B$5,2,FALSE)</f>
        <v>ул.Ленина, 13/2</v>
      </c>
      <c r="D1893" s="3">
        <v>44737</v>
      </c>
      <c r="E1893" s="3" t="str">
        <f t="shared" si="206"/>
        <v>Июнь</v>
      </c>
      <c r="F1893" s="25">
        <f t="shared" si="210"/>
        <v>26</v>
      </c>
      <c r="G1893" s="3" t="str">
        <f t="shared" si="211"/>
        <v>Сб</v>
      </c>
      <c r="H1893" s="25">
        <f t="shared" si="212"/>
        <v>25</v>
      </c>
      <c r="I1893" s="2">
        <v>2751</v>
      </c>
      <c r="J1893" s="2">
        <f t="shared" si="207"/>
        <v>1</v>
      </c>
      <c r="K1893" s="2" t="str">
        <f t="shared" si="208"/>
        <v/>
      </c>
      <c r="L1893" s="2" t="str">
        <f t="shared" si="209"/>
        <v/>
      </c>
      <c r="M1893">
        <f>IF(D1893&lt;='Задача 4'!$B$4,I1893,"")</f>
        <v>2751</v>
      </c>
    </row>
    <row r="1894" spans="1:13">
      <c r="A1894" s="2">
        <v>1747023</v>
      </c>
      <c r="B1894" s="2">
        <v>3</v>
      </c>
      <c r="C1894" s="2" t="str">
        <f>VLOOKUP(B1894,Address!$A$1:$B$5,2,FALSE)</f>
        <v>Проспект Вернадского, 89</v>
      </c>
      <c r="D1894" s="3">
        <v>44788</v>
      </c>
      <c r="E1894" s="3" t="str">
        <f t="shared" si="206"/>
        <v>Август</v>
      </c>
      <c r="F1894" s="25">
        <f t="shared" si="210"/>
        <v>34</v>
      </c>
      <c r="G1894" s="3" t="str">
        <f t="shared" si="211"/>
        <v>Пн</v>
      </c>
      <c r="H1894" s="25">
        <f t="shared" si="212"/>
        <v>15</v>
      </c>
      <c r="I1894" s="2">
        <v>3310</v>
      </c>
      <c r="J1894" s="2">
        <f t="shared" si="207"/>
        <v>1</v>
      </c>
      <c r="K1894" s="2">
        <f t="shared" si="208"/>
        <v>3310</v>
      </c>
      <c r="L1894" s="2">
        <f t="shared" si="209"/>
        <v>1</v>
      </c>
      <c r="M1894" t="str">
        <f>IF(D1894&lt;='Задача 4'!$B$4,I1894,"")</f>
        <v/>
      </c>
    </row>
    <row r="1895" spans="1:13">
      <c r="A1895" s="2">
        <v>1747024</v>
      </c>
      <c r="B1895" s="2">
        <v>1</v>
      </c>
      <c r="C1895" s="2" t="str">
        <f>VLOOKUP(B1895,Address!$A$1:$B$5,2,FALSE)</f>
        <v>ул.Ленина, 13/2</v>
      </c>
      <c r="D1895" s="3">
        <v>44720</v>
      </c>
      <c r="E1895" s="3" t="str">
        <f t="shared" si="206"/>
        <v>Июнь</v>
      </c>
      <c r="F1895" s="25">
        <f t="shared" si="210"/>
        <v>24</v>
      </c>
      <c r="G1895" s="3" t="str">
        <f t="shared" si="211"/>
        <v>Ср</v>
      </c>
      <c r="H1895" s="25">
        <f t="shared" si="212"/>
        <v>8</v>
      </c>
      <c r="I1895" s="2">
        <v>3200</v>
      </c>
      <c r="J1895" s="2">
        <f t="shared" si="207"/>
        <v>1</v>
      </c>
      <c r="K1895" s="2">
        <f t="shared" si="208"/>
        <v>3200</v>
      </c>
      <c r="L1895" s="2">
        <f t="shared" si="209"/>
        <v>1</v>
      </c>
      <c r="M1895">
        <f>IF(D1895&lt;='Задача 4'!$B$4,I1895,"")</f>
        <v>3200</v>
      </c>
    </row>
    <row r="1896" spans="1:13">
      <c r="A1896" s="2">
        <v>1747025</v>
      </c>
      <c r="B1896" s="2">
        <v>1</v>
      </c>
      <c r="C1896" s="2" t="str">
        <f>VLOOKUP(B1896,Address!$A$1:$B$5,2,FALSE)</f>
        <v>ул.Ленина, 13/2</v>
      </c>
      <c r="D1896" s="3">
        <v>44726</v>
      </c>
      <c r="E1896" s="3" t="str">
        <f t="shared" si="206"/>
        <v>Июнь</v>
      </c>
      <c r="F1896" s="25">
        <f t="shared" si="210"/>
        <v>25</v>
      </c>
      <c r="G1896" s="3" t="str">
        <f t="shared" si="211"/>
        <v>Вт</v>
      </c>
      <c r="H1896" s="25">
        <f t="shared" si="212"/>
        <v>14</v>
      </c>
      <c r="I1896" s="2">
        <v>690</v>
      </c>
      <c r="J1896" s="2">
        <f t="shared" si="207"/>
        <v>1</v>
      </c>
      <c r="K1896" s="2" t="str">
        <f t="shared" si="208"/>
        <v/>
      </c>
      <c r="L1896" s="2" t="str">
        <f t="shared" si="209"/>
        <v/>
      </c>
      <c r="M1896">
        <f>IF(D1896&lt;='Задача 4'!$B$4,I1896,"")</f>
        <v>690</v>
      </c>
    </row>
    <row r="1897" spans="1:13">
      <c r="A1897" s="2">
        <v>1747026</v>
      </c>
      <c r="B1897" s="2">
        <v>1</v>
      </c>
      <c r="C1897" s="2" t="str">
        <f>VLOOKUP(B1897,Address!$A$1:$B$5,2,FALSE)</f>
        <v>ул.Ленина, 13/2</v>
      </c>
      <c r="D1897" s="3">
        <v>44782</v>
      </c>
      <c r="E1897" s="3" t="str">
        <f t="shared" si="206"/>
        <v>Август</v>
      </c>
      <c r="F1897" s="25">
        <f t="shared" si="210"/>
        <v>33</v>
      </c>
      <c r="G1897" s="3" t="str">
        <f t="shared" si="211"/>
        <v>Вт</v>
      </c>
      <c r="H1897" s="25">
        <f t="shared" si="212"/>
        <v>9</v>
      </c>
      <c r="I1897" s="2">
        <v>810</v>
      </c>
      <c r="J1897" s="2">
        <f t="shared" si="207"/>
        <v>1</v>
      </c>
      <c r="K1897" s="2" t="str">
        <f t="shared" si="208"/>
        <v/>
      </c>
      <c r="L1897" s="2" t="str">
        <f t="shared" si="209"/>
        <v/>
      </c>
      <c r="M1897" t="str">
        <f>IF(D1897&lt;='Задача 4'!$B$4,I1897,"")</f>
        <v/>
      </c>
    </row>
    <row r="1898" spans="1:13">
      <c r="A1898" s="2">
        <v>1747027</v>
      </c>
      <c r="B1898" s="2">
        <v>1</v>
      </c>
      <c r="C1898" s="2" t="str">
        <f>VLOOKUP(B1898,Address!$A$1:$B$5,2,FALSE)</f>
        <v>ул.Ленина, 13/2</v>
      </c>
      <c r="D1898" s="3">
        <v>44734</v>
      </c>
      <c r="E1898" s="3" t="str">
        <f t="shared" si="206"/>
        <v>Июнь</v>
      </c>
      <c r="F1898" s="25">
        <f t="shared" si="210"/>
        <v>26</v>
      </c>
      <c r="G1898" s="3" t="str">
        <f t="shared" si="211"/>
        <v>Ср</v>
      </c>
      <c r="H1898" s="25">
        <f t="shared" si="212"/>
        <v>22</v>
      </c>
      <c r="I1898" s="2">
        <v>4052</v>
      </c>
      <c r="J1898" s="2">
        <f t="shared" si="207"/>
        <v>1</v>
      </c>
      <c r="K1898" s="2">
        <f t="shared" si="208"/>
        <v>4052</v>
      </c>
      <c r="L1898" s="2">
        <f t="shared" si="209"/>
        <v>1</v>
      </c>
      <c r="M1898">
        <f>IF(D1898&lt;='Задача 4'!$B$4,I1898,"")</f>
        <v>4052</v>
      </c>
    </row>
    <row r="1899" spans="1:13">
      <c r="A1899" s="2">
        <v>1747028</v>
      </c>
      <c r="B1899" s="2">
        <v>1</v>
      </c>
      <c r="C1899" s="2" t="str">
        <f>VLOOKUP(B1899,Address!$A$1:$B$5,2,FALSE)</f>
        <v>ул.Ленина, 13/2</v>
      </c>
      <c r="D1899" s="3">
        <v>44728</v>
      </c>
      <c r="E1899" s="3" t="str">
        <f t="shared" si="206"/>
        <v>Июнь</v>
      </c>
      <c r="F1899" s="25">
        <f t="shared" si="210"/>
        <v>25</v>
      </c>
      <c r="G1899" s="3" t="str">
        <f t="shared" si="211"/>
        <v>Чт</v>
      </c>
      <c r="H1899" s="25">
        <f t="shared" si="212"/>
        <v>16</v>
      </c>
      <c r="I1899" s="2">
        <v>474</v>
      </c>
      <c r="J1899" s="2">
        <f t="shared" si="207"/>
        <v>1</v>
      </c>
      <c r="K1899" s="2" t="str">
        <f t="shared" si="208"/>
        <v/>
      </c>
      <c r="L1899" s="2" t="str">
        <f t="shared" si="209"/>
        <v/>
      </c>
      <c r="M1899">
        <f>IF(D1899&lt;='Задача 4'!$B$4,I1899,"")</f>
        <v>474</v>
      </c>
    </row>
    <row r="1900" spans="1:13">
      <c r="A1900" s="2">
        <v>1747029</v>
      </c>
      <c r="B1900" s="2">
        <v>2</v>
      </c>
      <c r="C1900" s="2" t="str">
        <f>VLOOKUP(B1900,Address!$A$1:$B$5,2,FALSE)</f>
        <v>ул.Строителей, 6</v>
      </c>
      <c r="D1900" s="3">
        <v>44738</v>
      </c>
      <c r="E1900" s="3" t="str">
        <f t="shared" si="206"/>
        <v>Июнь</v>
      </c>
      <c r="F1900" s="25">
        <f t="shared" si="210"/>
        <v>27</v>
      </c>
      <c r="G1900" s="3" t="str">
        <f t="shared" si="211"/>
        <v>Вс</v>
      </c>
      <c r="H1900" s="25">
        <f t="shared" si="212"/>
        <v>26</v>
      </c>
      <c r="I1900" s="2">
        <v>4433</v>
      </c>
      <c r="J1900" s="2">
        <f t="shared" si="207"/>
        <v>1</v>
      </c>
      <c r="K1900" s="2">
        <f t="shared" si="208"/>
        <v>4433</v>
      </c>
      <c r="L1900" s="2">
        <f t="shared" si="209"/>
        <v>1</v>
      </c>
      <c r="M1900">
        <f>IF(D1900&lt;='Задача 4'!$B$4,I1900,"")</f>
        <v>4433</v>
      </c>
    </row>
    <row r="1901" spans="1:13">
      <c r="A1901" s="2">
        <v>1747030</v>
      </c>
      <c r="B1901" s="2">
        <v>1</v>
      </c>
      <c r="C1901" s="2" t="str">
        <f>VLOOKUP(B1901,Address!$A$1:$B$5,2,FALSE)</f>
        <v>ул.Ленина, 13/2</v>
      </c>
      <c r="D1901" s="3">
        <v>44720</v>
      </c>
      <c r="E1901" s="3" t="str">
        <f t="shared" si="206"/>
        <v>Июнь</v>
      </c>
      <c r="F1901" s="25">
        <f t="shared" si="210"/>
        <v>24</v>
      </c>
      <c r="G1901" s="3" t="str">
        <f t="shared" si="211"/>
        <v>Ср</v>
      </c>
      <c r="H1901" s="25">
        <f t="shared" si="212"/>
        <v>8</v>
      </c>
      <c r="I1901" s="2">
        <v>3126</v>
      </c>
      <c r="J1901" s="2">
        <f t="shared" si="207"/>
        <v>1</v>
      </c>
      <c r="K1901" s="2">
        <f t="shared" si="208"/>
        <v>3126</v>
      </c>
      <c r="L1901" s="2">
        <f t="shared" si="209"/>
        <v>1</v>
      </c>
      <c r="M1901">
        <f>IF(D1901&lt;='Задача 4'!$B$4,I1901,"")</f>
        <v>3126</v>
      </c>
    </row>
    <row r="1902" spans="1:13">
      <c r="A1902" s="2">
        <v>1747031</v>
      </c>
      <c r="B1902" s="2">
        <v>1</v>
      </c>
      <c r="C1902" s="2" t="str">
        <f>VLOOKUP(B1902,Address!$A$1:$B$5,2,FALSE)</f>
        <v>ул.Ленина, 13/2</v>
      </c>
      <c r="D1902" s="3">
        <v>44731</v>
      </c>
      <c r="E1902" s="3" t="str">
        <f t="shared" si="206"/>
        <v>Июнь</v>
      </c>
      <c r="F1902" s="25">
        <f t="shared" si="210"/>
        <v>26</v>
      </c>
      <c r="G1902" s="3" t="str">
        <f t="shared" si="211"/>
        <v>Вс</v>
      </c>
      <c r="H1902" s="25">
        <f t="shared" si="212"/>
        <v>19</v>
      </c>
      <c r="I1902" s="2">
        <v>822</v>
      </c>
      <c r="J1902" s="2">
        <f t="shared" si="207"/>
        <v>1</v>
      </c>
      <c r="K1902" s="2" t="str">
        <f t="shared" si="208"/>
        <v/>
      </c>
      <c r="L1902" s="2" t="str">
        <f t="shared" si="209"/>
        <v/>
      </c>
      <c r="M1902">
        <f>IF(D1902&lt;='Задача 4'!$B$4,I1902,"")</f>
        <v>822</v>
      </c>
    </row>
    <row r="1903" spans="1:13">
      <c r="A1903" s="2">
        <v>1747032</v>
      </c>
      <c r="B1903" s="2">
        <v>1</v>
      </c>
      <c r="C1903" s="2" t="str">
        <f>VLOOKUP(B1903,Address!$A$1:$B$5,2,FALSE)</f>
        <v>ул.Ленина, 13/2</v>
      </c>
      <c r="D1903" s="3">
        <v>44725</v>
      </c>
      <c r="E1903" s="3" t="str">
        <f t="shared" si="206"/>
        <v>Июнь</v>
      </c>
      <c r="F1903" s="25">
        <f t="shared" si="210"/>
        <v>25</v>
      </c>
      <c r="G1903" s="3" t="str">
        <f t="shared" si="211"/>
        <v>Пн</v>
      </c>
      <c r="H1903" s="25">
        <f t="shared" si="212"/>
        <v>13</v>
      </c>
      <c r="I1903" s="2">
        <v>1580</v>
      </c>
      <c r="J1903" s="2">
        <f t="shared" si="207"/>
        <v>1</v>
      </c>
      <c r="K1903" s="2" t="str">
        <f t="shared" si="208"/>
        <v/>
      </c>
      <c r="L1903" s="2" t="str">
        <f t="shared" si="209"/>
        <v/>
      </c>
      <c r="M1903">
        <f>IF(D1903&lt;='Задача 4'!$B$4,I1903,"")</f>
        <v>1580</v>
      </c>
    </row>
    <row r="1904" spans="1:13">
      <c r="A1904" s="2">
        <v>1747033</v>
      </c>
      <c r="B1904" s="2">
        <v>4</v>
      </c>
      <c r="C1904" s="2" t="str">
        <f>VLOOKUP(B1904,Address!$A$1:$B$5,2,FALSE)</f>
        <v>Бульвар Сеченова, 17</v>
      </c>
      <c r="D1904" s="3">
        <v>44794</v>
      </c>
      <c r="E1904" s="3" t="str">
        <f t="shared" si="206"/>
        <v>Август</v>
      </c>
      <c r="F1904" s="25">
        <f t="shared" si="210"/>
        <v>35</v>
      </c>
      <c r="G1904" s="3" t="str">
        <f t="shared" si="211"/>
        <v>Вс</v>
      </c>
      <c r="H1904" s="25">
        <f t="shared" si="212"/>
        <v>21</v>
      </c>
      <c r="I1904" s="2">
        <v>3917</v>
      </c>
      <c r="J1904" s="2">
        <f t="shared" si="207"/>
        <v>1</v>
      </c>
      <c r="K1904" s="2">
        <f t="shared" si="208"/>
        <v>3917</v>
      </c>
      <c r="L1904" s="2">
        <f t="shared" si="209"/>
        <v>1</v>
      </c>
      <c r="M1904" t="str">
        <f>IF(D1904&lt;='Задача 4'!$B$4,I1904,"")</f>
        <v/>
      </c>
    </row>
    <row r="1905" spans="1:13">
      <c r="A1905" s="2">
        <v>1747034</v>
      </c>
      <c r="B1905" s="2">
        <v>2</v>
      </c>
      <c r="C1905" s="2" t="str">
        <f>VLOOKUP(B1905,Address!$A$1:$B$5,2,FALSE)</f>
        <v>ул.Строителей, 6</v>
      </c>
      <c r="D1905" s="3">
        <v>44779</v>
      </c>
      <c r="E1905" s="3" t="str">
        <f t="shared" si="206"/>
        <v>Август</v>
      </c>
      <c r="F1905" s="25">
        <f t="shared" si="210"/>
        <v>32</v>
      </c>
      <c r="G1905" s="3" t="str">
        <f t="shared" si="211"/>
        <v>Сб</v>
      </c>
      <c r="H1905" s="25">
        <f t="shared" si="212"/>
        <v>6</v>
      </c>
      <c r="I1905" s="2">
        <v>2782</v>
      </c>
      <c r="J1905" s="2">
        <f t="shared" si="207"/>
        <v>1</v>
      </c>
      <c r="K1905" s="2" t="str">
        <f t="shared" si="208"/>
        <v/>
      </c>
      <c r="L1905" s="2" t="str">
        <f t="shared" si="209"/>
        <v/>
      </c>
      <c r="M1905" t="str">
        <f>IF(D1905&lt;='Задача 4'!$B$4,I1905,"")</f>
        <v/>
      </c>
    </row>
    <row r="1906" spans="1:13">
      <c r="A1906" s="2">
        <v>1747035</v>
      </c>
      <c r="B1906" s="2">
        <v>3</v>
      </c>
      <c r="C1906" s="2" t="str">
        <f>VLOOKUP(B1906,Address!$A$1:$B$5,2,FALSE)</f>
        <v>Проспект Вернадского, 89</v>
      </c>
      <c r="D1906" s="3">
        <v>44768</v>
      </c>
      <c r="E1906" s="3" t="str">
        <f t="shared" si="206"/>
        <v>Июль</v>
      </c>
      <c r="F1906" s="25">
        <f t="shared" si="210"/>
        <v>31</v>
      </c>
      <c r="G1906" s="3" t="str">
        <f t="shared" si="211"/>
        <v>Вт</v>
      </c>
      <c r="H1906" s="25">
        <f t="shared" si="212"/>
        <v>26</v>
      </c>
      <c r="I1906" s="2">
        <v>1311</v>
      </c>
      <c r="J1906" s="2">
        <f t="shared" si="207"/>
        <v>1</v>
      </c>
      <c r="K1906" s="2" t="str">
        <f t="shared" si="208"/>
        <v/>
      </c>
      <c r="L1906" s="2" t="str">
        <f t="shared" si="209"/>
        <v/>
      </c>
      <c r="M1906" t="str">
        <f>IF(D1906&lt;='Задача 4'!$B$4,I1906,"")</f>
        <v/>
      </c>
    </row>
    <row r="1907" spans="1:13">
      <c r="A1907" s="2">
        <v>1747036</v>
      </c>
      <c r="B1907" s="2">
        <v>1</v>
      </c>
      <c r="C1907" s="2" t="str">
        <f>VLOOKUP(B1907,Address!$A$1:$B$5,2,FALSE)</f>
        <v>ул.Ленина, 13/2</v>
      </c>
      <c r="D1907" s="3">
        <v>44722</v>
      </c>
      <c r="E1907" s="3" t="str">
        <f t="shared" si="206"/>
        <v>Июнь</v>
      </c>
      <c r="F1907" s="25">
        <f t="shared" si="210"/>
        <v>24</v>
      </c>
      <c r="G1907" s="3" t="str">
        <f t="shared" si="211"/>
        <v>Пт</v>
      </c>
      <c r="H1907" s="25">
        <f t="shared" si="212"/>
        <v>10</v>
      </c>
      <c r="I1907" s="2">
        <v>2741</v>
      </c>
      <c r="J1907" s="2">
        <f t="shared" si="207"/>
        <v>1</v>
      </c>
      <c r="K1907" s="2" t="str">
        <f t="shared" si="208"/>
        <v/>
      </c>
      <c r="L1907" s="2" t="str">
        <f t="shared" si="209"/>
        <v/>
      </c>
      <c r="M1907">
        <f>IF(D1907&lt;='Задача 4'!$B$4,I1907,"")</f>
        <v>2741</v>
      </c>
    </row>
    <row r="1908" spans="1:13">
      <c r="A1908" s="2">
        <v>1747037</v>
      </c>
      <c r="B1908" s="2">
        <v>1</v>
      </c>
      <c r="C1908" s="2" t="str">
        <f>VLOOKUP(B1908,Address!$A$1:$B$5,2,FALSE)</f>
        <v>ул.Ленина, 13/2</v>
      </c>
      <c r="D1908" s="3">
        <v>44756</v>
      </c>
      <c r="E1908" s="3" t="str">
        <f t="shared" si="206"/>
        <v>Июль</v>
      </c>
      <c r="F1908" s="25">
        <f t="shared" si="210"/>
        <v>29</v>
      </c>
      <c r="G1908" s="3" t="str">
        <f t="shared" si="211"/>
        <v>Чт</v>
      </c>
      <c r="H1908" s="25">
        <f t="shared" si="212"/>
        <v>14</v>
      </c>
      <c r="I1908" s="2">
        <v>1163</v>
      </c>
      <c r="J1908" s="2">
        <f t="shared" si="207"/>
        <v>1</v>
      </c>
      <c r="K1908" s="2" t="str">
        <f t="shared" si="208"/>
        <v/>
      </c>
      <c r="L1908" s="2" t="str">
        <f t="shared" si="209"/>
        <v/>
      </c>
      <c r="M1908">
        <f>IF(D1908&lt;='Задача 4'!$B$4,I1908,"")</f>
        <v>1163</v>
      </c>
    </row>
    <row r="1909" spans="1:13">
      <c r="A1909" s="2">
        <v>1747038</v>
      </c>
      <c r="B1909" s="2">
        <v>1</v>
      </c>
      <c r="C1909" s="2" t="str">
        <f>VLOOKUP(B1909,Address!$A$1:$B$5,2,FALSE)</f>
        <v>ул.Ленина, 13/2</v>
      </c>
      <c r="D1909" s="3">
        <v>44755</v>
      </c>
      <c r="E1909" s="3" t="str">
        <f t="shared" si="206"/>
        <v>Июль</v>
      </c>
      <c r="F1909" s="25">
        <f t="shared" si="210"/>
        <v>29</v>
      </c>
      <c r="G1909" s="3" t="str">
        <f t="shared" si="211"/>
        <v>Ср</v>
      </c>
      <c r="H1909" s="25">
        <f t="shared" si="212"/>
        <v>13</v>
      </c>
      <c r="I1909" s="2">
        <v>1975</v>
      </c>
      <c r="J1909" s="2">
        <f t="shared" si="207"/>
        <v>1</v>
      </c>
      <c r="K1909" s="2" t="str">
        <f t="shared" si="208"/>
        <v/>
      </c>
      <c r="L1909" s="2" t="str">
        <f t="shared" si="209"/>
        <v/>
      </c>
      <c r="M1909">
        <f>IF(D1909&lt;='Задача 4'!$B$4,I1909,"")</f>
        <v>1975</v>
      </c>
    </row>
    <row r="1910" spans="1:13">
      <c r="A1910" s="2">
        <v>1747039</v>
      </c>
      <c r="B1910" s="2">
        <v>3</v>
      </c>
      <c r="C1910" s="2" t="str">
        <f>VLOOKUP(B1910,Address!$A$1:$B$5,2,FALSE)</f>
        <v>Проспект Вернадского, 89</v>
      </c>
      <c r="D1910" s="3">
        <v>44772</v>
      </c>
      <c r="E1910" s="3" t="str">
        <f t="shared" si="206"/>
        <v>Июль</v>
      </c>
      <c r="F1910" s="25">
        <f t="shared" si="210"/>
        <v>31</v>
      </c>
      <c r="G1910" s="3" t="str">
        <f t="shared" si="211"/>
        <v>Сб</v>
      </c>
      <c r="H1910" s="25">
        <f t="shared" si="212"/>
        <v>30</v>
      </c>
      <c r="I1910" s="2">
        <v>836</v>
      </c>
      <c r="J1910" s="2">
        <f t="shared" si="207"/>
        <v>1</v>
      </c>
      <c r="K1910" s="2" t="str">
        <f t="shared" si="208"/>
        <v/>
      </c>
      <c r="L1910" s="2" t="str">
        <f t="shared" si="209"/>
        <v/>
      </c>
      <c r="M1910" t="str">
        <f>IF(D1910&lt;='Задача 4'!$B$4,I1910,"")</f>
        <v/>
      </c>
    </row>
    <row r="1911" spans="1:13">
      <c r="A1911" s="2">
        <v>1747040</v>
      </c>
      <c r="B1911" s="2">
        <v>1</v>
      </c>
      <c r="C1911" s="2" t="str">
        <f>VLOOKUP(B1911,Address!$A$1:$B$5,2,FALSE)</f>
        <v>ул.Ленина, 13/2</v>
      </c>
      <c r="D1911" s="3">
        <v>44738</v>
      </c>
      <c r="E1911" s="3" t="str">
        <f t="shared" si="206"/>
        <v>Июнь</v>
      </c>
      <c r="F1911" s="25">
        <f t="shared" si="210"/>
        <v>27</v>
      </c>
      <c r="G1911" s="3" t="str">
        <f t="shared" si="211"/>
        <v>Вс</v>
      </c>
      <c r="H1911" s="25">
        <f t="shared" si="212"/>
        <v>26</v>
      </c>
      <c r="I1911" s="2">
        <v>594</v>
      </c>
      <c r="J1911" s="2">
        <f t="shared" si="207"/>
        <v>1</v>
      </c>
      <c r="K1911" s="2" t="str">
        <f t="shared" si="208"/>
        <v/>
      </c>
      <c r="L1911" s="2" t="str">
        <f t="shared" si="209"/>
        <v/>
      </c>
      <c r="M1911">
        <f>IF(D1911&lt;='Задача 4'!$B$4,I1911,"")</f>
        <v>594</v>
      </c>
    </row>
    <row r="1912" spans="1:13">
      <c r="A1912" s="2">
        <v>1747041</v>
      </c>
      <c r="B1912" s="2">
        <v>1</v>
      </c>
      <c r="C1912" s="2" t="str">
        <f>VLOOKUP(B1912,Address!$A$1:$B$5,2,FALSE)</f>
        <v>ул.Ленина, 13/2</v>
      </c>
      <c r="D1912" s="3">
        <v>44788</v>
      </c>
      <c r="E1912" s="3" t="str">
        <f t="shared" si="206"/>
        <v>Август</v>
      </c>
      <c r="F1912" s="25">
        <f t="shared" si="210"/>
        <v>34</v>
      </c>
      <c r="G1912" s="3" t="str">
        <f t="shared" si="211"/>
        <v>Пн</v>
      </c>
      <c r="H1912" s="25">
        <f t="shared" si="212"/>
        <v>15</v>
      </c>
      <c r="I1912" s="2">
        <v>2719</v>
      </c>
      <c r="J1912" s="2">
        <f t="shared" si="207"/>
        <v>1</v>
      </c>
      <c r="K1912" s="2" t="str">
        <f t="shared" si="208"/>
        <v/>
      </c>
      <c r="L1912" s="2" t="str">
        <f t="shared" si="209"/>
        <v/>
      </c>
      <c r="M1912" t="str">
        <f>IF(D1912&lt;='Задача 4'!$B$4,I1912,"")</f>
        <v/>
      </c>
    </row>
    <row r="1913" spans="1:13">
      <c r="A1913" s="2">
        <v>1747042</v>
      </c>
      <c r="B1913" s="2">
        <v>1</v>
      </c>
      <c r="C1913" s="2" t="str">
        <f>VLOOKUP(B1913,Address!$A$1:$B$5,2,FALSE)</f>
        <v>ул.Ленина, 13/2</v>
      </c>
      <c r="D1913" s="3">
        <v>44758</v>
      </c>
      <c r="E1913" s="3" t="str">
        <f t="shared" si="206"/>
        <v>Июль</v>
      </c>
      <c r="F1913" s="25">
        <f t="shared" si="210"/>
        <v>29</v>
      </c>
      <c r="G1913" s="3" t="str">
        <f t="shared" si="211"/>
        <v>Сб</v>
      </c>
      <c r="H1913" s="25">
        <f t="shared" si="212"/>
        <v>16</v>
      </c>
      <c r="I1913" s="2">
        <v>170</v>
      </c>
      <c r="J1913" s="2">
        <f t="shared" si="207"/>
        <v>1</v>
      </c>
      <c r="K1913" s="2" t="str">
        <f t="shared" si="208"/>
        <v/>
      </c>
      <c r="L1913" s="2" t="str">
        <f t="shared" si="209"/>
        <v/>
      </c>
      <c r="M1913" t="str">
        <f>IF(D1913&lt;='Задача 4'!$B$4,I1913,"")</f>
        <v/>
      </c>
    </row>
    <row r="1914" spans="1:13">
      <c r="A1914" s="2">
        <v>1747043</v>
      </c>
      <c r="B1914" s="2">
        <v>1</v>
      </c>
      <c r="C1914" s="2" t="str">
        <f>VLOOKUP(B1914,Address!$A$1:$B$5,2,FALSE)</f>
        <v>ул.Ленина, 13/2</v>
      </c>
      <c r="D1914" s="3">
        <v>44759</v>
      </c>
      <c r="E1914" s="3" t="str">
        <f t="shared" si="206"/>
        <v>Июль</v>
      </c>
      <c r="F1914" s="25">
        <f t="shared" si="210"/>
        <v>30</v>
      </c>
      <c r="G1914" s="3" t="str">
        <f t="shared" si="211"/>
        <v>Вс</v>
      </c>
      <c r="H1914" s="25">
        <f t="shared" si="212"/>
        <v>17</v>
      </c>
      <c r="I1914" s="2">
        <v>3236</v>
      </c>
      <c r="J1914" s="2">
        <f t="shared" si="207"/>
        <v>1</v>
      </c>
      <c r="K1914" s="2">
        <f t="shared" si="208"/>
        <v>3236</v>
      </c>
      <c r="L1914" s="2">
        <f t="shared" si="209"/>
        <v>1</v>
      </c>
      <c r="M1914" t="str">
        <f>IF(D1914&lt;='Задача 4'!$B$4,I1914,"")</f>
        <v/>
      </c>
    </row>
    <row r="1915" spans="1:13">
      <c r="A1915" s="2">
        <v>1747044</v>
      </c>
      <c r="B1915" s="2">
        <v>3</v>
      </c>
      <c r="C1915" s="2" t="str">
        <f>VLOOKUP(B1915,Address!$A$1:$B$5,2,FALSE)</f>
        <v>Проспект Вернадского, 89</v>
      </c>
      <c r="D1915" s="3">
        <v>44761</v>
      </c>
      <c r="E1915" s="3" t="str">
        <f t="shared" si="206"/>
        <v>Июль</v>
      </c>
      <c r="F1915" s="25">
        <f t="shared" si="210"/>
        <v>30</v>
      </c>
      <c r="G1915" s="3" t="str">
        <f t="shared" si="211"/>
        <v>Вт</v>
      </c>
      <c r="H1915" s="25">
        <f t="shared" si="212"/>
        <v>19</v>
      </c>
      <c r="I1915" s="2">
        <v>4488</v>
      </c>
      <c r="J1915" s="2">
        <f t="shared" si="207"/>
        <v>1</v>
      </c>
      <c r="K1915" s="2">
        <f t="shared" si="208"/>
        <v>4488</v>
      </c>
      <c r="L1915" s="2">
        <f t="shared" si="209"/>
        <v>1</v>
      </c>
      <c r="M1915" t="str">
        <f>IF(D1915&lt;='Задача 4'!$B$4,I1915,"")</f>
        <v/>
      </c>
    </row>
    <row r="1916" spans="1:13">
      <c r="A1916" s="2">
        <v>1747045</v>
      </c>
      <c r="B1916" s="2">
        <v>1</v>
      </c>
      <c r="C1916" s="2" t="str">
        <f>VLOOKUP(B1916,Address!$A$1:$B$5,2,FALSE)</f>
        <v>ул.Ленина, 13/2</v>
      </c>
      <c r="D1916" s="3">
        <v>44716</v>
      </c>
      <c r="E1916" s="3" t="str">
        <f t="shared" si="206"/>
        <v>Июнь</v>
      </c>
      <c r="F1916" s="25">
        <f t="shared" si="210"/>
        <v>23</v>
      </c>
      <c r="G1916" s="3" t="str">
        <f t="shared" si="211"/>
        <v>Сб</v>
      </c>
      <c r="H1916" s="25">
        <f t="shared" si="212"/>
        <v>4</v>
      </c>
      <c r="I1916" s="2">
        <v>1664</v>
      </c>
      <c r="J1916" s="2">
        <f t="shared" si="207"/>
        <v>1</v>
      </c>
      <c r="K1916" s="2" t="str">
        <f t="shared" si="208"/>
        <v/>
      </c>
      <c r="L1916" s="2" t="str">
        <f t="shared" si="209"/>
        <v/>
      </c>
      <c r="M1916">
        <f>IF(D1916&lt;='Задача 4'!$B$4,I1916,"")</f>
        <v>1664</v>
      </c>
    </row>
    <row r="1917" spans="1:13">
      <c r="A1917" s="2">
        <v>1747046</v>
      </c>
      <c r="B1917" s="2">
        <v>1</v>
      </c>
      <c r="C1917" s="2" t="str">
        <f>VLOOKUP(B1917,Address!$A$1:$B$5,2,FALSE)</f>
        <v>ул.Ленина, 13/2</v>
      </c>
      <c r="D1917" s="3">
        <v>44737</v>
      </c>
      <c r="E1917" s="3" t="str">
        <f t="shared" si="206"/>
        <v>Июнь</v>
      </c>
      <c r="F1917" s="25">
        <f t="shared" si="210"/>
        <v>26</v>
      </c>
      <c r="G1917" s="3" t="str">
        <f t="shared" si="211"/>
        <v>Сб</v>
      </c>
      <c r="H1917" s="25">
        <f t="shared" si="212"/>
        <v>25</v>
      </c>
      <c r="I1917" s="2">
        <v>2971</v>
      </c>
      <c r="J1917" s="2">
        <f t="shared" si="207"/>
        <v>1</v>
      </c>
      <c r="K1917" s="2" t="str">
        <f t="shared" si="208"/>
        <v/>
      </c>
      <c r="L1917" s="2" t="str">
        <f t="shared" si="209"/>
        <v/>
      </c>
      <c r="M1917">
        <f>IF(D1917&lt;='Задача 4'!$B$4,I1917,"")</f>
        <v>2971</v>
      </c>
    </row>
    <row r="1918" spans="1:13">
      <c r="A1918" s="2">
        <v>1747047</v>
      </c>
      <c r="B1918" s="2">
        <v>2</v>
      </c>
      <c r="C1918" s="2" t="str">
        <f>VLOOKUP(B1918,Address!$A$1:$B$5,2,FALSE)</f>
        <v>ул.Строителей, 6</v>
      </c>
      <c r="D1918" s="3">
        <v>44774</v>
      </c>
      <c r="E1918" s="3" t="str">
        <f t="shared" si="206"/>
        <v>Август</v>
      </c>
      <c r="F1918" s="25">
        <f t="shared" si="210"/>
        <v>32</v>
      </c>
      <c r="G1918" s="3" t="str">
        <f t="shared" si="211"/>
        <v>Пн</v>
      </c>
      <c r="H1918" s="25">
        <f t="shared" si="212"/>
        <v>1</v>
      </c>
      <c r="I1918" s="2">
        <v>3952</v>
      </c>
      <c r="J1918" s="2">
        <f t="shared" si="207"/>
        <v>1</v>
      </c>
      <c r="K1918" s="2">
        <f t="shared" si="208"/>
        <v>3952</v>
      </c>
      <c r="L1918" s="2">
        <f t="shared" si="209"/>
        <v>1</v>
      </c>
      <c r="M1918" t="str">
        <f>IF(D1918&lt;='Задача 4'!$B$4,I1918,"")</f>
        <v/>
      </c>
    </row>
    <row r="1919" spans="1:13">
      <c r="A1919" s="2">
        <v>1747048</v>
      </c>
      <c r="B1919" s="2">
        <v>1</v>
      </c>
      <c r="C1919" s="2" t="str">
        <f>VLOOKUP(B1919,Address!$A$1:$B$5,2,FALSE)</f>
        <v>ул.Ленина, 13/2</v>
      </c>
      <c r="D1919" s="3">
        <v>44750</v>
      </c>
      <c r="E1919" s="3" t="str">
        <f t="shared" si="206"/>
        <v>Июль</v>
      </c>
      <c r="F1919" s="25">
        <f t="shared" si="210"/>
        <v>28</v>
      </c>
      <c r="G1919" s="3" t="str">
        <f t="shared" si="211"/>
        <v>Пт</v>
      </c>
      <c r="H1919" s="25">
        <f t="shared" si="212"/>
        <v>8</v>
      </c>
      <c r="I1919" s="2">
        <v>3294</v>
      </c>
      <c r="J1919" s="2">
        <f t="shared" si="207"/>
        <v>1</v>
      </c>
      <c r="K1919" s="2">
        <f t="shared" si="208"/>
        <v>3294</v>
      </c>
      <c r="L1919" s="2">
        <f t="shared" si="209"/>
        <v>1</v>
      </c>
      <c r="M1919">
        <f>IF(D1919&lt;='Задача 4'!$B$4,I1919,"")</f>
        <v>3294</v>
      </c>
    </row>
    <row r="1920" spans="1:13">
      <c r="A1920" s="2">
        <v>1747049</v>
      </c>
      <c r="B1920" s="2">
        <v>1</v>
      </c>
      <c r="C1920" s="2" t="str">
        <f>VLOOKUP(B1920,Address!$A$1:$B$5,2,FALSE)</f>
        <v>ул.Ленина, 13/2</v>
      </c>
      <c r="D1920" s="3">
        <v>44764</v>
      </c>
      <c r="E1920" s="3" t="str">
        <f t="shared" si="206"/>
        <v>Июль</v>
      </c>
      <c r="F1920" s="25">
        <f t="shared" si="210"/>
        <v>30</v>
      </c>
      <c r="G1920" s="3" t="str">
        <f t="shared" si="211"/>
        <v>Пт</v>
      </c>
      <c r="H1920" s="25">
        <f t="shared" si="212"/>
        <v>22</v>
      </c>
      <c r="I1920" s="2">
        <v>1593</v>
      </c>
      <c r="J1920" s="2">
        <f t="shared" si="207"/>
        <v>1</v>
      </c>
      <c r="K1920" s="2" t="str">
        <f t="shared" si="208"/>
        <v/>
      </c>
      <c r="L1920" s="2" t="str">
        <f t="shared" si="209"/>
        <v/>
      </c>
      <c r="M1920" t="str">
        <f>IF(D1920&lt;='Задача 4'!$B$4,I1920,"")</f>
        <v/>
      </c>
    </row>
    <row r="1921" spans="1:13">
      <c r="A1921" s="2">
        <v>1747050</v>
      </c>
      <c r="B1921" s="2">
        <v>1</v>
      </c>
      <c r="C1921" s="2" t="str">
        <f>VLOOKUP(B1921,Address!$A$1:$B$5,2,FALSE)</f>
        <v>ул.Ленина, 13/2</v>
      </c>
      <c r="D1921" s="3">
        <v>44727</v>
      </c>
      <c r="E1921" s="3" t="str">
        <f t="shared" si="206"/>
        <v>Июнь</v>
      </c>
      <c r="F1921" s="25">
        <f t="shared" si="210"/>
        <v>25</v>
      </c>
      <c r="G1921" s="3" t="str">
        <f t="shared" si="211"/>
        <v>Ср</v>
      </c>
      <c r="H1921" s="25">
        <f t="shared" si="212"/>
        <v>15</v>
      </c>
      <c r="I1921" s="2">
        <v>4618</v>
      </c>
      <c r="J1921" s="2">
        <f t="shared" si="207"/>
        <v>1</v>
      </c>
      <c r="K1921" s="2">
        <f t="shared" si="208"/>
        <v>4618</v>
      </c>
      <c r="L1921" s="2">
        <f t="shared" si="209"/>
        <v>1</v>
      </c>
      <c r="M1921">
        <f>IF(D1921&lt;='Задача 4'!$B$4,I1921,"")</f>
        <v>4618</v>
      </c>
    </row>
    <row r="1922" spans="1:13">
      <c r="A1922" s="2">
        <v>1747051</v>
      </c>
      <c r="B1922" s="2">
        <v>4</v>
      </c>
      <c r="C1922" s="2" t="str">
        <f>VLOOKUP(B1922,Address!$A$1:$B$5,2,FALSE)</f>
        <v>Бульвар Сеченова, 17</v>
      </c>
      <c r="D1922" s="3">
        <v>44796</v>
      </c>
      <c r="E1922" s="3" t="str">
        <f t="shared" si="206"/>
        <v>Август</v>
      </c>
      <c r="F1922" s="25">
        <f t="shared" si="210"/>
        <v>35</v>
      </c>
      <c r="G1922" s="3" t="str">
        <f t="shared" si="211"/>
        <v>Вт</v>
      </c>
      <c r="H1922" s="25">
        <f t="shared" si="212"/>
        <v>23</v>
      </c>
      <c r="I1922" s="2">
        <v>752</v>
      </c>
      <c r="J1922" s="2">
        <f t="shared" si="207"/>
        <v>1</v>
      </c>
      <c r="K1922" s="2" t="str">
        <f t="shared" si="208"/>
        <v/>
      </c>
      <c r="L1922" s="2" t="str">
        <f t="shared" si="209"/>
        <v/>
      </c>
      <c r="M1922" t="str">
        <f>IF(D1922&lt;='Задача 4'!$B$4,I1922,"")</f>
        <v/>
      </c>
    </row>
    <row r="1923" spans="1:13">
      <c r="A1923" s="2">
        <v>1747052</v>
      </c>
      <c r="B1923" s="2">
        <v>3</v>
      </c>
      <c r="C1923" s="2" t="str">
        <f>VLOOKUP(B1923,Address!$A$1:$B$5,2,FALSE)</f>
        <v>Проспект Вернадского, 89</v>
      </c>
      <c r="D1923" s="3">
        <v>44774</v>
      </c>
      <c r="E1923" s="3" t="str">
        <f t="shared" ref="E1923:E1986" si="213">TEXT(MONTH(D1923)*30,"ММММ")</f>
        <v>Август</v>
      </c>
      <c r="F1923" s="25">
        <f t="shared" si="210"/>
        <v>32</v>
      </c>
      <c r="G1923" s="3" t="str">
        <f t="shared" si="211"/>
        <v>Пн</v>
      </c>
      <c r="H1923" s="25">
        <f t="shared" si="212"/>
        <v>1</v>
      </c>
      <c r="I1923" s="2">
        <v>1203</v>
      </c>
      <c r="J1923" s="2">
        <f t="shared" ref="J1923:J1986" si="214">IF(I1923&gt;0,1,"")</f>
        <v>1</v>
      </c>
      <c r="K1923" s="2" t="str">
        <f t="shared" ref="K1923:K1986" si="215">IF(I1923&gt;3000,I1923,"")</f>
        <v/>
      </c>
      <c r="L1923" s="2" t="str">
        <f t="shared" ref="L1923:L1986" si="216">IF(I1923&gt;3000,1,"")</f>
        <v/>
      </c>
      <c r="M1923" t="str">
        <f>IF(D1923&lt;='Задача 4'!$B$4,I1923,"")</f>
        <v/>
      </c>
    </row>
    <row r="1924" spans="1:13">
      <c r="A1924" s="2">
        <v>1747053</v>
      </c>
      <c r="B1924" s="2">
        <v>1</v>
      </c>
      <c r="C1924" s="2" t="str">
        <f>VLOOKUP(B1924,Address!$A$1:$B$5,2,FALSE)</f>
        <v>ул.Ленина, 13/2</v>
      </c>
      <c r="D1924" s="3">
        <v>44800</v>
      </c>
      <c r="E1924" s="3" t="str">
        <f t="shared" si="213"/>
        <v>Август</v>
      </c>
      <c r="F1924" s="25">
        <f t="shared" si="210"/>
        <v>35</v>
      </c>
      <c r="G1924" s="3" t="str">
        <f t="shared" si="211"/>
        <v>Сб</v>
      </c>
      <c r="H1924" s="25">
        <f t="shared" si="212"/>
        <v>27</v>
      </c>
      <c r="I1924" s="2">
        <v>165</v>
      </c>
      <c r="J1924" s="2">
        <f t="shared" si="214"/>
        <v>1</v>
      </c>
      <c r="K1924" s="2" t="str">
        <f t="shared" si="215"/>
        <v/>
      </c>
      <c r="L1924" s="2" t="str">
        <f t="shared" si="216"/>
        <v/>
      </c>
      <c r="M1924" t="str">
        <f>IF(D1924&lt;='Задача 4'!$B$4,I1924,"")</f>
        <v/>
      </c>
    </row>
    <row r="1925" spans="1:13">
      <c r="A1925" s="2">
        <v>1747054</v>
      </c>
      <c r="B1925" s="2">
        <v>2</v>
      </c>
      <c r="C1925" s="2" t="str">
        <f>VLOOKUP(B1925,Address!$A$1:$B$5,2,FALSE)</f>
        <v>ул.Строителей, 6</v>
      </c>
      <c r="D1925" s="3">
        <v>44752</v>
      </c>
      <c r="E1925" s="3" t="str">
        <f t="shared" si="213"/>
        <v>Июль</v>
      </c>
      <c r="F1925" s="25">
        <f t="shared" si="210"/>
        <v>29</v>
      </c>
      <c r="G1925" s="3" t="str">
        <f t="shared" si="211"/>
        <v>Вс</v>
      </c>
      <c r="H1925" s="25">
        <f t="shared" si="212"/>
        <v>10</v>
      </c>
      <c r="I1925" s="2">
        <v>126</v>
      </c>
      <c r="J1925" s="2">
        <f t="shared" si="214"/>
        <v>1</v>
      </c>
      <c r="K1925" s="2" t="str">
        <f t="shared" si="215"/>
        <v/>
      </c>
      <c r="L1925" s="2" t="str">
        <f t="shared" si="216"/>
        <v/>
      </c>
      <c r="M1925">
        <f>IF(D1925&lt;='Задача 4'!$B$4,I1925,"")</f>
        <v>126</v>
      </c>
    </row>
    <row r="1926" spans="1:13">
      <c r="A1926" s="2">
        <v>1747055</v>
      </c>
      <c r="B1926" s="2">
        <v>2</v>
      </c>
      <c r="C1926" s="2" t="str">
        <f>VLOOKUP(B1926,Address!$A$1:$B$5,2,FALSE)</f>
        <v>ул.Строителей, 6</v>
      </c>
      <c r="D1926" s="3">
        <v>44793</v>
      </c>
      <c r="E1926" s="3" t="str">
        <f t="shared" si="213"/>
        <v>Август</v>
      </c>
      <c r="F1926" s="25">
        <f t="shared" si="210"/>
        <v>34</v>
      </c>
      <c r="G1926" s="3" t="str">
        <f t="shared" si="211"/>
        <v>Сб</v>
      </c>
      <c r="H1926" s="25">
        <f t="shared" si="212"/>
        <v>20</v>
      </c>
      <c r="I1926" s="2">
        <v>1436</v>
      </c>
      <c r="J1926" s="2">
        <f t="shared" si="214"/>
        <v>1</v>
      </c>
      <c r="K1926" s="2" t="str">
        <f t="shared" si="215"/>
        <v/>
      </c>
      <c r="L1926" s="2" t="str">
        <f t="shared" si="216"/>
        <v/>
      </c>
      <c r="M1926" t="str">
        <f>IF(D1926&lt;='Задача 4'!$B$4,I1926,"")</f>
        <v/>
      </c>
    </row>
    <row r="1927" spans="1:13">
      <c r="A1927" s="2">
        <v>1747056</v>
      </c>
      <c r="B1927" s="2">
        <v>3</v>
      </c>
      <c r="C1927" s="2" t="str">
        <f>VLOOKUP(B1927,Address!$A$1:$B$5,2,FALSE)</f>
        <v>Проспект Вернадского, 89</v>
      </c>
      <c r="D1927" s="3">
        <v>44763</v>
      </c>
      <c r="E1927" s="3" t="str">
        <f t="shared" si="213"/>
        <v>Июль</v>
      </c>
      <c r="F1927" s="25">
        <f t="shared" si="210"/>
        <v>30</v>
      </c>
      <c r="G1927" s="3" t="str">
        <f t="shared" si="211"/>
        <v>Чт</v>
      </c>
      <c r="H1927" s="25">
        <f t="shared" si="212"/>
        <v>21</v>
      </c>
      <c r="I1927" s="2">
        <v>4077</v>
      </c>
      <c r="J1927" s="2">
        <f t="shared" si="214"/>
        <v>1</v>
      </c>
      <c r="K1927" s="2">
        <f t="shared" si="215"/>
        <v>4077</v>
      </c>
      <c r="L1927" s="2">
        <f t="shared" si="216"/>
        <v>1</v>
      </c>
      <c r="M1927" t="str">
        <f>IF(D1927&lt;='Задача 4'!$B$4,I1927,"")</f>
        <v/>
      </c>
    </row>
    <row r="1928" spans="1:13">
      <c r="A1928" s="2">
        <v>1747057</v>
      </c>
      <c r="B1928" s="2">
        <v>4</v>
      </c>
      <c r="C1928" s="2" t="str">
        <f>VLOOKUP(B1928,Address!$A$1:$B$5,2,FALSE)</f>
        <v>Бульвар Сеченова, 17</v>
      </c>
      <c r="D1928" s="3">
        <v>44763</v>
      </c>
      <c r="E1928" s="3" t="str">
        <f t="shared" si="213"/>
        <v>Июль</v>
      </c>
      <c r="F1928" s="25">
        <f t="shared" si="210"/>
        <v>30</v>
      </c>
      <c r="G1928" s="3" t="str">
        <f t="shared" si="211"/>
        <v>Чт</v>
      </c>
      <c r="H1928" s="25">
        <f t="shared" si="212"/>
        <v>21</v>
      </c>
      <c r="I1928" s="2">
        <v>2357</v>
      </c>
      <c r="J1928" s="2">
        <f t="shared" si="214"/>
        <v>1</v>
      </c>
      <c r="K1928" s="2" t="str">
        <f t="shared" si="215"/>
        <v/>
      </c>
      <c r="L1928" s="2" t="str">
        <f t="shared" si="216"/>
        <v/>
      </c>
      <c r="M1928" t="str">
        <f>IF(D1928&lt;='Задача 4'!$B$4,I1928,"")</f>
        <v/>
      </c>
    </row>
    <row r="1929" spans="1:13">
      <c r="A1929" s="2">
        <v>1747058</v>
      </c>
      <c r="B1929" s="2">
        <v>4</v>
      </c>
      <c r="C1929" s="2" t="str">
        <f>VLOOKUP(B1929,Address!$A$1:$B$5,2,FALSE)</f>
        <v>Бульвар Сеченова, 17</v>
      </c>
      <c r="D1929" s="3">
        <v>44739</v>
      </c>
      <c r="E1929" s="3" t="str">
        <f t="shared" si="213"/>
        <v>Июнь</v>
      </c>
      <c r="F1929" s="25">
        <f t="shared" si="210"/>
        <v>27</v>
      </c>
      <c r="G1929" s="3" t="str">
        <f t="shared" si="211"/>
        <v>Пн</v>
      </c>
      <c r="H1929" s="25">
        <f t="shared" si="212"/>
        <v>27</v>
      </c>
      <c r="I1929" s="2">
        <v>225</v>
      </c>
      <c r="J1929" s="2">
        <f t="shared" si="214"/>
        <v>1</v>
      </c>
      <c r="K1929" s="2" t="str">
        <f t="shared" si="215"/>
        <v/>
      </c>
      <c r="L1929" s="2" t="str">
        <f t="shared" si="216"/>
        <v/>
      </c>
      <c r="M1929">
        <f>IF(D1929&lt;='Задача 4'!$B$4,I1929,"")</f>
        <v>225</v>
      </c>
    </row>
    <row r="1930" spans="1:13">
      <c r="A1930" s="2">
        <v>1747059</v>
      </c>
      <c r="B1930" s="2">
        <v>2</v>
      </c>
      <c r="C1930" s="2" t="str">
        <f>VLOOKUP(B1930,Address!$A$1:$B$5,2,FALSE)</f>
        <v>ул.Строителей, 6</v>
      </c>
      <c r="D1930" s="3">
        <v>44725</v>
      </c>
      <c r="E1930" s="3" t="str">
        <f t="shared" si="213"/>
        <v>Июнь</v>
      </c>
      <c r="F1930" s="25">
        <f t="shared" si="210"/>
        <v>25</v>
      </c>
      <c r="G1930" s="3" t="str">
        <f t="shared" si="211"/>
        <v>Пн</v>
      </c>
      <c r="H1930" s="25">
        <f t="shared" si="212"/>
        <v>13</v>
      </c>
      <c r="I1930" s="2">
        <v>1837</v>
      </c>
      <c r="J1930" s="2">
        <f t="shared" si="214"/>
        <v>1</v>
      </c>
      <c r="K1930" s="2" t="str">
        <f t="shared" si="215"/>
        <v/>
      </c>
      <c r="L1930" s="2" t="str">
        <f t="shared" si="216"/>
        <v/>
      </c>
      <c r="M1930">
        <f>IF(D1930&lt;='Задача 4'!$B$4,I1930,"")</f>
        <v>1837</v>
      </c>
    </row>
    <row r="1931" spans="1:13">
      <c r="A1931" s="2">
        <v>1747060</v>
      </c>
      <c r="B1931" s="2">
        <v>2</v>
      </c>
      <c r="C1931" s="2" t="str">
        <f>VLOOKUP(B1931,Address!$A$1:$B$5,2,FALSE)</f>
        <v>ул.Строителей, 6</v>
      </c>
      <c r="D1931" s="3">
        <v>44761</v>
      </c>
      <c r="E1931" s="3" t="str">
        <f t="shared" si="213"/>
        <v>Июль</v>
      </c>
      <c r="F1931" s="25">
        <f t="shared" si="210"/>
        <v>30</v>
      </c>
      <c r="G1931" s="3" t="str">
        <f t="shared" si="211"/>
        <v>Вт</v>
      </c>
      <c r="H1931" s="25">
        <f t="shared" si="212"/>
        <v>19</v>
      </c>
      <c r="I1931" s="2">
        <v>4408</v>
      </c>
      <c r="J1931" s="2">
        <f t="shared" si="214"/>
        <v>1</v>
      </c>
      <c r="K1931" s="2">
        <f t="shared" si="215"/>
        <v>4408</v>
      </c>
      <c r="L1931" s="2">
        <f t="shared" si="216"/>
        <v>1</v>
      </c>
      <c r="M1931" t="str">
        <f>IF(D1931&lt;='Задача 4'!$B$4,I1931,"")</f>
        <v/>
      </c>
    </row>
    <row r="1932" spans="1:13">
      <c r="A1932" s="2">
        <v>1747061</v>
      </c>
      <c r="B1932" s="2">
        <v>1</v>
      </c>
      <c r="C1932" s="2" t="str">
        <f>VLOOKUP(B1932,Address!$A$1:$B$5,2,FALSE)</f>
        <v>ул.Ленина, 13/2</v>
      </c>
      <c r="D1932" s="3">
        <v>44732</v>
      </c>
      <c r="E1932" s="3" t="str">
        <f t="shared" si="213"/>
        <v>Июнь</v>
      </c>
      <c r="F1932" s="25">
        <f t="shared" si="210"/>
        <v>26</v>
      </c>
      <c r="G1932" s="3" t="str">
        <f t="shared" si="211"/>
        <v>Пн</v>
      </c>
      <c r="H1932" s="25">
        <f t="shared" si="212"/>
        <v>20</v>
      </c>
      <c r="I1932" s="2">
        <v>130</v>
      </c>
      <c r="J1932" s="2">
        <f t="shared" si="214"/>
        <v>1</v>
      </c>
      <c r="K1932" s="2" t="str">
        <f t="shared" si="215"/>
        <v/>
      </c>
      <c r="L1932" s="2" t="str">
        <f t="shared" si="216"/>
        <v/>
      </c>
      <c r="M1932">
        <f>IF(D1932&lt;='Задача 4'!$B$4,I1932,"")</f>
        <v>130</v>
      </c>
    </row>
    <row r="1933" spans="1:13">
      <c r="A1933" s="2">
        <v>1747062</v>
      </c>
      <c r="B1933" s="2">
        <v>1</v>
      </c>
      <c r="C1933" s="2" t="str">
        <f>VLOOKUP(B1933,Address!$A$1:$B$5,2,FALSE)</f>
        <v>ул.Ленина, 13/2</v>
      </c>
      <c r="D1933" s="3">
        <v>44790</v>
      </c>
      <c r="E1933" s="3" t="str">
        <f t="shared" si="213"/>
        <v>Август</v>
      </c>
      <c r="F1933" s="25">
        <f t="shared" si="210"/>
        <v>34</v>
      </c>
      <c r="G1933" s="3" t="str">
        <f t="shared" si="211"/>
        <v>Ср</v>
      </c>
      <c r="H1933" s="25">
        <f t="shared" si="212"/>
        <v>17</v>
      </c>
      <c r="I1933" s="2">
        <v>3776</v>
      </c>
      <c r="J1933" s="2">
        <f t="shared" si="214"/>
        <v>1</v>
      </c>
      <c r="K1933" s="2">
        <f t="shared" si="215"/>
        <v>3776</v>
      </c>
      <c r="L1933" s="2">
        <f t="shared" si="216"/>
        <v>1</v>
      </c>
      <c r="M1933" t="str">
        <f>IF(D1933&lt;='Задача 4'!$B$4,I1933,"")</f>
        <v/>
      </c>
    </row>
    <row r="1934" spans="1:13">
      <c r="A1934" s="2">
        <v>1747063</v>
      </c>
      <c r="B1934" s="2">
        <v>3</v>
      </c>
      <c r="C1934" s="2" t="str">
        <f>VLOOKUP(B1934,Address!$A$1:$B$5,2,FALSE)</f>
        <v>Проспект Вернадского, 89</v>
      </c>
      <c r="D1934" s="3">
        <v>44777</v>
      </c>
      <c r="E1934" s="3" t="str">
        <f t="shared" si="213"/>
        <v>Август</v>
      </c>
      <c r="F1934" s="25">
        <f t="shared" si="210"/>
        <v>32</v>
      </c>
      <c r="G1934" s="3" t="str">
        <f t="shared" si="211"/>
        <v>Чт</v>
      </c>
      <c r="H1934" s="25">
        <f t="shared" si="212"/>
        <v>4</v>
      </c>
      <c r="I1934" s="2">
        <v>3983</v>
      </c>
      <c r="J1934" s="2">
        <f t="shared" si="214"/>
        <v>1</v>
      </c>
      <c r="K1934" s="2">
        <f t="shared" si="215"/>
        <v>3983</v>
      </c>
      <c r="L1934" s="2">
        <f t="shared" si="216"/>
        <v>1</v>
      </c>
      <c r="M1934" t="str">
        <f>IF(D1934&lt;='Задача 4'!$B$4,I1934,"")</f>
        <v/>
      </c>
    </row>
    <row r="1935" spans="1:13">
      <c r="A1935" s="2">
        <v>1747064</v>
      </c>
      <c r="B1935" s="2">
        <v>3</v>
      </c>
      <c r="C1935" s="2" t="str">
        <f>VLOOKUP(B1935,Address!$A$1:$B$5,2,FALSE)</f>
        <v>Проспект Вернадского, 89</v>
      </c>
      <c r="D1935" s="3">
        <v>44764</v>
      </c>
      <c r="E1935" s="3" t="str">
        <f t="shared" si="213"/>
        <v>Июль</v>
      </c>
      <c r="F1935" s="25">
        <f t="shared" si="210"/>
        <v>30</v>
      </c>
      <c r="G1935" s="3" t="str">
        <f t="shared" si="211"/>
        <v>Пт</v>
      </c>
      <c r="H1935" s="25">
        <f t="shared" si="212"/>
        <v>22</v>
      </c>
      <c r="I1935" s="2">
        <v>3772</v>
      </c>
      <c r="J1935" s="2">
        <f t="shared" si="214"/>
        <v>1</v>
      </c>
      <c r="K1935" s="2">
        <f t="shared" si="215"/>
        <v>3772</v>
      </c>
      <c r="L1935" s="2">
        <f t="shared" si="216"/>
        <v>1</v>
      </c>
      <c r="M1935" t="str">
        <f>IF(D1935&lt;='Задача 4'!$B$4,I1935,"")</f>
        <v/>
      </c>
    </row>
    <row r="1936" spans="1:13">
      <c r="A1936" s="2">
        <v>1747065</v>
      </c>
      <c r="B1936" s="2">
        <v>1</v>
      </c>
      <c r="C1936" s="2" t="str">
        <f>VLOOKUP(B1936,Address!$A$1:$B$5,2,FALSE)</f>
        <v>ул.Ленина, 13/2</v>
      </c>
      <c r="D1936" s="3">
        <v>44773</v>
      </c>
      <c r="E1936" s="3" t="str">
        <f t="shared" si="213"/>
        <v>Июль</v>
      </c>
      <c r="F1936" s="25">
        <f t="shared" si="210"/>
        <v>32</v>
      </c>
      <c r="G1936" s="3" t="str">
        <f t="shared" si="211"/>
        <v>Вс</v>
      </c>
      <c r="H1936" s="25">
        <f t="shared" si="212"/>
        <v>31</v>
      </c>
      <c r="I1936" s="2">
        <v>3516</v>
      </c>
      <c r="J1936" s="2">
        <f t="shared" si="214"/>
        <v>1</v>
      </c>
      <c r="K1936" s="2">
        <f t="shared" si="215"/>
        <v>3516</v>
      </c>
      <c r="L1936" s="2">
        <f t="shared" si="216"/>
        <v>1</v>
      </c>
      <c r="M1936" t="str">
        <f>IF(D1936&lt;='Задача 4'!$B$4,I1936,"")</f>
        <v/>
      </c>
    </row>
    <row r="1937" spans="1:13">
      <c r="A1937" s="2">
        <v>1747066</v>
      </c>
      <c r="B1937" s="2">
        <v>4</v>
      </c>
      <c r="C1937" s="2" t="str">
        <f>VLOOKUP(B1937,Address!$A$1:$B$5,2,FALSE)</f>
        <v>Бульвар Сеченова, 17</v>
      </c>
      <c r="D1937" s="3">
        <v>44798</v>
      </c>
      <c r="E1937" s="3" t="str">
        <f t="shared" si="213"/>
        <v>Август</v>
      </c>
      <c r="F1937" s="25">
        <f t="shared" ref="F1937:F2000" si="217">WEEKNUM(D1937)</f>
        <v>35</v>
      </c>
      <c r="G1937" s="3" t="str">
        <f t="shared" ref="G1937:G2000" si="218">TEXT(WEEKDAY(D1937,1),"ДДД")</f>
        <v>Чт</v>
      </c>
      <c r="H1937" s="25">
        <f t="shared" ref="H1937:H2000" si="219">DAY(D1937)</f>
        <v>25</v>
      </c>
      <c r="I1937" s="2">
        <v>446</v>
      </c>
      <c r="J1937" s="2">
        <f t="shared" si="214"/>
        <v>1</v>
      </c>
      <c r="K1937" s="2" t="str">
        <f t="shared" si="215"/>
        <v/>
      </c>
      <c r="L1937" s="2" t="str">
        <f t="shared" si="216"/>
        <v/>
      </c>
      <c r="M1937" t="str">
        <f>IF(D1937&lt;='Задача 4'!$B$4,I1937,"")</f>
        <v/>
      </c>
    </row>
    <row r="1938" spans="1:13">
      <c r="A1938" s="2">
        <v>1747067</v>
      </c>
      <c r="B1938" s="2">
        <v>4</v>
      </c>
      <c r="C1938" s="2" t="str">
        <f>VLOOKUP(B1938,Address!$A$1:$B$5,2,FALSE)</f>
        <v>Бульвар Сеченова, 17</v>
      </c>
      <c r="D1938" s="3">
        <v>44747</v>
      </c>
      <c r="E1938" s="3" t="str">
        <f t="shared" si="213"/>
        <v>Июль</v>
      </c>
      <c r="F1938" s="25">
        <f t="shared" si="217"/>
        <v>28</v>
      </c>
      <c r="G1938" s="3" t="str">
        <f t="shared" si="218"/>
        <v>Вт</v>
      </c>
      <c r="H1938" s="25">
        <f t="shared" si="219"/>
        <v>5</v>
      </c>
      <c r="I1938" s="2">
        <v>3531</v>
      </c>
      <c r="J1938" s="2">
        <f t="shared" si="214"/>
        <v>1</v>
      </c>
      <c r="K1938" s="2">
        <f t="shared" si="215"/>
        <v>3531</v>
      </c>
      <c r="L1938" s="2">
        <f t="shared" si="216"/>
        <v>1</v>
      </c>
      <c r="M1938">
        <f>IF(D1938&lt;='Задача 4'!$B$4,I1938,"")</f>
        <v>3531</v>
      </c>
    </row>
    <row r="1939" spans="1:13">
      <c r="A1939" s="2">
        <v>1747068</v>
      </c>
      <c r="B1939" s="2">
        <v>1</v>
      </c>
      <c r="C1939" s="2" t="str">
        <f>VLOOKUP(B1939,Address!$A$1:$B$5,2,FALSE)</f>
        <v>ул.Ленина, 13/2</v>
      </c>
      <c r="D1939" s="3">
        <v>44739</v>
      </c>
      <c r="E1939" s="3" t="str">
        <f t="shared" si="213"/>
        <v>Июнь</v>
      </c>
      <c r="F1939" s="25">
        <f t="shared" si="217"/>
        <v>27</v>
      </c>
      <c r="G1939" s="3" t="str">
        <f t="shared" si="218"/>
        <v>Пн</v>
      </c>
      <c r="H1939" s="25">
        <f t="shared" si="219"/>
        <v>27</v>
      </c>
      <c r="I1939" s="2">
        <v>1087</v>
      </c>
      <c r="J1939" s="2">
        <f t="shared" si="214"/>
        <v>1</v>
      </c>
      <c r="K1939" s="2" t="str">
        <f t="shared" si="215"/>
        <v/>
      </c>
      <c r="L1939" s="2" t="str">
        <f t="shared" si="216"/>
        <v/>
      </c>
      <c r="M1939">
        <f>IF(D1939&lt;='Задача 4'!$B$4,I1939,"")</f>
        <v>1087</v>
      </c>
    </row>
    <row r="1940" spans="1:13">
      <c r="A1940" s="2">
        <v>1747069</v>
      </c>
      <c r="B1940" s="2">
        <v>1</v>
      </c>
      <c r="C1940" s="2" t="str">
        <f>VLOOKUP(B1940,Address!$A$1:$B$5,2,FALSE)</f>
        <v>ул.Ленина, 13/2</v>
      </c>
      <c r="D1940" s="3">
        <v>44786</v>
      </c>
      <c r="E1940" s="3" t="str">
        <f t="shared" si="213"/>
        <v>Август</v>
      </c>
      <c r="F1940" s="25">
        <f t="shared" si="217"/>
        <v>33</v>
      </c>
      <c r="G1940" s="3" t="str">
        <f t="shared" si="218"/>
        <v>Сб</v>
      </c>
      <c r="H1940" s="25">
        <f t="shared" si="219"/>
        <v>13</v>
      </c>
      <c r="I1940" s="2">
        <v>4243</v>
      </c>
      <c r="J1940" s="2">
        <f t="shared" si="214"/>
        <v>1</v>
      </c>
      <c r="K1940" s="2">
        <f t="shared" si="215"/>
        <v>4243</v>
      </c>
      <c r="L1940" s="2">
        <f t="shared" si="216"/>
        <v>1</v>
      </c>
      <c r="M1940" t="str">
        <f>IF(D1940&lt;='Задача 4'!$B$4,I1940,"")</f>
        <v/>
      </c>
    </row>
    <row r="1941" spans="1:13">
      <c r="A1941" s="2">
        <v>1747070</v>
      </c>
      <c r="B1941" s="2">
        <v>1</v>
      </c>
      <c r="C1941" s="2" t="str">
        <f>VLOOKUP(B1941,Address!$A$1:$B$5,2,FALSE)</f>
        <v>ул.Ленина, 13/2</v>
      </c>
      <c r="D1941" s="3">
        <v>44719</v>
      </c>
      <c r="E1941" s="3" t="str">
        <f t="shared" si="213"/>
        <v>Июнь</v>
      </c>
      <c r="F1941" s="25">
        <f t="shared" si="217"/>
        <v>24</v>
      </c>
      <c r="G1941" s="3" t="str">
        <f t="shared" si="218"/>
        <v>Вт</v>
      </c>
      <c r="H1941" s="25">
        <f t="shared" si="219"/>
        <v>7</v>
      </c>
      <c r="I1941" s="2">
        <v>3860</v>
      </c>
      <c r="J1941" s="2">
        <f t="shared" si="214"/>
        <v>1</v>
      </c>
      <c r="K1941" s="2">
        <f t="shared" si="215"/>
        <v>3860</v>
      </c>
      <c r="L1941" s="2">
        <f t="shared" si="216"/>
        <v>1</v>
      </c>
      <c r="M1941">
        <f>IF(D1941&lt;='Задача 4'!$B$4,I1941,"")</f>
        <v>3860</v>
      </c>
    </row>
    <row r="1942" spans="1:13">
      <c r="A1942" s="2">
        <v>1747071</v>
      </c>
      <c r="B1942" s="2">
        <v>1</v>
      </c>
      <c r="C1942" s="2" t="str">
        <f>VLOOKUP(B1942,Address!$A$1:$B$5,2,FALSE)</f>
        <v>ул.Ленина, 13/2</v>
      </c>
      <c r="D1942" s="3">
        <v>44791</v>
      </c>
      <c r="E1942" s="3" t="str">
        <f t="shared" si="213"/>
        <v>Август</v>
      </c>
      <c r="F1942" s="25">
        <f t="shared" si="217"/>
        <v>34</v>
      </c>
      <c r="G1942" s="3" t="str">
        <f t="shared" si="218"/>
        <v>Чт</v>
      </c>
      <c r="H1942" s="25">
        <f t="shared" si="219"/>
        <v>18</v>
      </c>
      <c r="I1942" s="2">
        <v>3191</v>
      </c>
      <c r="J1942" s="2">
        <f t="shared" si="214"/>
        <v>1</v>
      </c>
      <c r="K1942" s="2">
        <f t="shared" si="215"/>
        <v>3191</v>
      </c>
      <c r="L1942" s="2">
        <f t="shared" si="216"/>
        <v>1</v>
      </c>
      <c r="M1942" t="str">
        <f>IF(D1942&lt;='Задача 4'!$B$4,I1942,"")</f>
        <v/>
      </c>
    </row>
    <row r="1943" spans="1:13">
      <c r="A1943" s="2">
        <v>1747072</v>
      </c>
      <c r="B1943" s="2">
        <v>2</v>
      </c>
      <c r="C1943" s="2" t="str">
        <f>VLOOKUP(B1943,Address!$A$1:$B$5,2,FALSE)</f>
        <v>ул.Строителей, 6</v>
      </c>
      <c r="D1943" s="3">
        <v>44740</v>
      </c>
      <c r="E1943" s="3" t="str">
        <f t="shared" si="213"/>
        <v>Июнь</v>
      </c>
      <c r="F1943" s="25">
        <f t="shared" si="217"/>
        <v>27</v>
      </c>
      <c r="G1943" s="3" t="str">
        <f t="shared" si="218"/>
        <v>Вт</v>
      </c>
      <c r="H1943" s="25">
        <f t="shared" si="219"/>
        <v>28</v>
      </c>
      <c r="I1943" s="2">
        <v>3970</v>
      </c>
      <c r="J1943" s="2">
        <f t="shared" si="214"/>
        <v>1</v>
      </c>
      <c r="K1943" s="2">
        <f t="shared" si="215"/>
        <v>3970</v>
      </c>
      <c r="L1943" s="2">
        <f t="shared" si="216"/>
        <v>1</v>
      </c>
      <c r="M1943">
        <f>IF(D1943&lt;='Задача 4'!$B$4,I1943,"")</f>
        <v>3970</v>
      </c>
    </row>
    <row r="1944" spans="1:13">
      <c r="A1944" s="2">
        <v>1747073</v>
      </c>
      <c r="B1944" s="2">
        <v>1</v>
      </c>
      <c r="C1944" s="2" t="str">
        <f>VLOOKUP(B1944,Address!$A$1:$B$5,2,FALSE)</f>
        <v>ул.Ленина, 13/2</v>
      </c>
      <c r="D1944" s="3">
        <v>44734</v>
      </c>
      <c r="E1944" s="3" t="str">
        <f t="shared" si="213"/>
        <v>Июнь</v>
      </c>
      <c r="F1944" s="25">
        <f t="shared" si="217"/>
        <v>26</v>
      </c>
      <c r="G1944" s="3" t="str">
        <f t="shared" si="218"/>
        <v>Ср</v>
      </c>
      <c r="H1944" s="25">
        <f t="shared" si="219"/>
        <v>22</v>
      </c>
      <c r="I1944" s="2">
        <v>947</v>
      </c>
      <c r="J1944" s="2">
        <f t="shared" si="214"/>
        <v>1</v>
      </c>
      <c r="K1944" s="2" t="str">
        <f t="shared" si="215"/>
        <v/>
      </c>
      <c r="L1944" s="2" t="str">
        <f t="shared" si="216"/>
        <v/>
      </c>
      <c r="M1944">
        <f>IF(D1944&lt;='Задача 4'!$B$4,I1944,"")</f>
        <v>947</v>
      </c>
    </row>
    <row r="1945" spans="1:13">
      <c r="A1945" s="2">
        <v>1747074</v>
      </c>
      <c r="B1945" s="2">
        <v>2</v>
      </c>
      <c r="C1945" s="2" t="str">
        <f>VLOOKUP(B1945,Address!$A$1:$B$5,2,FALSE)</f>
        <v>ул.Строителей, 6</v>
      </c>
      <c r="D1945" s="3">
        <v>44728</v>
      </c>
      <c r="E1945" s="3" t="str">
        <f t="shared" si="213"/>
        <v>Июнь</v>
      </c>
      <c r="F1945" s="25">
        <f t="shared" si="217"/>
        <v>25</v>
      </c>
      <c r="G1945" s="3" t="str">
        <f t="shared" si="218"/>
        <v>Чт</v>
      </c>
      <c r="H1945" s="25">
        <f t="shared" si="219"/>
        <v>16</v>
      </c>
      <c r="I1945" s="2">
        <v>3291</v>
      </c>
      <c r="J1945" s="2">
        <f t="shared" si="214"/>
        <v>1</v>
      </c>
      <c r="K1945" s="2">
        <f t="shared" si="215"/>
        <v>3291</v>
      </c>
      <c r="L1945" s="2">
        <f t="shared" si="216"/>
        <v>1</v>
      </c>
      <c r="M1945">
        <f>IF(D1945&lt;='Задача 4'!$B$4,I1945,"")</f>
        <v>3291</v>
      </c>
    </row>
    <row r="1946" spans="1:13">
      <c r="A1946" s="2">
        <v>1747075</v>
      </c>
      <c r="B1946" s="2">
        <v>1</v>
      </c>
      <c r="C1946" s="2" t="str">
        <f>VLOOKUP(B1946,Address!$A$1:$B$5,2,FALSE)</f>
        <v>ул.Ленина, 13/2</v>
      </c>
      <c r="D1946" s="3">
        <v>44740</v>
      </c>
      <c r="E1946" s="3" t="str">
        <f t="shared" si="213"/>
        <v>Июнь</v>
      </c>
      <c r="F1946" s="25">
        <f t="shared" si="217"/>
        <v>27</v>
      </c>
      <c r="G1946" s="3" t="str">
        <f t="shared" si="218"/>
        <v>Вт</v>
      </c>
      <c r="H1946" s="25">
        <f t="shared" si="219"/>
        <v>28</v>
      </c>
      <c r="I1946" s="2">
        <v>3138</v>
      </c>
      <c r="J1946" s="2">
        <f t="shared" si="214"/>
        <v>1</v>
      </c>
      <c r="K1946" s="2">
        <f t="shared" si="215"/>
        <v>3138</v>
      </c>
      <c r="L1946" s="2">
        <f t="shared" si="216"/>
        <v>1</v>
      </c>
      <c r="M1946">
        <f>IF(D1946&lt;='Задача 4'!$B$4,I1946,"")</f>
        <v>3138</v>
      </c>
    </row>
    <row r="1947" spans="1:13">
      <c r="A1947" s="2">
        <v>1747076</v>
      </c>
      <c r="B1947" s="2">
        <v>1</v>
      </c>
      <c r="C1947" s="2" t="str">
        <f>VLOOKUP(B1947,Address!$A$1:$B$5,2,FALSE)</f>
        <v>ул.Ленина, 13/2</v>
      </c>
      <c r="D1947" s="3">
        <v>44737</v>
      </c>
      <c r="E1947" s="3" t="str">
        <f t="shared" si="213"/>
        <v>Июнь</v>
      </c>
      <c r="F1947" s="25">
        <f t="shared" si="217"/>
        <v>26</v>
      </c>
      <c r="G1947" s="3" t="str">
        <f t="shared" si="218"/>
        <v>Сб</v>
      </c>
      <c r="H1947" s="25">
        <f t="shared" si="219"/>
        <v>25</v>
      </c>
      <c r="I1947" s="2">
        <v>4518</v>
      </c>
      <c r="J1947" s="2">
        <f t="shared" si="214"/>
        <v>1</v>
      </c>
      <c r="K1947" s="2">
        <f t="shared" si="215"/>
        <v>4518</v>
      </c>
      <c r="L1947" s="2">
        <f t="shared" si="216"/>
        <v>1</v>
      </c>
      <c r="M1947">
        <f>IF(D1947&lt;='Задача 4'!$B$4,I1947,"")</f>
        <v>4518</v>
      </c>
    </row>
    <row r="1948" spans="1:13">
      <c r="A1948" s="2">
        <v>1747077</v>
      </c>
      <c r="B1948" s="2">
        <v>4</v>
      </c>
      <c r="C1948" s="2" t="str">
        <f>VLOOKUP(B1948,Address!$A$1:$B$5,2,FALSE)</f>
        <v>Бульвар Сеченова, 17</v>
      </c>
      <c r="D1948" s="3">
        <v>44787</v>
      </c>
      <c r="E1948" s="3" t="str">
        <f t="shared" si="213"/>
        <v>Август</v>
      </c>
      <c r="F1948" s="25">
        <f t="shared" si="217"/>
        <v>34</v>
      </c>
      <c r="G1948" s="3" t="str">
        <f t="shared" si="218"/>
        <v>Вс</v>
      </c>
      <c r="H1948" s="25">
        <f t="shared" si="219"/>
        <v>14</v>
      </c>
      <c r="I1948" s="2">
        <v>4184</v>
      </c>
      <c r="J1948" s="2">
        <f t="shared" si="214"/>
        <v>1</v>
      </c>
      <c r="K1948" s="2">
        <f t="shared" si="215"/>
        <v>4184</v>
      </c>
      <c r="L1948" s="2">
        <f t="shared" si="216"/>
        <v>1</v>
      </c>
      <c r="M1948" t="str">
        <f>IF(D1948&lt;='Задача 4'!$B$4,I1948,"")</f>
        <v/>
      </c>
    </row>
    <row r="1949" spans="1:13">
      <c r="A1949" s="2">
        <v>1747078</v>
      </c>
      <c r="B1949" s="2">
        <v>4</v>
      </c>
      <c r="C1949" s="2" t="str">
        <f>VLOOKUP(B1949,Address!$A$1:$B$5,2,FALSE)</f>
        <v>Бульвар Сеченова, 17</v>
      </c>
      <c r="D1949" s="3">
        <v>44716</v>
      </c>
      <c r="E1949" s="3" t="str">
        <f t="shared" si="213"/>
        <v>Июнь</v>
      </c>
      <c r="F1949" s="25">
        <f t="shared" si="217"/>
        <v>23</v>
      </c>
      <c r="G1949" s="3" t="str">
        <f t="shared" si="218"/>
        <v>Сб</v>
      </c>
      <c r="H1949" s="25">
        <f t="shared" si="219"/>
        <v>4</v>
      </c>
      <c r="I1949" s="2">
        <v>3116</v>
      </c>
      <c r="J1949" s="2">
        <f t="shared" si="214"/>
        <v>1</v>
      </c>
      <c r="K1949" s="2">
        <f t="shared" si="215"/>
        <v>3116</v>
      </c>
      <c r="L1949" s="2">
        <f t="shared" si="216"/>
        <v>1</v>
      </c>
      <c r="M1949">
        <f>IF(D1949&lt;='Задача 4'!$B$4,I1949,"")</f>
        <v>3116</v>
      </c>
    </row>
    <row r="1950" spans="1:13">
      <c r="A1950" s="2">
        <v>1747079</v>
      </c>
      <c r="B1950" s="2">
        <v>2</v>
      </c>
      <c r="C1950" s="2" t="str">
        <f>VLOOKUP(B1950,Address!$A$1:$B$5,2,FALSE)</f>
        <v>ул.Строителей, 6</v>
      </c>
      <c r="D1950" s="3">
        <v>44803</v>
      </c>
      <c r="E1950" s="3" t="str">
        <f t="shared" si="213"/>
        <v>Август</v>
      </c>
      <c r="F1950" s="25">
        <f t="shared" si="217"/>
        <v>36</v>
      </c>
      <c r="G1950" s="3" t="str">
        <f t="shared" si="218"/>
        <v>Вт</v>
      </c>
      <c r="H1950" s="25">
        <f t="shared" si="219"/>
        <v>30</v>
      </c>
      <c r="I1950" s="2">
        <v>357</v>
      </c>
      <c r="J1950" s="2">
        <f t="shared" si="214"/>
        <v>1</v>
      </c>
      <c r="K1950" s="2" t="str">
        <f t="shared" si="215"/>
        <v/>
      </c>
      <c r="L1950" s="2" t="str">
        <f t="shared" si="216"/>
        <v/>
      </c>
      <c r="M1950" t="str">
        <f>IF(D1950&lt;='Задача 4'!$B$4,I1950,"")</f>
        <v/>
      </c>
    </row>
    <row r="1951" spans="1:13">
      <c r="A1951" s="2">
        <v>1747080</v>
      </c>
      <c r="B1951" s="2">
        <v>2</v>
      </c>
      <c r="C1951" s="2" t="str">
        <f>VLOOKUP(B1951,Address!$A$1:$B$5,2,FALSE)</f>
        <v>ул.Строителей, 6</v>
      </c>
      <c r="D1951" s="3">
        <v>44771</v>
      </c>
      <c r="E1951" s="3" t="str">
        <f t="shared" si="213"/>
        <v>Июль</v>
      </c>
      <c r="F1951" s="25">
        <f t="shared" si="217"/>
        <v>31</v>
      </c>
      <c r="G1951" s="3" t="str">
        <f t="shared" si="218"/>
        <v>Пт</v>
      </c>
      <c r="H1951" s="25">
        <f t="shared" si="219"/>
        <v>29</v>
      </c>
      <c r="I1951" s="2">
        <v>654</v>
      </c>
      <c r="J1951" s="2">
        <f t="shared" si="214"/>
        <v>1</v>
      </c>
      <c r="K1951" s="2" t="str">
        <f t="shared" si="215"/>
        <v/>
      </c>
      <c r="L1951" s="2" t="str">
        <f t="shared" si="216"/>
        <v/>
      </c>
      <c r="M1951" t="str">
        <f>IF(D1951&lt;='Задача 4'!$B$4,I1951,"")</f>
        <v/>
      </c>
    </row>
    <row r="1952" spans="1:13">
      <c r="A1952" s="2">
        <v>1747081</v>
      </c>
      <c r="B1952" s="2">
        <v>1</v>
      </c>
      <c r="C1952" s="2" t="str">
        <f>VLOOKUP(B1952,Address!$A$1:$B$5,2,FALSE)</f>
        <v>ул.Ленина, 13/2</v>
      </c>
      <c r="D1952" s="3">
        <v>44779</v>
      </c>
      <c r="E1952" s="3" t="str">
        <f t="shared" si="213"/>
        <v>Август</v>
      </c>
      <c r="F1952" s="25">
        <f t="shared" si="217"/>
        <v>32</v>
      </c>
      <c r="G1952" s="3" t="str">
        <f t="shared" si="218"/>
        <v>Сб</v>
      </c>
      <c r="H1952" s="25">
        <f t="shared" si="219"/>
        <v>6</v>
      </c>
      <c r="I1952" s="2">
        <v>1683</v>
      </c>
      <c r="J1952" s="2">
        <f t="shared" si="214"/>
        <v>1</v>
      </c>
      <c r="K1952" s="2" t="str">
        <f t="shared" si="215"/>
        <v/>
      </c>
      <c r="L1952" s="2" t="str">
        <f t="shared" si="216"/>
        <v/>
      </c>
      <c r="M1952" t="str">
        <f>IF(D1952&lt;='Задача 4'!$B$4,I1952,"")</f>
        <v/>
      </c>
    </row>
    <row r="1953" spans="1:13">
      <c r="A1953" s="2">
        <v>1747082</v>
      </c>
      <c r="B1953" s="2">
        <v>1</v>
      </c>
      <c r="C1953" s="2" t="str">
        <f>VLOOKUP(B1953,Address!$A$1:$B$5,2,FALSE)</f>
        <v>ул.Ленина, 13/2</v>
      </c>
      <c r="D1953" s="3">
        <v>44793</v>
      </c>
      <c r="E1953" s="3" t="str">
        <f t="shared" si="213"/>
        <v>Август</v>
      </c>
      <c r="F1953" s="25">
        <f t="shared" si="217"/>
        <v>34</v>
      </c>
      <c r="G1953" s="3" t="str">
        <f t="shared" si="218"/>
        <v>Сб</v>
      </c>
      <c r="H1953" s="25">
        <f t="shared" si="219"/>
        <v>20</v>
      </c>
      <c r="I1953" s="2">
        <v>2366</v>
      </c>
      <c r="J1953" s="2">
        <f t="shared" si="214"/>
        <v>1</v>
      </c>
      <c r="K1953" s="2" t="str">
        <f t="shared" si="215"/>
        <v/>
      </c>
      <c r="L1953" s="2" t="str">
        <f t="shared" si="216"/>
        <v/>
      </c>
      <c r="M1953" t="str">
        <f>IF(D1953&lt;='Задача 4'!$B$4,I1953,"")</f>
        <v/>
      </c>
    </row>
    <row r="1954" spans="1:13">
      <c r="A1954" s="2">
        <v>1747083</v>
      </c>
      <c r="B1954" s="2">
        <v>3</v>
      </c>
      <c r="C1954" s="2" t="str">
        <f>VLOOKUP(B1954,Address!$A$1:$B$5,2,FALSE)</f>
        <v>Проспект Вернадского, 89</v>
      </c>
      <c r="D1954" s="3">
        <v>44746</v>
      </c>
      <c r="E1954" s="3" t="str">
        <f t="shared" si="213"/>
        <v>Июль</v>
      </c>
      <c r="F1954" s="25">
        <f t="shared" si="217"/>
        <v>28</v>
      </c>
      <c r="G1954" s="3" t="str">
        <f t="shared" si="218"/>
        <v>Пн</v>
      </c>
      <c r="H1954" s="25">
        <f t="shared" si="219"/>
        <v>4</v>
      </c>
      <c r="I1954" s="2">
        <v>832</v>
      </c>
      <c r="J1954" s="2">
        <f t="shared" si="214"/>
        <v>1</v>
      </c>
      <c r="K1954" s="2" t="str">
        <f t="shared" si="215"/>
        <v/>
      </c>
      <c r="L1954" s="2" t="str">
        <f t="shared" si="216"/>
        <v/>
      </c>
      <c r="M1954">
        <f>IF(D1954&lt;='Задача 4'!$B$4,I1954,"")</f>
        <v>832</v>
      </c>
    </row>
    <row r="1955" spans="1:13">
      <c r="A1955" s="2">
        <v>1747084</v>
      </c>
      <c r="B1955" s="2">
        <v>1</v>
      </c>
      <c r="C1955" s="2" t="str">
        <f>VLOOKUP(B1955,Address!$A$1:$B$5,2,FALSE)</f>
        <v>ул.Ленина, 13/2</v>
      </c>
      <c r="D1955" s="3">
        <v>44786</v>
      </c>
      <c r="E1955" s="3" t="str">
        <f t="shared" si="213"/>
        <v>Август</v>
      </c>
      <c r="F1955" s="25">
        <f t="shared" si="217"/>
        <v>33</v>
      </c>
      <c r="G1955" s="3" t="str">
        <f t="shared" si="218"/>
        <v>Сб</v>
      </c>
      <c r="H1955" s="25">
        <f t="shared" si="219"/>
        <v>13</v>
      </c>
      <c r="I1955" s="2">
        <v>4027</v>
      </c>
      <c r="J1955" s="2">
        <f t="shared" si="214"/>
        <v>1</v>
      </c>
      <c r="K1955" s="2">
        <f t="shared" si="215"/>
        <v>4027</v>
      </c>
      <c r="L1955" s="2">
        <f t="shared" si="216"/>
        <v>1</v>
      </c>
      <c r="M1955" t="str">
        <f>IF(D1955&lt;='Задача 4'!$B$4,I1955,"")</f>
        <v/>
      </c>
    </row>
    <row r="1956" spans="1:13">
      <c r="A1956" s="2">
        <v>1747085</v>
      </c>
      <c r="B1956" s="2">
        <v>1</v>
      </c>
      <c r="C1956" s="2" t="str">
        <f>VLOOKUP(B1956,Address!$A$1:$B$5,2,FALSE)</f>
        <v>ул.Ленина, 13/2</v>
      </c>
      <c r="D1956" s="3">
        <v>44766</v>
      </c>
      <c r="E1956" s="3" t="str">
        <f t="shared" si="213"/>
        <v>Июль</v>
      </c>
      <c r="F1956" s="25">
        <f t="shared" si="217"/>
        <v>31</v>
      </c>
      <c r="G1956" s="3" t="str">
        <f t="shared" si="218"/>
        <v>Вс</v>
      </c>
      <c r="H1956" s="25">
        <f t="shared" si="219"/>
        <v>24</v>
      </c>
      <c r="I1956" s="2">
        <v>4489</v>
      </c>
      <c r="J1956" s="2">
        <f t="shared" si="214"/>
        <v>1</v>
      </c>
      <c r="K1956" s="2">
        <f t="shared" si="215"/>
        <v>4489</v>
      </c>
      <c r="L1956" s="2">
        <f t="shared" si="216"/>
        <v>1</v>
      </c>
      <c r="M1956" t="str">
        <f>IF(D1956&lt;='Задача 4'!$B$4,I1956,"")</f>
        <v/>
      </c>
    </row>
    <row r="1957" spans="1:13">
      <c r="A1957" s="2">
        <v>1747086</v>
      </c>
      <c r="B1957" s="2">
        <v>1</v>
      </c>
      <c r="C1957" s="2" t="str">
        <f>VLOOKUP(B1957,Address!$A$1:$B$5,2,FALSE)</f>
        <v>ул.Ленина, 13/2</v>
      </c>
      <c r="D1957" s="3">
        <v>44728</v>
      </c>
      <c r="E1957" s="3" t="str">
        <f t="shared" si="213"/>
        <v>Июнь</v>
      </c>
      <c r="F1957" s="25">
        <f t="shared" si="217"/>
        <v>25</v>
      </c>
      <c r="G1957" s="3" t="str">
        <f t="shared" si="218"/>
        <v>Чт</v>
      </c>
      <c r="H1957" s="25">
        <f t="shared" si="219"/>
        <v>16</v>
      </c>
      <c r="I1957" s="2">
        <v>2405</v>
      </c>
      <c r="J1957" s="2">
        <f t="shared" si="214"/>
        <v>1</v>
      </c>
      <c r="K1957" s="2" t="str">
        <f t="shared" si="215"/>
        <v/>
      </c>
      <c r="L1957" s="2" t="str">
        <f t="shared" si="216"/>
        <v/>
      </c>
      <c r="M1957">
        <f>IF(D1957&lt;='Задача 4'!$B$4,I1957,"")</f>
        <v>2405</v>
      </c>
    </row>
    <row r="1958" spans="1:13">
      <c r="A1958" s="2">
        <v>1747087</v>
      </c>
      <c r="B1958" s="2">
        <v>1</v>
      </c>
      <c r="C1958" s="2" t="str">
        <f>VLOOKUP(B1958,Address!$A$1:$B$5,2,FALSE)</f>
        <v>ул.Ленина, 13/2</v>
      </c>
      <c r="D1958" s="3">
        <v>44729</v>
      </c>
      <c r="E1958" s="3" t="str">
        <f t="shared" si="213"/>
        <v>Июнь</v>
      </c>
      <c r="F1958" s="25">
        <f t="shared" si="217"/>
        <v>25</v>
      </c>
      <c r="G1958" s="3" t="str">
        <f t="shared" si="218"/>
        <v>Пт</v>
      </c>
      <c r="H1958" s="25">
        <f t="shared" si="219"/>
        <v>17</v>
      </c>
      <c r="I1958" s="2">
        <v>1657</v>
      </c>
      <c r="J1958" s="2">
        <f t="shared" si="214"/>
        <v>1</v>
      </c>
      <c r="K1958" s="2" t="str">
        <f t="shared" si="215"/>
        <v/>
      </c>
      <c r="L1958" s="2" t="str">
        <f t="shared" si="216"/>
        <v/>
      </c>
      <c r="M1958">
        <f>IF(D1958&lt;='Задача 4'!$B$4,I1958,"")</f>
        <v>1657</v>
      </c>
    </row>
    <row r="1959" spans="1:13">
      <c r="A1959" s="2">
        <v>1747088</v>
      </c>
      <c r="B1959" s="2">
        <v>4</v>
      </c>
      <c r="C1959" s="2" t="str">
        <f>VLOOKUP(B1959,Address!$A$1:$B$5,2,FALSE)</f>
        <v>Бульвар Сеченова, 17</v>
      </c>
      <c r="D1959" s="3">
        <v>44751</v>
      </c>
      <c r="E1959" s="3" t="str">
        <f t="shared" si="213"/>
        <v>Июль</v>
      </c>
      <c r="F1959" s="25">
        <f t="shared" si="217"/>
        <v>28</v>
      </c>
      <c r="G1959" s="3" t="str">
        <f t="shared" si="218"/>
        <v>Сб</v>
      </c>
      <c r="H1959" s="25">
        <f t="shared" si="219"/>
        <v>9</v>
      </c>
      <c r="I1959" s="2">
        <v>2469</v>
      </c>
      <c r="J1959" s="2">
        <f t="shared" si="214"/>
        <v>1</v>
      </c>
      <c r="K1959" s="2" t="str">
        <f t="shared" si="215"/>
        <v/>
      </c>
      <c r="L1959" s="2" t="str">
        <f t="shared" si="216"/>
        <v/>
      </c>
      <c r="M1959">
        <f>IF(D1959&lt;='Задача 4'!$B$4,I1959,"")</f>
        <v>2469</v>
      </c>
    </row>
    <row r="1960" spans="1:13">
      <c r="A1960" s="2">
        <v>1747089</v>
      </c>
      <c r="B1960" s="2">
        <v>1</v>
      </c>
      <c r="C1960" s="2" t="str">
        <f>VLOOKUP(B1960,Address!$A$1:$B$5,2,FALSE)</f>
        <v>ул.Ленина, 13/2</v>
      </c>
      <c r="D1960" s="3">
        <v>44743</v>
      </c>
      <c r="E1960" s="3" t="str">
        <f t="shared" si="213"/>
        <v>Июль</v>
      </c>
      <c r="F1960" s="25">
        <f t="shared" si="217"/>
        <v>27</v>
      </c>
      <c r="G1960" s="3" t="str">
        <f t="shared" si="218"/>
        <v>Пт</v>
      </c>
      <c r="H1960" s="25">
        <f t="shared" si="219"/>
        <v>1</v>
      </c>
      <c r="I1960" s="2">
        <v>4234</v>
      </c>
      <c r="J1960" s="2">
        <f t="shared" si="214"/>
        <v>1</v>
      </c>
      <c r="K1960" s="2">
        <f t="shared" si="215"/>
        <v>4234</v>
      </c>
      <c r="L1960" s="2">
        <f t="shared" si="216"/>
        <v>1</v>
      </c>
      <c r="M1960">
        <f>IF(D1960&lt;='Задача 4'!$B$4,I1960,"")</f>
        <v>4234</v>
      </c>
    </row>
    <row r="1961" spans="1:13">
      <c r="A1961" s="2">
        <v>1747090</v>
      </c>
      <c r="B1961" s="2">
        <v>1</v>
      </c>
      <c r="C1961" s="2" t="str">
        <f>VLOOKUP(B1961,Address!$A$1:$B$5,2,FALSE)</f>
        <v>ул.Ленина, 13/2</v>
      </c>
      <c r="D1961" s="3">
        <v>44769</v>
      </c>
      <c r="E1961" s="3" t="str">
        <f t="shared" si="213"/>
        <v>Июль</v>
      </c>
      <c r="F1961" s="25">
        <f t="shared" si="217"/>
        <v>31</v>
      </c>
      <c r="G1961" s="3" t="str">
        <f t="shared" si="218"/>
        <v>Ср</v>
      </c>
      <c r="H1961" s="25">
        <f t="shared" si="219"/>
        <v>27</v>
      </c>
      <c r="I1961" s="2">
        <v>1447</v>
      </c>
      <c r="J1961" s="2">
        <f t="shared" si="214"/>
        <v>1</v>
      </c>
      <c r="K1961" s="2" t="str">
        <f t="shared" si="215"/>
        <v/>
      </c>
      <c r="L1961" s="2" t="str">
        <f t="shared" si="216"/>
        <v/>
      </c>
      <c r="M1961" t="str">
        <f>IF(D1961&lt;='Задача 4'!$B$4,I1961,"")</f>
        <v/>
      </c>
    </row>
    <row r="1962" spans="1:13">
      <c r="A1962" s="2">
        <v>1747091</v>
      </c>
      <c r="B1962" s="2">
        <v>1</v>
      </c>
      <c r="C1962" s="2" t="str">
        <f>VLOOKUP(B1962,Address!$A$1:$B$5,2,FALSE)</f>
        <v>ул.Ленина, 13/2</v>
      </c>
      <c r="D1962" s="3">
        <v>44742</v>
      </c>
      <c r="E1962" s="3" t="str">
        <f t="shared" si="213"/>
        <v>Июнь</v>
      </c>
      <c r="F1962" s="25">
        <f t="shared" si="217"/>
        <v>27</v>
      </c>
      <c r="G1962" s="3" t="str">
        <f t="shared" si="218"/>
        <v>Чт</v>
      </c>
      <c r="H1962" s="25">
        <f t="shared" si="219"/>
        <v>30</v>
      </c>
      <c r="I1962" s="2">
        <v>4354</v>
      </c>
      <c r="J1962" s="2">
        <f t="shared" si="214"/>
        <v>1</v>
      </c>
      <c r="K1962" s="2">
        <f t="shared" si="215"/>
        <v>4354</v>
      </c>
      <c r="L1962" s="2">
        <f t="shared" si="216"/>
        <v>1</v>
      </c>
      <c r="M1962">
        <f>IF(D1962&lt;='Задача 4'!$B$4,I1962,"")</f>
        <v>4354</v>
      </c>
    </row>
    <row r="1963" spans="1:13">
      <c r="A1963" s="2">
        <v>1747092</v>
      </c>
      <c r="B1963" s="2">
        <v>2</v>
      </c>
      <c r="C1963" s="2" t="str">
        <f>VLOOKUP(B1963,Address!$A$1:$B$5,2,FALSE)</f>
        <v>ул.Строителей, 6</v>
      </c>
      <c r="D1963" s="3">
        <v>44760</v>
      </c>
      <c r="E1963" s="3" t="str">
        <f t="shared" si="213"/>
        <v>Июль</v>
      </c>
      <c r="F1963" s="25">
        <f t="shared" si="217"/>
        <v>30</v>
      </c>
      <c r="G1963" s="3" t="str">
        <f t="shared" si="218"/>
        <v>Пн</v>
      </c>
      <c r="H1963" s="25">
        <f t="shared" si="219"/>
        <v>18</v>
      </c>
      <c r="I1963" s="2">
        <v>4545</v>
      </c>
      <c r="J1963" s="2">
        <f t="shared" si="214"/>
        <v>1</v>
      </c>
      <c r="K1963" s="2">
        <f t="shared" si="215"/>
        <v>4545</v>
      </c>
      <c r="L1963" s="2">
        <f t="shared" si="216"/>
        <v>1</v>
      </c>
      <c r="M1963" t="str">
        <f>IF(D1963&lt;='Задача 4'!$B$4,I1963,"")</f>
        <v/>
      </c>
    </row>
    <row r="1964" spans="1:13">
      <c r="A1964" s="2">
        <v>1747093</v>
      </c>
      <c r="B1964" s="2">
        <v>4</v>
      </c>
      <c r="C1964" s="2" t="str">
        <f>VLOOKUP(B1964,Address!$A$1:$B$5,2,FALSE)</f>
        <v>Бульвар Сеченова, 17</v>
      </c>
      <c r="D1964" s="3">
        <v>44754</v>
      </c>
      <c r="E1964" s="3" t="str">
        <f t="shared" si="213"/>
        <v>Июль</v>
      </c>
      <c r="F1964" s="25">
        <f t="shared" si="217"/>
        <v>29</v>
      </c>
      <c r="G1964" s="3" t="str">
        <f t="shared" si="218"/>
        <v>Вт</v>
      </c>
      <c r="H1964" s="25">
        <f t="shared" si="219"/>
        <v>12</v>
      </c>
      <c r="I1964" s="2">
        <v>2812</v>
      </c>
      <c r="J1964" s="2">
        <f t="shared" si="214"/>
        <v>1</v>
      </c>
      <c r="K1964" s="2" t="str">
        <f t="shared" si="215"/>
        <v/>
      </c>
      <c r="L1964" s="2" t="str">
        <f t="shared" si="216"/>
        <v/>
      </c>
      <c r="M1964">
        <f>IF(D1964&lt;='Задача 4'!$B$4,I1964,"")</f>
        <v>2812</v>
      </c>
    </row>
    <row r="1965" spans="1:13">
      <c r="A1965" s="2">
        <v>1747094</v>
      </c>
      <c r="B1965" s="2">
        <v>2</v>
      </c>
      <c r="C1965" s="2" t="str">
        <f>VLOOKUP(B1965,Address!$A$1:$B$5,2,FALSE)</f>
        <v>ул.Строителей, 6</v>
      </c>
      <c r="D1965" s="3">
        <v>44790</v>
      </c>
      <c r="E1965" s="3" t="str">
        <f t="shared" si="213"/>
        <v>Август</v>
      </c>
      <c r="F1965" s="25">
        <f t="shared" si="217"/>
        <v>34</v>
      </c>
      <c r="G1965" s="3" t="str">
        <f t="shared" si="218"/>
        <v>Ср</v>
      </c>
      <c r="H1965" s="25">
        <f t="shared" si="219"/>
        <v>17</v>
      </c>
      <c r="I1965" s="2">
        <v>4289</v>
      </c>
      <c r="J1965" s="2">
        <f t="shared" si="214"/>
        <v>1</v>
      </c>
      <c r="K1965" s="2">
        <f t="shared" si="215"/>
        <v>4289</v>
      </c>
      <c r="L1965" s="2">
        <f t="shared" si="216"/>
        <v>1</v>
      </c>
      <c r="M1965" t="str">
        <f>IF(D1965&lt;='Задача 4'!$B$4,I1965,"")</f>
        <v/>
      </c>
    </row>
    <row r="1966" spans="1:13">
      <c r="A1966" s="2">
        <v>1747095</v>
      </c>
      <c r="B1966" s="2">
        <v>1</v>
      </c>
      <c r="C1966" s="2" t="str">
        <f>VLOOKUP(B1966,Address!$A$1:$B$5,2,FALSE)</f>
        <v>ул.Ленина, 13/2</v>
      </c>
      <c r="D1966" s="3">
        <v>44775</v>
      </c>
      <c r="E1966" s="3" t="str">
        <f t="shared" si="213"/>
        <v>Август</v>
      </c>
      <c r="F1966" s="25">
        <f t="shared" si="217"/>
        <v>32</v>
      </c>
      <c r="G1966" s="3" t="str">
        <f t="shared" si="218"/>
        <v>Вт</v>
      </c>
      <c r="H1966" s="25">
        <f t="shared" si="219"/>
        <v>2</v>
      </c>
      <c r="I1966" s="2">
        <v>4391</v>
      </c>
      <c r="J1966" s="2">
        <f t="shared" si="214"/>
        <v>1</v>
      </c>
      <c r="K1966" s="2">
        <f t="shared" si="215"/>
        <v>4391</v>
      </c>
      <c r="L1966" s="2">
        <f t="shared" si="216"/>
        <v>1</v>
      </c>
      <c r="M1966" t="str">
        <f>IF(D1966&lt;='Задача 4'!$B$4,I1966,"")</f>
        <v/>
      </c>
    </row>
    <row r="1967" spans="1:13">
      <c r="A1967" s="2">
        <v>1747096</v>
      </c>
      <c r="B1967" s="2">
        <v>1</v>
      </c>
      <c r="C1967" s="2" t="str">
        <f>VLOOKUP(B1967,Address!$A$1:$B$5,2,FALSE)</f>
        <v>ул.Ленина, 13/2</v>
      </c>
      <c r="D1967" s="3">
        <v>44717</v>
      </c>
      <c r="E1967" s="3" t="str">
        <f t="shared" si="213"/>
        <v>Июнь</v>
      </c>
      <c r="F1967" s="25">
        <f t="shared" si="217"/>
        <v>24</v>
      </c>
      <c r="G1967" s="3" t="str">
        <f t="shared" si="218"/>
        <v>Вс</v>
      </c>
      <c r="H1967" s="25">
        <f t="shared" si="219"/>
        <v>5</v>
      </c>
      <c r="I1967" s="2">
        <v>2959</v>
      </c>
      <c r="J1967" s="2">
        <f t="shared" si="214"/>
        <v>1</v>
      </c>
      <c r="K1967" s="2" t="str">
        <f t="shared" si="215"/>
        <v/>
      </c>
      <c r="L1967" s="2" t="str">
        <f t="shared" si="216"/>
        <v/>
      </c>
      <c r="M1967">
        <f>IF(D1967&lt;='Задача 4'!$B$4,I1967,"")</f>
        <v>2959</v>
      </c>
    </row>
    <row r="1968" spans="1:13">
      <c r="A1968" s="2">
        <v>1747097</v>
      </c>
      <c r="B1968" s="2">
        <v>1</v>
      </c>
      <c r="C1968" s="2" t="str">
        <f>VLOOKUP(B1968,Address!$A$1:$B$5,2,FALSE)</f>
        <v>ул.Ленина, 13/2</v>
      </c>
      <c r="D1968" s="3">
        <v>44802</v>
      </c>
      <c r="E1968" s="3" t="str">
        <f t="shared" si="213"/>
        <v>Август</v>
      </c>
      <c r="F1968" s="25">
        <f t="shared" si="217"/>
        <v>36</v>
      </c>
      <c r="G1968" s="3" t="str">
        <f t="shared" si="218"/>
        <v>Пн</v>
      </c>
      <c r="H1968" s="25">
        <f t="shared" si="219"/>
        <v>29</v>
      </c>
      <c r="I1968" s="2">
        <v>4203</v>
      </c>
      <c r="J1968" s="2">
        <f t="shared" si="214"/>
        <v>1</v>
      </c>
      <c r="K1968" s="2">
        <f t="shared" si="215"/>
        <v>4203</v>
      </c>
      <c r="L1968" s="2">
        <f t="shared" si="216"/>
        <v>1</v>
      </c>
      <c r="M1968" t="str">
        <f>IF(D1968&lt;='Задача 4'!$B$4,I1968,"")</f>
        <v/>
      </c>
    </row>
    <row r="1969" spans="1:13">
      <c r="A1969" s="2">
        <v>1747098</v>
      </c>
      <c r="B1969" s="2">
        <v>1</v>
      </c>
      <c r="C1969" s="2" t="str">
        <f>VLOOKUP(B1969,Address!$A$1:$B$5,2,FALSE)</f>
        <v>ул.Ленина, 13/2</v>
      </c>
      <c r="D1969" s="3">
        <v>44760</v>
      </c>
      <c r="E1969" s="3" t="str">
        <f t="shared" si="213"/>
        <v>Июль</v>
      </c>
      <c r="F1969" s="25">
        <f t="shared" si="217"/>
        <v>30</v>
      </c>
      <c r="G1969" s="3" t="str">
        <f t="shared" si="218"/>
        <v>Пн</v>
      </c>
      <c r="H1969" s="25">
        <f t="shared" si="219"/>
        <v>18</v>
      </c>
      <c r="I1969" s="2">
        <v>4410</v>
      </c>
      <c r="J1969" s="2">
        <f t="shared" si="214"/>
        <v>1</v>
      </c>
      <c r="K1969" s="2">
        <f t="shared" si="215"/>
        <v>4410</v>
      </c>
      <c r="L1969" s="2">
        <f t="shared" si="216"/>
        <v>1</v>
      </c>
      <c r="M1969" t="str">
        <f>IF(D1969&lt;='Задача 4'!$B$4,I1969,"")</f>
        <v/>
      </c>
    </row>
    <row r="1970" spans="1:13">
      <c r="A1970" s="2">
        <v>1747099</v>
      </c>
      <c r="B1970" s="2">
        <v>1</v>
      </c>
      <c r="C1970" s="2" t="str">
        <f>VLOOKUP(B1970,Address!$A$1:$B$5,2,FALSE)</f>
        <v>ул.Ленина, 13/2</v>
      </c>
      <c r="D1970" s="3">
        <v>44785</v>
      </c>
      <c r="E1970" s="3" t="str">
        <f t="shared" si="213"/>
        <v>Август</v>
      </c>
      <c r="F1970" s="25">
        <f t="shared" si="217"/>
        <v>33</v>
      </c>
      <c r="G1970" s="3" t="str">
        <f t="shared" si="218"/>
        <v>Пт</v>
      </c>
      <c r="H1970" s="25">
        <f t="shared" si="219"/>
        <v>12</v>
      </c>
      <c r="I1970" s="2">
        <v>522</v>
      </c>
      <c r="J1970" s="2">
        <f t="shared" si="214"/>
        <v>1</v>
      </c>
      <c r="K1970" s="2" t="str">
        <f t="shared" si="215"/>
        <v/>
      </c>
      <c r="L1970" s="2" t="str">
        <f t="shared" si="216"/>
        <v/>
      </c>
      <c r="M1970" t="str">
        <f>IF(D1970&lt;='Задача 4'!$B$4,I1970,"")</f>
        <v/>
      </c>
    </row>
    <row r="1971" spans="1:13">
      <c r="A1971" s="2">
        <v>1747100</v>
      </c>
      <c r="B1971" s="2">
        <v>4</v>
      </c>
      <c r="C1971" s="2" t="str">
        <f>VLOOKUP(B1971,Address!$A$1:$B$5,2,FALSE)</f>
        <v>Бульвар Сеченова, 17</v>
      </c>
      <c r="D1971" s="3">
        <v>44748</v>
      </c>
      <c r="E1971" s="3" t="str">
        <f t="shared" si="213"/>
        <v>Июль</v>
      </c>
      <c r="F1971" s="25">
        <f t="shared" si="217"/>
        <v>28</v>
      </c>
      <c r="G1971" s="3" t="str">
        <f t="shared" si="218"/>
        <v>Ср</v>
      </c>
      <c r="H1971" s="25">
        <f t="shared" si="219"/>
        <v>6</v>
      </c>
      <c r="I1971" s="2">
        <v>3122</v>
      </c>
      <c r="J1971" s="2">
        <f t="shared" si="214"/>
        <v>1</v>
      </c>
      <c r="K1971" s="2">
        <f t="shared" si="215"/>
        <v>3122</v>
      </c>
      <c r="L1971" s="2">
        <f t="shared" si="216"/>
        <v>1</v>
      </c>
      <c r="M1971">
        <f>IF(D1971&lt;='Задача 4'!$B$4,I1971,"")</f>
        <v>3122</v>
      </c>
    </row>
    <row r="1972" spans="1:13">
      <c r="A1972" s="2">
        <v>1747101</v>
      </c>
      <c r="B1972" s="2">
        <v>1</v>
      </c>
      <c r="C1972" s="2" t="str">
        <f>VLOOKUP(B1972,Address!$A$1:$B$5,2,FALSE)</f>
        <v>ул.Ленина, 13/2</v>
      </c>
      <c r="D1972" s="3">
        <v>44734</v>
      </c>
      <c r="E1972" s="3" t="str">
        <f t="shared" si="213"/>
        <v>Июнь</v>
      </c>
      <c r="F1972" s="25">
        <f t="shared" si="217"/>
        <v>26</v>
      </c>
      <c r="G1972" s="3" t="str">
        <f t="shared" si="218"/>
        <v>Ср</v>
      </c>
      <c r="H1972" s="25">
        <f t="shared" si="219"/>
        <v>22</v>
      </c>
      <c r="I1972" s="2">
        <v>2387</v>
      </c>
      <c r="J1972" s="2">
        <f t="shared" si="214"/>
        <v>1</v>
      </c>
      <c r="K1972" s="2" t="str">
        <f t="shared" si="215"/>
        <v/>
      </c>
      <c r="L1972" s="2" t="str">
        <f t="shared" si="216"/>
        <v/>
      </c>
      <c r="M1972">
        <f>IF(D1972&lt;='Задача 4'!$B$4,I1972,"")</f>
        <v>2387</v>
      </c>
    </row>
    <row r="1973" spans="1:13">
      <c r="A1973" s="2">
        <v>1747102</v>
      </c>
      <c r="B1973" s="2">
        <v>2</v>
      </c>
      <c r="C1973" s="2" t="str">
        <f>VLOOKUP(B1973,Address!$A$1:$B$5,2,FALSE)</f>
        <v>ул.Строителей, 6</v>
      </c>
      <c r="D1973" s="3">
        <v>44772</v>
      </c>
      <c r="E1973" s="3" t="str">
        <f t="shared" si="213"/>
        <v>Июль</v>
      </c>
      <c r="F1973" s="25">
        <f t="shared" si="217"/>
        <v>31</v>
      </c>
      <c r="G1973" s="3" t="str">
        <f t="shared" si="218"/>
        <v>Сб</v>
      </c>
      <c r="H1973" s="25">
        <f t="shared" si="219"/>
        <v>30</v>
      </c>
      <c r="I1973" s="2">
        <v>2919</v>
      </c>
      <c r="J1973" s="2">
        <f t="shared" si="214"/>
        <v>1</v>
      </c>
      <c r="K1973" s="2" t="str">
        <f t="shared" si="215"/>
        <v/>
      </c>
      <c r="L1973" s="2" t="str">
        <f t="shared" si="216"/>
        <v/>
      </c>
      <c r="M1973" t="str">
        <f>IF(D1973&lt;='Задача 4'!$B$4,I1973,"")</f>
        <v/>
      </c>
    </row>
    <row r="1974" spans="1:13">
      <c r="A1974" s="2">
        <v>1747103</v>
      </c>
      <c r="B1974" s="2">
        <v>4</v>
      </c>
      <c r="C1974" s="2" t="str">
        <f>VLOOKUP(B1974,Address!$A$1:$B$5,2,FALSE)</f>
        <v>Бульвар Сеченова, 17</v>
      </c>
      <c r="D1974" s="3">
        <v>44767</v>
      </c>
      <c r="E1974" s="3" t="str">
        <f t="shared" si="213"/>
        <v>Июль</v>
      </c>
      <c r="F1974" s="25">
        <f t="shared" si="217"/>
        <v>31</v>
      </c>
      <c r="G1974" s="3" t="str">
        <f t="shared" si="218"/>
        <v>Пн</v>
      </c>
      <c r="H1974" s="25">
        <f t="shared" si="219"/>
        <v>25</v>
      </c>
      <c r="I1974" s="2">
        <v>82</v>
      </c>
      <c r="J1974" s="2">
        <f t="shared" si="214"/>
        <v>1</v>
      </c>
      <c r="K1974" s="2" t="str">
        <f t="shared" si="215"/>
        <v/>
      </c>
      <c r="L1974" s="2" t="str">
        <f t="shared" si="216"/>
        <v/>
      </c>
      <c r="M1974" t="str">
        <f>IF(D1974&lt;='Задача 4'!$B$4,I1974,"")</f>
        <v/>
      </c>
    </row>
    <row r="1975" spans="1:13">
      <c r="A1975" s="2">
        <v>1747104</v>
      </c>
      <c r="B1975" s="2">
        <v>1</v>
      </c>
      <c r="C1975" s="2" t="str">
        <f>VLOOKUP(B1975,Address!$A$1:$B$5,2,FALSE)</f>
        <v>ул.Ленина, 13/2</v>
      </c>
      <c r="D1975" s="3">
        <v>44726</v>
      </c>
      <c r="E1975" s="3" t="str">
        <f t="shared" si="213"/>
        <v>Июнь</v>
      </c>
      <c r="F1975" s="25">
        <f t="shared" si="217"/>
        <v>25</v>
      </c>
      <c r="G1975" s="3" t="str">
        <f t="shared" si="218"/>
        <v>Вт</v>
      </c>
      <c r="H1975" s="25">
        <f t="shared" si="219"/>
        <v>14</v>
      </c>
      <c r="I1975" s="2">
        <v>4262</v>
      </c>
      <c r="J1975" s="2">
        <f t="shared" si="214"/>
        <v>1</v>
      </c>
      <c r="K1975" s="2">
        <f t="shared" si="215"/>
        <v>4262</v>
      </c>
      <c r="L1975" s="2">
        <f t="shared" si="216"/>
        <v>1</v>
      </c>
      <c r="M1975">
        <f>IF(D1975&lt;='Задача 4'!$B$4,I1975,"")</f>
        <v>4262</v>
      </c>
    </row>
    <row r="1976" spans="1:13">
      <c r="A1976" s="2">
        <v>1747105</v>
      </c>
      <c r="B1976" s="2">
        <v>1</v>
      </c>
      <c r="C1976" s="2" t="str">
        <f>VLOOKUP(B1976,Address!$A$1:$B$5,2,FALSE)</f>
        <v>ул.Ленина, 13/2</v>
      </c>
      <c r="D1976" s="3">
        <v>44742</v>
      </c>
      <c r="E1976" s="3" t="str">
        <f t="shared" si="213"/>
        <v>Июнь</v>
      </c>
      <c r="F1976" s="25">
        <f t="shared" si="217"/>
        <v>27</v>
      </c>
      <c r="G1976" s="3" t="str">
        <f t="shared" si="218"/>
        <v>Чт</v>
      </c>
      <c r="H1976" s="25">
        <f t="shared" si="219"/>
        <v>30</v>
      </c>
      <c r="I1976" s="2">
        <v>1209</v>
      </c>
      <c r="J1976" s="2">
        <f t="shared" si="214"/>
        <v>1</v>
      </c>
      <c r="K1976" s="2" t="str">
        <f t="shared" si="215"/>
        <v/>
      </c>
      <c r="L1976" s="2" t="str">
        <f t="shared" si="216"/>
        <v/>
      </c>
      <c r="M1976">
        <f>IF(D1976&lt;='Задача 4'!$B$4,I1976,"")</f>
        <v>1209</v>
      </c>
    </row>
    <row r="1977" spans="1:13">
      <c r="A1977" s="2">
        <v>1747106</v>
      </c>
      <c r="B1977" s="2">
        <v>3</v>
      </c>
      <c r="C1977" s="2" t="str">
        <f>VLOOKUP(B1977,Address!$A$1:$B$5,2,FALSE)</f>
        <v>Проспект Вернадского, 89</v>
      </c>
      <c r="D1977" s="3">
        <v>44795</v>
      </c>
      <c r="E1977" s="3" t="str">
        <f t="shared" si="213"/>
        <v>Август</v>
      </c>
      <c r="F1977" s="25">
        <f t="shared" si="217"/>
        <v>35</v>
      </c>
      <c r="G1977" s="3" t="str">
        <f t="shared" si="218"/>
        <v>Пн</v>
      </c>
      <c r="H1977" s="25">
        <f t="shared" si="219"/>
        <v>22</v>
      </c>
      <c r="I1977" s="2">
        <v>2619</v>
      </c>
      <c r="J1977" s="2">
        <f t="shared" si="214"/>
        <v>1</v>
      </c>
      <c r="K1977" s="2" t="str">
        <f t="shared" si="215"/>
        <v/>
      </c>
      <c r="L1977" s="2" t="str">
        <f t="shared" si="216"/>
        <v/>
      </c>
      <c r="M1977" t="str">
        <f>IF(D1977&lt;='Задача 4'!$B$4,I1977,"")</f>
        <v/>
      </c>
    </row>
    <row r="1978" spans="1:13">
      <c r="A1978" s="2">
        <v>1747107</v>
      </c>
      <c r="B1978" s="2">
        <v>3</v>
      </c>
      <c r="C1978" s="2" t="str">
        <f>VLOOKUP(B1978,Address!$A$1:$B$5,2,FALSE)</f>
        <v>Проспект Вернадского, 89</v>
      </c>
      <c r="D1978" s="3">
        <v>44764</v>
      </c>
      <c r="E1978" s="3" t="str">
        <f t="shared" si="213"/>
        <v>Июль</v>
      </c>
      <c r="F1978" s="25">
        <f t="shared" si="217"/>
        <v>30</v>
      </c>
      <c r="G1978" s="3" t="str">
        <f t="shared" si="218"/>
        <v>Пт</v>
      </c>
      <c r="H1978" s="25">
        <f t="shared" si="219"/>
        <v>22</v>
      </c>
      <c r="I1978" s="2">
        <v>2508</v>
      </c>
      <c r="J1978" s="2">
        <f t="shared" si="214"/>
        <v>1</v>
      </c>
      <c r="K1978" s="2" t="str">
        <f t="shared" si="215"/>
        <v/>
      </c>
      <c r="L1978" s="2" t="str">
        <f t="shared" si="216"/>
        <v/>
      </c>
      <c r="M1978" t="str">
        <f>IF(D1978&lt;='Задача 4'!$B$4,I1978,"")</f>
        <v/>
      </c>
    </row>
    <row r="1979" spans="1:13">
      <c r="A1979" s="2">
        <v>1747108</v>
      </c>
      <c r="B1979" s="2">
        <v>1</v>
      </c>
      <c r="C1979" s="2" t="str">
        <f>VLOOKUP(B1979,Address!$A$1:$B$5,2,FALSE)</f>
        <v>ул.Ленина, 13/2</v>
      </c>
      <c r="D1979" s="3">
        <v>44729</v>
      </c>
      <c r="E1979" s="3" t="str">
        <f t="shared" si="213"/>
        <v>Июнь</v>
      </c>
      <c r="F1979" s="25">
        <f t="shared" si="217"/>
        <v>25</v>
      </c>
      <c r="G1979" s="3" t="str">
        <f t="shared" si="218"/>
        <v>Пт</v>
      </c>
      <c r="H1979" s="25">
        <f t="shared" si="219"/>
        <v>17</v>
      </c>
      <c r="I1979" s="2">
        <v>780</v>
      </c>
      <c r="J1979" s="2">
        <f t="shared" si="214"/>
        <v>1</v>
      </c>
      <c r="K1979" s="2" t="str">
        <f t="shared" si="215"/>
        <v/>
      </c>
      <c r="L1979" s="2" t="str">
        <f t="shared" si="216"/>
        <v/>
      </c>
      <c r="M1979">
        <f>IF(D1979&lt;='Задача 4'!$B$4,I1979,"")</f>
        <v>780</v>
      </c>
    </row>
    <row r="1980" spans="1:13">
      <c r="A1980" s="2">
        <v>1747109</v>
      </c>
      <c r="B1980" s="2">
        <v>2</v>
      </c>
      <c r="C1980" s="2" t="str">
        <f>VLOOKUP(B1980,Address!$A$1:$B$5,2,FALSE)</f>
        <v>ул.Строителей, 6</v>
      </c>
      <c r="D1980" s="3">
        <v>44776</v>
      </c>
      <c r="E1980" s="3" t="str">
        <f t="shared" si="213"/>
        <v>Август</v>
      </c>
      <c r="F1980" s="25">
        <f t="shared" si="217"/>
        <v>32</v>
      </c>
      <c r="G1980" s="3" t="str">
        <f t="shared" si="218"/>
        <v>Ср</v>
      </c>
      <c r="H1980" s="25">
        <f t="shared" si="219"/>
        <v>3</v>
      </c>
      <c r="I1980" s="2">
        <v>1227</v>
      </c>
      <c r="J1980" s="2">
        <f t="shared" si="214"/>
        <v>1</v>
      </c>
      <c r="K1980" s="2" t="str">
        <f t="shared" si="215"/>
        <v/>
      </c>
      <c r="L1980" s="2" t="str">
        <f t="shared" si="216"/>
        <v/>
      </c>
      <c r="M1980" t="str">
        <f>IF(D1980&lt;='Задача 4'!$B$4,I1980,"")</f>
        <v/>
      </c>
    </row>
    <row r="1981" spans="1:13">
      <c r="A1981" s="2">
        <v>1747110</v>
      </c>
      <c r="B1981" s="2">
        <v>2</v>
      </c>
      <c r="C1981" s="2" t="str">
        <f>VLOOKUP(B1981,Address!$A$1:$B$5,2,FALSE)</f>
        <v>ул.Строителей, 6</v>
      </c>
      <c r="D1981" s="3">
        <v>44717</v>
      </c>
      <c r="E1981" s="3" t="str">
        <f t="shared" si="213"/>
        <v>Июнь</v>
      </c>
      <c r="F1981" s="25">
        <f t="shared" si="217"/>
        <v>24</v>
      </c>
      <c r="G1981" s="3" t="str">
        <f t="shared" si="218"/>
        <v>Вс</v>
      </c>
      <c r="H1981" s="25">
        <f t="shared" si="219"/>
        <v>5</v>
      </c>
      <c r="I1981" s="2">
        <v>2239</v>
      </c>
      <c r="J1981" s="2">
        <f t="shared" si="214"/>
        <v>1</v>
      </c>
      <c r="K1981" s="2" t="str">
        <f t="shared" si="215"/>
        <v/>
      </c>
      <c r="L1981" s="2" t="str">
        <f t="shared" si="216"/>
        <v/>
      </c>
      <c r="M1981">
        <f>IF(D1981&lt;='Задача 4'!$B$4,I1981,"")</f>
        <v>2239</v>
      </c>
    </row>
    <row r="1982" spans="1:13">
      <c r="A1982" s="2">
        <v>1747111</v>
      </c>
      <c r="B1982" s="2">
        <v>2</v>
      </c>
      <c r="C1982" s="2" t="str">
        <f>VLOOKUP(B1982,Address!$A$1:$B$5,2,FALSE)</f>
        <v>ул.Строителей, 6</v>
      </c>
      <c r="D1982" s="3">
        <v>44768</v>
      </c>
      <c r="E1982" s="3" t="str">
        <f t="shared" si="213"/>
        <v>Июль</v>
      </c>
      <c r="F1982" s="25">
        <f t="shared" si="217"/>
        <v>31</v>
      </c>
      <c r="G1982" s="3" t="str">
        <f t="shared" si="218"/>
        <v>Вт</v>
      </c>
      <c r="H1982" s="25">
        <f t="shared" si="219"/>
        <v>26</v>
      </c>
      <c r="I1982" s="2">
        <v>3190</v>
      </c>
      <c r="J1982" s="2">
        <f t="shared" si="214"/>
        <v>1</v>
      </c>
      <c r="K1982" s="2">
        <f t="shared" si="215"/>
        <v>3190</v>
      </c>
      <c r="L1982" s="2">
        <f t="shared" si="216"/>
        <v>1</v>
      </c>
      <c r="M1982" t="str">
        <f>IF(D1982&lt;='Задача 4'!$B$4,I1982,"")</f>
        <v/>
      </c>
    </row>
    <row r="1983" spans="1:13">
      <c r="A1983" s="2">
        <v>1747112</v>
      </c>
      <c r="B1983" s="2">
        <v>1</v>
      </c>
      <c r="C1983" s="2" t="str">
        <f>VLOOKUP(B1983,Address!$A$1:$B$5,2,FALSE)</f>
        <v>ул.Ленина, 13/2</v>
      </c>
      <c r="D1983" s="3">
        <v>44738</v>
      </c>
      <c r="E1983" s="3" t="str">
        <f t="shared" si="213"/>
        <v>Июнь</v>
      </c>
      <c r="F1983" s="25">
        <f t="shared" si="217"/>
        <v>27</v>
      </c>
      <c r="G1983" s="3" t="str">
        <f t="shared" si="218"/>
        <v>Вс</v>
      </c>
      <c r="H1983" s="25">
        <f t="shared" si="219"/>
        <v>26</v>
      </c>
      <c r="I1983" s="2">
        <v>574</v>
      </c>
      <c r="J1983" s="2">
        <f t="shared" si="214"/>
        <v>1</v>
      </c>
      <c r="K1983" s="2" t="str">
        <f t="shared" si="215"/>
        <v/>
      </c>
      <c r="L1983" s="2" t="str">
        <f t="shared" si="216"/>
        <v/>
      </c>
      <c r="M1983">
        <f>IF(D1983&lt;='Задача 4'!$B$4,I1983,"")</f>
        <v>574</v>
      </c>
    </row>
    <row r="1984" spans="1:13">
      <c r="A1984" s="2">
        <v>1747113</v>
      </c>
      <c r="B1984" s="2">
        <v>1</v>
      </c>
      <c r="C1984" s="2" t="str">
        <f>VLOOKUP(B1984,Address!$A$1:$B$5,2,FALSE)</f>
        <v>ул.Ленина, 13/2</v>
      </c>
      <c r="D1984" s="3">
        <v>44764</v>
      </c>
      <c r="E1984" s="3" t="str">
        <f t="shared" si="213"/>
        <v>Июль</v>
      </c>
      <c r="F1984" s="25">
        <f t="shared" si="217"/>
        <v>30</v>
      </c>
      <c r="G1984" s="3" t="str">
        <f t="shared" si="218"/>
        <v>Пт</v>
      </c>
      <c r="H1984" s="25">
        <f t="shared" si="219"/>
        <v>22</v>
      </c>
      <c r="I1984" s="2">
        <v>3305</v>
      </c>
      <c r="J1984" s="2">
        <f t="shared" si="214"/>
        <v>1</v>
      </c>
      <c r="K1984" s="2">
        <f t="shared" si="215"/>
        <v>3305</v>
      </c>
      <c r="L1984" s="2">
        <f t="shared" si="216"/>
        <v>1</v>
      </c>
      <c r="M1984" t="str">
        <f>IF(D1984&lt;='Задача 4'!$B$4,I1984,"")</f>
        <v/>
      </c>
    </row>
    <row r="1985" spans="1:13">
      <c r="A1985" s="2">
        <v>1747114</v>
      </c>
      <c r="B1985" s="2">
        <v>4</v>
      </c>
      <c r="C1985" s="2" t="str">
        <f>VLOOKUP(B1985,Address!$A$1:$B$5,2,FALSE)</f>
        <v>Бульвар Сеченова, 17</v>
      </c>
      <c r="D1985" s="3">
        <v>44792</v>
      </c>
      <c r="E1985" s="3" t="str">
        <f t="shared" si="213"/>
        <v>Август</v>
      </c>
      <c r="F1985" s="25">
        <f t="shared" si="217"/>
        <v>34</v>
      </c>
      <c r="G1985" s="3" t="str">
        <f t="shared" si="218"/>
        <v>Пт</v>
      </c>
      <c r="H1985" s="25">
        <f t="shared" si="219"/>
        <v>19</v>
      </c>
      <c r="I1985" s="2">
        <v>1545</v>
      </c>
      <c r="J1985" s="2">
        <f t="shared" si="214"/>
        <v>1</v>
      </c>
      <c r="K1985" s="2" t="str">
        <f t="shared" si="215"/>
        <v/>
      </c>
      <c r="L1985" s="2" t="str">
        <f t="shared" si="216"/>
        <v/>
      </c>
      <c r="M1985" t="str">
        <f>IF(D1985&lt;='Задача 4'!$B$4,I1985,"")</f>
        <v/>
      </c>
    </row>
    <row r="1986" spans="1:13">
      <c r="A1986" s="2">
        <v>1747115</v>
      </c>
      <c r="B1986" s="2">
        <v>3</v>
      </c>
      <c r="C1986" s="2" t="str">
        <f>VLOOKUP(B1986,Address!$A$1:$B$5,2,FALSE)</f>
        <v>Проспект Вернадского, 89</v>
      </c>
      <c r="D1986" s="3">
        <v>44737</v>
      </c>
      <c r="E1986" s="3" t="str">
        <f t="shared" si="213"/>
        <v>Июнь</v>
      </c>
      <c r="F1986" s="25">
        <f t="shared" si="217"/>
        <v>26</v>
      </c>
      <c r="G1986" s="3" t="str">
        <f t="shared" si="218"/>
        <v>Сб</v>
      </c>
      <c r="H1986" s="25">
        <f t="shared" si="219"/>
        <v>25</v>
      </c>
      <c r="I1986" s="2">
        <v>4718</v>
      </c>
      <c r="J1986" s="2">
        <f t="shared" si="214"/>
        <v>1</v>
      </c>
      <c r="K1986" s="2">
        <f t="shared" si="215"/>
        <v>4718</v>
      </c>
      <c r="L1986" s="2">
        <f t="shared" si="216"/>
        <v>1</v>
      </c>
      <c r="M1986">
        <f>IF(D1986&lt;='Задача 4'!$B$4,I1986,"")</f>
        <v>4718</v>
      </c>
    </row>
    <row r="1987" spans="1:13">
      <c r="A1987" s="2">
        <v>1747116</v>
      </c>
      <c r="B1987" s="2">
        <v>4</v>
      </c>
      <c r="C1987" s="2" t="str">
        <f>VLOOKUP(B1987,Address!$A$1:$B$5,2,FALSE)</f>
        <v>Бульвар Сеченова, 17</v>
      </c>
      <c r="D1987" s="3">
        <v>44763</v>
      </c>
      <c r="E1987" s="3" t="str">
        <f t="shared" ref="E1987:E2050" si="220">TEXT(MONTH(D1987)*30,"ММММ")</f>
        <v>Июль</v>
      </c>
      <c r="F1987" s="25">
        <f t="shared" si="217"/>
        <v>30</v>
      </c>
      <c r="G1987" s="3" t="str">
        <f t="shared" si="218"/>
        <v>Чт</v>
      </c>
      <c r="H1987" s="25">
        <f t="shared" si="219"/>
        <v>21</v>
      </c>
      <c r="I1987" s="2">
        <v>3852</v>
      </c>
      <c r="J1987" s="2">
        <f t="shared" ref="J1987:J2050" si="221">IF(I1987&gt;0,1,"")</f>
        <v>1</v>
      </c>
      <c r="K1987" s="2">
        <f t="shared" ref="K1987:K2050" si="222">IF(I1987&gt;3000,I1987,"")</f>
        <v>3852</v>
      </c>
      <c r="L1987" s="2">
        <f t="shared" ref="L1987:L2050" si="223">IF(I1987&gt;3000,1,"")</f>
        <v>1</v>
      </c>
      <c r="M1987" t="str">
        <f>IF(D1987&lt;='Задача 4'!$B$4,I1987,"")</f>
        <v/>
      </c>
    </row>
    <row r="1988" spans="1:13">
      <c r="A1988" s="2">
        <v>1747117</v>
      </c>
      <c r="B1988" s="2">
        <v>2</v>
      </c>
      <c r="C1988" s="2" t="str">
        <f>VLOOKUP(B1988,Address!$A$1:$B$5,2,FALSE)</f>
        <v>ул.Строителей, 6</v>
      </c>
      <c r="D1988" s="3">
        <v>44757</v>
      </c>
      <c r="E1988" s="3" t="str">
        <f t="shared" si="220"/>
        <v>Июль</v>
      </c>
      <c r="F1988" s="25">
        <f t="shared" si="217"/>
        <v>29</v>
      </c>
      <c r="G1988" s="3" t="str">
        <f t="shared" si="218"/>
        <v>Пт</v>
      </c>
      <c r="H1988" s="25">
        <f t="shared" si="219"/>
        <v>15</v>
      </c>
      <c r="I1988" s="2">
        <v>1487</v>
      </c>
      <c r="J1988" s="2">
        <f t="shared" si="221"/>
        <v>1</v>
      </c>
      <c r="K1988" s="2" t="str">
        <f t="shared" si="222"/>
        <v/>
      </c>
      <c r="L1988" s="2" t="str">
        <f t="shared" si="223"/>
        <v/>
      </c>
      <c r="M1988">
        <f>IF(D1988&lt;='Задача 4'!$B$4,I1988,"")</f>
        <v>1487</v>
      </c>
    </row>
    <row r="1989" spans="1:13">
      <c r="A1989" s="2">
        <v>1747118</v>
      </c>
      <c r="B1989" s="2">
        <v>1</v>
      </c>
      <c r="C1989" s="2" t="str">
        <f>VLOOKUP(B1989,Address!$A$1:$B$5,2,FALSE)</f>
        <v>ул.Ленина, 13/2</v>
      </c>
      <c r="D1989" s="3">
        <v>44717</v>
      </c>
      <c r="E1989" s="3" t="str">
        <f t="shared" si="220"/>
        <v>Июнь</v>
      </c>
      <c r="F1989" s="25">
        <f t="shared" si="217"/>
        <v>24</v>
      </c>
      <c r="G1989" s="3" t="str">
        <f t="shared" si="218"/>
        <v>Вс</v>
      </c>
      <c r="H1989" s="25">
        <f t="shared" si="219"/>
        <v>5</v>
      </c>
      <c r="I1989" s="2">
        <v>3678</v>
      </c>
      <c r="J1989" s="2">
        <f t="shared" si="221"/>
        <v>1</v>
      </c>
      <c r="K1989" s="2">
        <f t="shared" si="222"/>
        <v>3678</v>
      </c>
      <c r="L1989" s="2">
        <f t="shared" si="223"/>
        <v>1</v>
      </c>
      <c r="M1989">
        <f>IF(D1989&lt;='Задача 4'!$B$4,I1989,"")</f>
        <v>3678</v>
      </c>
    </row>
    <row r="1990" spans="1:13">
      <c r="A1990" s="2">
        <v>1747119</v>
      </c>
      <c r="B1990" s="2">
        <v>2</v>
      </c>
      <c r="C1990" s="2" t="str">
        <f>VLOOKUP(B1990,Address!$A$1:$B$5,2,FALSE)</f>
        <v>ул.Строителей, 6</v>
      </c>
      <c r="D1990" s="3">
        <v>44727</v>
      </c>
      <c r="E1990" s="3" t="str">
        <f t="shared" si="220"/>
        <v>Июнь</v>
      </c>
      <c r="F1990" s="25">
        <f t="shared" si="217"/>
        <v>25</v>
      </c>
      <c r="G1990" s="3" t="str">
        <f t="shared" si="218"/>
        <v>Ср</v>
      </c>
      <c r="H1990" s="25">
        <f t="shared" si="219"/>
        <v>15</v>
      </c>
      <c r="I1990" s="2">
        <v>1463</v>
      </c>
      <c r="J1990" s="2">
        <f t="shared" si="221"/>
        <v>1</v>
      </c>
      <c r="K1990" s="2" t="str">
        <f t="shared" si="222"/>
        <v/>
      </c>
      <c r="L1990" s="2" t="str">
        <f t="shared" si="223"/>
        <v/>
      </c>
      <c r="M1990">
        <f>IF(D1990&lt;='Задача 4'!$B$4,I1990,"")</f>
        <v>1463</v>
      </c>
    </row>
    <row r="1991" spans="1:13">
      <c r="A1991" s="2">
        <v>1747120</v>
      </c>
      <c r="B1991" s="2">
        <v>2</v>
      </c>
      <c r="C1991" s="2" t="str">
        <f>VLOOKUP(B1991,Address!$A$1:$B$5,2,FALSE)</f>
        <v>ул.Строителей, 6</v>
      </c>
      <c r="D1991" s="3">
        <v>44744</v>
      </c>
      <c r="E1991" s="3" t="str">
        <f t="shared" si="220"/>
        <v>Июль</v>
      </c>
      <c r="F1991" s="25">
        <f t="shared" si="217"/>
        <v>27</v>
      </c>
      <c r="G1991" s="3" t="str">
        <f t="shared" si="218"/>
        <v>Сб</v>
      </c>
      <c r="H1991" s="25">
        <f t="shared" si="219"/>
        <v>2</v>
      </c>
      <c r="I1991" s="2">
        <v>1489</v>
      </c>
      <c r="J1991" s="2">
        <f t="shared" si="221"/>
        <v>1</v>
      </c>
      <c r="K1991" s="2" t="str">
        <f t="shared" si="222"/>
        <v/>
      </c>
      <c r="L1991" s="2" t="str">
        <f t="shared" si="223"/>
        <v/>
      </c>
      <c r="M1991">
        <f>IF(D1991&lt;='Задача 4'!$B$4,I1991,"")</f>
        <v>1489</v>
      </c>
    </row>
    <row r="1992" spans="1:13">
      <c r="A1992" s="2">
        <v>1747121</v>
      </c>
      <c r="B1992" s="2">
        <v>4</v>
      </c>
      <c r="C1992" s="2" t="str">
        <f>VLOOKUP(B1992,Address!$A$1:$B$5,2,FALSE)</f>
        <v>Бульвар Сеченова, 17</v>
      </c>
      <c r="D1992" s="3">
        <v>44759</v>
      </c>
      <c r="E1992" s="3" t="str">
        <f t="shared" si="220"/>
        <v>Июль</v>
      </c>
      <c r="F1992" s="25">
        <f t="shared" si="217"/>
        <v>30</v>
      </c>
      <c r="G1992" s="3" t="str">
        <f t="shared" si="218"/>
        <v>Вс</v>
      </c>
      <c r="H1992" s="25">
        <f t="shared" si="219"/>
        <v>17</v>
      </c>
      <c r="I1992" s="2">
        <v>4603</v>
      </c>
      <c r="J1992" s="2">
        <f t="shared" si="221"/>
        <v>1</v>
      </c>
      <c r="K1992" s="2">
        <f t="shared" si="222"/>
        <v>4603</v>
      </c>
      <c r="L1992" s="2">
        <f t="shared" si="223"/>
        <v>1</v>
      </c>
      <c r="M1992" t="str">
        <f>IF(D1992&lt;='Задача 4'!$B$4,I1992,"")</f>
        <v/>
      </c>
    </row>
    <row r="1993" spans="1:13">
      <c r="A1993" s="2">
        <v>1747122</v>
      </c>
      <c r="B1993" s="2">
        <v>1</v>
      </c>
      <c r="C1993" s="2" t="str">
        <f>VLOOKUP(B1993,Address!$A$1:$B$5,2,FALSE)</f>
        <v>ул.Ленина, 13/2</v>
      </c>
      <c r="D1993" s="3">
        <v>44760</v>
      </c>
      <c r="E1993" s="3" t="str">
        <f t="shared" si="220"/>
        <v>Июль</v>
      </c>
      <c r="F1993" s="25">
        <f t="shared" si="217"/>
        <v>30</v>
      </c>
      <c r="G1993" s="3" t="str">
        <f t="shared" si="218"/>
        <v>Пн</v>
      </c>
      <c r="H1993" s="25">
        <f t="shared" si="219"/>
        <v>18</v>
      </c>
      <c r="I1993" s="2">
        <v>731</v>
      </c>
      <c r="J1993" s="2">
        <f t="shared" si="221"/>
        <v>1</v>
      </c>
      <c r="K1993" s="2" t="str">
        <f t="shared" si="222"/>
        <v/>
      </c>
      <c r="L1993" s="2" t="str">
        <f t="shared" si="223"/>
        <v/>
      </c>
      <c r="M1993" t="str">
        <f>IF(D1993&lt;='Задача 4'!$B$4,I1993,"")</f>
        <v/>
      </c>
    </row>
    <row r="1994" spans="1:13">
      <c r="A1994" s="2">
        <v>1747123</v>
      </c>
      <c r="B1994" s="2">
        <v>1</v>
      </c>
      <c r="C1994" s="2" t="str">
        <f>VLOOKUP(B1994,Address!$A$1:$B$5,2,FALSE)</f>
        <v>ул.Ленина, 13/2</v>
      </c>
      <c r="D1994" s="3">
        <v>44722</v>
      </c>
      <c r="E1994" s="3" t="str">
        <f t="shared" si="220"/>
        <v>Июнь</v>
      </c>
      <c r="F1994" s="25">
        <f t="shared" si="217"/>
        <v>24</v>
      </c>
      <c r="G1994" s="3" t="str">
        <f t="shared" si="218"/>
        <v>Пт</v>
      </c>
      <c r="H1994" s="25">
        <f t="shared" si="219"/>
        <v>10</v>
      </c>
      <c r="I1994" s="2">
        <v>2383</v>
      </c>
      <c r="J1994" s="2">
        <f t="shared" si="221"/>
        <v>1</v>
      </c>
      <c r="K1994" s="2" t="str">
        <f t="shared" si="222"/>
        <v/>
      </c>
      <c r="L1994" s="2" t="str">
        <f t="shared" si="223"/>
        <v/>
      </c>
      <c r="M1994">
        <f>IF(D1994&lt;='Задача 4'!$B$4,I1994,"")</f>
        <v>2383</v>
      </c>
    </row>
    <row r="1995" spans="1:13">
      <c r="A1995" s="2">
        <v>1747124</v>
      </c>
      <c r="B1995" s="2">
        <v>1</v>
      </c>
      <c r="C1995" s="2" t="str">
        <f>VLOOKUP(B1995,Address!$A$1:$B$5,2,FALSE)</f>
        <v>ул.Ленина, 13/2</v>
      </c>
      <c r="D1995" s="3">
        <v>44797</v>
      </c>
      <c r="E1995" s="3" t="str">
        <f t="shared" si="220"/>
        <v>Август</v>
      </c>
      <c r="F1995" s="25">
        <f t="shared" si="217"/>
        <v>35</v>
      </c>
      <c r="G1995" s="3" t="str">
        <f t="shared" si="218"/>
        <v>Ср</v>
      </c>
      <c r="H1995" s="25">
        <f t="shared" si="219"/>
        <v>24</v>
      </c>
      <c r="I1995" s="2">
        <v>4259</v>
      </c>
      <c r="J1995" s="2">
        <f t="shared" si="221"/>
        <v>1</v>
      </c>
      <c r="K1995" s="2">
        <f t="shared" si="222"/>
        <v>4259</v>
      </c>
      <c r="L1995" s="2">
        <f t="shared" si="223"/>
        <v>1</v>
      </c>
      <c r="M1995" t="str">
        <f>IF(D1995&lt;='Задача 4'!$B$4,I1995,"")</f>
        <v/>
      </c>
    </row>
    <row r="1996" spans="1:13">
      <c r="A1996" s="2">
        <v>1747125</v>
      </c>
      <c r="B1996" s="2">
        <v>1</v>
      </c>
      <c r="C1996" s="2" t="str">
        <f>VLOOKUP(B1996,Address!$A$1:$B$5,2,FALSE)</f>
        <v>ул.Ленина, 13/2</v>
      </c>
      <c r="D1996" s="3">
        <v>44798</v>
      </c>
      <c r="E1996" s="3" t="str">
        <f t="shared" si="220"/>
        <v>Август</v>
      </c>
      <c r="F1996" s="25">
        <f t="shared" si="217"/>
        <v>35</v>
      </c>
      <c r="G1996" s="3" t="str">
        <f t="shared" si="218"/>
        <v>Чт</v>
      </c>
      <c r="H1996" s="25">
        <f t="shared" si="219"/>
        <v>25</v>
      </c>
      <c r="I1996" s="2">
        <v>3516</v>
      </c>
      <c r="J1996" s="2">
        <f t="shared" si="221"/>
        <v>1</v>
      </c>
      <c r="K1996" s="2">
        <f t="shared" si="222"/>
        <v>3516</v>
      </c>
      <c r="L1996" s="2">
        <f t="shared" si="223"/>
        <v>1</v>
      </c>
      <c r="M1996" t="str">
        <f>IF(D1996&lt;='Задача 4'!$B$4,I1996,"")</f>
        <v/>
      </c>
    </row>
    <row r="1997" spans="1:13">
      <c r="A1997" s="2">
        <v>1747126</v>
      </c>
      <c r="B1997" s="2">
        <v>2</v>
      </c>
      <c r="C1997" s="2" t="str">
        <f>VLOOKUP(B1997,Address!$A$1:$B$5,2,FALSE)</f>
        <v>ул.Строителей, 6</v>
      </c>
      <c r="D1997" s="3">
        <v>44750</v>
      </c>
      <c r="E1997" s="3" t="str">
        <f t="shared" si="220"/>
        <v>Июль</v>
      </c>
      <c r="F1997" s="25">
        <f t="shared" si="217"/>
        <v>28</v>
      </c>
      <c r="G1997" s="3" t="str">
        <f t="shared" si="218"/>
        <v>Пт</v>
      </c>
      <c r="H1997" s="25">
        <f t="shared" si="219"/>
        <v>8</v>
      </c>
      <c r="I1997" s="2">
        <v>2148</v>
      </c>
      <c r="J1997" s="2">
        <f t="shared" si="221"/>
        <v>1</v>
      </c>
      <c r="K1997" s="2" t="str">
        <f t="shared" si="222"/>
        <v/>
      </c>
      <c r="L1997" s="2" t="str">
        <f t="shared" si="223"/>
        <v/>
      </c>
      <c r="M1997">
        <f>IF(D1997&lt;='Задача 4'!$B$4,I1997,"")</f>
        <v>2148</v>
      </c>
    </row>
    <row r="1998" spans="1:13">
      <c r="A1998" s="2">
        <v>1747127</v>
      </c>
      <c r="B1998" s="2">
        <v>1</v>
      </c>
      <c r="C1998" s="2" t="str">
        <f>VLOOKUP(B1998,Address!$A$1:$B$5,2,FALSE)</f>
        <v>ул.Ленина, 13/2</v>
      </c>
      <c r="D1998" s="3">
        <v>44792</v>
      </c>
      <c r="E1998" s="3" t="str">
        <f t="shared" si="220"/>
        <v>Август</v>
      </c>
      <c r="F1998" s="25">
        <f t="shared" si="217"/>
        <v>34</v>
      </c>
      <c r="G1998" s="3" t="str">
        <f t="shared" si="218"/>
        <v>Пт</v>
      </c>
      <c r="H1998" s="25">
        <f t="shared" si="219"/>
        <v>19</v>
      </c>
      <c r="I1998" s="2">
        <v>4908</v>
      </c>
      <c r="J1998" s="2">
        <f t="shared" si="221"/>
        <v>1</v>
      </c>
      <c r="K1998" s="2">
        <f t="shared" si="222"/>
        <v>4908</v>
      </c>
      <c r="L1998" s="2">
        <f t="shared" si="223"/>
        <v>1</v>
      </c>
      <c r="M1998" t="str">
        <f>IF(D1998&lt;='Задача 4'!$B$4,I1998,"")</f>
        <v/>
      </c>
    </row>
    <row r="1999" spans="1:13">
      <c r="A1999" s="2">
        <v>1747128</v>
      </c>
      <c r="B1999" s="2">
        <v>2</v>
      </c>
      <c r="C1999" s="2" t="str">
        <f>VLOOKUP(B1999,Address!$A$1:$B$5,2,FALSE)</f>
        <v>ул.Строителей, 6</v>
      </c>
      <c r="D1999" s="3">
        <v>44783</v>
      </c>
      <c r="E1999" s="3" t="str">
        <f t="shared" si="220"/>
        <v>Август</v>
      </c>
      <c r="F1999" s="25">
        <f t="shared" si="217"/>
        <v>33</v>
      </c>
      <c r="G1999" s="3" t="str">
        <f t="shared" si="218"/>
        <v>Ср</v>
      </c>
      <c r="H1999" s="25">
        <f t="shared" si="219"/>
        <v>10</v>
      </c>
      <c r="I1999" s="2">
        <v>3463</v>
      </c>
      <c r="J1999" s="2">
        <f t="shared" si="221"/>
        <v>1</v>
      </c>
      <c r="K1999" s="2">
        <f t="shared" si="222"/>
        <v>3463</v>
      </c>
      <c r="L1999" s="2">
        <f t="shared" si="223"/>
        <v>1</v>
      </c>
      <c r="M1999" t="str">
        <f>IF(D1999&lt;='Задача 4'!$B$4,I1999,"")</f>
        <v/>
      </c>
    </row>
    <row r="2000" spans="1:13">
      <c r="A2000" s="2">
        <v>1747129</v>
      </c>
      <c r="B2000" s="2">
        <v>4</v>
      </c>
      <c r="C2000" s="2" t="str">
        <f>VLOOKUP(B2000,Address!$A$1:$B$5,2,FALSE)</f>
        <v>Бульвар Сеченова, 17</v>
      </c>
      <c r="D2000" s="3">
        <v>44802</v>
      </c>
      <c r="E2000" s="3" t="str">
        <f t="shared" si="220"/>
        <v>Август</v>
      </c>
      <c r="F2000" s="25">
        <f t="shared" si="217"/>
        <v>36</v>
      </c>
      <c r="G2000" s="3" t="str">
        <f t="shared" si="218"/>
        <v>Пн</v>
      </c>
      <c r="H2000" s="25">
        <f t="shared" si="219"/>
        <v>29</v>
      </c>
      <c r="I2000" s="2">
        <v>4690</v>
      </c>
      <c r="J2000" s="2">
        <f t="shared" si="221"/>
        <v>1</v>
      </c>
      <c r="K2000" s="2">
        <f t="shared" si="222"/>
        <v>4690</v>
      </c>
      <c r="L2000" s="2">
        <f t="shared" si="223"/>
        <v>1</v>
      </c>
      <c r="M2000" t="str">
        <f>IF(D2000&lt;='Задача 4'!$B$4,I2000,"")</f>
        <v/>
      </c>
    </row>
    <row r="2001" spans="1:13">
      <c r="A2001" s="2">
        <v>1747130</v>
      </c>
      <c r="B2001" s="2">
        <v>2</v>
      </c>
      <c r="C2001" s="2" t="str">
        <f>VLOOKUP(B2001,Address!$A$1:$B$5,2,FALSE)</f>
        <v>ул.Строителей, 6</v>
      </c>
      <c r="D2001" s="3">
        <v>44729</v>
      </c>
      <c r="E2001" s="3" t="str">
        <f t="shared" si="220"/>
        <v>Июнь</v>
      </c>
      <c r="F2001" s="25">
        <f t="shared" ref="F2001:F2064" si="224">WEEKNUM(D2001)</f>
        <v>25</v>
      </c>
      <c r="G2001" s="3" t="str">
        <f t="shared" ref="G2001:G2064" si="225">TEXT(WEEKDAY(D2001,1),"ДДД")</f>
        <v>Пт</v>
      </c>
      <c r="H2001" s="25">
        <f t="shared" ref="H2001:H2064" si="226">DAY(D2001)</f>
        <v>17</v>
      </c>
      <c r="I2001" s="2">
        <v>2266</v>
      </c>
      <c r="J2001" s="2">
        <f t="shared" si="221"/>
        <v>1</v>
      </c>
      <c r="K2001" s="2" t="str">
        <f t="shared" si="222"/>
        <v/>
      </c>
      <c r="L2001" s="2" t="str">
        <f t="shared" si="223"/>
        <v/>
      </c>
      <c r="M2001">
        <f>IF(D2001&lt;='Задача 4'!$B$4,I2001,"")</f>
        <v>2266</v>
      </c>
    </row>
    <row r="2002" spans="1:13">
      <c r="A2002" s="2">
        <v>1747131</v>
      </c>
      <c r="B2002" s="2">
        <v>1</v>
      </c>
      <c r="C2002" s="2" t="str">
        <f>VLOOKUP(B2002,Address!$A$1:$B$5,2,FALSE)</f>
        <v>ул.Ленина, 13/2</v>
      </c>
      <c r="D2002" s="3">
        <v>44724</v>
      </c>
      <c r="E2002" s="3" t="str">
        <f t="shared" si="220"/>
        <v>Июнь</v>
      </c>
      <c r="F2002" s="25">
        <f t="shared" si="224"/>
        <v>25</v>
      </c>
      <c r="G2002" s="3" t="str">
        <f t="shared" si="225"/>
        <v>Вс</v>
      </c>
      <c r="H2002" s="25">
        <f t="shared" si="226"/>
        <v>12</v>
      </c>
      <c r="I2002" s="2">
        <v>3877</v>
      </c>
      <c r="J2002" s="2">
        <f t="shared" si="221"/>
        <v>1</v>
      </c>
      <c r="K2002" s="2">
        <f t="shared" si="222"/>
        <v>3877</v>
      </c>
      <c r="L2002" s="2">
        <f t="shared" si="223"/>
        <v>1</v>
      </c>
      <c r="M2002">
        <f>IF(D2002&lt;='Задача 4'!$B$4,I2002,"")</f>
        <v>3877</v>
      </c>
    </row>
    <row r="2003" spans="1:13">
      <c r="A2003" s="2">
        <v>1747132</v>
      </c>
      <c r="B2003" s="2">
        <v>1</v>
      </c>
      <c r="C2003" s="2" t="str">
        <f>VLOOKUP(B2003,Address!$A$1:$B$5,2,FALSE)</f>
        <v>ул.Ленина, 13/2</v>
      </c>
      <c r="D2003" s="3">
        <v>44718</v>
      </c>
      <c r="E2003" s="3" t="str">
        <f t="shared" si="220"/>
        <v>Июнь</v>
      </c>
      <c r="F2003" s="25">
        <f t="shared" si="224"/>
        <v>24</v>
      </c>
      <c r="G2003" s="3" t="str">
        <f t="shared" si="225"/>
        <v>Пн</v>
      </c>
      <c r="H2003" s="25">
        <f t="shared" si="226"/>
        <v>6</v>
      </c>
      <c r="I2003" s="2">
        <v>4046</v>
      </c>
      <c r="J2003" s="2">
        <f t="shared" si="221"/>
        <v>1</v>
      </c>
      <c r="K2003" s="2">
        <f t="shared" si="222"/>
        <v>4046</v>
      </c>
      <c r="L2003" s="2">
        <f t="shared" si="223"/>
        <v>1</v>
      </c>
      <c r="M2003">
        <f>IF(D2003&lt;='Задача 4'!$B$4,I2003,"")</f>
        <v>4046</v>
      </c>
    </row>
    <row r="2004" spans="1:13">
      <c r="A2004" s="2">
        <v>1747133</v>
      </c>
      <c r="B2004" s="2">
        <v>2</v>
      </c>
      <c r="C2004" s="2" t="str">
        <f>VLOOKUP(B2004,Address!$A$1:$B$5,2,FALSE)</f>
        <v>ул.Строителей, 6</v>
      </c>
      <c r="D2004" s="3">
        <v>44795</v>
      </c>
      <c r="E2004" s="3" t="str">
        <f t="shared" si="220"/>
        <v>Август</v>
      </c>
      <c r="F2004" s="25">
        <f t="shared" si="224"/>
        <v>35</v>
      </c>
      <c r="G2004" s="3" t="str">
        <f t="shared" si="225"/>
        <v>Пн</v>
      </c>
      <c r="H2004" s="25">
        <f t="shared" si="226"/>
        <v>22</v>
      </c>
      <c r="I2004" s="2">
        <v>4362</v>
      </c>
      <c r="J2004" s="2">
        <f t="shared" si="221"/>
        <v>1</v>
      </c>
      <c r="K2004" s="2">
        <f t="shared" si="222"/>
        <v>4362</v>
      </c>
      <c r="L2004" s="2">
        <f t="shared" si="223"/>
        <v>1</v>
      </c>
      <c r="M2004" t="str">
        <f>IF(D2004&lt;='Задача 4'!$B$4,I2004,"")</f>
        <v/>
      </c>
    </row>
    <row r="2005" spans="1:13">
      <c r="A2005" s="2">
        <v>1747134</v>
      </c>
      <c r="B2005" s="2">
        <v>4</v>
      </c>
      <c r="C2005" s="2" t="str">
        <f>VLOOKUP(B2005,Address!$A$1:$B$5,2,FALSE)</f>
        <v>Бульвар Сеченова, 17</v>
      </c>
      <c r="D2005" s="3">
        <v>44748</v>
      </c>
      <c r="E2005" s="3" t="str">
        <f t="shared" si="220"/>
        <v>Июль</v>
      </c>
      <c r="F2005" s="25">
        <f t="shared" si="224"/>
        <v>28</v>
      </c>
      <c r="G2005" s="3" t="str">
        <f t="shared" si="225"/>
        <v>Ср</v>
      </c>
      <c r="H2005" s="25">
        <f t="shared" si="226"/>
        <v>6</v>
      </c>
      <c r="I2005" s="2">
        <v>358</v>
      </c>
      <c r="J2005" s="2">
        <f t="shared" si="221"/>
        <v>1</v>
      </c>
      <c r="K2005" s="2" t="str">
        <f t="shared" si="222"/>
        <v/>
      </c>
      <c r="L2005" s="2" t="str">
        <f t="shared" si="223"/>
        <v/>
      </c>
      <c r="M2005">
        <f>IF(D2005&lt;='Задача 4'!$B$4,I2005,"")</f>
        <v>358</v>
      </c>
    </row>
    <row r="2006" spans="1:13">
      <c r="A2006" s="2">
        <v>1747135</v>
      </c>
      <c r="B2006" s="2">
        <v>2</v>
      </c>
      <c r="C2006" s="2" t="str">
        <f>VLOOKUP(B2006,Address!$A$1:$B$5,2,FALSE)</f>
        <v>ул.Строителей, 6</v>
      </c>
      <c r="D2006" s="3">
        <v>44783</v>
      </c>
      <c r="E2006" s="3" t="str">
        <f t="shared" si="220"/>
        <v>Август</v>
      </c>
      <c r="F2006" s="25">
        <f t="shared" si="224"/>
        <v>33</v>
      </c>
      <c r="G2006" s="3" t="str">
        <f t="shared" si="225"/>
        <v>Ср</v>
      </c>
      <c r="H2006" s="25">
        <f t="shared" si="226"/>
        <v>10</v>
      </c>
      <c r="I2006" s="2">
        <v>1830</v>
      </c>
      <c r="J2006" s="2">
        <f t="shared" si="221"/>
        <v>1</v>
      </c>
      <c r="K2006" s="2" t="str">
        <f t="shared" si="222"/>
        <v/>
      </c>
      <c r="L2006" s="2" t="str">
        <f t="shared" si="223"/>
        <v/>
      </c>
      <c r="M2006" t="str">
        <f>IF(D2006&lt;='Задача 4'!$B$4,I2006,"")</f>
        <v/>
      </c>
    </row>
    <row r="2007" spans="1:13">
      <c r="A2007" s="2">
        <v>1747136</v>
      </c>
      <c r="B2007" s="2">
        <v>1</v>
      </c>
      <c r="C2007" s="2" t="str">
        <f>VLOOKUP(B2007,Address!$A$1:$B$5,2,FALSE)</f>
        <v>ул.Ленина, 13/2</v>
      </c>
      <c r="D2007" s="3">
        <v>44777</v>
      </c>
      <c r="E2007" s="3" t="str">
        <f t="shared" si="220"/>
        <v>Август</v>
      </c>
      <c r="F2007" s="25">
        <f t="shared" si="224"/>
        <v>32</v>
      </c>
      <c r="G2007" s="3" t="str">
        <f t="shared" si="225"/>
        <v>Чт</v>
      </c>
      <c r="H2007" s="25">
        <f t="shared" si="226"/>
        <v>4</v>
      </c>
      <c r="I2007" s="2">
        <v>3842</v>
      </c>
      <c r="J2007" s="2">
        <f t="shared" si="221"/>
        <v>1</v>
      </c>
      <c r="K2007" s="2">
        <f t="shared" si="222"/>
        <v>3842</v>
      </c>
      <c r="L2007" s="2">
        <f t="shared" si="223"/>
        <v>1</v>
      </c>
      <c r="M2007" t="str">
        <f>IF(D2007&lt;='Задача 4'!$B$4,I2007,"")</f>
        <v/>
      </c>
    </row>
    <row r="2008" spans="1:13">
      <c r="A2008" s="2">
        <v>1747137</v>
      </c>
      <c r="B2008" s="2">
        <v>4</v>
      </c>
      <c r="C2008" s="2" t="str">
        <f>VLOOKUP(B2008,Address!$A$1:$B$5,2,FALSE)</f>
        <v>Бульвар Сеченова, 17</v>
      </c>
      <c r="D2008" s="3">
        <v>44794</v>
      </c>
      <c r="E2008" s="3" t="str">
        <f t="shared" si="220"/>
        <v>Август</v>
      </c>
      <c r="F2008" s="25">
        <f t="shared" si="224"/>
        <v>35</v>
      </c>
      <c r="G2008" s="3" t="str">
        <f t="shared" si="225"/>
        <v>Вс</v>
      </c>
      <c r="H2008" s="25">
        <f t="shared" si="226"/>
        <v>21</v>
      </c>
      <c r="I2008" s="2">
        <v>1486</v>
      </c>
      <c r="J2008" s="2">
        <f t="shared" si="221"/>
        <v>1</v>
      </c>
      <c r="K2008" s="2" t="str">
        <f t="shared" si="222"/>
        <v/>
      </c>
      <c r="L2008" s="2" t="str">
        <f t="shared" si="223"/>
        <v/>
      </c>
      <c r="M2008" t="str">
        <f>IF(D2008&lt;='Задача 4'!$B$4,I2008,"")</f>
        <v/>
      </c>
    </row>
    <row r="2009" spans="1:13">
      <c r="A2009" s="2">
        <v>1747138</v>
      </c>
      <c r="B2009" s="2">
        <v>1</v>
      </c>
      <c r="C2009" s="2" t="str">
        <f>VLOOKUP(B2009,Address!$A$1:$B$5,2,FALSE)</f>
        <v>ул.Ленина, 13/2</v>
      </c>
      <c r="D2009" s="3">
        <v>44770</v>
      </c>
      <c r="E2009" s="3" t="str">
        <f t="shared" si="220"/>
        <v>Июль</v>
      </c>
      <c r="F2009" s="25">
        <f t="shared" si="224"/>
        <v>31</v>
      </c>
      <c r="G2009" s="3" t="str">
        <f t="shared" si="225"/>
        <v>Чт</v>
      </c>
      <c r="H2009" s="25">
        <f t="shared" si="226"/>
        <v>28</v>
      </c>
      <c r="I2009" s="2">
        <v>2859</v>
      </c>
      <c r="J2009" s="2">
        <f t="shared" si="221"/>
        <v>1</v>
      </c>
      <c r="K2009" s="2" t="str">
        <f t="shared" si="222"/>
        <v/>
      </c>
      <c r="L2009" s="2" t="str">
        <f t="shared" si="223"/>
        <v/>
      </c>
      <c r="M2009" t="str">
        <f>IF(D2009&lt;='Задача 4'!$B$4,I2009,"")</f>
        <v/>
      </c>
    </row>
    <row r="2010" spans="1:13">
      <c r="A2010" s="2">
        <v>1747139</v>
      </c>
      <c r="B2010" s="2">
        <v>1</v>
      </c>
      <c r="C2010" s="2" t="str">
        <f>VLOOKUP(B2010,Address!$A$1:$B$5,2,FALSE)</f>
        <v>ул.Ленина, 13/2</v>
      </c>
      <c r="D2010" s="3">
        <v>44802</v>
      </c>
      <c r="E2010" s="3" t="str">
        <f t="shared" si="220"/>
        <v>Август</v>
      </c>
      <c r="F2010" s="25">
        <f t="shared" si="224"/>
        <v>36</v>
      </c>
      <c r="G2010" s="3" t="str">
        <f t="shared" si="225"/>
        <v>Пн</v>
      </c>
      <c r="H2010" s="25">
        <f t="shared" si="226"/>
        <v>29</v>
      </c>
      <c r="I2010" s="2">
        <v>694</v>
      </c>
      <c r="J2010" s="2">
        <f t="shared" si="221"/>
        <v>1</v>
      </c>
      <c r="K2010" s="2" t="str">
        <f t="shared" si="222"/>
        <v/>
      </c>
      <c r="L2010" s="2" t="str">
        <f t="shared" si="223"/>
        <v/>
      </c>
      <c r="M2010" t="str">
        <f>IF(D2010&lt;='Задача 4'!$B$4,I2010,"")</f>
        <v/>
      </c>
    </row>
    <row r="2011" spans="1:13">
      <c r="A2011" s="2">
        <v>1747140</v>
      </c>
      <c r="B2011" s="2">
        <v>1</v>
      </c>
      <c r="C2011" s="2" t="str">
        <f>VLOOKUP(B2011,Address!$A$1:$B$5,2,FALSE)</f>
        <v>ул.Ленина, 13/2</v>
      </c>
      <c r="D2011" s="3">
        <v>44781</v>
      </c>
      <c r="E2011" s="3" t="str">
        <f t="shared" si="220"/>
        <v>Август</v>
      </c>
      <c r="F2011" s="25">
        <f t="shared" si="224"/>
        <v>33</v>
      </c>
      <c r="G2011" s="3" t="str">
        <f t="shared" si="225"/>
        <v>Пн</v>
      </c>
      <c r="H2011" s="25">
        <f t="shared" si="226"/>
        <v>8</v>
      </c>
      <c r="I2011" s="2">
        <v>3092</v>
      </c>
      <c r="J2011" s="2">
        <f t="shared" si="221"/>
        <v>1</v>
      </c>
      <c r="K2011" s="2">
        <f t="shared" si="222"/>
        <v>3092</v>
      </c>
      <c r="L2011" s="2">
        <f t="shared" si="223"/>
        <v>1</v>
      </c>
      <c r="M2011" t="str">
        <f>IF(D2011&lt;='Задача 4'!$B$4,I2011,"")</f>
        <v/>
      </c>
    </row>
    <row r="2012" spans="1:13">
      <c r="A2012" s="2">
        <v>1747141</v>
      </c>
      <c r="B2012" s="2">
        <v>2</v>
      </c>
      <c r="C2012" s="2" t="str">
        <f>VLOOKUP(B2012,Address!$A$1:$B$5,2,FALSE)</f>
        <v>ул.Строителей, 6</v>
      </c>
      <c r="D2012" s="3">
        <v>44733</v>
      </c>
      <c r="E2012" s="3" t="str">
        <f t="shared" si="220"/>
        <v>Июнь</v>
      </c>
      <c r="F2012" s="25">
        <f t="shared" si="224"/>
        <v>26</v>
      </c>
      <c r="G2012" s="3" t="str">
        <f t="shared" si="225"/>
        <v>Вт</v>
      </c>
      <c r="H2012" s="25">
        <f t="shared" si="226"/>
        <v>21</v>
      </c>
      <c r="I2012" s="2">
        <v>832</v>
      </c>
      <c r="J2012" s="2">
        <f t="shared" si="221"/>
        <v>1</v>
      </c>
      <c r="K2012" s="2" t="str">
        <f t="shared" si="222"/>
        <v/>
      </c>
      <c r="L2012" s="2" t="str">
        <f t="shared" si="223"/>
        <v/>
      </c>
      <c r="M2012">
        <f>IF(D2012&lt;='Задача 4'!$B$4,I2012,"")</f>
        <v>832</v>
      </c>
    </row>
    <row r="2013" spans="1:13">
      <c r="A2013" s="2">
        <v>1747142</v>
      </c>
      <c r="B2013" s="2">
        <v>1</v>
      </c>
      <c r="C2013" s="2" t="str">
        <f>VLOOKUP(B2013,Address!$A$1:$B$5,2,FALSE)</f>
        <v>ул.Ленина, 13/2</v>
      </c>
      <c r="D2013" s="3">
        <v>44782</v>
      </c>
      <c r="E2013" s="3" t="str">
        <f t="shared" si="220"/>
        <v>Август</v>
      </c>
      <c r="F2013" s="25">
        <f t="shared" si="224"/>
        <v>33</v>
      </c>
      <c r="G2013" s="3" t="str">
        <f t="shared" si="225"/>
        <v>Вт</v>
      </c>
      <c r="H2013" s="25">
        <f t="shared" si="226"/>
        <v>9</v>
      </c>
      <c r="I2013" s="2">
        <v>844</v>
      </c>
      <c r="J2013" s="2">
        <f t="shared" si="221"/>
        <v>1</v>
      </c>
      <c r="K2013" s="2" t="str">
        <f t="shared" si="222"/>
        <v/>
      </c>
      <c r="L2013" s="2" t="str">
        <f t="shared" si="223"/>
        <v/>
      </c>
      <c r="M2013" t="str">
        <f>IF(D2013&lt;='Задача 4'!$B$4,I2013,"")</f>
        <v/>
      </c>
    </row>
    <row r="2014" spans="1:13">
      <c r="A2014" s="2">
        <v>1747143</v>
      </c>
      <c r="B2014" s="2">
        <v>1</v>
      </c>
      <c r="C2014" s="2" t="str">
        <f>VLOOKUP(B2014,Address!$A$1:$B$5,2,FALSE)</f>
        <v>ул.Ленина, 13/2</v>
      </c>
      <c r="D2014" s="3">
        <v>44727</v>
      </c>
      <c r="E2014" s="3" t="str">
        <f t="shared" si="220"/>
        <v>Июнь</v>
      </c>
      <c r="F2014" s="25">
        <f t="shared" si="224"/>
        <v>25</v>
      </c>
      <c r="G2014" s="3" t="str">
        <f t="shared" si="225"/>
        <v>Ср</v>
      </c>
      <c r="H2014" s="25">
        <f t="shared" si="226"/>
        <v>15</v>
      </c>
      <c r="I2014" s="2">
        <v>2725</v>
      </c>
      <c r="J2014" s="2">
        <f t="shared" si="221"/>
        <v>1</v>
      </c>
      <c r="K2014" s="2" t="str">
        <f t="shared" si="222"/>
        <v/>
      </c>
      <c r="L2014" s="2" t="str">
        <f t="shared" si="223"/>
        <v/>
      </c>
      <c r="M2014">
        <f>IF(D2014&lt;='Задача 4'!$B$4,I2014,"")</f>
        <v>2725</v>
      </c>
    </row>
    <row r="2015" spans="1:13">
      <c r="A2015" s="2">
        <v>1747144</v>
      </c>
      <c r="B2015" s="2">
        <v>1</v>
      </c>
      <c r="C2015" s="2" t="str">
        <f>VLOOKUP(B2015,Address!$A$1:$B$5,2,FALSE)</f>
        <v>ул.Ленина, 13/2</v>
      </c>
      <c r="D2015" s="3">
        <v>44755</v>
      </c>
      <c r="E2015" s="3" t="str">
        <f t="shared" si="220"/>
        <v>Июль</v>
      </c>
      <c r="F2015" s="25">
        <f t="shared" si="224"/>
        <v>29</v>
      </c>
      <c r="G2015" s="3" t="str">
        <f t="shared" si="225"/>
        <v>Ср</v>
      </c>
      <c r="H2015" s="25">
        <f t="shared" si="226"/>
        <v>13</v>
      </c>
      <c r="I2015" s="2">
        <v>4615</v>
      </c>
      <c r="J2015" s="2">
        <f t="shared" si="221"/>
        <v>1</v>
      </c>
      <c r="K2015" s="2">
        <f t="shared" si="222"/>
        <v>4615</v>
      </c>
      <c r="L2015" s="2">
        <f t="shared" si="223"/>
        <v>1</v>
      </c>
      <c r="M2015">
        <f>IF(D2015&lt;='Задача 4'!$B$4,I2015,"")</f>
        <v>4615</v>
      </c>
    </row>
    <row r="2016" spans="1:13">
      <c r="A2016" s="2">
        <v>1747145</v>
      </c>
      <c r="B2016" s="2">
        <v>1</v>
      </c>
      <c r="C2016" s="2" t="str">
        <f>VLOOKUP(B2016,Address!$A$1:$B$5,2,FALSE)</f>
        <v>ул.Ленина, 13/2</v>
      </c>
      <c r="D2016" s="3">
        <v>44750</v>
      </c>
      <c r="E2016" s="3" t="str">
        <f t="shared" si="220"/>
        <v>Июль</v>
      </c>
      <c r="F2016" s="25">
        <f t="shared" si="224"/>
        <v>28</v>
      </c>
      <c r="G2016" s="3" t="str">
        <f t="shared" si="225"/>
        <v>Пт</v>
      </c>
      <c r="H2016" s="25">
        <f t="shared" si="226"/>
        <v>8</v>
      </c>
      <c r="I2016" s="2">
        <v>459</v>
      </c>
      <c r="J2016" s="2">
        <f t="shared" si="221"/>
        <v>1</v>
      </c>
      <c r="K2016" s="2" t="str">
        <f t="shared" si="222"/>
        <v/>
      </c>
      <c r="L2016" s="2" t="str">
        <f t="shared" si="223"/>
        <v/>
      </c>
      <c r="M2016">
        <f>IF(D2016&lt;='Задача 4'!$B$4,I2016,"")</f>
        <v>459</v>
      </c>
    </row>
    <row r="2017" spans="1:13">
      <c r="A2017" s="2">
        <v>1747146</v>
      </c>
      <c r="B2017" s="2">
        <v>2</v>
      </c>
      <c r="C2017" s="2" t="str">
        <f>VLOOKUP(B2017,Address!$A$1:$B$5,2,FALSE)</f>
        <v>ул.Строителей, 6</v>
      </c>
      <c r="D2017" s="3">
        <v>44800</v>
      </c>
      <c r="E2017" s="3" t="str">
        <f t="shared" si="220"/>
        <v>Август</v>
      </c>
      <c r="F2017" s="25">
        <f t="shared" si="224"/>
        <v>35</v>
      </c>
      <c r="G2017" s="3" t="str">
        <f t="shared" si="225"/>
        <v>Сб</v>
      </c>
      <c r="H2017" s="25">
        <f t="shared" si="226"/>
        <v>27</v>
      </c>
      <c r="I2017" s="2">
        <v>3939</v>
      </c>
      <c r="J2017" s="2">
        <f t="shared" si="221"/>
        <v>1</v>
      </c>
      <c r="K2017" s="2">
        <f t="shared" si="222"/>
        <v>3939</v>
      </c>
      <c r="L2017" s="2">
        <f t="shared" si="223"/>
        <v>1</v>
      </c>
      <c r="M2017" t="str">
        <f>IF(D2017&lt;='Задача 4'!$B$4,I2017,"")</f>
        <v/>
      </c>
    </row>
    <row r="2018" spans="1:13">
      <c r="A2018" s="2">
        <v>1747147</v>
      </c>
      <c r="B2018" s="2">
        <v>2</v>
      </c>
      <c r="C2018" s="2" t="str">
        <f>VLOOKUP(B2018,Address!$A$1:$B$5,2,FALSE)</f>
        <v>ул.Строителей, 6</v>
      </c>
      <c r="D2018" s="3">
        <v>44760</v>
      </c>
      <c r="E2018" s="3" t="str">
        <f t="shared" si="220"/>
        <v>Июль</v>
      </c>
      <c r="F2018" s="25">
        <f t="shared" si="224"/>
        <v>30</v>
      </c>
      <c r="G2018" s="3" t="str">
        <f t="shared" si="225"/>
        <v>Пн</v>
      </c>
      <c r="H2018" s="25">
        <f t="shared" si="226"/>
        <v>18</v>
      </c>
      <c r="I2018" s="2">
        <v>586</v>
      </c>
      <c r="J2018" s="2">
        <f t="shared" si="221"/>
        <v>1</v>
      </c>
      <c r="K2018" s="2" t="str">
        <f t="shared" si="222"/>
        <v/>
      </c>
      <c r="L2018" s="2" t="str">
        <f t="shared" si="223"/>
        <v/>
      </c>
      <c r="M2018" t="str">
        <f>IF(D2018&lt;='Задача 4'!$B$4,I2018,"")</f>
        <v/>
      </c>
    </row>
    <row r="2019" spans="1:13">
      <c r="A2019" s="2">
        <v>1747148</v>
      </c>
      <c r="B2019" s="2">
        <v>1</v>
      </c>
      <c r="C2019" s="2" t="str">
        <f>VLOOKUP(B2019,Address!$A$1:$B$5,2,FALSE)</f>
        <v>ул.Ленина, 13/2</v>
      </c>
      <c r="D2019" s="3">
        <v>44737</v>
      </c>
      <c r="E2019" s="3" t="str">
        <f t="shared" si="220"/>
        <v>Июнь</v>
      </c>
      <c r="F2019" s="25">
        <f t="shared" si="224"/>
        <v>26</v>
      </c>
      <c r="G2019" s="3" t="str">
        <f t="shared" si="225"/>
        <v>Сб</v>
      </c>
      <c r="H2019" s="25">
        <f t="shared" si="226"/>
        <v>25</v>
      </c>
      <c r="I2019" s="2">
        <v>2916</v>
      </c>
      <c r="J2019" s="2">
        <f t="shared" si="221"/>
        <v>1</v>
      </c>
      <c r="K2019" s="2" t="str">
        <f t="shared" si="222"/>
        <v/>
      </c>
      <c r="L2019" s="2" t="str">
        <f t="shared" si="223"/>
        <v/>
      </c>
      <c r="M2019">
        <f>IF(D2019&lt;='Задача 4'!$B$4,I2019,"")</f>
        <v>2916</v>
      </c>
    </row>
    <row r="2020" spans="1:13">
      <c r="A2020" s="2">
        <v>1747149</v>
      </c>
      <c r="B2020" s="2">
        <v>4</v>
      </c>
      <c r="C2020" s="2" t="str">
        <f>VLOOKUP(B2020,Address!$A$1:$B$5,2,FALSE)</f>
        <v>Бульвар Сеченова, 17</v>
      </c>
      <c r="D2020" s="3">
        <v>44747</v>
      </c>
      <c r="E2020" s="3" t="str">
        <f t="shared" si="220"/>
        <v>Июль</v>
      </c>
      <c r="F2020" s="25">
        <f t="shared" si="224"/>
        <v>28</v>
      </c>
      <c r="G2020" s="3" t="str">
        <f t="shared" si="225"/>
        <v>Вт</v>
      </c>
      <c r="H2020" s="25">
        <f t="shared" si="226"/>
        <v>5</v>
      </c>
      <c r="I2020" s="2">
        <v>78</v>
      </c>
      <c r="J2020" s="2">
        <f t="shared" si="221"/>
        <v>1</v>
      </c>
      <c r="K2020" s="2" t="str">
        <f t="shared" si="222"/>
        <v/>
      </c>
      <c r="L2020" s="2" t="str">
        <f t="shared" si="223"/>
        <v/>
      </c>
      <c r="M2020">
        <f>IF(D2020&lt;='Задача 4'!$B$4,I2020,"")</f>
        <v>78</v>
      </c>
    </row>
    <row r="2021" spans="1:13">
      <c r="A2021" s="2">
        <v>1747150</v>
      </c>
      <c r="B2021" s="2">
        <v>4</v>
      </c>
      <c r="C2021" s="2" t="str">
        <f>VLOOKUP(B2021,Address!$A$1:$B$5,2,FALSE)</f>
        <v>Бульвар Сеченова, 17</v>
      </c>
      <c r="D2021" s="3">
        <v>44799</v>
      </c>
      <c r="E2021" s="3" t="str">
        <f t="shared" si="220"/>
        <v>Август</v>
      </c>
      <c r="F2021" s="25">
        <f t="shared" si="224"/>
        <v>35</v>
      </c>
      <c r="G2021" s="3" t="str">
        <f t="shared" si="225"/>
        <v>Пт</v>
      </c>
      <c r="H2021" s="25">
        <f t="shared" si="226"/>
        <v>26</v>
      </c>
      <c r="I2021" s="2">
        <v>4476</v>
      </c>
      <c r="J2021" s="2">
        <f t="shared" si="221"/>
        <v>1</v>
      </c>
      <c r="K2021" s="2">
        <f t="shared" si="222"/>
        <v>4476</v>
      </c>
      <c r="L2021" s="2">
        <f t="shared" si="223"/>
        <v>1</v>
      </c>
      <c r="M2021" t="str">
        <f>IF(D2021&lt;='Задача 4'!$B$4,I2021,"")</f>
        <v/>
      </c>
    </row>
    <row r="2022" spans="1:13">
      <c r="A2022" s="2">
        <v>1747151</v>
      </c>
      <c r="B2022" s="2">
        <v>4</v>
      </c>
      <c r="C2022" s="2" t="str">
        <f>VLOOKUP(B2022,Address!$A$1:$B$5,2,FALSE)</f>
        <v>Бульвар Сеченова, 17</v>
      </c>
      <c r="D2022" s="3">
        <v>44770</v>
      </c>
      <c r="E2022" s="3" t="str">
        <f t="shared" si="220"/>
        <v>Июль</v>
      </c>
      <c r="F2022" s="25">
        <f t="shared" si="224"/>
        <v>31</v>
      </c>
      <c r="G2022" s="3" t="str">
        <f t="shared" si="225"/>
        <v>Чт</v>
      </c>
      <c r="H2022" s="25">
        <f t="shared" si="226"/>
        <v>28</v>
      </c>
      <c r="I2022" s="2">
        <v>2217</v>
      </c>
      <c r="J2022" s="2">
        <f t="shared" si="221"/>
        <v>1</v>
      </c>
      <c r="K2022" s="2" t="str">
        <f t="shared" si="222"/>
        <v/>
      </c>
      <c r="L2022" s="2" t="str">
        <f t="shared" si="223"/>
        <v/>
      </c>
      <c r="M2022" t="str">
        <f>IF(D2022&lt;='Задача 4'!$B$4,I2022,"")</f>
        <v/>
      </c>
    </row>
    <row r="2023" spans="1:13">
      <c r="A2023" s="2">
        <v>1747152</v>
      </c>
      <c r="B2023" s="2">
        <v>1</v>
      </c>
      <c r="C2023" s="2" t="str">
        <f>VLOOKUP(B2023,Address!$A$1:$B$5,2,FALSE)</f>
        <v>ул.Ленина, 13/2</v>
      </c>
      <c r="D2023" s="3">
        <v>44737</v>
      </c>
      <c r="E2023" s="3" t="str">
        <f t="shared" si="220"/>
        <v>Июнь</v>
      </c>
      <c r="F2023" s="25">
        <f t="shared" si="224"/>
        <v>26</v>
      </c>
      <c r="G2023" s="3" t="str">
        <f t="shared" si="225"/>
        <v>Сб</v>
      </c>
      <c r="H2023" s="25">
        <f t="shared" si="226"/>
        <v>25</v>
      </c>
      <c r="I2023" s="2">
        <v>4537</v>
      </c>
      <c r="J2023" s="2">
        <f t="shared" si="221"/>
        <v>1</v>
      </c>
      <c r="K2023" s="2">
        <f t="shared" si="222"/>
        <v>4537</v>
      </c>
      <c r="L2023" s="2">
        <f t="shared" si="223"/>
        <v>1</v>
      </c>
      <c r="M2023">
        <f>IF(D2023&lt;='Задача 4'!$B$4,I2023,"")</f>
        <v>4537</v>
      </c>
    </row>
    <row r="2024" spans="1:13">
      <c r="A2024" s="2">
        <v>1747153</v>
      </c>
      <c r="B2024" s="2">
        <v>2</v>
      </c>
      <c r="C2024" s="2" t="str">
        <f>VLOOKUP(B2024,Address!$A$1:$B$5,2,FALSE)</f>
        <v>ул.Строителей, 6</v>
      </c>
      <c r="D2024" s="3">
        <v>44770</v>
      </c>
      <c r="E2024" s="3" t="str">
        <f t="shared" si="220"/>
        <v>Июль</v>
      </c>
      <c r="F2024" s="25">
        <f t="shared" si="224"/>
        <v>31</v>
      </c>
      <c r="G2024" s="3" t="str">
        <f t="shared" si="225"/>
        <v>Чт</v>
      </c>
      <c r="H2024" s="25">
        <f t="shared" si="226"/>
        <v>28</v>
      </c>
      <c r="I2024" s="2">
        <v>3764</v>
      </c>
      <c r="J2024" s="2">
        <f t="shared" si="221"/>
        <v>1</v>
      </c>
      <c r="K2024" s="2">
        <f t="shared" si="222"/>
        <v>3764</v>
      </c>
      <c r="L2024" s="2">
        <f t="shared" si="223"/>
        <v>1</v>
      </c>
      <c r="M2024" t="str">
        <f>IF(D2024&lt;='Задача 4'!$B$4,I2024,"")</f>
        <v/>
      </c>
    </row>
    <row r="2025" spans="1:13">
      <c r="A2025" s="2">
        <v>1747154</v>
      </c>
      <c r="B2025" s="2">
        <v>2</v>
      </c>
      <c r="C2025" s="2" t="str">
        <f>VLOOKUP(B2025,Address!$A$1:$B$5,2,FALSE)</f>
        <v>ул.Строителей, 6</v>
      </c>
      <c r="D2025" s="3">
        <v>44730</v>
      </c>
      <c r="E2025" s="3" t="str">
        <f t="shared" si="220"/>
        <v>Июнь</v>
      </c>
      <c r="F2025" s="25">
        <f t="shared" si="224"/>
        <v>25</v>
      </c>
      <c r="G2025" s="3" t="str">
        <f t="shared" si="225"/>
        <v>Сб</v>
      </c>
      <c r="H2025" s="25">
        <f t="shared" si="226"/>
        <v>18</v>
      </c>
      <c r="I2025" s="2">
        <v>3617</v>
      </c>
      <c r="J2025" s="2">
        <f t="shared" si="221"/>
        <v>1</v>
      </c>
      <c r="K2025" s="2">
        <f t="shared" si="222"/>
        <v>3617</v>
      </c>
      <c r="L2025" s="2">
        <f t="shared" si="223"/>
        <v>1</v>
      </c>
      <c r="M2025">
        <f>IF(D2025&lt;='Задача 4'!$B$4,I2025,"")</f>
        <v>3617</v>
      </c>
    </row>
    <row r="2026" spans="1:13">
      <c r="A2026" s="2">
        <v>1747155</v>
      </c>
      <c r="B2026" s="2">
        <v>4</v>
      </c>
      <c r="C2026" s="2" t="str">
        <f>VLOOKUP(B2026,Address!$A$1:$B$5,2,FALSE)</f>
        <v>Бульвар Сеченова, 17</v>
      </c>
      <c r="D2026" s="3">
        <v>44718</v>
      </c>
      <c r="E2026" s="3" t="str">
        <f t="shared" si="220"/>
        <v>Июнь</v>
      </c>
      <c r="F2026" s="25">
        <f t="shared" si="224"/>
        <v>24</v>
      </c>
      <c r="G2026" s="3" t="str">
        <f t="shared" si="225"/>
        <v>Пн</v>
      </c>
      <c r="H2026" s="25">
        <f t="shared" si="226"/>
        <v>6</v>
      </c>
      <c r="I2026" s="2">
        <v>393</v>
      </c>
      <c r="J2026" s="2">
        <f t="shared" si="221"/>
        <v>1</v>
      </c>
      <c r="K2026" s="2" t="str">
        <f t="shared" si="222"/>
        <v/>
      </c>
      <c r="L2026" s="2" t="str">
        <f t="shared" si="223"/>
        <v/>
      </c>
      <c r="M2026">
        <f>IF(D2026&lt;='Задача 4'!$B$4,I2026,"")</f>
        <v>393</v>
      </c>
    </row>
    <row r="2027" spans="1:13">
      <c r="A2027" s="2">
        <v>1747156</v>
      </c>
      <c r="B2027" s="2">
        <v>4</v>
      </c>
      <c r="C2027" s="2" t="str">
        <f>VLOOKUP(B2027,Address!$A$1:$B$5,2,FALSE)</f>
        <v>Бульвар Сеченова, 17</v>
      </c>
      <c r="D2027" s="3">
        <v>44781</v>
      </c>
      <c r="E2027" s="3" t="str">
        <f t="shared" si="220"/>
        <v>Август</v>
      </c>
      <c r="F2027" s="25">
        <f t="shared" si="224"/>
        <v>33</v>
      </c>
      <c r="G2027" s="3" t="str">
        <f t="shared" si="225"/>
        <v>Пн</v>
      </c>
      <c r="H2027" s="25">
        <f t="shared" si="226"/>
        <v>8</v>
      </c>
      <c r="I2027" s="2">
        <v>92</v>
      </c>
      <c r="J2027" s="2">
        <f t="shared" si="221"/>
        <v>1</v>
      </c>
      <c r="K2027" s="2" t="str">
        <f t="shared" si="222"/>
        <v/>
      </c>
      <c r="L2027" s="2" t="str">
        <f t="shared" si="223"/>
        <v/>
      </c>
      <c r="M2027" t="str">
        <f>IF(D2027&lt;='Задача 4'!$B$4,I2027,"")</f>
        <v/>
      </c>
    </row>
    <row r="2028" spans="1:13">
      <c r="A2028" s="2">
        <v>1747157</v>
      </c>
      <c r="B2028" s="2">
        <v>4</v>
      </c>
      <c r="C2028" s="2" t="str">
        <f>VLOOKUP(B2028,Address!$A$1:$B$5,2,FALSE)</f>
        <v>Бульвар Сеченова, 17</v>
      </c>
      <c r="D2028" s="3">
        <v>44735</v>
      </c>
      <c r="E2028" s="3" t="str">
        <f t="shared" si="220"/>
        <v>Июнь</v>
      </c>
      <c r="F2028" s="25">
        <f t="shared" si="224"/>
        <v>26</v>
      </c>
      <c r="G2028" s="3" t="str">
        <f t="shared" si="225"/>
        <v>Чт</v>
      </c>
      <c r="H2028" s="25">
        <f t="shared" si="226"/>
        <v>23</v>
      </c>
      <c r="I2028" s="2">
        <v>641</v>
      </c>
      <c r="J2028" s="2">
        <f t="shared" si="221"/>
        <v>1</v>
      </c>
      <c r="K2028" s="2" t="str">
        <f t="shared" si="222"/>
        <v/>
      </c>
      <c r="L2028" s="2" t="str">
        <f t="shared" si="223"/>
        <v/>
      </c>
      <c r="M2028">
        <f>IF(D2028&lt;='Задача 4'!$B$4,I2028,"")</f>
        <v>641</v>
      </c>
    </row>
    <row r="2029" spans="1:13">
      <c r="A2029" s="2">
        <v>1747158</v>
      </c>
      <c r="B2029" s="2">
        <v>4</v>
      </c>
      <c r="C2029" s="2" t="str">
        <f>VLOOKUP(B2029,Address!$A$1:$B$5,2,FALSE)</f>
        <v>Бульвар Сеченова, 17</v>
      </c>
      <c r="D2029" s="3">
        <v>44768</v>
      </c>
      <c r="E2029" s="3" t="str">
        <f t="shared" si="220"/>
        <v>Июль</v>
      </c>
      <c r="F2029" s="25">
        <f t="shared" si="224"/>
        <v>31</v>
      </c>
      <c r="G2029" s="3" t="str">
        <f t="shared" si="225"/>
        <v>Вт</v>
      </c>
      <c r="H2029" s="25">
        <f t="shared" si="226"/>
        <v>26</v>
      </c>
      <c r="I2029" s="2">
        <v>3163</v>
      </c>
      <c r="J2029" s="2">
        <f t="shared" si="221"/>
        <v>1</v>
      </c>
      <c r="K2029" s="2">
        <f t="shared" si="222"/>
        <v>3163</v>
      </c>
      <c r="L2029" s="2">
        <f t="shared" si="223"/>
        <v>1</v>
      </c>
      <c r="M2029" t="str">
        <f>IF(D2029&lt;='Задача 4'!$B$4,I2029,"")</f>
        <v/>
      </c>
    </row>
    <row r="2030" spans="1:13">
      <c r="A2030" s="2">
        <v>1747159</v>
      </c>
      <c r="B2030" s="2">
        <v>4</v>
      </c>
      <c r="C2030" s="2" t="str">
        <f>VLOOKUP(B2030,Address!$A$1:$B$5,2,FALSE)</f>
        <v>Бульвар Сеченова, 17</v>
      </c>
      <c r="D2030" s="3">
        <v>44740</v>
      </c>
      <c r="E2030" s="3" t="str">
        <f t="shared" si="220"/>
        <v>Июнь</v>
      </c>
      <c r="F2030" s="25">
        <f t="shared" si="224"/>
        <v>27</v>
      </c>
      <c r="G2030" s="3" t="str">
        <f t="shared" si="225"/>
        <v>Вт</v>
      </c>
      <c r="H2030" s="25">
        <f t="shared" si="226"/>
        <v>28</v>
      </c>
      <c r="I2030" s="2">
        <v>2490</v>
      </c>
      <c r="J2030" s="2">
        <f t="shared" si="221"/>
        <v>1</v>
      </c>
      <c r="K2030" s="2" t="str">
        <f t="shared" si="222"/>
        <v/>
      </c>
      <c r="L2030" s="2" t="str">
        <f t="shared" si="223"/>
        <v/>
      </c>
      <c r="M2030">
        <f>IF(D2030&lt;='Задача 4'!$B$4,I2030,"")</f>
        <v>2490</v>
      </c>
    </row>
    <row r="2031" spans="1:13">
      <c r="A2031" s="2">
        <v>1747160</v>
      </c>
      <c r="B2031" s="2">
        <v>3</v>
      </c>
      <c r="C2031" s="2" t="str">
        <f>VLOOKUP(B2031,Address!$A$1:$B$5,2,FALSE)</f>
        <v>Проспект Вернадского, 89</v>
      </c>
      <c r="D2031" s="3">
        <v>44803</v>
      </c>
      <c r="E2031" s="3" t="str">
        <f t="shared" si="220"/>
        <v>Август</v>
      </c>
      <c r="F2031" s="25">
        <f t="shared" si="224"/>
        <v>36</v>
      </c>
      <c r="G2031" s="3" t="str">
        <f t="shared" si="225"/>
        <v>Вт</v>
      </c>
      <c r="H2031" s="25">
        <f t="shared" si="226"/>
        <v>30</v>
      </c>
      <c r="I2031" s="2">
        <v>4359</v>
      </c>
      <c r="J2031" s="2">
        <f t="shared" si="221"/>
        <v>1</v>
      </c>
      <c r="K2031" s="2">
        <f t="shared" si="222"/>
        <v>4359</v>
      </c>
      <c r="L2031" s="2">
        <f t="shared" si="223"/>
        <v>1</v>
      </c>
      <c r="M2031" t="str">
        <f>IF(D2031&lt;='Задача 4'!$B$4,I2031,"")</f>
        <v/>
      </c>
    </row>
    <row r="2032" spans="1:13">
      <c r="A2032" s="2">
        <v>1747161</v>
      </c>
      <c r="B2032" s="2">
        <v>4</v>
      </c>
      <c r="C2032" s="2" t="str">
        <f>VLOOKUP(B2032,Address!$A$1:$B$5,2,FALSE)</f>
        <v>Бульвар Сеченова, 17</v>
      </c>
      <c r="D2032" s="3">
        <v>44719</v>
      </c>
      <c r="E2032" s="3" t="str">
        <f t="shared" si="220"/>
        <v>Июнь</v>
      </c>
      <c r="F2032" s="25">
        <f t="shared" si="224"/>
        <v>24</v>
      </c>
      <c r="G2032" s="3" t="str">
        <f t="shared" si="225"/>
        <v>Вт</v>
      </c>
      <c r="H2032" s="25">
        <f t="shared" si="226"/>
        <v>7</v>
      </c>
      <c r="I2032" s="2">
        <v>99</v>
      </c>
      <c r="J2032" s="2">
        <f t="shared" si="221"/>
        <v>1</v>
      </c>
      <c r="K2032" s="2" t="str">
        <f t="shared" si="222"/>
        <v/>
      </c>
      <c r="L2032" s="2" t="str">
        <f t="shared" si="223"/>
        <v/>
      </c>
      <c r="M2032">
        <f>IF(D2032&lt;='Задача 4'!$B$4,I2032,"")</f>
        <v>99</v>
      </c>
    </row>
    <row r="2033" spans="1:13">
      <c r="A2033" s="2">
        <v>1747162</v>
      </c>
      <c r="B2033" s="2">
        <v>3</v>
      </c>
      <c r="C2033" s="2" t="str">
        <f>VLOOKUP(B2033,Address!$A$1:$B$5,2,FALSE)</f>
        <v>Проспект Вернадского, 89</v>
      </c>
      <c r="D2033" s="3">
        <v>44745</v>
      </c>
      <c r="E2033" s="3" t="str">
        <f t="shared" si="220"/>
        <v>Июль</v>
      </c>
      <c r="F2033" s="25">
        <f t="shared" si="224"/>
        <v>28</v>
      </c>
      <c r="G2033" s="3" t="str">
        <f t="shared" si="225"/>
        <v>Вс</v>
      </c>
      <c r="H2033" s="25">
        <f t="shared" si="226"/>
        <v>3</v>
      </c>
      <c r="I2033" s="2">
        <v>1081</v>
      </c>
      <c r="J2033" s="2">
        <f t="shared" si="221"/>
        <v>1</v>
      </c>
      <c r="K2033" s="2" t="str">
        <f t="shared" si="222"/>
        <v/>
      </c>
      <c r="L2033" s="2" t="str">
        <f t="shared" si="223"/>
        <v/>
      </c>
      <c r="M2033">
        <f>IF(D2033&lt;='Задача 4'!$B$4,I2033,"")</f>
        <v>1081</v>
      </c>
    </row>
    <row r="2034" spans="1:13">
      <c r="A2034" s="2">
        <v>1747163</v>
      </c>
      <c r="B2034" s="2">
        <v>2</v>
      </c>
      <c r="C2034" s="2" t="str">
        <f>VLOOKUP(B2034,Address!$A$1:$B$5,2,FALSE)</f>
        <v>ул.Строителей, 6</v>
      </c>
      <c r="D2034" s="3">
        <v>44751</v>
      </c>
      <c r="E2034" s="3" t="str">
        <f t="shared" si="220"/>
        <v>Июль</v>
      </c>
      <c r="F2034" s="25">
        <f t="shared" si="224"/>
        <v>28</v>
      </c>
      <c r="G2034" s="3" t="str">
        <f t="shared" si="225"/>
        <v>Сб</v>
      </c>
      <c r="H2034" s="25">
        <f t="shared" si="226"/>
        <v>9</v>
      </c>
      <c r="I2034" s="2">
        <v>2334</v>
      </c>
      <c r="J2034" s="2">
        <f t="shared" si="221"/>
        <v>1</v>
      </c>
      <c r="K2034" s="2" t="str">
        <f t="shared" si="222"/>
        <v/>
      </c>
      <c r="L2034" s="2" t="str">
        <f t="shared" si="223"/>
        <v/>
      </c>
      <c r="M2034">
        <f>IF(D2034&lt;='Задача 4'!$B$4,I2034,"")</f>
        <v>2334</v>
      </c>
    </row>
    <row r="2035" spans="1:13">
      <c r="A2035" s="2">
        <v>1747164</v>
      </c>
      <c r="B2035" s="2">
        <v>1</v>
      </c>
      <c r="C2035" s="2" t="str">
        <f>VLOOKUP(B2035,Address!$A$1:$B$5,2,FALSE)</f>
        <v>ул.Ленина, 13/2</v>
      </c>
      <c r="D2035" s="3">
        <v>44803</v>
      </c>
      <c r="E2035" s="3" t="str">
        <f t="shared" si="220"/>
        <v>Август</v>
      </c>
      <c r="F2035" s="25">
        <f t="shared" si="224"/>
        <v>36</v>
      </c>
      <c r="G2035" s="3" t="str">
        <f t="shared" si="225"/>
        <v>Вт</v>
      </c>
      <c r="H2035" s="25">
        <f t="shared" si="226"/>
        <v>30</v>
      </c>
      <c r="I2035" s="2">
        <v>4373</v>
      </c>
      <c r="J2035" s="2">
        <f t="shared" si="221"/>
        <v>1</v>
      </c>
      <c r="K2035" s="2">
        <f t="shared" si="222"/>
        <v>4373</v>
      </c>
      <c r="L2035" s="2">
        <f t="shared" si="223"/>
        <v>1</v>
      </c>
      <c r="M2035" t="str">
        <f>IF(D2035&lt;='Задача 4'!$B$4,I2035,"")</f>
        <v/>
      </c>
    </row>
    <row r="2036" spans="1:13">
      <c r="A2036" s="2">
        <v>1747165</v>
      </c>
      <c r="B2036" s="2">
        <v>2</v>
      </c>
      <c r="C2036" s="2" t="str">
        <f>VLOOKUP(B2036,Address!$A$1:$B$5,2,FALSE)</f>
        <v>ул.Строителей, 6</v>
      </c>
      <c r="D2036" s="3">
        <v>44786</v>
      </c>
      <c r="E2036" s="3" t="str">
        <f t="shared" si="220"/>
        <v>Август</v>
      </c>
      <c r="F2036" s="25">
        <f t="shared" si="224"/>
        <v>33</v>
      </c>
      <c r="G2036" s="3" t="str">
        <f t="shared" si="225"/>
        <v>Сб</v>
      </c>
      <c r="H2036" s="25">
        <f t="shared" si="226"/>
        <v>13</v>
      </c>
      <c r="I2036" s="2">
        <v>325</v>
      </c>
      <c r="J2036" s="2">
        <f t="shared" si="221"/>
        <v>1</v>
      </c>
      <c r="K2036" s="2" t="str">
        <f t="shared" si="222"/>
        <v/>
      </c>
      <c r="L2036" s="2" t="str">
        <f t="shared" si="223"/>
        <v/>
      </c>
      <c r="M2036" t="str">
        <f>IF(D2036&lt;='Задача 4'!$B$4,I2036,"")</f>
        <v/>
      </c>
    </row>
    <row r="2037" spans="1:13">
      <c r="A2037" s="2">
        <v>1747166</v>
      </c>
      <c r="B2037" s="2">
        <v>1</v>
      </c>
      <c r="C2037" s="2" t="str">
        <f>VLOOKUP(B2037,Address!$A$1:$B$5,2,FALSE)</f>
        <v>ул.Ленина, 13/2</v>
      </c>
      <c r="D2037" s="3">
        <v>44755</v>
      </c>
      <c r="E2037" s="3" t="str">
        <f t="shared" si="220"/>
        <v>Июль</v>
      </c>
      <c r="F2037" s="25">
        <f t="shared" si="224"/>
        <v>29</v>
      </c>
      <c r="G2037" s="3" t="str">
        <f t="shared" si="225"/>
        <v>Ср</v>
      </c>
      <c r="H2037" s="25">
        <f t="shared" si="226"/>
        <v>13</v>
      </c>
      <c r="I2037" s="2">
        <v>2025</v>
      </c>
      <c r="J2037" s="2">
        <f t="shared" si="221"/>
        <v>1</v>
      </c>
      <c r="K2037" s="2" t="str">
        <f t="shared" si="222"/>
        <v/>
      </c>
      <c r="L2037" s="2" t="str">
        <f t="shared" si="223"/>
        <v/>
      </c>
      <c r="M2037">
        <f>IF(D2037&lt;='Задача 4'!$B$4,I2037,"")</f>
        <v>2025</v>
      </c>
    </row>
    <row r="2038" spans="1:13">
      <c r="A2038" s="2">
        <v>1747167</v>
      </c>
      <c r="B2038" s="2">
        <v>3</v>
      </c>
      <c r="C2038" s="2" t="str">
        <f>VLOOKUP(B2038,Address!$A$1:$B$5,2,FALSE)</f>
        <v>Проспект Вернадского, 89</v>
      </c>
      <c r="D2038" s="3">
        <v>44776</v>
      </c>
      <c r="E2038" s="3" t="str">
        <f t="shared" si="220"/>
        <v>Август</v>
      </c>
      <c r="F2038" s="25">
        <f t="shared" si="224"/>
        <v>32</v>
      </c>
      <c r="G2038" s="3" t="str">
        <f t="shared" si="225"/>
        <v>Ср</v>
      </c>
      <c r="H2038" s="25">
        <f t="shared" si="226"/>
        <v>3</v>
      </c>
      <c r="I2038" s="2">
        <v>599</v>
      </c>
      <c r="J2038" s="2">
        <f t="shared" si="221"/>
        <v>1</v>
      </c>
      <c r="K2038" s="2" t="str">
        <f t="shared" si="222"/>
        <v/>
      </c>
      <c r="L2038" s="2" t="str">
        <f t="shared" si="223"/>
        <v/>
      </c>
      <c r="M2038" t="str">
        <f>IF(D2038&lt;='Задача 4'!$B$4,I2038,"")</f>
        <v/>
      </c>
    </row>
    <row r="2039" spans="1:13">
      <c r="A2039" s="2">
        <v>1747168</v>
      </c>
      <c r="B2039" s="2">
        <v>1</v>
      </c>
      <c r="C2039" s="2" t="str">
        <f>VLOOKUP(B2039,Address!$A$1:$B$5,2,FALSE)</f>
        <v>ул.Ленина, 13/2</v>
      </c>
      <c r="D2039" s="3">
        <v>44747</v>
      </c>
      <c r="E2039" s="3" t="str">
        <f t="shared" si="220"/>
        <v>Июль</v>
      </c>
      <c r="F2039" s="25">
        <f t="shared" si="224"/>
        <v>28</v>
      </c>
      <c r="G2039" s="3" t="str">
        <f t="shared" si="225"/>
        <v>Вт</v>
      </c>
      <c r="H2039" s="25">
        <f t="shared" si="226"/>
        <v>5</v>
      </c>
      <c r="I2039" s="2">
        <v>625</v>
      </c>
      <c r="J2039" s="2">
        <f t="shared" si="221"/>
        <v>1</v>
      </c>
      <c r="K2039" s="2" t="str">
        <f t="shared" si="222"/>
        <v/>
      </c>
      <c r="L2039" s="2" t="str">
        <f t="shared" si="223"/>
        <v/>
      </c>
      <c r="M2039">
        <f>IF(D2039&lt;='Задача 4'!$B$4,I2039,"")</f>
        <v>625</v>
      </c>
    </row>
    <row r="2040" spans="1:13">
      <c r="A2040" s="2">
        <v>1747169</v>
      </c>
      <c r="B2040" s="2">
        <v>1</v>
      </c>
      <c r="C2040" s="2" t="str">
        <f>VLOOKUP(B2040,Address!$A$1:$B$5,2,FALSE)</f>
        <v>ул.Ленина, 13/2</v>
      </c>
      <c r="D2040" s="3">
        <v>44762</v>
      </c>
      <c r="E2040" s="3" t="str">
        <f t="shared" si="220"/>
        <v>Июль</v>
      </c>
      <c r="F2040" s="25">
        <f t="shared" si="224"/>
        <v>30</v>
      </c>
      <c r="G2040" s="3" t="str">
        <f t="shared" si="225"/>
        <v>Ср</v>
      </c>
      <c r="H2040" s="25">
        <f t="shared" si="226"/>
        <v>20</v>
      </c>
      <c r="I2040" s="2">
        <v>4680</v>
      </c>
      <c r="J2040" s="2">
        <f t="shared" si="221"/>
        <v>1</v>
      </c>
      <c r="K2040" s="2">
        <f t="shared" si="222"/>
        <v>4680</v>
      </c>
      <c r="L2040" s="2">
        <f t="shared" si="223"/>
        <v>1</v>
      </c>
      <c r="M2040" t="str">
        <f>IF(D2040&lt;='Задача 4'!$B$4,I2040,"")</f>
        <v/>
      </c>
    </row>
    <row r="2041" spans="1:13">
      <c r="A2041" s="2">
        <v>1747170</v>
      </c>
      <c r="B2041" s="2">
        <v>2</v>
      </c>
      <c r="C2041" s="2" t="str">
        <f>VLOOKUP(B2041,Address!$A$1:$B$5,2,FALSE)</f>
        <v>ул.Строителей, 6</v>
      </c>
      <c r="D2041" s="3">
        <v>44713</v>
      </c>
      <c r="E2041" s="3" t="str">
        <f t="shared" si="220"/>
        <v>Июнь</v>
      </c>
      <c r="F2041" s="25">
        <f t="shared" si="224"/>
        <v>23</v>
      </c>
      <c r="G2041" s="3" t="str">
        <f t="shared" si="225"/>
        <v>Ср</v>
      </c>
      <c r="H2041" s="25">
        <f t="shared" si="226"/>
        <v>1</v>
      </c>
      <c r="I2041" s="2">
        <v>929</v>
      </c>
      <c r="J2041" s="2">
        <f t="shared" si="221"/>
        <v>1</v>
      </c>
      <c r="K2041" s="2" t="str">
        <f t="shared" si="222"/>
        <v/>
      </c>
      <c r="L2041" s="2" t="str">
        <f t="shared" si="223"/>
        <v/>
      </c>
      <c r="M2041">
        <f>IF(D2041&lt;='Задача 4'!$B$4,I2041,"")</f>
        <v>929</v>
      </c>
    </row>
    <row r="2042" spans="1:13">
      <c r="A2042" s="2">
        <v>1747171</v>
      </c>
      <c r="B2042" s="2">
        <v>2</v>
      </c>
      <c r="C2042" s="2" t="str">
        <f>VLOOKUP(B2042,Address!$A$1:$B$5,2,FALSE)</f>
        <v>ул.Строителей, 6</v>
      </c>
      <c r="D2042" s="3">
        <v>44723</v>
      </c>
      <c r="E2042" s="3" t="str">
        <f t="shared" si="220"/>
        <v>Июнь</v>
      </c>
      <c r="F2042" s="25">
        <f t="shared" si="224"/>
        <v>24</v>
      </c>
      <c r="G2042" s="3" t="str">
        <f t="shared" si="225"/>
        <v>Сб</v>
      </c>
      <c r="H2042" s="25">
        <f t="shared" si="226"/>
        <v>11</v>
      </c>
      <c r="I2042" s="2">
        <v>3848</v>
      </c>
      <c r="J2042" s="2">
        <f t="shared" si="221"/>
        <v>1</v>
      </c>
      <c r="K2042" s="2">
        <f t="shared" si="222"/>
        <v>3848</v>
      </c>
      <c r="L2042" s="2">
        <f t="shared" si="223"/>
        <v>1</v>
      </c>
      <c r="M2042">
        <f>IF(D2042&lt;='Задача 4'!$B$4,I2042,"")</f>
        <v>3848</v>
      </c>
    </row>
    <row r="2043" spans="1:13">
      <c r="A2043" s="2">
        <v>1747172</v>
      </c>
      <c r="B2043" s="2">
        <v>1</v>
      </c>
      <c r="C2043" s="2" t="str">
        <f>VLOOKUP(B2043,Address!$A$1:$B$5,2,FALSE)</f>
        <v>ул.Ленина, 13/2</v>
      </c>
      <c r="D2043" s="3">
        <v>44794</v>
      </c>
      <c r="E2043" s="3" t="str">
        <f t="shared" si="220"/>
        <v>Август</v>
      </c>
      <c r="F2043" s="25">
        <f t="shared" si="224"/>
        <v>35</v>
      </c>
      <c r="G2043" s="3" t="str">
        <f t="shared" si="225"/>
        <v>Вс</v>
      </c>
      <c r="H2043" s="25">
        <f t="shared" si="226"/>
        <v>21</v>
      </c>
      <c r="I2043" s="2">
        <v>240</v>
      </c>
      <c r="J2043" s="2">
        <f t="shared" si="221"/>
        <v>1</v>
      </c>
      <c r="K2043" s="2" t="str">
        <f t="shared" si="222"/>
        <v/>
      </c>
      <c r="L2043" s="2" t="str">
        <f t="shared" si="223"/>
        <v/>
      </c>
      <c r="M2043" t="str">
        <f>IF(D2043&lt;='Задача 4'!$B$4,I2043,"")</f>
        <v/>
      </c>
    </row>
    <row r="2044" spans="1:13">
      <c r="A2044" s="2">
        <v>1747173</v>
      </c>
      <c r="B2044" s="2">
        <v>1</v>
      </c>
      <c r="C2044" s="2" t="str">
        <f>VLOOKUP(B2044,Address!$A$1:$B$5,2,FALSE)</f>
        <v>ул.Ленина, 13/2</v>
      </c>
      <c r="D2044" s="3">
        <v>44727</v>
      </c>
      <c r="E2044" s="3" t="str">
        <f t="shared" si="220"/>
        <v>Июнь</v>
      </c>
      <c r="F2044" s="25">
        <f t="shared" si="224"/>
        <v>25</v>
      </c>
      <c r="G2044" s="3" t="str">
        <f t="shared" si="225"/>
        <v>Ср</v>
      </c>
      <c r="H2044" s="25">
        <f t="shared" si="226"/>
        <v>15</v>
      </c>
      <c r="I2044" s="2">
        <v>725</v>
      </c>
      <c r="J2044" s="2">
        <f t="shared" si="221"/>
        <v>1</v>
      </c>
      <c r="K2044" s="2" t="str">
        <f t="shared" si="222"/>
        <v/>
      </c>
      <c r="L2044" s="2" t="str">
        <f t="shared" si="223"/>
        <v/>
      </c>
      <c r="M2044">
        <f>IF(D2044&lt;='Задача 4'!$B$4,I2044,"")</f>
        <v>725</v>
      </c>
    </row>
    <row r="2045" spans="1:13">
      <c r="A2045" s="2">
        <v>1747174</v>
      </c>
      <c r="B2045" s="2">
        <v>1</v>
      </c>
      <c r="C2045" s="2" t="str">
        <f>VLOOKUP(B2045,Address!$A$1:$B$5,2,FALSE)</f>
        <v>ул.Ленина, 13/2</v>
      </c>
      <c r="D2045" s="3">
        <v>44725</v>
      </c>
      <c r="E2045" s="3" t="str">
        <f t="shared" si="220"/>
        <v>Июнь</v>
      </c>
      <c r="F2045" s="25">
        <f t="shared" si="224"/>
        <v>25</v>
      </c>
      <c r="G2045" s="3" t="str">
        <f t="shared" si="225"/>
        <v>Пн</v>
      </c>
      <c r="H2045" s="25">
        <f t="shared" si="226"/>
        <v>13</v>
      </c>
      <c r="I2045" s="2">
        <v>2724</v>
      </c>
      <c r="J2045" s="2">
        <f t="shared" si="221"/>
        <v>1</v>
      </c>
      <c r="K2045" s="2" t="str">
        <f t="shared" si="222"/>
        <v/>
      </c>
      <c r="L2045" s="2" t="str">
        <f t="shared" si="223"/>
        <v/>
      </c>
      <c r="M2045">
        <f>IF(D2045&lt;='Задача 4'!$B$4,I2045,"")</f>
        <v>2724</v>
      </c>
    </row>
    <row r="2046" spans="1:13">
      <c r="A2046" s="2">
        <v>1747175</v>
      </c>
      <c r="B2046" s="2">
        <v>1</v>
      </c>
      <c r="C2046" s="2" t="str">
        <f>VLOOKUP(B2046,Address!$A$1:$B$5,2,FALSE)</f>
        <v>ул.Ленина, 13/2</v>
      </c>
      <c r="D2046" s="3">
        <v>44755</v>
      </c>
      <c r="E2046" s="3" t="str">
        <f t="shared" si="220"/>
        <v>Июль</v>
      </c>
      <c r="F2046" s="25">
        <f t="shared" si="224"/>
        <v>29</v>
      </c>
      <c r="G2046" s="3" t="str">
        <f t="shared" si="225"/>
        <v>Ср</v>
      </c>
      <c r="H2046" s="25">
        <f t="shared" si="226"/>
        <v>13</v>
      </c>
      <c r="I2046" s="2">
        <v>1372</v>
      </c>
      <c r="J2046" s="2">
        <f t="shared" si="221"/>
        <v>1</v>
      </c>
      <c r="K2046" s="2" t="str">
        <f t="shared" si="222"/>
        <v/>
      </c>
      <c r="L2046" s="2" t="str">
        <f t="shared" si="223"/>
        <v/>
      </c>
      <c r="M2046">
        <f>IF(D2046&lt;='Задача 4'!$B$4,I2046,"")</f>
        <v>1372</v>
      </c>
    </row>
    <row r="2047" spans="1:13">
      <c r="A2047" s="2">
        <v>1747176</v>
      </c>
      <c r="B2047" s="2">
        <v>4</v>
      </c>
      <c r="C2047" s="2" t="str">
        <f>VLOOKUP(B2047,Address!$A$1:$B$5,2,FALSE)</f>
        <v>Бульвар Сеченова, 17</v>
      </c>
      <c r="D2047" s="3">
        <v>44745</v>
      </c>
      <c r="E2047" s="3" t="str">
        <f t="shared" si="220"/>
        <v>Июль</v>
      </c>
      <c r="F2047" s="25">
        <f t="shared" si="224"/>
        <v>28</v>
      </c>
      <c r="G2047" s="3" t="str">
        <f t="shared" si="225"/>
        <v>Вс</v>
      </c>
      <c r="H2047" s="25">
        <f t="shared" si="226"/>
        <v>3</v>
      </c>
      <c r="I2047" s="2">
        <v>3631</v>
      </c>
      <c r="J2047" s="2">
        <f t="shared" si="221"/>
        <v>1</v>
      </c>
      <c r="K2047" s="2">
        <f t="shared" si="222"/>
        <v>3631</v>
      </c>
      <c r="L2047" s="2">
        <f t="shared" si="223"/>
        <v>1</v>
      </c>
      <c r="M2047">
        <f>IF(D2047&lt;='Задача 4'!$B$4,I2047,"")</f>
        <v>3631</v>
      </c>
    </row>
    <row r="2048" spans="1:13">
      <c r="A2048" s="2">
        <v>1747177</v>
      </c>
      <c r="B2048" s="2">
        <v>3</v>
      </c>
      <c r="C2048" s="2" t="str">
        <f>VLOOKUP(B2048,Address!$A$1:$B$5,2,FALSE)</f>
        <v>Проспект Вернадского, 89</v>
      </c>
      <c r="D2048" s="3">
        <v>44730</v>
      </c>
      <c r="E2048" s="3" t="str">
        <f t="shared" si="220"/>
        <v>Июнь</v>
      </c>
      <c r="F2048" s="25">
        <f t="shared" si="224"/>
        <v>25</v>
      </c>
      <c r="G2048" s="3" t="str">
        <f t="shared" si="225"/>
        <v>Сб</v>
      </c>
      <c r="H2048" s="25">
        <f t="shared" si="226"/>
        <v>18</v>
      </c>
      <c r="I2048" s="2">
        <v>4131</v>
      </c>
      <c r="J2048" s="2">
        <f t="shared" si="221"/>
        <v>1</v>
      </c>
      <c r="K2048" s="2">
        <f t="shared" si="222"/>
        <v>4131</v>
      </c>
      <c r="L2048" s="2">
        <f t="shared" si="223"/>
        <v>1</v>
      </c>
      <c r="M2048">
        <f>IF(D2048&lt;='Задача 4'!$B$4,I2048,"")</f>
        <v>4131</v>
      </c>
    </row>
    <row r="2049" spans="1:13">
      <c r="A2049" s="2">
        <v>1747178</v>
      </c>
      <c r="B2049" s="2">
        <v>1</v>
      </c>
      <c r="C2049" s="2" t="str">
        <f>VLOOKUP(B2049,Address!$A$1:$B$5,2,FALSE)</f>
        <v>ул.Ленина, 13/2</v>
      </c>
      <c r="D2049" s="3">
        <v>44797</v>
      </c>
      <c r="E2049" s="3" t="str">
        <f t="shared" si="220"/>
        <v>Август</v>
      </c>
      <c r="F2049" s="25">
        <f t="shared" si="224"/>
        <v>35</v>
      </c>
      <c r="G2049" s="3" t="str">
        <f t="shared" si="225"/>
        <v>Ср</v>
      </c>
      <c r="H2049" s="25">
        <f t="shared" si="226"/>
        <v>24</v>
      </c>
      <c r="I2049" s="2">
        <v>3727</v>
      </c>
      <c r="J2049" s="2">
        <f t="shared" si="221"/>
        <v>1</v>
      </c>
      <c r="K2049" s="2">
        <f t="shared" si="222"/>
        <v>3727</v>
      </c>
      <c r="L2049" s="2">
        <f t="shared" si="223"/>
        <v>1</v>
      </c>
      <c r="M2049" t="str">
        <f>IF(D2049&lt;='Задача 4'!$B$4,I2049,"")</f>
        <v/>
      </c>
    </row>
    <row r="2050" spans="1:13">
      <c r="A2050" s="2">
        <v>1747179</v>
      </c>
      <c r="B2050" s="2">
        <v>4</v>
      </c>
      <c r="C2050" s="2" t="str">
        <f>VLOOKUP(B2050,Address!$A$1:$B$5,2,FALSE)</f>
        <v>Бульвар Сеченова, 17</v>
      </c>
      <c r="D2050" s="3">
        <v>44716</v>
      </c>
      <c r="E2050" s="3" t="str">
        <f t="shared" si="220"/>
        <v>Июнь</v>
      </c>
      <c r="F2050" s="25">
        <f t="shared" si="224"/>
        <v>23</v>
      </c>
      <c r="G2050" s="3" t="str">
        <f t="shared" si="225"/>
        <v>Сб</v>
      </c>
      <c r="H2050" s="25">
        <f t="shared" si="226"/>
        <v>4</v>
      </c>
      <c r="I2050" s="2">
        <v>1569</v>
      </c>
      <c r="J2050" s="2">
        <f t="shared" si="221"/>
        <v>1</v>
      </c>
      <c r="K2050" s="2" t="str">
        <f t="shared" si="222"/>
        <v/>
      </c>
      <c r="L2050" s="2" t="str">
        <f t="shared" si="223"/>
        <v/>
      </c>
      <c r="M2050">
        <f>IF(D2050&lt;='Задача 4'!$B$4,I2050,"")</f>
        <v>1569</v>
      </c>
    </row>
    <row r="2051" spans="1:13">
      <c r="A2051" s="2">
        <v>1747180</v>
      </c>
      <c r="B2051" s="2">
        <v>1</v>
      </c>
      <c r="C2051" s="2" t="str">
        <f>VLOOKUP(B2051,Address!$A$1:$B$5,2,FALSE)</f>
        <v>ул.Ленина, 13/2</v>
      </c>
      <c r="D2051" s="3">
        <v>44750</v>
      </c>
      <c r="E2051" s="3" t="str">
        <f t="shared" ref="E2051:E2114" si="227">TEXT(MONTH(D2051)*30,"ММММ")</f>
        <v>Июль</v>
      </c>
      <c r="F2051" s="25">
        <f t="shared" si="224"/>
        <v>28</v>
      </c>
      <c r="G2051" s="3" t="str">
        <f t="shared" si="225"/>
        <v>Пт</v>
      </c>
      <c r="H2051" s="25">
        <f t="shared" si="226"/>
        <v>8</v>
      </c>
      <c r="I2051" s="2">
        <v>4032</v>
      </c>
      <c r="J2051" s="2">
        <f t="shared" ref="J2051:J2114" si="228">IF(I2051&gt;0,1,"")</f>
        <v>1</v>
      </c>
      <c r="K2051" s="2">
        <f t="shared" ref="K2051:K2114" si="229">IF(I2051&gt;3000,I2051,"")</f>
        <v>4032</v>
      </c>
      <c r="L2051" s="2">
        <f t="shared" ref="L2051:L2114" si="230">IF(I2051&gt;3000,1,"")</f>
        <v>1</v>
      </c>
      <c r="M2051">
        <f>IF(D2051&lt;='Задача 4'!$B$4,I2051,"")</f>
        <v>4032</v>
      </c>
    </row>
    <row r="2052" spans="1:13">
      <c r="A2052" s="2">
        <v>1747181</v>
      </c>
      <c r="B2052" s="2">
        <v>3</v>
      </c>
      <c r="C2052" s="2" t="str">
        <f>VLOOKUP(B2052,Address!$A$1:$B$5,2,FALSE)</f>
        <v>Проспект Вернадского, 89</v>
      </c>
      <c r="D2052" s="3">
        <v>44736</v>
      </c>
      <c r="E2052" s="3" t="str">
        <f t="shared" si="227"/>
        <v>Июнь</v>
      </c>
      <c r="F2052" s="25">
        <f t="shared" si="224"/>
        <v>26</v>
      </c>
      <c r="G2052" s="3" t="str">
        <f t="shared" si="225"/>
        <v>Пт</v>
      </c>
      <c r="H2052" s="25">
        <f t="shared" si="226"/>
        <v>24</v>
      </c>
      <c r="I2052" s="2">
        <v>537</v>
      </c>
      <c r="J2052" s="2">
        <f t="shared" si="228"/>
        <v>1</v>
      </c>
      <c r="K2052" s="2" t="str">
        <f t="shared" si="229"/>
        <v/>
      </c>
      <c r="L2052" s="2" t="str">
        <f t="shared" si="230"/>
        <v/>
      </c>
      <c r="M2052">
        <f>IF(D2052&lt;='Задача 4'!$B$4,I2052,"")</f>
        <v>537</v>
      </c>
    </row>
    <row r="2053" spans="1:13">
      <c r="A2053" s="2">
        <v>1747182</v>
      </c>
      <c r="B2053" s="2">
        <v>4</v>
      </c>
      <c r="C2053" s="2" t="str">
        <f>VLOOKUP(B2053,Address!$A$1:$B$5,2,FALSE)</f>
        <v>Бульвар Сеченова, 17</v>
      </c>
      <c r="D2053" s="3">
        <v>44716</v>
      </c>
      <c r="E2053" s="3" t="str">
        <f t="shared" si="227"/>
        <v>Июнь</v>
      </c>
      <c r="F2053" s="25">
        <f t="shared" si="224"/>
        <v>23</v>
      </c>
      <c r="G2053" s="3" t="str">
        <f t="shared" si="225"/>
        <v>Сб</v>
      </c>
      <c r="H2053" s="25">
        <f t="shared" si="226"/>
        <v>4</v>
      </c>
      <c r="I2053" s="2">
        <v>2416</v>
      </c>
      <c r="J2053" s="2">
        <f t="shared" si="228"/>
        <v>1</v>
      </c>
      <c r="K2053" s="2" t="str">
        <f t="shared" si="229"/>
        <v/>
      </c>
      <c r="L2053" s="2" t="str">
        <f t="shared" si="230"/>
        <v/>
      </c>
      <c r="M2053">
        <f>IF(D2053&lt;='Задача 4'!$B$4,I2053,"")</f>
        <v>2416</v>
      </c>
    </row>
    <row r="2054" spans="1:13">
      <c r="A2054" s="2">
        <v>1747183</v>
      </c>
      <c r="B2054" s="2">
        <v>1</v>
      </c>
      <c r="C2054" s="2" t="str">
        <f>VLOOKUP(B2054,Address!$A$1:$B$5,2,FALSE)</f>
        <v>ул.Ленина, 13/2</v>
      </c>
      <c r="D2054" s="3">
        <v>44718</v>
      </c>
      <c r="E2054" s="3" t="str">
        <f t="shared" si="227"/>
        <v>Июнь</v>
      </c>
      <c r="F2054" s="25">
        <f t="shared" si="224"/>
        <v>24</v>
      </c>
      <c r="G2054" s="3" t="str">
        <f t="shared" si="225"/>
        <v>Пн</v>
      </c>
      <c r="H2054" s="25">
        <f t="shared" si="226"/>
        <v>6</v>
      </c>
      <c r="I2054" s="2">
        <v>2488</v>
      </c>
      <c r="J2054" s="2">
        <f t="shared" si="228"/>
        <v>1</v>
      </c>
      <c r="K2054" s="2" t="str">
        <f t="shared" si="229"/>
        <v/>
      </c>
      <c r="L2054" s="2" t="str">
        <f t="shared" si="230"/>
        <v/>
      </c>
      <c r="M2054">
        <f>IF(D2054&lt;='Задача 4'!$B$4,I2054,"")</f>
        <v>2488</v>
      </c>
    </row>
    <row r="2055" spans="1:13">
      <c r="A2055" s="2">
        <v>1747184</v>
      </c>
      <c r="B2055" s="2">
        <v>1</v>
      </c>
      <c r="C2055" s="2" t="str">
        <f>VLOOKUP(B2055,Address!$A$1:$B$5,2,FALSE)</f>
        <v>ул.Ленина, 13/2</v>
      </c>
      <c r="D2055" s="3">
        <v>44779</v>
      </c>
      <c r="E2055" s="3" t="str">
        <f t="shared" si="227"/>
        <v>Август</v>
      </c>
      <c r="F2055" s="25">
        <f t="shared" si="224"/>
        <v>32</v>
      </c>
      <c r="G2055" s="3" t="str">
        <f t="shared" si="225"/>
        <v>Сб</v>
      </c>
      <c r="H2055" s="25">
        <f t="shared" si="226"/>
        <v>6</v>
      </c>
      <c r="I2055" s="2">
        <v>2840</v>
      </c>
      <c r="J2055" s="2">
        <f t="shared" si="228"/>
        <v>1</v>
      </c>
      <c r="K2055" s="2" t="str">
        <f t="shared" si="229"/>
        <v/>
      </c>
      <c r="L2055" s="2" t="str">
        <f t="shared" si="230"/>
        <v/>
      </c>
      <c r="M2055" t="str">
        <f>IF(D2055&lt;='Задача 4'!$B$4,I2055,"")</f>
        <v/>
      </c>
    </row>
    <row r="2056" spans="1:13">
      <c r="A2056" s="2">
        <v>1747185</v>
      </c>
      <c r="B2056" s="2">
        <v>2</v>
      </c>
      <c r="C2056" s="2" t="str">
        <f>VLOOKUP(B2056,Address!$A$1:$B$5,2,FALSE)</f>
        <v>ул.Строителей, 6</v>
      </c>
      <c r="D2056" s="3">
        <v>44722</v>
      </c>
      <c r="E2056" s="3" t="str">
        <f t="shared" si="227"/>
        <v>Июнь</v>
      </c>
      <c r="F2056" s="25">
        <f t="shared" si="224"/>
        <v>24</v>
      </c>
      <c r="G2056" s="3" t="str">
        <f t="shared" si="225"/>
        <v>Пт</v>
      </c>
      <c r="H2056" s="25">
        <f t="shared" si="226"/>
        <v>10</v>
      </c>
      <c r="I2056" s="2">
        <v>2816</v>
      </c>
      <c r="J2056" s="2">
        <f t="shared" si="228"/>
        <v>1</v>
      </c>
      <c r="K2056" s="2" t="str">
        <f t="shared" si="229"/>
        <v/>
      </c>
      <c r="L2056" s="2" t="str">
        <f t="shared" si="230"/>
        <v/>
      </c>
      <c r="M2056">
        <f>IF(D2056&lt;='Задача 4'!$B$4,I2056,"")</f>
        <v>2816</v>
      </c>
    </row>
    <row r="2057" spans="1:13">
      <c r="A2057" s="2">
        <v>1747186</v>
      </c>
      <c r="B2057" s="2">
        <v>1</v>
      </c>
      <c r="C2057" s="2" t="str">
        <f>VLOOKUP(B2057,Address!$A$1:$B$5,2,FALSE)</f>
        <v>ул.Ленина, 13/2</v>
      </c>
      <c r="D2057" s="3">
        <v>44739</v>
      </c>
      <c r="E2057" s="3" t="str">
        <f t="shared" si="227"/>
        <v>Июнь</v>
      </c>
      <c r="F2057" s="25">
        <f t="shared" si="224"/>
        <v>27</v>
      </c>
      <c r="G2057" s="3" t="str">
        <f t="shared" si="225"/>
        <v>Пн</v>
      </c>
      <c r="H2057" s="25">
        <f t="shared" si="226"/>
        <v>27</v>
      </c>
      <c r="I2057" s="2">
        <v>2010</v>
      </c>
      <c r="J2057" s="2">
        <f t="shared" si="228"/>
        <v>1</v>
      </c>
      <c r="K2057" s="2" t="str">
        <f t="shared" si="229"/>
        <v/>
      </c>
      <c r="L2057" s="2" t="str">
        <f t="shared" si="230"/>
        <v/>
      </c>
      <c r="M2057">
        <f>IF(D2057&lt;='Задача 4'!$B$4,I2057,"")</f>
        <v>2010</v>
      </c>
    </row>
    <row r="2058" spans="1:13">
      <c r="A2058" s="2">
        <v>1747187</v>
      </c>
      <c r="B2058" s="2">
        <v>2</v>
      </c>
      <c r="C2058" s="2" t="str">
        <f>VLOOKUP(B2058,Address!$A$1:$B$5,2,FALSE)</f>
        <v>ул.Строителей, 6</v>
      </c>
      <c r="D2058" s="3">
        <v>44754</v>
      </c>
      <c r="E2058" s="3" t="str">
        <f t="shared" si="227"/>
        <v>Июль</v>
      </c>
      <c r="F2058" s="25">
        <f t="shared" si="224"/>
        <v>29</v>
      </c>
      <c r="G2058" s="3" t="str">
        <f t="shared" si="225"/>
        <v>Вт</v>
      </c>
      <c r="H2058" s="25">
        <f t="shared" si="226"/>
        <v>12</v>
      </c>
      <c r="I2058" s="2">
        <v>1291</v>
      </c>
      <c r="J2058" s="2">
        <f t="shared" si="228"/>
        <v>1</v>
      </c>
      <c r="K2058" s="2" t="str">
        <f t="shared" si="229"/>
        <v/>
      </c>
      <c r="L2058" s="2" t="str">
        <f t="shared" si="230"/>
        <v/>
      </c>
      <c r="M2058">
        <f>IF(D2058&lt;='Задача 4'!$B$4,I2058,"")</f>
        <v>1291</v>
      </c>
    </row>
    <row r="2059" spans="1:13">
      <c r="A2059" s="2">
        <v>1747188</v>
      </c>
      <c r="B2059" s="2">
        <v>1</v>
      </c>
      <c r="C2059" s="2" t="str">
        <f>VLOOKUP(B2059,Address!$A$1:$B$5,2,FALSE)</f>
        <v>ул.Ленина, 13/2</v>
      </c>
      <c r="D2059" s="3">
        <v>44769</v>
      </c>
      <c r="E2059" s="3" t="str">
        <f t="shared" si="227"/>
        <v>Июль</v>
      </c>
      <c r="F2059" s="25">
        <f t="shared" si="224"/>
        <v>31</v>
      </c>
      <c r="G2059" s="3" t="str">
        <f t="shared" si="225"/>
        <v>Ср</v>
      </c>
      <c r="H2059" s="25">
        <f t="shared" si="226"/>
        <v>27</v>
      </c>
      <c r="I2059" s="2">
        <v>3899</v>
      </c>
      <c r="J2059" s="2">
        <f t="shared" si="228"/>
        <v>1</v>
      </c>
      <c r="K2059" s="2">
        <f t="shared" si="229"/>
        <v>3899</v>
      </c>
      <c r="L2059" s="2">
        <f t="shared" si="230"/>
        <v>1</v>
      </c>
      <c r="M2059" t="str">
        <f>IF(D2059&lt;='Задача 4'!$B$4,I2059,"")</f>
        <v/>
      </c>
    </row>
    <row r="2060" spans="1:13">
      <c r="A2060" s="2">
        <v>1747189</v>
      </c>
      <c r="B2060" s="2">
        <v>1</v>
      </c>
      <c r="C2060" s="2" t="str">
        <f>VLOOKUP(B2060,Address!$A$1:$B$5,2,FALSE)</f>
        <v>ул.Ленина, 13/2</v>
      </c>
      <c r="D2060" s="3">
        <v>44795</v>
      </c>
      <c r="E2060" s="3" t="str">
        <f t="shared" si="227"/>
        <v>Август</v>
      </c>
      <c r="F2060" s="25">
        <f t="shared" si="224"/>
        <v>35</v>
      </c>
      <c r="G2060" s="3" t="str">
        <f t="shared" si="225"/>
        <v>Пн</v>
      </c>
      <c r="H2060" s="25">
        <f t="shared" si="226"/>
        <v>22</v>
      </c>
      <c r="I2060" s="2">
        <v>3365</v>
      </c>
      <c r="J2060" s="2">
        <f t="shared" si="228"/>
        <v>1</v>
      </c>
      <c r="K2060" s="2">
        <f t="shared" si="229"/>
        <v>3365</v>
      </c>
      <c r="L2060" s="2">
        <f t="shared" si="230"/>
        <v>1</v>
      </c>
      <c r="M2060" t="str">
        <f>IF(D2060&lt;='Задача 4'!$B$4,I2060,"")</f>
        <v/>
      </c>
    </row>
    <row r="2061" spans="1:13">
      <c r="A2061" s="2">
        <v>1747190</v>
      </c>
      <c r="B2061" s="2">
        <v>2</v>
      </c>
      <c r="C2061" s="2" t="str">
        <f>VLOOKUP(B2061,Address!$A$1:$B$5,2,FALSE)</f>
        <v>ул.Строителей, 6</v>
      </c>
      <c r="D2061" s="3">
        <v>44751</v>
      </c>
      <c r="E2061" s="3" t="str">
        <f t="shared" si="227"/>
        <v>Июль</v>
      </c>
      <c r="F2061" s="25">
        <f t="shared" si="224"/>
        <v>28</v>
      </c>
      <c r="G2061" s="3" t="str">
        <f t="shared" si="225"/>
        <v>Сб</v>
      </c>
      <c r="H2061" s="25">
        <f t="shared" si="226"/>
        <v>9</v>
      </c>
      <c r="I2061" s="2">
        <v>3237</v>
      </c>
      <c r="J2061" s="2">
        <f t="shared" si="228"/>
        <v>1</v>
      </c>
      <c r="K2061" s="2">
        <f t="shared" si="229"/>
        <v>3237</v>
      </c>
      <c r="L2061" s="2">
        <f t="shared" si="230"/>
        <v>1</v>
      </c>
      <c r="M2061">
        <f>IF(D2061&lt;='Задача 4'!$B$4,I2061,"")</f>
        <v>3237</v>
      </c>
    </row>
    <row r="2062" spans="1:13">
      <c r="A2062" s="2">
        <v>1747191</v>
      </c>
      <c r="B2062" s="2">
        <v>1</v>
      </c>
      <c r="C2062" s="2" t="str">
        <f>VLOOKUP(B2062,Address!$A$1:$B$5,2,FALSE)</f>
        <v>ул.Ленина, 13/2</v>
      </c>
      <c r="D2062" s="3">
        <v>44760</v>
      </c>
      <c r="E2062" s="3" t="str">
        <f t="shared" si="227"/>
        <v>Июль</v>
      </c>
      <c r="F2062" s="25">
        <f t="shared" si="224"/>
        <v>30</v>
      </c>
      <c r="G2062" s="3" t="str">
        <f t="shared" si="225"/>
        <v>Пн</v>
      </c>
      <c r="H2062" s="25">
        <f t="shared" si="226"/>
        <v>18</v>
      </c>
      <c r="I2062" s="2">
        <v>792</v>
      </c>
      <c r="J2062" s="2">
        <f t="shared" si="228"/>
        <v>1</v>
      </c>
      <c r="K2062" s="2" t="str">
        <f t="shared" si="229"/>
        <v/>
      </c>
      <c r="L2062" s="2" t="str">
        <f t="shared" si="230"/>
        <v/>
      </c>
      <c r="M2062" t="str">
        <f>IF(D2062&lt;='Задача 4'!$B$4,I2062,"")</f>
        <v/>
      </c>
    </row>
    <row r="2063" spans="1:13">
      <c r="A2063" s="2">
        <v>1747192</v>
      </c>
      <c r="B2063" s="2">
        <v>4</v>
      </c>
      <c r="C2063" s="2" t="str">
        <f>VLOOKUP(B2063,Address!$A$1:$B$5,2,FALSE)</f>
        <v>Бульвар Сеченова, 17</v>
      </c>
      <c r="D2063" s="3">
        <v>44775</v>
      </c>
      <c r="E2063" s="3" t="str">
        <f t="shared" si="227"/>
        <v>Август</v>
      </c>
      <c r="F2063" s="25">
        <f t="shared" si="224"/>
        <v>32</v>
      </c>
      <c r="G2063" s="3" t="str">
        <f t="shared" si="225"/>
        <v>Вт</v>
      </c>
      <c r="H2063" s="25">
        <f t="shared" si="226"/>
        <v>2</v>
      </c>
      <c r="I2063" s="2">
        <v>3735</v>
      </c>
      <c r="J2063" s="2">
        <f t="shared" si="228"/>
        <v>1</v>
      </c>
      <c r="K2063" s="2">
        <f t="shared" si="229"/>
        <v>3735</v>
      </c>
      <c r="L2063" s="2">
        <f t="shared" si="230"/>
        <v>1</v>
      </c>
      <c r="M2063" t="str">
        <f>IF(D2063&lt;='Задача 4'!$B$4,I2063,"")</f>
        <v/>
      </c>
    </row>
    <row r="2064" spans="1:13">
      <c r="A2064" s="2">
        <v>1747193</v>
      </c>
      <c r="B2064" s="2">
        <v>2</v>
      </c>
      <c r="C2064" s="2" t="str">
        <f>VLOOKUP(B2064,Address!$A$1:$B$5,2,FALSE)</f>
        <v>ул.Строителей, 6</v>
      </c>
      <c r="D2064" s="3">
        <v>44739</v>
      </c>
      <c r="E2064" s="3" t="str">
        <f t="shared" si="227"/>
        <v>Июнь</v>
      </c>
      <c r="F2064" s="25">
        <f t="shared" si="224"/>
        <v>27</v>
      </c>
      <c r="G2064" s="3" t="str">
        <f t="shared" si="225"/>
        <v>Пн</v>
      </c>
      <c r="H2064" s="25">
        <f t="shared" si="226"/>
        <v>27</v>
      </c>
      <c r="I2064" s="2">
        <v>2935</v>
      </c>
      <c r="J2064" s="2">
        <f t="shared" si="228"/>
        <v>1</v>
      </c>
      <c r="K2064" s="2" t="str">
        <f t="shared" si="229"/>
        <v/>
      </c>
      <c r="L2064" s="2" t="str">
        <f t="shared" si="230"/>
        <v/>
      </c>
      <c r="M2064">
        <f>IF(D2064&lt;='Задача 4'!$B$4,I2064,"")</f>
        <v>2935</v>
      </c>
    </row>
    <row r="2065" spans="1:13">
      <c r="A2065" s="2">
        <v>1747194</v>
      </c>
      <c r="B2065" s="2">
        <v>1</v>
      </c>
      <c r="C2065" s="2" t="str">
        <f>VLOOKUP(B2065,Address!$A$1:$B$5,2,FALSE)</f>
        <v>ул.Ленина, 13/2</v>
      </c>
      <c r="D2065" s="3">
        <v>44754</v>
      </c>
      <c r="E2065" s="3" t="str">
        <f t="shared" si="227"/>
        <v>Июль</v>
      </c>
      <c r="F2065" s="25">
        <f t="shared" ref="F2065:F2128" si="231">WEEKNUM(D2065)</f>
        <v>29</v>
      </c>
      <c r="G2065" s="3" t="str">
        <f t="shared" ref="G2065:G2128" si="232">TEXT(WEEKDAY(D2065,1),"ДДД")</f>
        <v>Вт</v>
      </c>
      <c r="H2065" s="25">
        <f t="shared" ref="H2065:H2128" si="233">DAY(D2065)</f>
        <v>12</v>
      </c>
      <c r="I2065" s="2">
        <v>4131</v>
      </c>
      <c r="J2065" s="2">
        <f t="shared" si="228"/>
        <v>1</v>
      </c>
      <c r="K2065" s="2">
        <f t="shared" si="229"/>
        <v>4131</v>
      </c>
      <c r="L2065" s="2">
        <f t="shared" si="230"/>
        <v>1</v>
      </c>
      <c r="M2065">
        <f>IF(D2065&lt;='Задача 4'!$B$4,I2065,"")</f>
        <v>4131</v>
      </c>
    </row>
    <row r="2066" spans="1:13">
      <c r="A2066" s="2">
        <v>1747195</v>
      </c>
      <c r="B2066" s="2">
        <v>2</v>
      </c>
      <c r="C2066" s="2" t="str">
        <f>VLOOKUP(B2066,Address!$A$1:$B$5,2,FALSE)</f>
        <v>ул.Строителей, 6</v>
      </c>
      <c r="D2066" s="3">
        <v>44755</v>
      </c>
      <c r="E2066" s="3" t="str">
        <f t="shared" si="227"/>
        <v>Июль</v>
      </c>
      <c r="F2066" s="25">
        <f t="shared" si="231"/>
        <v>29</v>
      </c>
      <c r="G2066" s="3" t="str">
        <f t="shared" si="232"/>
        <v>Ср</v>
      </c>
      <c r="H2066" s="25">
        <f t="shared" si="233"/>
        <v>13</v>
      </c>
      <c r="I2066" s="2">
        <v>3019</v>
      </c>
      <c r="J2066" s="2">
        <f t="shared" si="228"/>
        <v>1</v>
      </c>
      <c r="K2066" s="2">
        <f t="shared" si="229"/>
        <v>3019</v>
      </c>
      <c r="L2066" s="2">
        <f t="shared" si="230"/>
        <v>1</v>
      </c>
      <c r="M2066">
        <f>IF(D2066&lt;='Задача 4'!$B$4,I2066,"")</f>
        <v>3019</v>
      </c>
    </row>
    <row r="2067" spans="1:13">
      <c r="A2067" s="2">
        <v>1747196</v>
      </c>
      <c r="B2067" s="2">
        <v>2</v>
      </c>
      <c r="C2067" s="2" t="str">
        <f>VLOOKUP(B2067,Address!$A$1:$B$5,2,FALSE)</f>
        <v>ул.Строителей, 6</v>
      </c>
      <c r="D2067" s="3">
        <v>44721</v>
      </c>
      <c r="E2067" s="3" t="str">
        <f t="shared" si="227"/>
        <v>Июнь</v>
      </c>
      <c r="F2067" s="25">
        <f t="shared" si="231"/>
        <v>24</v>
      </c>
      <c r="G2067" s="3" t="str">
        <f t="shared" si="232"/>
        <v>Чт</v>
      </c>
      <c r="H2067" s="25">
        <f t="shared" si="233"/>
        <v>9</v>
      </c>
      <c r="I2067" s="2">
        <v>3168</v>
      </c>
      <c r="J2067" s="2">
        <f t="shared" si="228"/>
        <v>1</v>
      </c>
      <c r="K2067" s="2">
        <f t="shared" si="229"/>
        <v>3168</v>
      </c>
      <c r="L2067" s="2">
        <f t="shared" si="230"/>
        <v>1</v>
      </c>
      <c r="M2067">
        <f>IF(D2067&lt;='Задача 4'!$B$4,I2067,"")</f>
        <v>3168</v>
      </c>
    </row>
    <row r="2068" spans="1:13">
      <c r="A2068" s="2">
        <v>1747197</v>
      </c>
      <c r="B2068" s="2">
        <v>1</v>
      </c>
      <c r="C2068" s="2" t="str">
        <f>VLOOKUP(B2068,Address!$A$1:$B$5,2,FALSE)</f>
        <v>ул.Ленина, 13/2</v>
      </c>
      <c r="D2068" s="3">
        <v>44752</v>
      </c>
      <c r="E2068" s="3" t="str">
        <f t="shared" si="227"/>
        <v>Июль</v>
      </c>
      <c r="F2068" s="25">
        <f t="shared" si="231"/>
        <v>29</v>
      </c>
      <c r="G2068" s="3" t="str">
        <f t="shared" si="232"/>
        <v>Вс</v>
      </c>
      <c r="H2068" s="25">
        <f t="shared" si="233"/>
        <v>10</v>
      </c>
      <c r="I2068" s="2">
        <v>1928</v>
      </c>
      <c r="J2068" s="2">
        <f t="shared" si="228"/>
        <v>1</v>
      </c>
      <c r="K2068" s="2" t="str">
        <f t="shared" si="229"/>
        <v/>
      </c>
      <c r="L2068" s="2" t="str">
        <f t="shared" si="230"/>
        <v/>
      </c>
      <c r="M2068">
        <f>IF(D2068&lt;='Задача 4'!$B$4,I2068,"")</f>
        <v>1928</v>
      </c>
    </row>
    <row r="2069" spans="1:13">
      <c r="A2069" s="2">
        <v>1747198</v>
      </c>
      <c r="B2069" s="2">
        <v>4</v>
      </c>
      <c r="C2069" s="2" t="str">
        <f>VLOOKUP(B2069,Address!$A$1:$B$5,2,FALSE)</f>
        <v>Бульвар Сеченова, 17</v>
      </c>
      <c r="D2069" s="3">
        <v>44723</v>
      </c>
      <c r="E2069" s="3" t="str">
        <f t="shared" si="227"/>
        <v>Июнь</v>
      </c>
      <c r="F2069" s="25">
        <f t="shared" si="231"/>
        <v>24</v>
      </c>
      <c r="G2069" s="3" t="str">
        <f t="shared" si="232"/>
        <v>Сб</v>
      </c>
      <c r="H2069" s="25">
        <f t="shared" si="233"/>
        <v>11</v>
      </c>
      <c r="I2069" s="2">
        <v>3521</v>
      </c>
      <c r="J2069" s="2">
        <f t="shared" si="228"/>
        <v>1</v>
      </c>
      <c r="K2069" s="2">
        <f t="shared" si="229"/>
        <v>3521</v>
      </c>
      <c r="L2069" s="2">
        <f t="shared" si="230"/>
        <v>1</v>
      </c>
      <c r="M2069">
        <f>IF(D2069&lt;='Задача 4'!$B$4,I2069,"")</f>
        <v>3521</v>
      </c>
    </row>
    <row r="2070" spans="1:13">
      <c r="A2070" s="2">
        <v>1747199</v>
      </c>
      <c r="B2070" s="2">
        <v>2</v>
      </c>
      <c r="C2070" s="2" t="str">
        <f>VLOOKUP(B2070,Address!$A$1:$B$5,2,FALSE)</f>
        <v>ул.Строителей, 6</v>
      </c>
      <c r="D2070" s="3">
        <v>44799</v>
      </c>
      <c r="E2070" s="3" t="str">
        <f t="shared" si="227"/>
        <v>Август</v>
      </c>
      <c r="F2070" s="25">
        <f t="shared" si="231"/>
        <v>35</v>
      </c>
      <c r="G2070" s="3" t="str">
        <f t="shared" si="232"/>
        <v>Пт</v>
      </c>
      <c r="H2070" s="25">
        <f t="shared" si="233"/>
        <v>26</v>
      </c>
      <c r="I2070" s="2">
        <v>3228</v>
      </c>
      <c r="J2070" s="2">
        <f t="shared" si="228"/>
        <v>1</v>
      </c>
      <c r="K2070" s="2">
        <f t="shared" si="229"/>
        <v>3228</v>
      </c>
      <c r="L2070" s="2">
        <f t="shared" si="230"/>
        <v>1</v>
      </c>
      <c r="M2070" t="str">
        <f>IF(D2070&lt;='Задача 4'!$B$4,I2070,"")</f>
        <v/>
      </c>
    </row>
    <row r="2071" spans="1:13">
      <c r="A2071" s="2">
        <v>1747200</v>
      </c>
      <c r="B2071" s="2">
        <v>2</v>
      </c>
      <c r="C2071" s="2" t="str">
        <f>VLOOKUP(B2071,Address!$A$1:$B$5,2,FALSE)</f>
        <v>ул.Строителей, 6</v>
      </c>
      <c r="D2071" s="3">
        <v>44770</v>
      </c>
      <c r="E2071" s="3" t="str">
        <f t="shared" si="227"/>
        <v>Июль</v>
      </c>
      <c r="F2071" s="25">
        <f t="shared" si="231"/>
        <v>31</v>
      </c>
      <c r="G2071" s="3" t="str">
        <f t="shared" si="232"/>
        <v>Чт</v>
      </c>
      <c r="H2071" s="25">
        <f t="shared" si="233"/>
        <v>28</v>
      </c>
      <c r="I2071" s="2">
        <v>1088</v>
      </c>
      <c r="J2071" s="2">
        <f t="shared" si="228"/>
        <v>1</v>
      </c>
      <c r="K2071" s="2" t="str">
        <f t="shared" si="229"/>
        <v/>
      </c>
      <c r="L2071" s="2" t="str">
        <f t="shared" si="230"/>
        <v/>
      </c>
      <c r="M2071" t="str">
        <f>IF(D2071&lt;='Задача 4'!$B$4,I2071,"")</f>
        <v/>
      </c>
    </row>
    <row r="2072" spans="1:13">
      <c r="A2072" s="2">
        <v>1747201</v>
      </c>
      <c r="B2072" s="2">
        <v>1</v>
      </c>
      <c r="C2072" s="2" t="str">
        <f>VLOOKUP(B2072,Address!$A$1:$B$5,2,FALSE)</f>
        <v>ул.Ленина, 13/2</v>
      </c>
      <c r="D2072" s="3">
        <v>44729</v>
      </c>
      <c r="E2072" s="3" t="str">
        <f t="shared" si="227"/>
        <v>Июнь</v>
      </c>
      <c r="F2072" s="25">
        <f t="shared" si="231"/>
        <v>25</v>
      </c>
      <c r="G2072" s="3" t="str">
        <f t="shared" si="232"/>
        <v>Пт</v>
      </c>
      <c r="H2072" s="25">
        <f t="shared" si="233"/>
        <v>17</v>
      </c>
      <c r="I2072" s="2">
        <v>3673</v>
      </c>
      <c r="J2072" s="2">
        <f t="shared" si="228"/>
        <v>1</v>
      </c>
      <c r="K2072" s="2">
        <f t="shared" si="229"/>
        <v>3673</v>
      </c>
      <c r="L2072" s="2">
        <f t="shared" si="230"/>
        <v>1</v>
      </c>
      <c r="M2072">
        <f>IF(D2072&lt;='Задача 4'!$B$4,I2072,"")</f>
        <v>3673</v>
      </c>
    </row>
    <row r="2073" spans="1:13">
      <c r="A2073" s="2">
        <v>1747202</v>
      </c>
      <c r="B2073" s="2">
        <v>3</v>
      </c>
      <c r="C2073" s="2" t="str">
        <f>VLOOKUP(B2073,Address!$A$1:$B$5,2,FALSE)</f>
        <v>Проспект Вернадского, 89</v>
      </c>
      <c r="D2073" s="3">
        <v>44728</v>
      </c>
      <c r="E2073" s="3" t="str">
        <f t="shared" si="227"/>
        <v>Июнь</v>
      </c>
      <c r="F2073" s="25">
        <f t="shared" si="231"/>
        <v>25</v>
      </c>
      <c r="G2073" s="3" t="str">
        <f t="shared" si="232"/>
        <v>Чт</v>
      </c>
      <c r="H2073" s="25">
        <f t="shared" si="233"/>
        <v>16</v>
      </c>
      <c r="I2073" s="2">
        <v>1443</v>
      </c>
      <c r="J2073" s="2">
        <f t="shared" si="228"/>
        <v>1</v>
      </c>
      <c r="K2073" s="2" t="str">
        <f t="shared" si="229"/>
        <v/>
      </c>
      <c r="L2073" s="2" t="str">
        <f t="shared" si="230"/>
        <v/>
      </c>
      <c r="M2073">
        <f>IF(D2073&lt;='Задача 4'!$B$4,I2073,"")</f>
        <v>1443</v>
      </c>
    </row>
    <row r="2074" spans="1:13">
      <c r="A2074" s="2">
        <v>1747203</v>
      </c>
      <c r="B2074" s="2">
        <v>1</v>
      </c>
      <c r="C2074" s="2" t="str">
        <f>VLOOKUP(B2074,Address!$A$1:$B$5,2,FALSE)</f>
        <v>ул.Ленина, 13/2</v>
      </c>
      <c r="D2074" s="3">
        <v>44752</v>
      </c>
      <c r="E2074" s="3" t="str">
        <f t="shared" si="227"/>
        <v>Июль</v>
      </c>
      <c r="F2074" s="25">
        <f t="shared" si="231"/>
        <v>29</v>
      </c>
      <c r="G2074" s="3" t="str">
        <f t="shared" si="232"/>
        <v>Вс</v>
      </c>
      <c r="H2074" s="25">
        <f t="shared" si="233"/>
        <v>10</v>
      </c>
      <c r="I2074" s="2">
        <v>3261</v>
      </c>
      <c r="J2074" s="2">
        <f t="shared" si="228"/>
        <v>1</v>
      </c>
      <c r="K2074" s="2">
        <f t="shared" si="229"/>
        <v>3261</v>
      </c>
      <c r="L2074" s="2">
        <f t="shared" si="230"/>
        <v>1</v>
      </c>
      <c r="M2074">
        <f>IF(D2074&lt;='Задача 4'!$B$4,I2074,"")</f>
        <v>3261</v>
      </c>
    </row>
    <row r="2075" spans="1:13">
      <c r="A2075" s="2">
        <v>1747204</v>
      </c>
      <c r="B2075" s="2">
        <v>4</v>
      </c>
      <c r="C2075" s="2" t="str">
        <f>VLOOKUP(B2075,Address!$A$1:$B$5,2,FALSE)</f>
        <v>Бульвар Сеченова, 17</v>
      </c>
      <c r="D2075" s="3">
        <v>44747</v>
      </c>
      <c r="E2075" s="3" t="str">
        <f t="shared" si="227"/>
        <v>Июль</v>
      </c>
      <c r="F2075" s="25">
        <f t="shared" si="231"/>
        <v>28</v>
      </c>
      <c r="G2075" s="3" t="str">
        <f t="shared" si="232"/>
        <v>Вт</v>
      </c>
      <c r="H2075" s="25">
        <f t="shared" si="233"/>
        <v>5</v>
      </c>
      <c r="I2075" s="2">
        <v>562</v>
      </c>
      <c r="J2075" s="2">
        <f t="shared" si="228"/>
        <v>1</v>
      </c>
      <c r="K2075" s="2" t="str">
        <f t="shared" si="229"/>
        <v/>
      </c>
      <c r="L2075" s="2" t="str">
        <f t="shared" si="230"/>
        <v/>
      </c>
      <c r="M2075">
        <f>IF(D2075&lt;='Задача 4'!$B$4,I2075,"")</f>
        <v>562</v>
      </c>
    </row>
    <row r="2076" spans="1:13">
      <c r="A2076" s="2">
        <v>1747205</v>
      </c>
      <c r="B2076" s="2">
        <v>2</v>
      </c>
      <c r="C2076" s="2" t="str">
        <f>VLOOKUP(B2076,Address!$A$1:$B$5,2,FALSE)</f>
        <v>ул.Строителей, 6</v>
      </c>
      <c r="D2076" s="3">
        <v>44742</v>
      </c>
      <c r="E2076" s="3" t="str">
        <f t="shared" si="227"/>
        <v>Июнь</v>
      </c>
      <c r="F2076" s="25">
        <f t="shared" si="231"/>
        <v>27</v>
      </c>
      <c r="G2076" s="3" t="str">
        <f t="shared" si="232"/>
        <v>Чт</v>
      </c>
      <c r="H2076" s="25">
        <f t="shared" si="233"/>
        <v>30</v>
      </c>
      <c r="I2076" s="2">
        <v>2772</v>
      </c>
      <c r="J2076" s="2">
        <f t="shared" si="228"/>
        <v>1</v>
      </c>
      <c r="K2076" s="2" t="str">
        <f t="shared" si="229"/>
        <v/>
      </c>
      <c r="L2076" s="2" t="str">
        <f t="shared" si="230"/>
        <v/>
      </c>
      <c r="M2076">
        <f>IF(D2076&lt;='Задача 4'!$B$4,I2076,"")</f>
        <v>2772</v>
      </c>
    </row>
    <row r="2077" spans="1:13">
      <c r="A2077" s="2">
        <v>1747206</v>
      </c>
      <c r="B2077" s="2">
        <v>3</v>
      </c>
      <c r="C2077" s="2" t="str">
        <f>VLOOKUP(B2077,Address!$A$1:$B$5,2,FALSE)</f>
        <v>Проспект Вернадского, 89</v>
      </c>
      <c r="D2077" s="3">
        <v>44713</v>
      </c>
      <c r="E2077" s="3" t="str">
        <f t="shared" si="227"/>
        <v>Июнь</v>
      </c>
      <c r="F2077" s="25">
        <f t="shared" si="231"/>
        <v>23</v>
      </c>
      <c r="G2077" s="3" t="str">
        <f t="shared" si="232"/>
        <v>Ср</v>
      </c>
      <c r="H2077" s="25">
        <f t="shared" si="233"/>
        <v>1</v>
      </c>
      <c r="I2077" s="2">
        <v>1894</v>
      </c>
      <c r="J2077" s="2">
        <f t="shared" si="228"/>
        <v>1</v>
      </c>
      <c r="K2077" s="2" t="str">
        <f t="shared" si="229"/>
        <v/>
      </c>
      <c r="L2077" s="2" t="str">
        <f t="shared" si="230"/>
        <v/>
      </c>
      <c r="M2077">
        <f>IF(D2077&lt;='Задача 4'!$B$4,I2077,"")</f>
        <v>1894</v>
      </c>
    </row>
    <row r="2078" spans="1:13">
      <c r="A2078" s="2">
        <v>1747207</v>
      </c>
      <c r="B2078" s="2">
        <v>1</v>
      </c>
      <c r="C2078" s="2" t="str">
        <f>VLOOKUP(B2078,Address!$A$1:$B$5,2,FALSE)</f>
        <v>ул.Ленина, 13/2</v>
      </c>
      <c r="D2078" s="3">
        <v>44729</v>
      </c>
      <c r="E2078" s="3" t="str">
        <f t="shared" si="227"/>
        <v>Июнь</v>
      </c>
      <c r="F2078" s="25">
        <f t="shared" si="231"/>
        <v>25</v>
      </c>
      <c r="G2078" s="3" t="str">
        <f t="shared" si="232"/>
        <v>Пт</v>
      </c>
      <c r="H2078" s="25">
        <f t="shared" si="233"/>
        <v>17</v>
      </c>
      <c r="I2078" s="2">
        <v>122</v>
      </c>
      <c r="J2078" s="2">
        <f t="shared" si="228"/>
        <v>1</v>
      </c>
      <c r="K2078" s="2" t="str">
        <f t="shared" si="229"/>
        <v/>
      </c>
      <c r="L2078" s="2" t="str">
        <f t="shared" si="230"/>
        <v/>
      </c>
      <c r="M2078">
        <f>IF(D2078&lt;='Задача 4'!$B$4,I2078,"")</f>
        <v>122</v>
      </c>
    </row>
    <row r="2079" spans="1:13">
      <c r="A2079" s="2">
        <v>1747208</v>
      </c>
      <c r="B2079" s="2">
        <v>1</v>
      </c>
      <c r="C2079" s="2" t="str">
        <f>VLOOKUP(B2079,Address!$A$1:$B$5,2,FALSE)</f>
        <v>ул.Ленина, 13/2</v>
      </c>
      <c r="D2079" s="3">
        <v>44735</v>
      </c>
      <c r="E2079" s="3" t="str">
        <f t="shared" si="227"/>
        <v>Июнь</v>
      </c>
      <c r="F2079" s="25">
        <f t="shared" si="231"/>
        <v>26</v>
      </c>
      <c r="G2079" s="3" t="str">
        <f t="shared" si="232"/>
        <v>Чт</v>
      </c>
      <c r="H2079" s="25">
        <f t="shared" si="233"/>
        <v>23</v>
      </c>
      <c r="I2079" s="2">
        <v>4086</v>
      </c>
      <c r="J2079" s="2">
        <f t="shared" si="228"/>
        <v>1</v>
      </c>
      <c r="K2079" s="2">
        <f t="shared" si="229"/>
        <v>4086</v>
      </c>
      <c r="L2079" s="2">
        <f t="shared" si="230"/>
        <v>1</v>
      </c>
      <c r="M2079">
        <f>IF(D2079&lt;='Задача 4'!$B$4,I2079,"")</f>
        <v>4086</v>
      </c>
    </row>
    <row r="2080" spans="1:13">
      <c r="A2080" s="2">
        <v>1747209</v>
      </c>
      <c r="B2080" s="2">
        <v>3</v>
      </c>
      <c r="C2080" s="2" t="str">
        <f>VLOOKUP(B2080,Address!$A$1:$B$5,2,FALSE)</f>
        <v>Проспект Вернадского, 89</v>
      </c>
      <c r="D2080" s="3">
        <v>44751</v>
      </c>
      <c r="E2080" s="3" t="str">
        <f t="shared" si="227"/>
        <v>Июль</v>
      </c>
      <c r="F2080" s="25">
        <f t="shared" si="231"/>
        <v>28</v>
      </c>
      <c r="G2080" s="3" t="str">
        <f t="shared" si="232"/>
        <v>Сб</v>
      </c>
      <c r="H2080" s="25">
        <f t="shared" si="233"/>
        <v>9</v>
      </c>
      <c r="I2080" s="2">
        <v>2921</v>
      </c>
      <c r="J2080" s="2">
        <f t="shared" si="228"/>
        <v>1</v>
      </c>
      <c r="K2080" s="2" t="str">
        <f t="shared" si="229"/>
        <v/>
      </c>
      <c r="L2080" s="2" t="str">
        <f t="shared" si="230"/>
        <v/>
      </c>
      <c r="M2080">
        <f>IF(D2080&lt;='Задача 4'!$B$4,I2080,"")</f>
        <v>2921</v>
      </c>
    </row>
    <row r="2081" spans="1:13">
      <c r="A2081" s="2">
        <v>1747210</v>
      </c>
      <c r="B2081" s="2">
        <v>4</v>
      </c>
      <c r="C2081" s="2" t="str">
        <f>VLOOKUP(B2081,Address!$A$1:$B$5,2,FALSE)</f>
        <v>Бульвар Сеченова, 17</v>
      </c>
      <c r="D2081" s="3">
        <v>44791</v>
      </c>
      <c r="E2081" s="3" t="str">
        <f t="shared" si="227"/>
        <v>Август</v>
      </c>
      <c r="F2081" s="25">
        <f t="shared" si="231"/>
        <v>34</v>
      </c>
      <c r="G2081" s="3" t="str">
        <f t="shared" si="232"/>
        <v>Чт</v>
      </c>
      <c r="H2081" s="25">
        <f t="shared" si="233"/>
        <v>18</v>
      </c>
      <c r="I2081" s="2">
        <v>3302</v>
      </c>
      <c r="J2081" s="2">
        <f t="shared" si="228"/>
        <v>1</v>
      </c>
      <c r="K2081" s="2">
        <f t="shared" si="229"/>
        <v>3302</v>
      </c>
      <c r="L2081" s="2">
        <f t="shared" si="230"/>
        <v>1</v>
      </c>
      <c r="M2081" t="str">
        <f>IF(D2081&lt;='Задача 4'!$B$4,I2081,"")</f>
        <v/>
      </c>
    </row>
    <row r="2082" spans="1:13">
      <c r="A2082" s="2">
        <v>1747211</v>
      </c>
      <c r="B2082" s="2">
        <v>4</v>
      </c>
      <c r="C2082" s="2" t="str">
        <f>VLOOKUP(B2082,Address!$A$1:$B$5,2,FALSE)</f>
        <v>Бульвар Сеченова, 17</v>
      </c>
      <c r="D2082" s="3">
        <v>44797</v>
      </c>
      <c r="E2082" s="3" t="str">
        <f t="shared" si="227"/>
        <v>Август</v>
      </c>
      <c r="F2082" s="25">
        <f t="shared" si="231"/>
        <v>35</v>
      </c>
      <c r="G2082" s="3" t="str">
        <f t="shared" si="232"/>
        <v>Ср</v>
      </c>
      <c r="H2082" s="25">
        <f t="shared" si="233"/>
        <v>24</v>
      </c>
      <c r="I2082" s="2">
        <v>3604</v>
      </c>
      <c r="J2082" s="2">
        <f t="shared" si="228"/>
        <v>1</v>
      </c>
      <c r="K2082" s="2">
        <f t="shared" si="229"/>
        <v>3604</v>
      </c>
      <c r="L2082" s="2">
        <f t="shared" si="230"/>
        <v>1</v>
      </c>
      <c r="M2082" t="str">
        <f>IF(D2082&lt;='Задача 4'!$B$4,I2082,"")</f>
        <v/>
      </c>
    </row>
    <row r="2083" spans="1:13">
      <c r="A2083" s="2">
        <v>1747212</v>
      </c>
      <c r="B2083" s="2">
        <v>1</v>
      </c>
      <c r="C2083" s="2" t="str">
        <f>VLOOKUP(B2083,Address!$A$1:$B$5,2,FALSE)</f>
        <v>ул.Ленина, 13/2</v>
      </c>
      <c r="D2083" s="3">
        <v>44755</v>
      </c>
      <c r="E2083" s="3" t="str">
        <f t="shared" si="227"/>
        <v>Июль</v>
      </c>
      <c r="F2083" s="25">
        <f t="shared" si="231"/>
        <v>29</v>
      </c>
      <c r="G2083" s="3" t="str">
        <f t="shared" si="232"/>
        <v>Ср</v>
      </c>
      <c r="H2083" s="25">
        <f t="shared" si="233"/>
        <v>13</v>
      </c>
      <c r="I2083" s="2">
        <v>3642</v>
      </c>
      <c r="J2083" s="2">
        <f t="shared" si="228"/>
        <v>1</v>
      </c>
      <c r="K2083" s="2">
        <f t="shared" si="229"/>
        <v>3642</v>
      </c>
      <c r="L2083" s="2">
        <f t="shared" si="230"/>
        <v>1</v>
      </c>
      <c r="M2083">
        <f>IF(D2083&lt;='Задача 4'!$B$4,I2083,"")</f>
        <v>3642</v>
      </c>
    </row>
    <row r="2084" spans="1:13">
      <c r="A2084" s="2">
        <v>1747213</v>
      </c>
      <c r="B2084" s="2">
        <v>4</v>
      </c>
      <c r="C2084" s="2" t="str">
        <f>VLOOKUP(B2084,Address!$A$1:$B$5,2,FALSE)</f>
        <v>Бульвар Сеченова, 17</v>
      </c>
      <c r="D2084" s="3">
        <v>44761</v>
      </c>
      <c r="E2084" s="3" t="str">
        <f t="shared" si="227"/>
        <v>Июль</v>
      </c>
      <c r="F2084" s="25">
        <f t="shared" si="231"/>
        <v>30</v>
      </c>
      <c r="G2084" s="3" t="str">
        <f t="shared" si="232"/>
        <v>Вт</v>
      </c>
      <c r="H2084" s="25">
        <f t="shared" si="233"/>
        <v>19</v>
      </c>
      <c r="I2084" s="2">
        <v>3608</v>
      </c>
      <c r="J2084" s="2">
        <f t="shared" si="228"/>
        <v>1</v>
      </c>
      <c r="K2084" s="2">
        <f t="shared" si="229"/>
        <v>3608</v>
      </c>
      <c r="L2084" s="2">
        <f t="shared" si="230"/>
        <v>1</v>
      </c>
      <c r="M2084" t="str">
        <f>IF(D2084&lt;='Задача 4'!$B$4,I2084,"")</f>
        <v/>
      </c>
    </row>
    <row r="2085" spans="1:13">
      <c r="A2085" s="2">
        <v>1747214</v>
      </c>
      <c r="B2085" s="2">
        <v>4</v>
      </c>
      <c r="C2085" s="2" t="str">
        <f>VLOOKUP(B2085,Address!$A$1:$B$5,2,FALSE)</f>
        <v>Бульвар Сеченова, 17</v>
      </c>
      <c r="D2085" s="3">
        <v>44745</v>
      </c>
      <c r="E2085" s="3" t="str">
        <f t="shared" si="227"/>
        <v>Июль</v>
      </c>
      <c r="F2085" s="25">
        <f t="shared" si="231"/>
        <v>28</v>
      </c>
      <c r="G2085" s="3" t="str">
        <f t="shared" si="232"/>
        <v>Вс</v>
      </c>
      <c r="H2085" s="25">
        <f t="shared" si="233"/>
        <v>3</v>
      </c>
      <c r="I2085" s="2">
        <v>4634</v>
      </c>
      <c r="J2085" s="2">
        <f t="shared" si="228"/>
        <v>1</v>
      </c>
      <c r="K2085" s="2">
        <f t="shared" si="229"/>
        <v>4634</v>
      </c>
      <c r="L2085" s="2">
        <f t="shared" si="230"/>
        <v>1</v>
      </c>
      <c r="M2085">
        <f>IF(D2085&lt;='Задача 4'!$B$4,I2085,"")</f>
        <v>4634</v>
      </c>
    </row>
    <row r="2086" spans="1:13">
      <c r="A2086" s="2">
        <v>1747215</v>
      </c>
      <c r="B2086" s="2">
        <v>4</v>
      </c>
      <c r="C2086" s="2" t="str">
        <f>VLOOKUP(B2086,Address!$A$1:$B$5,2,FALSE)</f>
        <v>Бульвар Сеченова, 17</v>
      </c>
      <c r="D2086" s="3">
        <v>44714</v>
      </c>
      <c r="E2086" s="3" t="str">
        <f t="shared" si="227"/>
        <v>Июнь</v>
      </c>
      <c r="F2086" s="25">
        <f t="shared" si="231"/>
        <v>23</v>
      </c>
      <c r="G2086" s="3" t="str">
        <f t="shared" si="232"/>
        <v>Чт</v>
      </c>
      <c r="H2086" s="25">
        <f t="shared" si="233"/>
        <v>2</v>
      </c>
      <c r="I2086" s="2">
        <v>4464</v>
      </c>
      <c r="J2086" s="2">
        <f t="shared" si="228"/>
        <v>1</v>
      </c>
      <c r="K2086" s="2">
        <f t="shared" si="229"/>
        <v>4464</v>
      </c>
      <c r="L2086" s="2">
        <f t="shared" si="230"/>
        <v>1</v>
      </c>
      <c r="M2086">
        <f>IF(D2086&lt;='Задача 4'!$B$4,I2086,"")</f>
        <v>4464</v>
      </c>
    </row>
    <row r="2087" spans="1:13">
      <c r="A2087" s="2">
        <v>1747216</v>
      </c>
      <c r="B2087" s="2">
        <v>1</v>
      </c>
      <c r="C2087" s="2" t="str">
        <f>VLOOKUP(B2087,Address!$A$1:$B$5,2,FALSE)</f>
        <v>ул.Ленина, 13/2</v>
      </c>
      <c r="D2087" s="3">
        <v>44742</v>
      </c>
      <c r="E2087" s="3" t="str">
        <f t="shared" si="227"/>
        <v>Июнь</v>
      </c>
      <c r="F2087" s="25">
        <f t="shared" si="231"/>
        <v>27</v>
      </c>
      <c r="G2087" s="3" t="str">
        <f t="shared" si="232"/>
        <v>Чт</v>
      </c>
      <c r="H2087" s="25">
        <f t="shared" si="233"/>
        <v>30</v>
      </c>
      <c r="I2087" s="2">
        <v>1985</v>
      </c>
      <c r="J2087" s="2">
        <f t="shared" si="228"/>
        <v>1</v>
      </c>
      <c r="K2087" s="2" t="str">
        <f t="shared" si="229"/>
        <v/>
      </c>
      <c r="L2087" s="2" t="str">
        <f t="shared" si="230"/>
        <v/>
      </c>
      <c r="M2087">
        <f>IF(D2087&lt;='Задача 4'!$B$4,I2087,"")</f>
        <v>1985</v>
      </c>
    </row>
    <row r="2088" spans="1:13">
      <c r="A2088" s="2">
        <v>1747217</v>
      </c>
      <c r="B2088" s="2">
        <v>4</v>
      </c>
      <c r="C2088" s="2" t="str">
        <f>VLOOKUP(B2088,Address!$A$1:$B$5,2,FALSE)</f>
        <v>Бульвар Сеченова, 17</v>
      </c>
      <c r="D2088" s="3">
        <v>44793</v>
      </c>
      <c r="E2088" s="3" t="str">
        <f t="shared" si="227"/>
        <v>Август</v>
      </c>
      <c r="F2088" s="25">
        <f t="shared" si="231"/>
        <v>34</v>
      </c>
      <c r="G2088" s="3" t="str">
        <f t="shared" si="232"/>
        <v>Сб</v>
      </c>
      <c r="H2088" s="25">
        <f t="shared" si="233"/>
        <v>20</v>
      </c>
      <c r="I2088" s="2">
        <v>1810</v>
      </c>
      <c r="J2088" s="2">
        <f t="shared" si="228"/>
        <v>1</v>
      </c>
      <c r="K2088" s="2" t="str">
        <f t="shared" si="229"/>
        <v/>
      </c>
      <c r="L2088" s="2" t="str">
        <f t="shared" si="230"/>
        <v/>
      </c>
      <c r="M2088" t="str">
        <f>IF(D2088&lt;='Задача 4'!$B$4,I2088,"")</f>
        <v/>
      </c>
    </row>
    <row r="2089" spans="1:13">
      <c r="A2089" s="2">
        <v>1747218</v>
      </c>
      <c r="B2089" s="2">
        <v>4</v>
      </c>
      <c r="C2089" s="2" t="str">
        <f>VLOOKUP(B2089,Address!$A$1:$B$5,2,FALSE)</f>
        <v>Бульвар Сеченова, 17</v>
      </c>
      <c r="D2089" s="3">
        <v>44778</v>
      </c>
      <c r="E2089" s="3" t="str">
        <f t="shared" si="227"/>
        <v>Август</v>
      </c>
      <c r="F2089" s="25">
        <f t="shared" si="231"/>
        <v>32</v>
      </c>
      <c r="G2089" s="3" t="str">
        <f t="shared" si="232"/>
        <v>Пт</v>
      </c>
      <c r="H2089" s="25">
        <f t="shared" si="233"/>
        <v>5</v>
      </c>
      <c r="I2089" s="2">
        <v>2610</v>
      </c>
      <c r="J2089" s="2">
        <f t="shared" si="228"/>
        <v>1</v>
      </c>
      <c r="K2089" s="2" t="str">
        <f t="shared" si="229"/>
        <v/>
      </c>
      <c r="L2089" s="2" t="str">
        <f t="shared" si="230"/>
        <v/>
      </c>
      <c r="M2089" t="str">
        <f>IF(D2089&lt;='Задача 4'!$B$4,I2089,"")</f>
        <v/>
      </c>
    </row>
    <row r="2090" spans="1:13">
      <c r="A2090" s="2">
        <v>1747219</v>
      </c>
      <c r="B2090" s="2">
        <v>1</v>
      </c>
      <c r="C2090" s="2" t="str">
        <f>VLOOKUP(B2090,Address!$A$1:$B$5,2,FALSE)</f>
        <v>ул.Ленина, 13/2</v>
      </c>
      <c r="D2090" s="3">
        <v>44738</v>
      </c>
      <c r="E2090" s="3" t="str">
        <f t="shared" si="227"/>
        <v>Июнь</v>
      </c>
      <c r="F2090" s="25">
        <f t="shared" si="231"/>
        <v>27</v>
      </c>
      <c r="G2090" s="3" t="str">
        <f t="shared" si="232"/>
        <v>Вс</v>
      </c>
      <c r="H2090" s="25">
        <f t="shared" si="233"/>
        <v>26</v>
      </c>
      <c r="I2090" s="2">
        <v>3600</v>
      </c>
      <c r="J2090" s="2">
        <f t="shared" si="228"/>
        <v>1</v>
      </c>
      <c r="K2090" s="2">
        <f t="shared" si="229"/>
        <v>3600</v>
      </c>
      <c r="L2090" s="2">
        <f t="shared" si="230"/>
        <v>1</v>
      </c>
      <c r="M2090">
        <f>IF(D2090&lt;='Задача 4'!$B$4,I2090,"")</f>
        <v>3600</v>
      </c>
    </row>
    <row r="2091" spans="1:13">
      <c r="A2091" s="2">
        <v>1747220</v>
      </c>
      <c r="B2091" s="2">
        <v>1</v>
      </c>
      <c r="C2091" s="2" t="str">
        <f>VLOOKUP(B2091,Address!$A$1:$B$5,2,FALSE)</f>
        <v>ул.Ленина, 13/2</v>
      </c>
      <c r="D2091" s="3">
        <v>44783</v>
      </c>
      <c r="E2091" s="3" t="str">
        <f t="shared" si="227"/>
        <v>Август</v>
      </c>
      <c r="F2091" s="25">
        <f t="shared" si="231"/>
        <v>33</v>
      </c>
      <c r="G2091" s="3" t="str">
        <f t="shared" si="232"/>
        <v>Ср</v>
      </c>
      <c r="H2091" s="25">
        <f t="shared" si="233"/>
        <v>10</v>
      </c>
      <c r="I2091" s="2">
        <v>1452</v>
      </c>
      <c r="J2091" s="2">
        <f t="shared" si="228"/>
        <v>1</v>
      </c>
      <c r="K2091" s="2" t="str">
        <f t="shared" si="229"/>
        <v/>
      </c>
      <c r="L2091" s="2" t="str">
        <f t="shared" si="230"/>
        <v/>
      </c>
      <c r="M2091" t="str">
        <f>IF(D2091&lt;='Задача 4'!$B$4,I2091,"")</f>
        <v/>
      </c>
    </row>
    <row r="2092" spans="1:13">
      <c r="A2092" s="2">
        <v>1747221</v>
      </c>
      <c r="B2092" s="2">
        <v>2</v>
      </c>
      <c r="C2092" s="2" t="str">
        <f>VLOOKUP(B2092,Address!$A$1:$B$5,2,FALSE)</f>
        <v>ул.Строителей, 6</v>
      </c>
      <c r="D2092" s="3">
        <v>44753</v>
      </c>
      <c r="E2092" s="3" t="str">
        <f t="shared" si="227"/>
        <v>Июль</v>
      </c>
      <c r="F2092" s="25">
        <f t="shared" si="231"/>
        <v>29</v>
      </c>
      <c r="G2092" s="3" t="str">
        <f t="shared" si="232"/>
        <v>Пн</v>
      </c>
      <c r="H2092" s="25">
        <f t="shared" si="233"/>
        <v>11</v>
      </c>
      <c r="I2092" s="2">
        <v>2623</v>
      </c>
      <c r="J2092" s="2">
        <f t="shared" si="228"/>
        <v>1</v>
      </c>
      <c r="K2092" s="2" t="str">
        <f t="shared" si="229"/>
        <v/>
      </c>
      <c r="L2092" s="2" t="str">
        <f t="shared" si="230"/>
        <v/>
      </c>
      <c r="M2092">
        <f>IF(D2092&lt;='Задача 4'!$B$4,I2092,"")</f>
        <v>2623</v>
      </c>
    </row>
    <row r="2093" spans="1:13">
      <c r="A2093" s="2">
        <v>1747222</v>
      </c>
      <c r="B2093" s="2">
        <v>2</v>
      </c>
      <c r="C2093" s="2" t="str">
        <f>VLOOKUP(B2093,Address!$A$1:$B$5,2,FALSE)</f>
        <v>ул.Строителей, 6</v>
      </c>
      <c r="D2093" s="3">
        <v>44769</v>
      </c>
      <c r="E2093" s="3" t="str">
        <f t="shared" si="227"/>
        <v>Июль</v>
      </c>
      <c r="F2093" s="25">
        <f t="shared" si="231"/>
        <v>31</v>
      </c>
      <c r="G2093" s="3" t="str">
        <f t="shared" si="232"/>
        <v>Ср</v>
      </c>
      <c r="H2093" s="25">
        <f t="shared" si="233"/>
        <v>27</v>
      </c>
      <c r="I2093" s="2">
        <v>1449</v>
      </c>
      <c r="J2093" s="2">
        <f t="shared" si="228"/>
        <v>1</v>
      </c>
      <c r="K2093" s="2" t="str">
        <f t="shared" si="229"/>
        <v/>
      </c>
      <c r="L2093" s="2" t="str">
        <f t="shared" si="230"/>
        <v/>
      </c>
      <c r="M2093" t="str">
        <f>IF(D2093&lt;='Задача 4'!$B$4,I2093,"")</f>
        <v/>
      </c>
    </row>
    <row r="2094" spans="1:13">
      <c r="A2094" s="2">
        <v>1747223</v>
      </c>
      <c r="B2094" s="2">
        <v>2</v>
      </c>
      <c r="C2094" s="2" t="str">
        <f>VLOOKUP(B2094,Address!$A$1:$B$5,2,FALSE)</f>
        <v>ул.Строителей, 6</v>
      </c>
      <c r="D2094" s="3">
        <v>44752</v>
      </c>
      <c r="E2094" s="3" t="str">
        <f t="shared" si="227"/>
        <v>Июль</v>
      </c>
      <c r="F2094" s="25">
        <f t="shared" si="231"/>
        <v>29</v>
      </c>
      <c r="G2094" s="3" t="str">
        <f t="shared" si="232"/>
        <v>Вс</v>
      </c>
      <c r="H2094" s="25">
        <f t="shared" si="233"/>
        <v>10</v>
      </c>
      <c r="I2094" s="2">
        <v>1391</v>
      </c>
      <c r="J2094" s="2">
        <f t="shared" si="228"/>
        <v>1</v>
      </c>
      <c r="K2094" s="2" t="str">
        <f t="shared" si="229"/>
        <v/>
      </c>
      <c r="L2094" s="2" t="str">
        <f t="shared" si="230"/>
        <v/>
      </c>
      <c r="M2094">
        <f>IF(D2094&lt;='Задача 4'!$B$4,I2094,"")</f>
        <v>1391</v>
      </c>
    </row>
    <row r="2095" spans="1:13">
      <c r="A2095" s="2">
        <v>1747224</v>
      </c>
      <c r="B2095" s="2">
        <v>4</v>
      </c>
      <c r="C2095" s="2" t="str">
        <f>VLOOKUP(B2095,Address!$A$1:$B$5,2,FALSE)</f>
        <v>Бульвар Сеченова, 17</v>
      </c>
      <c r="D2095" s="3">
        <v>44719</v>
      </c>
      <c r="E2095" s="3" t="str">
        <f t="shared" si="227"/>
        <v>Июнь</v>
      </c>
      <c r="F2095" s="25">
        <f t="shared" si="231"/>
        <v>24</v>
      </c>
      <c r="G2095" s="3" t="str">
        <f t="shared" si="232"/>
        <v>Вт</v>
      </c>
      <c r="H2095" s="25">
        <f t="shared" si="233"/>
        <v>7</v>
      </c>
      <c r="I2095" s="2">
        <v>1866</v>
      </c>
      <c r="J2095" s="2">
        <f t="shared" si="228"/>
        <v>1</v>
      </c>
      <c r="K2095" s="2" t="str">
        <f t="shared" si="229"/>
        <v/>
      </c>
      <c r="L2095" s="2" t="str">
        <f t="shared" si="230"/>
        <v/>
      </c>
      <c r="M2095">
        <f>IF(D2095&lt;='Задача 4'!$B$4,I2095,"")</f>
        <v>1866</v>
      </c>
    </row>
    <row r="2096" spans="1:13">
      <c r="A2096" s="2">
        <v>1747225</v>
      </c>
      <c r="B2096" s="2">
        <v>2</v>
      </c>
      <c r="C2096" s="2" t="str">
        <f>VLOOKUP(B2096,Address!$A$1:$B$5,2,FALSE)</f>
        <v>ул.Строителей, 6</v>
      </c>
      <c r="D2096" s="3">
        <v>44736</v>
      </c>
      <c r="E2096" s="3" t="str">
        <f t="shared" si="227"/>
        <v>Июнь</v>
      </c>
      <c r="F2096" s="25">
        <f t="shared" si="231"/>
        <v>26</v>
      </c>
      <c r="G2096" s="3" t="str">
        <f t="shared" si="232"/>
        <v>Пт</v>
      </c>
      <c r="H2096" s="25">
        <f t="shared" si="233"/>
        <v>24</v>
      </c>
      <c r="I2096" s="2">
        <v>2430</v>
      </c>
      <c r="J2096" s="2">
        <f t="shared" si="228"/>
        <v>1</v>
      </c>
      <c r="K2096" s="2" t="str">
        <f t="shared" si="229"/>
        <v/>
      </c>
      <c r="L2096" s="2" t="str">
        <f t="shared" si="230"/>
        <v/>
      </c>
      <c r="M2096">
        <f>IF(D2096&lt;='Задача 4'!$B$4,I2096,"")</f>
        <v>2430</v>
      </c>
    </row>
    <row r="2097" spans="1:13">
      <c r="A2097" s="2">
        <v>1747226</v>
      </c>
      <c r="B2097" s="2">
        <v>2</v>
      </c>
      <c r="C2097" s="2" t="str">
        <f>VLOOKUP(B2097,Address!$A$1:$B$5,2,FALSE)</f>
        <v>ул.Строителей, 6</v>
      </c>
      <c r="D2097" s="3">
        <v>44774</v>
      </c>
      <c r="E2097" s="3" t="str">
        <f t="shared" si="227"/>
        <v>Август</v>
      </c>
      <c r="F2097" s="25">
        <f t="shared" si="231"/>
        <v>32</v>
      </c>
      <c r="G2097" s="3" t="str">
        <f t="shared" si="232"/>
        <v>Пн</v>
      </c>
      <c r="H2097" s="25">
        <f t="shared" si="233"/>
        <v>1</v>
      </c>
      <c r="I2097" s="2">
        <v>285</v>
      </c>
      <c r="J2097" s="2">
        <f t="shared" si="228"/>
        <v>1</v>
      </c>
      <c r="K2097" s="2" t="str">
        <f t="shared" si="229"/>
        <v/>
      </c>
      <c r="L2097" s="2" t="str">
        <f t="shared" si="230"/>
        <v/>
      </c>
      <c r="M2097" t="str">
        <f>IF(D2097&lt;='Задача 4'!$B$4,I2097,"")</f>
        <v/>
      </c>
    </row>
    <row r="2098" spans="1:13">
      <c r="A2098" s="2">
        <v>1747227</v>
      </c>
      <c r="B2098" s="2">
        <v>2</v>
      </c>
      <c r="C2098" s="2" t="str">
        <f>VLOOKUP(B2098,Address!$A$1:$B$5,2,FALSE)</f>
        <v>ул.Строителей, 6</v>
      </c>
      <c r="D2098" s="3">
        <v>44717</v>
      </c>
      <c r="E2098" s="3" t="str">
        <f t="shared" si="227"/>
        <v>Июнь</v>
      </c>
      <c r="F2098" s="25">
        <f t="shared" si="231"/>
        <v>24</v>
      </c>
      <c r="G2098" s="3" t="str">
        <f t="shared" si="232"/>
        <v>Вс</v>
      </c>
      <c r="H2098" s="25">
        <f t="shared" si="233"/>
        <v>5</v>
      </c>
      <c r="I2098" s="2">
        <v>4532</v>
      </c>
      <c r="J2098" s="2">
        <f t="shared" si="228"/>
        <v>1</v>
      </c>
      <c r="K2098" s="2">
        <f t="shared" si="229"/>
        <v>4532</v>
      </c>
      <c r="L2098" s="2">
        <f t="shared" si="230"/>
        <v>1</v>
      </c>
      <c r="M2098">
        <f>IF(D2098&lt;='Задача 4'!$B$4,I2098,"")</f>
        <v>4532</v>
      </c>
    </row>
    <row r="2099" spans="1:13">
      <c r="A2099" s="2">
        <v>1747228</v>
      </c>
      <c r="B2099" s="2">
        <v>2</v>
      </c>
      <c r="C2099" s="2" t="str">
        <f>VLOOKUP(B2099,Address!$A$1:$B$5,2,FALSE)</f>
        <v>ул.Строителей, 6</v>
      </c>
      <c r="D2099" s="3">
        <v>44781</v>
      </c>
      <c r="E2099" s="3" t="str">
        <f t="shared" si="227"/>
        <v>Август</v>
      </c>
      <c r="F2099" s="25">
        <f t="shared" si="231"/>
        <v>33</v>
      </c>
      <c r="G2099" s="3" t="str">
        <f t="shared" si="232"/>
        <v>Пн</v>
      </c>
      <c r="H2099" s="25">
        <f t="shared" si="233"/>
        <v>8</v>
      </c>
      <c r="I2099" s="2">
        <v>4532</v>
      </c>
      <c r="J2099" s="2">
        <f t="shared" si="228"/>
        <v>1</v>
      </c>
      <c r="K2099" s="2">
        <f t="shared" si="229"/>
        <v>4532</v>
      </c>
      <c r="L2099" s="2">
        <f t="shared" si="230"/>
        <v>1</v>
      </c>
      <c r="M2099" t="str">
        <f>IF(D2099&lt;='Задача 4'!$B$4,I2099,"")</f>
        <v/>
      </c>
    </row>
    <row r="2100" spans="1:13">
      <c r="A2100" s="2">
        <v>1747229</v>
      </c>
      <c r="B2100" s="2">
        <v>4</v>
      </c>
      <c r="C2100" s="2" t="str">
        <f>VLOOKUP(B2100,Address!$A$1:$B$5,2,FALSE)</f>
        <v>Бульвар Сеченова, 17</v>
      </c>
      <c r="D2100" s="3">
        <v>44768</v>
      </c>
      <c r="E2100" s="3" t="str">
        <f t="shared" si="227"/>
        <v>Июль</v>
      </c>
      <c r="F2100" s="25">
        <f t="shared" si="231"/>
        <v>31</v>
      </c>
      <c r="G2100" s="3" t="str">
        <f t="shared" si="232"/>
        <v>Вт</v>
      </c>
      <c r="H2100" s="25">
        <f t="shared" si="233"/>
        <v>26</v>
      </c>
      <c r="I2100" s="2">
        <v>1741</v>
      </c>
      <c r="J2100" s="2">
        <f t="shared" si="228"/>
        <v>1</v>
      </c>
      <c r="K2100" s="2" t="str">
        <f t="shared" si="229"/>
        <v/>
      </c>
      <c r="L2100" s="2" t="str">
        <f t="shared" si="230"/>
        <v/>
      </c>
      <c r="M2100" t="str">
        <f>IF(D2100&lt;='Задача 4'!$B$4,I2100,"")</f>
        <v/>
      </c>
    </row>
    <row r="2101" spans="1:13">
      <c r="A2101" s="2">
        <v>1747230</v>
      </c>
      <c r="B2101" s="2">
        <v>4</v>
      </c>
      <c r="C2101" s="2" t="str">
        <f>VLOOKUP(B2101,Address!$A$1:$B$5,2,FALSE)</f>
        <v>Бульвар Сеченова, 17</v>
      </c>
      <c r="D2101" s="3">
        <v>44783</v>
      </c>
      <c r="E2101" s="3" t="str">
        <f t="shared" si="227"/>
        <v>Август</v>
      </c>
      <c r="F2101" s="25">
        <f t="shared" si="231"/>
        <v>33</v>
      </c>
      <c r="G2101" s="3" t="str">
        <f t="shared" si="232"/>
        <v>Ср</v>
      </c>
      <c r="H2101" s="25">
        <f t="shared" si="233"/>
        <v>10</v>
      </c>
      <c r="I2101" s="2">
        <v>1988</v>
      </c>
      <c r="J2101" s="2">
        <f t="shared" si="228"/>
        <v>1</v>
      </c>
      <c r="K2101" s="2" t="str">
        <f t="shared" si="229"/>
        <v/>
      </c>
      <c r="L2101" s="2" t="str">
        <f t="shared" si="230"/>
        <v/>
      </c>
      <c r="M2101" t="str">
        <f>IF(D2101&lt;='Задача 4'!$B$4,I2101,"")</f>
        <v/>
      </c>
    </row>
    <row r="2102" spans="1:13">
      <c r="A2102" s="2">
        <v>1747231</v>
      </c>
      <c r="B2102" s="2">
        <v>3</v>
      </c>
      <c r="C2102" s="2" t="str">
        <f>VLOOKUP(B2102,Address!$A$1:$B$5,2,FALSE)</f>
        <v>Проспект Вернадского, 89</v>
      </c>
      <c r="D2102" s="3">
        <v>44795</v>
      </c>
      <c r="E2102" s="3" t="str">
        <f t="shared" si="227"/>
        <v>Август</v>
      </c>
      <c r="F2102" s="25">
        <f t="shared" si="231"/>
        <v>35</v>
      </c>
      <c r="G2102" s="3" t="str">
        <f t="shared" si="232"/>
        <v>Пн</v>
      </c>
      <c r="H2102" s="25">
        <f t="shared" si="233"/>
        <v>22</v>
      </c>
      <c r="I2102" s="2">
        <v>3556</v>
      </c>
      <c r="J2102" s="2">
        <f t="shared" si="228"/>
        <v>1</v>
      </c>
      <c r="K2102" s="2">
        <f t="shared" si="229"/>
        <v>3556</v>
      </c>
      <c r="L2102" s="2">
        <f t="shared" si="230"/>
        <v>1</v>
      </c>
      <c r="M2102" t="str">
        <f>IF(D2102&lt;='Задача 4'!$B$4,I2102,"")</f>
        <v/>
      </c>
    </row>
    <row r="2103" spans="1:13">
      <c r="A2103" s="2">
        <v>1747232</v>
      </c>
      <c r="B2103" s="2">
        <v>1</v>
      </c>
      <c r="C2103" s="2" t="str">
        <f>VLOOKUP(B2103,Address!$A$1:$B$5,2,FALSE)</f>
        <v>ул.Ленина, 13/2</v>
      </c>
      <c r="D2103" s="3">
        <v>44774</v>
      </c>
      <c r="E2103" s="3" t="str">
        <f t="shared" si="227"/>
        <v>Август</v>
      </c>
      <c r="F2103" s="25">
        <f t="shared" si="231"/>
        <v>32</v>
      </c>
      <c r="G2103" s="3" t="str">
        <f t="shared" si="232"/>
        <v>Пн</v>
      </c>
      <c r="H2103" s="25">
        <f t="shared" si="233"/>
        <v>1</v>
      </c>
      <c r="I2103" s="2">
        <v>1250</v>
      </c>
      <c r="J2103" s="2">
        <f t="shared" si="228"/>
        <v>1</v>
      </c>
      <c r="K2103" s="2" t="str">
        <f t="shared" si="229"/>
        <v/>
      </c>
      <c r="L2103" s="2" t="str">
        <f t="shared" si="230"/>
        <v/>
      </c>
      <c r="M2103" t="str">
        <f>IF(D2103&lt;='Задача 4'!$B$4,I2103,"")</f>
        <v/>
      </c>
    </row>
    <row r="2104" spans="1:13">
      <c r="A2104" s="2">
        <v>1747233</v>
      </c>
      <c r="B2104" s="2">
        <v>3</v>
      </c>
      <c r="C2104" s="2" t="str">
        <f>VLOOKUP(B2104,Address!$A$1:$B$5,2,FALSE)</f>
        <v>Проспект Вернадского, 89</v>
      </c>
      <c r="D2104" s="3">
        <v>44767</v>
      </c>
      <c r="E2104" s="3" t="str">
        <f t="shared" si="227"/>
        <v>Июль</v>
      </c>
      <c r="F2104" s="25">
        <f t="shared" si="231"/>
        <v>31</v>
      </c>
      <c r="G2104" s="3" t="str">
        <f t="shared" si="232"/>
        <v>Пн</v>
      </c>
      <c r="H2104" s="25">
        <f t="shared" si="233"/>
        <v>25</v>
      </c>
      <c r="I2104" s="2">
        <v>4314</v>
      </c>
      <c r="J2104" s="2">
        <f t="shared" si="228"/>
        <v>1</v>
      </c>
      <c r="K2104" s="2">
        <f t="shared" si="229"/>
        <v>4314</v>
      </c>
      <c r="L2104" s="2">
        <f t="shared" si="230"/>
        <v>1</v>
      </c>
      <c r="M2104" t="str">
        <f>IF(D2104&lt;='Задача 4'!$B$4,I2104,"")</f>
        <v/>
      </c>
    </row>
    <row r="2105" spans="1:13">
      <c r="A2105" s="2">
        <v>1747234</v>
      </c>
      <c r="B2105" s="2">
        <v>1</v>
      </c>
      <c r="C2105" s="2" t="str">
        <f>VLOOKUP(B2105,Address!$A$1:$B$5,2,FALSE)</f>
        <v>ул.Ленина, 13/2</v>
      </c>
      <c r="D2105" s="3">
        <v>44802</v>
      </c>
      <c r="E2105" s="3" t="str">
        <f t="shared" si="227"/>
        <v>Август</v>
      </c>
      <c r="F2105" s="25">
        <f t="shared" si="231"/>
        <v>36</v>
      </c>
      <c r="G2105" s="3" t="str">
        <f t="shared" si="232"/>
        <v>Пн</v>
      </c>
      <c r="H2105" s="25">
        <f t="shared" si="233"/>
        <v>29</v>
      </c>
      <c r="I2105" s="2">
        <v>2558</v>
      </c>
      <c r="J2105" s="2">
        <f t="shared" si="228"/>
        <v>1</v>
      </c>
      <c r="K2105" s="2" t="str">
        <f t="shared" si="229"/>
        <v/>
      </c>
      <c r="L2105" s="2" t="str">
        <f t="shared" si="230"/>
        <v/>
      </c>
      <c r="M2105" t="str">
        <f>IF(D2105&lt;='Задача 4'!$B$4,I2105,"")</f>
        <v/>
      </c>
    </row>
    <row r="2106" spans="1:13">
      <c r="A2106" s="2">
        <v>1747235</v>
      </c>
      <c r="B2106" s="2">
        <v>2</v>
      </c>
      <c r="C2106" s="2" t="str">
        <f>VLOOKUP(B2106,Address!$A$1:$B$5,2,FALSE)</f>
        <v>ул.Строителей, 6</v>
      </c>
      <c r="D2106" s="3">
        <v>44802</v>
      </c>
      <c r="E2106" s="3" t="str">
        <f t="shared" si="227"/>
        <v>Август</v>
      </c>
      <c r="F2106" s="25">
        <f t="shared" si="231"/>
        <v>36</v>
      </c>
      <c r="G2106" s="3" t="str">
        <f t="shared" si="232"/>
        <v>Пн</v>
      </c>
      <c r="H2106" s="25">
        <f t="shared" si="233"/>
        <v>29</v>
      </c>
      <c r="I2106" s="2">
        <v>3149</v>
      </c>
      <c r="J2106" s="2">
        <f t="shared" si="228"/>
        <v>1</v>
      </c>
      <c r="K2106" s="2">
        <f t="shared" si="229"/>
        <v>3149</v>
      </c>
      <c r="L2106" s="2">
        <f t="shared" si="230"/>
        <v>1</v>
      </c>
      <c r="M2106" t="str">
        <f>IF(D2106&lt;='Задача 4'!$B$4,I2106,"")</f>
        <v/>
      </c>
    </row>
    <row r="2107" spans="1:13">
      <c r="A2107" s="2">
        <v>1747236</v>
      </c>
      <c r="B2107" s="2">
        <v>1</v>
      </c>
      <c r="C2107" s="2" t="str">
        <f>VLOOKUP(B2107,Address!$A$1:$B$5,2,FALSE)</f>
        <v>ул.Ленина, 13/2</v>
      </c>
      <c r="D2107" s="3">
        <v>44727</v>
      </c>
      <c r="E2107" s="3" t="str">
        <f t="shared" si="227"/>
        <v>Июнь</v>
      </c>
      <c r="F2107" s="25">
        <f t="shared" si="231"/>
        <v>25</v>
      </c>
      <c r="G2107" s="3" t="str">
        <f t="shared" si="232"/>
        <v>Ср</v>
      </c>
      <c r="H2107" s="25">
        <f t="shared" si="233"/>
        <v>15</v>
      </c>
      <c r="I2107" s="2">
        <v>422</v>
      </c>
      <c r="J2107" s="2">
        <f t="shared" si="228"/>
        <v>1</v>
      </c>
      <c r="K2107" s="2" t="str">
        <f t="shared" si="229"/>
        <v/>
      </c>
      <c r="L2107" s="2" t="str">
        <f t="shared" si="230"/>
        <v/>
      </c>
      <c r="M2107">
        <f>IF(D2107&lt;='Задача 4'!$B$4,I2107,"")</f>
        <v>422</v>
      </c>
    </row>
    <row r="2108" spans="1:13">
      <c r="A2108" s="2">
        <v>1747237</v>
      </c>
      <c r="B2108" s="2">
        <v>1</v>
      </c>
      <c r="C2108" s="2" t="str">
        <f>VLOOKUP(B2108,Address!$A$1:$B$5,2,FALSE)</f>
        <v>ул.Ленина, 13/2</v>
      </c>
      <c r="D2108" s="3">
        <v>44723</v>
      </c>
      <c r="E2108" s="3" t="str">
        <f t="shared" si="227"/>
        <v>Июнь</v>
      </c>
      <c r="F2108" s="25">
        <f t="shared" si="231"/>
        <v>24</v>
      </c>
      <c r="G2108" s="3" t="str">
        <f t="shared" si="232"/>
        <v>Сб</v>
      </c>
      <c r="H2108" s="25">
        <f t="shared" si="233"/>
        <v>11</v>
      </c>
      <c r="I2108" s="2">
        <v>3138</v>
      </c>
      <c r="J2108" s="2">
        <f t="shared" si="228"/>
        <v>1</v>
      </c>
      <c r="K2108" s="2">
        <f t="shared" si="229"/>
        <v>3138</v>
      </c>
      <c r="L2108" s="2">
        <f t="shared" si="230"/>
        <v>1</v>
      </c>
      <c r="M2108">
        <f>IF(D2108&lt;='Задача 4'!$B$4,I2108,"")</f>
        <v>3138</v>
      </c>
    </row>
    <row r="2109" spans="1:13">
      <c r="A2109" s="2">
        <v>1747238</v>
      </c>
      <c r="B2109" s="2">
        <v>4</v>
      </c>
      <c r="C2109" s="2" t="str">
        <f>VLOOKUP(B2109,Address!$A$1:$B$5,2,FALSE)</f>
        <v>Бульвар Сеченова, 17</v>
      </c>
      <c r="D2109" s="3">
        <v>44777</v>
      </c>
      <c r="E2109" s="3" t="str">
        <f t="shared" si="227"/>
        <v>Август</v>
      </c>
      <c r="F2109" s="25">
        <f t="shared" si="231"/>
        <v>32</v>
      </c>
      <c r="G2109" s="3" t="str">
        <f t="shared" si="232"/>
        <v>Чт</v>
      </c>
      <c r="H2109" s="25">
        <f t="shared" si="233"/>
        <v>4</v>
      </c>
      <c r="I2109" s="2">
        <v>1755</v>
      </c>
      <c r="J2109" s="2">
        <f t="shared" si="228"/>
        <v>1</v>
      </c>
      <c r="K2109" s="2" t="str">
        <f t="shared" si="229"/>
        <v/>
      </c>
      <c r="L2109" s="2" t="str">
        <f t="shared" si="230"/>
        <v/>
      </c>
      <c r="M2109" t="str">
        <f>IF(D2109&lt;='Задача 4'!$B$4,I2109,"")</f>
        <v/>
      </c>
    </row>
    <row r="2110" spans="1:13">
      <c r="A2110" s="2">
        <v>1747239</v>
      </c>
      <c r="B2110" s="2">
        <v>4</v>
      </c>
      <c r="C2110" s="2" t="str">
        <f>VLOOKUP(B2110,Address!$A$1:$B$5,2,FALSE)</f>
        <v>Бульвар Сеченова, 17</v>
      </c>
      <c r="D2110" s="3">
        <v>44745</v>
      </c>
      <c r="E2110" s="3" t="str">
        <f t="shared" si="227"/>
        <v>Июль</v>
      </c>
      <c r="F2110" s="25">
        <f t="shared" si="231"/>
        <v>28</v>
      </c>
      <c r="G2110" s="3" t="str">
        <f t="shared" si="232"/>
        <v>Вс</v>
      </c>
      <c r="H2110" s="25">
        <f t="shared" si="233"/>
        <v>3</v>
      </c>
      <c r="I2110" s="2">
        <v>2994</v>
      </c>
      <c r="J2110" s="2">
        <f t="shared" si="228"/>
        <v>1</v>
      </c>
      <c r="K2110" s="2" t="str">
        <f t="shared" si="229"/>
        <v/>
      </c>
      <c r="L2110" s="2" t="str">
        <f t="shared" si="230"/>
        <v/>
      </c>
      <c r="M2110">
        <f>IF(D2110&lt;='Задача 4'!$B$4,I2110,"")</f>
        <v>2994</v>
      </c>
    </row>
    <row r="2111" spans="1:13">
      <c r="A2111" s="2">
        <v>1747240</v>
      </c>
      <c r="B2111" s="2">
        <v>2</v>
      </c>
      <c r="C2111" s="2" t="str">
        <f>VLOOKUP(B2111,Address!$A$1:$B$5,2,FALSE)</f>
        <v>ул.Строителей, 6</v>
      </c>
      <c r="D2111" s="3">
        <v>44735</v>
      </c>
      <c r="E2111" s="3" t="str">
        <f t="shared" si="227"/>
        <v>Июнь</v>
      </c>
      <c r="F2111" s="25">
        <f t="shared" si="231"/>
        <v>26</v>
      </c>
      <c r="G2111" s="3" t="str">
        <f t="shared" si="232"/>
        <v>Чт</v>
      </c>
      <c r="H2111" s="25">
        <f t="shared" si="233"/>
        <v>23</v>
      </c>
      <c r="I2111" s="2">
        <v>2139</v>
      </c>
      <c r="J2111" s="2">
        <f t="shared" si="228"/>
        <v>1</v>
      </c>
      <c r="K2111" s="2" t="str">
        <f t="shared" si="229"/>
        <v/>
      </c>
      <c r="L2111" s="2" t="str">
        <f t="shared" si="230"/>
        <v/>
      </c>
      <c r="M2111">
        <f>IF(D2111&lt;='Задача 4'!$B$4,I2111,"")</f>
        <v>2139</v>
      </c>
    </row>
    <row r="2112" spans="1:13">
      <c r="A2112" s="2">
        <v>1747241</v>
      </c>
      <c r="B2112" s="2">
        <v>1</v>
      </c>
      <c r="C2112" s="2" t="str">
        <f>VLOOKUP(B2112,Address!$A$1:$B$5,2,FALSE)</f>
        <v>ул.Ленина, 13/2</v>
      </c>
      <c r="D2112" s="3">
        <v>44768</v>
      </c>
      <c r="E2112" s="3" t="str">
        <f t="shared" si="227"/>
        <v>Июль</v>
      </c>
      <c r="F2112" s="25">
        <f t="shared" si="231"/>
        <v>31</v>
      </c>
      <c r="G2112" s="3" t="str">
        <f t="shared" si="232"/>
        <v>Вт</v>
      </c>
      <c r="H2112" s="25">
        <f t="shared" si="233"/>
        <v>26</v>
      </c>
      <c r="I2112" s="2">
        <v>1534</v>
      </c>
      <c r="J2112" s="2">
        <f t="shared" si="228"/>
        <v>1</v>
      </c>
      <c r="K2112" s="2" t="str">
        <f t="shared" si="229"/>
        <v/>
      </c>
      <c r="L2112" s="2" t="str">
        <f t="shared" si="230"/>
        <v/>
      </c>
      <c r="M2112" t="str">
        <f>IF(D2112&lt;='Задача 4'!$B$4,I2112,"")</f>
        <v/>
      </c>
    </row>
    <row r="2113" spans="1:13">
      <c r="A2113" s="2">
        <v>1747242</v>
      </c>
      <c r="B2113" s="2">
        <v>2</v>
      </c>
      <c r="C2113" s="2" t="str">
        <f>VLOOKUP(B2113,Address!$A$1:$B$5,2,FALSE)</f>
        <v>ул.Строителей, 6</v>
      </c>
      <c r="D2113" s="3">
        <v>44729</v>
      </c>
      <c r="E2113" s="3" t="str">
        <f t="shared" si="227"/>
        <v>Июнь</v>
      </c>
      <c r="F2113" s="25">
        <f t="shared" si="231"/>
        <v>25</v>
      </c>
      <c r="G2113" s="3" t="str">
        <f t="shared" si="232"/>
        <v>Пт</v>
      </c>
      <c r="H2113" s="25">
        <f t="shared" si="233"/>
        <v>17</v>
      </c>
      <c r="I2113" s="2">
        <v>283</v>
      </c>
      <c r="J2113" s="2">
        <f t="shared" si="228"/>
        <v>1</v>
      </c>
      <c r="K2113" s="2" t="str">
        <f t="shared" si="229"/>
        <v/>
      </c>
      <c r="L2113" s="2" t="str">
        <f t="shared" si="230"/>
        <v/>
      </c>
      <c r="M2113">
        <f>IF(D2113&lt;='Задача 4'!$B$4,I2113,"")</f>
        <v>283</v>
      </c>
    </row>
    <row r="2114" spans="1:13">
      <c r="A2114" s="2">
        <v>1747243</v>
      </c>
      <c r="B2114" s="2">
        <v>4</v>
      </c>
      <c r="C2114" s="2" t="str">
        <f>VLOOKUP(B2114,Address!$A$1:$B$5,2,FALSE)</f>
        <v>Бульвар Сеченова, 17</v>
      </c>
      <c r="D2114" s="3">
        <v>44758</v>
      </c>
      <c r="E2114" s="3" t="str">
        <f t="shared" si="227"/>
        <v>Июль</v>
      </c>
      <c r="F2114" s="25">
        <f t="shared" si="231"/>
        <v>29</v>
      </c>
      <c r="G2114" s="3" t="str">
        <f t="shared" si="232"/>
        <v>Сб</v>
      </c>
      <c r="H2114" s="25">
        <f t="shared" si="233"/>
        <v>16</v>
      </c>
      <c r="I2114" s="2">
        <v>4447</v>
      </c>
      <c r="J2114" s="2">
        <f t="shared" si="228"/>
        <v>1</v>
      </c>
      <c r="K2114" s="2">
        <f t="shared" si="229"/>
        <v>4447</v>
      </c>
      <c r="L2114" s="2">
        <f t="shared" si="230"/>
        <v>1</v>
      </c>
      <c r="M2114" t="str">
        <f>IF(D2114&lt;='Задача 4'!$B$4,I2114,"")</f>
        <v/>
      </c>
    </row>
    <row r="2115" spans="1:13">
      <c r="A2115" s="2">
        <v>1747244</v>
      </c>
      <c r="B2115" s="2">
        <v>4</v>
      </c>
      <c r="C2115" s="2" t="str">
        <f>VLOOKUP(B2115,Address!$A$1:$B$5,2,FALSE)</f>
        <v>Бульвар Сеченова, 17</v>
      </c>
      <c r="D2115" s="3">
        <v>44748</v>
      </c>
      <c r="E2115" s="3" t="str">
        <f t="shared" ref="E2115:E2178" si="234">TEXT(MONTH(D2115)*30,"ММММ")</f>
        <v>Июль</v>
      </c>
      <c r="F2115" s="25">
        <f t="shared" si="231"/>
        <v>28</v>
      </c>
      <c r="G2115" s="3" t="str">
        <f t="shared" si="232"/>
        <v>Ср</v>
      </c>
      <c r="H2115" s="25">
        <f t="shared" si="233"/>
        <v>6</v>
      </c>
      <c r="I2115" s="2">
        <v>2250</v>
      </c>
      <c r="J2115" s="2">
        <f t="shared" ref="J2115:J2178" si="235">IF(I2115&gt;0,1,"")</f>
        <v>1</v>
      </c>
      <c r="K2115" s="2" t="str">
        <f t="shared" ref="K2115:K2178" si="236">IF(I2115&gt;3000,I2115,"")</f>
        <v/>
      </c>
      <c r="L2115" s="2" t="str">
        <f t="shared" ref="L2115:L2178" si="237">IF(I2115&gt;3000,1,"")</f>
        <v/>
      </c>
      <c r="M2115">
        <f>IF(D2115&lt;='Задача 4'!$B$4,I2115,"")</f>
        <v>2250</v>
      </c>
    </row>
    <row r="2116" spans="1:13">
      <c r="A2116" s="2">
        <v>1747245</v>
      </c>
      <c r="B2116" s="2">
        <v>4</v>
      </c>
      <c r="C2116" s="2" t="str">
        <f>VLOOKUP(B2116,Address!$A$1:$B$5,2,FALSE)</f>
        <v>Бульвар Сеченова, 17</v>
      </c>
      <c r="D2116" s="3">
        <v>44765</v>
      </c>
      <c r="E2116" s="3" t="str">
        <f t="shared" si="234"/>
        <v>Июль</v>
      </c>
      <c r="F2116" s="25">
        <f t="shared" si="231"/>
        <v>30</v>
      </c>
      <c r="G2116" s="3" t="str">
        <f t="shared" si="232"/>
        <v>Сб</v>
      </c>
      <c r="H2116" s="25">
        <f t="shared" si="233"/>
        <v>23</v>
      </c>
      <c r="I2116" s="2">
        <v>1676</v>
      </c>
      <c r="J2116" s="2">
        <f t="shared" si="235"/>
        <v>1</v>
      </c>
      <c r="K2116" s="2" t="str">
        <f t="shared" si="236"/>
        <v/>
      </c>
      <c r="L2116" s="2" t="str">
        <f t="shared" si="237"/>
        <v/>
      </c>
      <c r="M2116" t="str">
        <f>IF(D2116&lt;='Задача 4'!$B$4,I2116,"")</f>
        <v/>
      </c>
    </row>
    <row r="2117" spans="1:13">
      <c r="A2117" s="2">
        <v>1747246</v>
      </c>
      <c r="B2117" s="2">
        <v>1</v>
      </c>
      <c r="C2117" s="2" t="str">
        <f>VLOOKUP(B2117,Address!$A$1:$B$5,2,FALSE)</f>
        <v>ул.Ленина, 13/2</v>
      </c>
      <c r="D2117" s="3">
        <v>44731</v>
      </c>
      <c r="E2117" s="3" t="str">
        <f t="shared" si="234"/>
        <v>Июнь</v>
      </c>
      <c r="F2117" s="25">
        <f t="shared" si="231"/>
        <v>26</v>
      </c>
      <c r="G2117" s="3" t="str">
        <f t="shared" si="232"/>
        <v>Вс</v>
      </c>
      <c r="H2117" s="25">
        <f t="shared" si="233"/>
        <v>19</v>
      </c>
      <c r="I2117" s="2">
        <v>1059</v>
      </c>
      <c r="J2117" s="2">
        <f t="shared" si="235"/>
        <v>1</v>
      </c>
      <c r="K2117" s="2" t="str">
        <f t="shared" si="236"/>
        <v/>
      </c>
      <c r="L2117" s="2" t="str">
        <f t="shared" si="237"/>
        <v/>
      </c>
      <c r="M2117">
        <f>IF(D2117&lt;='Задача 4'!$B$4,I2117,"")</f>
        <v>1059</v>
      </c>
    </row>
    <row r="2118" spans="1:13">
      <c r="A2118" s="2">
        <v>1747247</v>
      </c>
      <c r="B2118" s="2">
        <v>2</v>
      </c>
      <c r="C2118" s="2" t="str">
        <f>VLOOKUP(B2118,Address!$A$1:$B$5,2,FALSE)</f>
        <v>ул.Строителей, 6</v>
      </c>
      <c r="D2118" s="3">
        <v>44793</v>
      </c>
      <c r="E2118" s="3" t="str">
        <f t="shared" si="234"/>
        <v>Август</v>
      </c>
      <c r="F2118" s="25">
        <f t="shared" si="231"/>
        <v>34</v>
      </c>
      <c r="G2118" s="3" t="str">
        <f t="shared" si="232"/>
        <v>Сб</v>
      </c>
      <c r="H2118" s="25">
        <f t="shared" si="233"/>
        <v>20</v>
      </c>
      <c r="I2118" s="2">
        <v>2482</v>
      </c>
      <c r="J2118" s="2">
        <f t="shared" si="235"/>
        <v>1</v>
      </c>
      <c r="K2118" s="2" t="str">
        <f t="shared" si="236"/>
        <v/>
      </c>
      <c r="L2118" s="2" t="str">
        <f t="shared" si="237"/>
        <v/>
      </c>
      <c r="M2118" t="str">
        <f>IF(D2118&lt;='Задача 4'!$B$4,I2118,"")</f>
        <v/>
      </c>
    </row>
    <row r="2119" spans="1:13">
      <c r="A2119" s="2">
        <v>1747248</v>
      </c>
      <c r="B2119" s="2">
        <v>2</v>
      </c>
      <c r="C2119" s="2" t="str">
        <f>VLOOKUP(B2119,Address!$A$1:$B$5,2,FALSE)</f>
        <v>ул.Строителей, 6</v>
      </c>
      <c r="D2119" s="3">
        <v>44726</v>
      </c>
      <c r="E2119" s="3" t="str">
        <f t="shared" si="234"/>
        <v>Июнь</v>
      </c>
      <c r="F2119" s="25">
        <f t="shared" si="231"/>
        <v>25</v>
      </c>
      <c r="G2119" s="3" t="str">
        <f t="shared" si="232"/>
        <v>Вт</v>
      </c>
      <c r="H2119" s="25">
        <f t="shared" si="233"/>
        <v>14</v>
      </c>
      <c r="I2119" s="2">
        <v>3041</v>
      </c>
      <c r="J2119" s="2">
        <f t="shared" si="235"/>
        <v>1</v>
      </c>
      <c r="K2119" s="2">
        <f t="shared" si="236"/>
        <v>3041</v>
      </c>
      <c r="L2119" s="2">
        <f t="shared" si="237"/>
        <v>1</v>
      </c>
      <c r="M2119">
        <f>IF(D2119&lt;='Задача 4'!$B$4,I2119,"")</f>
        <v>3041</v>
      </c>
    </row>
    <row r="2120" spans="1:13">
      <c r="A2120" s="2">
        <v>1747249</v>
      </c>
      <c r="B2120" s="2">
        <v>1</v>
      </c>
      <c r="C2120" s="2" t="str">
        <f>VLOOKUP(B2120,Address!$A$1:$B$5,2,FALSE)</f>
        <v>ул.Ленина, 13/2</v>
      </c>
      <c r="D2120" s="3">
        <v>44722</v>
      </c>
      <c r="E2120" s="3" t="str">
        <f t="shared" si="234"/>
        <v>Июнь</v>
      </c>
      <c r="F2120" s="25">
        <f t="shared" si="231"/>
        <v>24</v>
      </c>
      <c r="G2120" s="3" t="str">
        <f t="shared" si="232"/>
        <v>Пт</v>
      </c>
      <c r="H2120" s="25">
        <f t="shared" si="233"/>
        <v>10</v>
      </c>
      <c r="I2120" s="2">
        <v>4302</v>
      </c>
      <c r="J2120" s="2">
        <f t="shared" si="235"/>
        <v>1</v>
      </c>
      <c r="K2120" s="2">
        <f t="shared" si="236"/>
        <v>4302</v>
      </c>
      <c r="L2120" s="2">
        <f t="shared" si="237"/>
        <v>1</v>
      </c>
      <c r="M2120">
        <f>IF(D2120&lt;='Задача 4'!$B$4,I2120,"")</f>
        <v>4302</v>
      </c>
    </row>
    <row r="2121" spans="1:13">
      <c r="A2121" s="2">
        <v>1747250</v>
      </c>
      <c r="B2121" s="2">
        <v>3</v>
      </c>
      <c r="C2121" s="2" t="str">
        <f>VLOOKUP(B2121,Address!$A$1:$B$5,2,FALSE)</f>
        <v>Проспект Вернадского, 89</v>
      </c>
      <c r="D2121" s="3">
        <v>44737</v>
      </c>
      <c r="E2121" s="3" t="str">
        <f t="shared" si="234"/>
        <v>Июнь</v>
      </c>
      <c r="F2121" s="25">
        <f t="shared" si="231"/>
        <v>26</v>
      </c>
      <c r="G2121" s="3" t="str">
        <f t="shared" si="232"/>
        <v>Сб</v>
      </c>
      <c r="H2121" s="25">
        <f t="shared" si="233"/>
        <v>25</v>
      </c>
      <c r="I2121" s="2">
        <v>4814</v>
      </c>
      <c r="J2121" s="2">
        <f t="shared" si="235"/>
        <v>1</v>
      </c>
      <c r="K2121" s="2">
        <f t="shared" si="236"/>
        <v>4814</v>
      </c>
      <c r="L2121" s="2">
        <f t="shared" si="237"/>
        <v>1</v>
      </c>
      <c r="M2121">
        <f>IF(D2121&lt;='Задача 4'!$B$4,I2121,"")</f>
        <v>4814</v>
      </c>
    </row>
    <row r="2122" spans="1:13">
      <c r="A2122" s="2">
        <v>1747251</v>
      </c>
      <c r="B2122" s="2">
        <v>2</v>
      </c>
      <c r="C2122" s="2" t="str">
        <f>VLOOKUP(B2122,Address!$A$1:$B$5,2,FALSE)</f>
        <v>ул.Строителей, 6</v>
      </c>
      <c r="D2122" s="3">
        <v>44724</v>
      </c>
      <c r="E2122" s="3" t="str">
        <f t="shared" si="234"/>
        <v>Июнь</v>
      </c>
      <c r="F2122" s="25">
        <f t="shared" si="231"/>
        <v>25</v>
      </c>
      <c r="G2122" s="3" t="str">
        <f t="shared" si="232"/>
        <v>Вс</v>
      </c>
      <c r="H2122" s="25">
        <f t="shared" si="233"/>
        <v>12</v>
      </c>
      <c r="I2122" s="2">
        <v>4532</v>
      </c>
      <c r="J2122" s="2">
        <f t="shared" si="235"/>
        <v>1</v>
      </c>
      <c r="K2122" s="2">
        <f t="shared" si="236"/>
        <v>4532</v>
      </c>
      <c r="L2122" s="2">
        <f t="shared" si="237"/>
        <v>1</v>
      </c>
      <c r="M2122">
        <f>IF(D2122&lt;='Задача 4'!$B$4,I2122,"")</f>
        <v>4532</v>
      </c>
    </row>
    <row r="2123" spans="1:13">
      <c r="A2123" s="2">
        <v>1747252</v>
      </c>
      <c r="B2123" s="2">
        <v>1</v>
      </c>
      <c r="C2123" s="2" t="str">
        <f>VLOOKUP(B2123,Address!$A$1:$B$5,2,FALSE)</f>
        <v>ул.Ленина, 13/2</v>
      </c>
      <c r="D2123" s="3">
        <v>44726</v>
      </c>
      <c r="E2123" s="3" t="str">
        <f t="shared" si="234"/>
        <v>Июнь</v>
      </c>
      <c r="F2123" s="25">
        <f t="shared" si="231"/>
        <v>25</v>
      </c>
      <c r="G2123" s="3" t="str">
        <f t="shared" si="232"/>
        <v>Вт</v>
      </c>
      <c r="H2123" s="25">
        <f t="shared" si="233"/>
        <v>14</v>
      </c>
      <c r="I2123" s="2">
        <v>1021</v>
      </c>
      <c r="J2123" s="2">
        <f t="shared" si="235"/>
        <v>1</v>
      </c>
      <c r="K2123" s="2" t="str">
        <f t="shared" si="236"/>
        <v/>
      </c>
      <c r="L2123" s="2" t="str">
        <f t="shared" si="237"/>
        <v/>
      </c>
      <c r="M2123">
        <f>IF(D2123&lt;='Задача 4'!$B$4,I2123,"")</f>
        <v>1021</v>
      </c>
    </row>
    <row r="2124" spans="1:13">
      <c r="A2124" s="2">
        <v>1747253</v>
      </c>
      <c r="B2124" s="2">
        <v>1</v>
      </c>
      <c r="C2124" s="2" t="str">
        <f>VLOOKUP(B2124,Address!$A$1:$B$5,2,FALSE)</f>
        <v>ул.Ленина, 13/2</v>
      </c>
      <c r="D2124" s="3">
        <v>44770</v>
      </c>
      <c r="E2124" s="3" t="str">
        <f t="shared" si="234"/>
        <v>Июль</v>
      </c>
      <c r="F2124" s="25">
        <f t="shared" si="231"/>
        <v>31</v>
      </c>
      <c r="G2124" s="3" t="str">
        <f t="shared" si="232"/>
        <v>Чт</v>
      </c>
      <c r="H2124" s="25">
        <f t="shared" si="233"/>
        <v>28</v>
      </c>
      <c r="I2124" s="2">
        <v>851</v>
      </c>
      <c r="J2124" s="2">
        <f t="shared" si="235"/>
        <v>1</v>
      </c>
      <c r="K2124" s="2" t="str">
        <f t="shared" si="236"/>
        <v/>
      </c>
      <c r="L2124" s="2" t="str">
        <f t="shared" si="237"/>
        <v/>
      </c>
      <c r="M2124" t="str">
        <f>IF(D2124&lt;='Задача 4'!$B$4,I2124,"")</f>
        <v/>
      </c>
    </row>
    <row r="2125" spans="1:13">
      <c r="A2125" s="2">
        <v>1747254</v>
      </c>
      <c r="B2125" s="2">
        <v>4</v>
      </c>
      <c r="C2125" s="2" t="str">
        <f>VLOOKUP(B2125,Address!$A$1:$B$5,2,FALSE)</f>
        <v>Бульвар Сеченова, 17</v>
      </c>
      <c r="D2125" s="3">
        <v>44720</v>
      </c>
      <c r="E2125" s="3" t="str">
        <f t="shared" si="234"/>
        <v>Июнь</v>
      </c>
      <c r="F2125" s="25">
        <f t="shared" si="231"/>
        <v>24</v>
      </c>
      <c r="G2125" s="3" t="str">
        <f t="shared" si="232"/>
        <v>Ср</v>
      </c>
      <c r="H2125" s="25">
        <f t="shared" si="233"/>
        <v>8</v>
      </c>
      <c r="I2125" s="2">
        <v>3394</v>
      </c>
      <c r="J2125" s="2">
        <f t="shared" si="235"/>
        <v>1</v>
      </c>
      <c r="K2125" s="2">
        <f t="shared" si="236"/>
        <v>3394</v>
      </c>
      <c r="L2125" s="2">
        <f t="shared" si="237"/>
        <v>1</v>
      </c>
      <c r="M2125">
        <f>IF(D2125&lt;='Задача 4'!$B$4,I2125,"")</f>
        <v>3394</v>
      </c>
    </row>
    <row r="2126" spans="1:13">
      <c r="A2126" s="2">
        <v>1747255</v>
      </c>
      <c r="B2126" s="2">
        <v>1</v>
      </c>
      <c r="C2126" s="2" t="str">
        <f>VLOOKUP(B2126,Address!$A$1:$B$5,2,FALSE)</f>
        <v>ул.Ленина, 13/2</v>
      </c>
      <c r="D2126" s="3">
        <v>44778</v>
      </c>
      <c r="E2126" s="3" t="str">
        <f t="shared" si="234"/>
        <v>Август</v>
      </c>
      <c r="F2126" s="25">
        <f t="shared" si="231"/>
        <v>32</v>
      </c>
      <c r="G2126" s="3" t="str">
        <f t="shared" si="232"/>
        <v>Пт</v>
      </c>
      <c r="H2126" s="25">
        <f t="shared" si="233"/>
        <v>5</v>
      </c>
      <c r="I2126" s="2">
        <v>4350</v>
      </c>
      <c r="J2126" s="2">
        <f t="shared" si="235"/>
        <v>1</v>
      </c>
      <c r="K2126" s="2">
        <f t="shared" si="236"/>
        <v>4350</v>
      </c>
      <c r="L2126" s="2">
        <f t="shared" si="237"/>
        <v>1</v>
      </c>
      <c r="M2126" t="str">
        <f>IF(D2126&lt;='Задача 4'!$B$4,I2126,"")</f>
        <v/>
      </c>
    </row>
    <row r="2127" spans="1:13">
      <c r="A2127" s="2">
        <v>1747256</v>
      </c>
      <c r="B2127" s="2">
        <v>4</v>
      </c>
      <c r="C2127" s="2" t="str">
        <f>VLOOKUP(B2127,Address!$A$1:$B$5,2,FALSE)</f>
        <v>Бульвар Сеченова, 17</v>
      </c>
      <c r="D2127" s="3">
        <v>44793</v>
      </c>
      <c r="E2127" s="3" t="str">
        <f t="shared" si="234"/>
        <v>Август</v>
      </c>
      <c r="F2127" s="25">
        <f t="shared" si="231"/>
        <v>34</v>
      </c>
      <c r="G2127" s="3" t="str">
        <f t="shared" si="232"/>
        <v>Сб</v>
      </c>
      <c r="H2127" s="25">
        <f t="shared" si="233"/>
        <v>20</v>
      </c>
      <c r="I2127" s="2">
        <v>1629</v>
      </c>
      <c r="J2127" s="2">
        <f t="shared" si="235"/>
        <v>1</v>
      </c>
      <c r="K2127" s="2" t="str">
        <f t="shared" si="236"/>
        <v/>
      </c>
      <c r="L2127" s="2" t="str">
        <f t="shared" si="237"/>
        <v/>
      </c>
      <c r="M2127" t="str">
        <f>IF(D2127&lt;='Задача 4'!$B$4,I2127,"")</f>
        <v/>
      </c>
    </row>
    <row r="2128" spans="1:13">
      <c r="A2128" s="2">
        <v>1747257</v>
      </c>
      <c r="B2128" s="2">
        <v>1</v>
      </c>
      <c r="C2128" s="2" t="str">
        <f>VLOOKUP(B2128,Address!$A$1:$B$5,2,FALSE)</f>
        <v>ул.Ленина, 13/2</v>
      </c>
      <c r="D2128" s="3">
        <v>44775</v>
      </c>
      <c r="E2128" s="3" t="str">
        <f t="shared" si="234"/>
        <v>Август</v>
      </c>
      <c r="F2128" s="25">
        <f t="shared" si="231"/>
        <v>32</v>
      </c>
      <c r="G2128" s="3" t="str">
        <f t="shared" si="232"/>
        <v>Вт</v>
      </c>
      <c r="H2128" s="25">
        <f t="shared" si="233"/>
        <v>2</v>
      </c>
      <c r="I2128" s="2">
        <v>4547</v>
      </c>
      <c r="J2128" s="2">
        <f t="shared" si="235"/>
        <v>1</v>
      </c>
      <c r="K2128" s="2">
        <f t="shared" si="236"/>
        <v>4547</v>
      </c>
      <c r="L2128" s="2">
        <f t="shared" si="237"/>
        <v>1</v>
      </c>
      <c r="M2128" t="str">
        <f>IF(D2128&lt;='Задача 4'!$B$4,I2128,"")</f>
        <v/>
      </c>
    </row>
    <row r="2129" spans="1:13">
      <c r="A2129" s="2">
        <v>1747258</v>
      </c>
      <c r="B2129" s="2">
        <v>1</v>
      </c>
      <c r="C2129" s="2" t="str">
        <f>VLOOKUP(B2129,Address!$A$1:$B$5,2,FALSE)</f>
        <v>ул.Ленина, 13/2</v>
      </c>
      <c r="D2129" s="3">
        <v>44784</v>
      </c>
      <c r="E2129" s="3" t="str">
        <f t="shared" si="234"/>
        <v>Август</v>
      </c>
      <c r="F2129" s="25">
        <f t="shared" ref="F2129:F2192" si="238">WEEKNUM(D2129)</f>
        <v>33</v>
      </c>
      <c r="G2129" s="3" t="str">
        <f t="shared" ref="G2129:G2192" si="239">TEXT(WEEKDAY(D2129,1),"ДДД")</f>
        <v>Чт</v>
      </c>
      <c r="H2129" s="25">
        <f t="shared" ref="H2129:H2192" si="240">DAY(D2129)</f>
        <v>11</v>
      </c>
      <c r="I2129" s="2">
        <v>3351</v>
      </c>
      <c r="J2129" s="2">
        <f t="shared" si="235"/>
        <v>1</v>
      </c>
      <c r="K2129" s="2">
        <f t="shared" si="236"/>
        <v>3351</v>
      </c>
      <c r="L2129" s="2">
        <f t="shared" si="237"/>
        <v>1</v>
      </c>
      <c r="M2129" t="str">
        <f>IF(D2129&lt;='Задача 4'!$B$4,I2129,"")</f>
        <v/>
      </c>
    </row>
    <row r="2130" spans="1:13">
      <c r="A2130" s="2">
        <v>1747259</v>
      </c>
      <c r="B2130" s="2">
        <v>1</v>
      </c>
      <c r="C2130" s="2" t="str">
        <f>VLOOKUP(B2130,Address!$A$1:$B$5,2,FALSE)</f>
        <v>ул.Ленина, 13/2</v>
      </c>
      <c r="D2130" s="3">
        <v>44772</v>
      </c>
      <c r="E2130" s="3" t="str">
        <f t="shared" si="234"/>
        <v>Июль</v>
      </c>
      <c r="F2130" s="25">
        <f t="shared" si="238"/>
        <v>31</v>
      </c>
      <c r="G2130" s="3" t="str">
        <f t="shared" si="239"/>
        <v>Сб</v>
      </c>
      <c r="H2130" s="25">
        <f t="shared" si="240"/>
        <v>30</v>
      </c>
      <c r="I2130" s="2">
        <v>4502</v>
      </c>
      <c r="J2130" s="2">
        <f t="shared" si="235"/>
        <v>1</v>
      </c>
      <c r="K2130" s="2">
        <f t="shared" si="236"/>
        <v>4502</v>
      </c>
      <c r="L2130" s="2">
        <f t="shared" si="237"/>
        <v>1</v>
      </c>
      <c r="M2130" t="str">
        <f>IF(D2130&lt;='Задача 4'!$B$4,I2130,"")</f>
        <v/>
      </c>
    </row>
    <row r="2131" spans="1:13">
      <c r="A2131" s="2">
        <v>1747260</v>
      </c>
      <c r="B2131" s="2">
        <v>3</v>
      </c>
      <c r="C2131" s="2" t="str">
        <f>VLOOKUP(B2131,Address!$A$1:$B$5,2,FALSE)</f>
        <v>Проспект Вернадского, 89</v>
      </c>
      <c r="D2131" s="3">
        <v>44752</v>
      </c>
      <c r="E2131" s="3" t="str">
        <f t="shared" si="234"/>
        <v>Июль</v>
      </c>
      <c r="F2131" s="25">
        <f t="shared" si="238"/>
        <v>29</v>
      </c>
      <c r="G2131" s="3" t="str">
        <f t="shared" si="239"/>
        <v>Вс</v>
      </c>
      <c r="H2131" s="25">
        <f t="shared" si="240"/>
        <v>10</v>
      </c>
      <c r="I2131" s="2">
        <v>329</v>
      </c>
      <c r="J2131" s="2">
        <f t="shared" si="235"/>
        <v>1</v>
      </c>
      <c r="K2131" s="2" t="str">
        <f t="shared" si="236"/>
        <v/>
      </c>
      <c r="L2131" s="2" t="str">
        <f t="shared" si="237"/>
        <v/>
      </c>
      <c r="M2131">
        <f>IF(D2131&lt;='Задача 4'!$B$4,I2131,"")</f>
        <v>329</v>
      </c>
    </row>
    <row r="2132" spans="1:13">
      <c r="A2132" s="2">
        <v>1747261</v>
      </c>
      <c r="B2132" s="2">
        <v>1</v>
      </c>
      <c r="C2132" s="2" t="str">
        <f>VLOOKUP(B2132,Address!$A$1:$B$5,2,FALSE)</f>
        <v>ул.Ленина, 13/2</v>
      </c>
      <c r="D2132" s="3">
        <v>44768</v>
      </c>
      <c r="E2132" s="3" t="str">
        <f t="shared" si="234"/>
        <v>Июль</v>
      </c>
      <c r="F2132" s="25">
        <f t="shared" si="238"/>
        <v>31</v>
      </c>
      <c r="G2132" s="3" t="str">
        <f t="shared" si="239"/>
        <v>Вт</v>
      </c>
      <c r="H2132" s="25">
        <f t="shared" si="240"/>
        <v>26</v>
      </c>
      <c r="I2132" s="2">
        <v>4407</v>
      </c>
      <c r="J2132" s="2">
        <f t="shared" si="235"/>
        <v>1</v>
      </c>
      <c r="K2132" s="2">
        <f t="shared" si="236"/>
        <v>4407</v>
      </c>
      <c r="L2132" s="2">
        <f t="shared" si="237"/>
        <v>1</v>
      </c>
      <c r="M2132" t="str">
        <f>IF(D2132&lt;='Задача 4'!$B$4,I2132,"")</f>
        <v/>
      </c>
    </row>
    <row r="2133" spans="1:13">
      <c r="A2133" s="2">
        <v>1747262</v>
      </c>
      <c r="B2133" s="2">
        <v>1</v>
      </c>
      <c r="C2133" s="2" t="str">
        <f>VLOOKUP(B2133,Address!$A$1:$B$5,2,FALSE)</f>
        <v>ул.Ленина, 13/2</v>
      </c>
      <c r="D2133" s="3">
        <v>44786</v>
      </c>
      <c r="E2133" s="3" t="str">
        <f t="shared" si="234"/>
        <v>Август</v>
      </c>
      <c r="F2133" s="25">
        <f t="shared" si="238"/>
        <v>33</v>
      </c>
      <c r="G2133" s="3" t="str">
        <f t="shared" si="239"/>
        <v>Сб</v>
      </c>
      <c r="H2133" s="25">
        <f t="shared" si="240"/>
        <v>13</v>
      </c>
      <c r="I2133" s="2">
        <v>245</v>
      </c>
      <c r="J2133" s="2">
        <f t="shared" si="235"/>
        <v>1</v>
      </c>
      <c r="K2133" s="2" t="str">
        <f t="shared" si="236"/>
        <v/>
      </c>
      <c r="L2133" s="2" t="str">
        <f t="shared" si="237"/>
        <v/>
      </c>
      <c r="M2133" t="str">
        <f>IF(D2133&lt;='Задача 4'!$B$4,I2133,"")</f>
        <v/>
      </c>
    </row>
    <row r="2134" spans="1:13">
      <c r="A2134" s="2">
        <v>1747263</v>
      </c>
      <c r="B2134" s="2">
        <v>1</v>
      </c>
      <c r="C2134" s="2" t="str">
        <f>VLOOKUP(B2134,Address!$A$1:$B$5,2,FALSE)</f>
        <v>ул.Ленина, 13/2</v>
      </c>
      <c r="D2134" s="3">
        <v>44766</v>
      </c>
      <c r="E2134" s="3" t="str">
        <f t="shared" si="234"/>
        <v>Июль</v>
      </c>
      <c r="F2134" s="25">
        <f t="shared" si="238"/>
        <v>31</v>
      </c>
      <c r="G2134" s="3" t="str">
        <f t="shared" si="239"/>
        <v>Вс</v>
      </c>
      <c r="H2134" s="25">
        <f t="shared" si="240"/>
        <v>24</v>
      </c>
      <c r="I2134" s="2">
        <v>3165</v>
      </c>
      <c r="J2134" s="2">
        <f t="shared" si="235"/>
        <v>1</v>
      </c>
      <c r="K2134" s="2">
        <f t="shared" si="236"/>
        <v>3165</v>
      </c>
      <c r="L2134" s="2">
        <f t="shared" si="237"/>
        <v>1</v>
      </c>
      <c r="M2134" t="str">
        <f>IF(D2134&lt;='Задача 4'!$B$4,I2134,"")</f>
        <v/>
      </c>
    </row>
    <row r="2135" spans="1:13">
      <c r="A2135" s="2">
        <v>1747264</v>
      </c>
      <c r="B2135" s="2">
        <v>2</v>
      </c>
      <c r="C2135" s="2" t="str">
        <f>VLOOKUP(B2135,Address!$A$1:$B$5,2,FALSE)</f>
        <v>ул.Строителей, 6</v>
      </c>
      <c r="D2135" s="3">
        <v>44720</v>
      </c>
      <c r="E2135" s="3" t="str">
        <f t="shared" si="234"/>
        <v>Июнь</v>
      </c>
      <c r="F2135" s="25">
        <f t="shared" si="238"/>
        <v>24</v>
      </c>
      <c r="G2135" s="3" t="str">
        <f t="shared" si="239"/>
        <v>Ср</v>
      </c>
      <c r="H2135" s="25">
        <f t="shared" si="240"/>
        <v>8</v>
      </c>
      <c r="I2135" s="2">
        <v>1272</v>
      </c>
      <c r="J2135" s="2">
        <f t="shared" si="235"/>
        <v>1</v>
      </c>
      <c r="K2135" s="2" t="str">
        <f t="shared" si="236"/>
        <v/>
      </c>
      <c r="L2135" s="2" t="str">
        <f t="shared" si="237"/>
        <v/>
      </c>
      <c r="M2135">
        <f>IF(D2135&lt;='Задача 4'!$B$4,I2135,"")</f>
        <v>1272</v>
      </c>
    </row>
    <row r="2136" spans="1:13">
      <c r="A2136" s="2">
        <v>1747265</v>
      </c>
      <c r="B2136" s="2">
        <v>1</v>
      </c>
      <c r="C2136" s="2" t="str">
        <f>VLOOKUP(B2136,Address!$A$1:$B$5,2,FALSE)</f>
        <v>ул.Ленина, 13/2</v>
      </c>
      <c r="D2136" s="3">
        <v>44772</v>
      </c>
      <c r="E2136" s="3" t="str">
        <f t="shared" si="234"/>
        <v>Июль</v>
      </c>
      <c r="F2136" s="25">
        <f t="shared" si="238"/>
        <v>31</v>
      </c>
      <c r="G2136" s="3" t="str">
        <f t="shared" si="239"/>
        <v>Сб</v>
      </c>
      <c r="H2136" s="25">
        <f t="shared" si="240"/>
        <v>30</v>
      </c>
      <c r="I2136" s="2">
        <v>3869</v>
      </c>
      <c r="J2136" s="2">
        <f t="shared" si="235"/>
        <v>1</v>
      </c>
      <c r="K2136" s="2">
        <f t="shared" si="236"/>
        <v>3869</v>
      </c>
      <c r="L2136" s="2">
        <f t="shared" si="237"/>
        <v>1</v>
      </c>
      <c r="M2136" t="str">
        <f>IF(D2136&lt;='Задача 4'!$B$4,I2136,"")</f>
        <v/>
      </c>
    </row>
    <row r="2137" spans="1:13">
      <c r="A2137" s="2">
        <v>1747266</v>
      </c>
      <c r="B2137" s="2">
        <v>3</v>
      </c>
      <c r="C2137" s="2" t="str">
        <f>VLOOKUP(B2137,Address!$A$1:$B$5,2,FALSE)</f>
        <v>Проспект Вернадского, 89</v>
      </c>
      <c r="D2137" s="3">
        <v>44728</v>
      </c>
      <c r="E2137" s="3" t="str">
        <f t="shared" si="234"/>
        <v>Июнь</v>
      </c>
      <c r="F2137" s="25">
        <f t="shared" si="238"/>
        <v>25</v>
      </c>
      <c r="G2137" s="3" t="str">
        <f t="shared" si="239"/>
        <v>Чт</v>
      </c>
      <c r="H2137" s="25">
        <f t="shared" si="240"/>
        <v>16</v>
      </c>
      <c r="I2137" s="2">
        <v>1175</v>
      </c>
      <c r="J2137" s="2">
        <f t="shared" si="235"/>
        <v>1</v>
      </c>
      <c r="K2137" s="2" t="str">
        <f t="shared" si="236"/>
        <v/>
      </c>
      <c r="L2137" s="2" t="str">
        <f t="shared" si="237"/>
        <v/>
      </c>
      <c r="M2137">
        <f>IF(D2137&lt;='Задача 4'!$B$4,I2137,"")</f>
        <v>1175</v>
      </c>
    </row>
    <row r="2138" spans="1:13">
      <c r="A2138" s="2">
        <v>1747267</v>
      </c>
      <c r="B2138" s="2">
        <v>1</v>
      </c>
      <c r="C2138" s="2" t="str">
        <f>VLOOKUP(B2138,Address!$A$1:$B$5,2,FALSE)</f>
        <v>ул.Ленина, 13/2</v>
      </c>
      <c r="D2138" s="3">
        <v>44755</v>
      </c>
      <c r="E2138" s="3" t="str">
        <f t="shared" si="234"/>
        <v>Июль</v>
      </c>
      <c r="F2138" s="25">
        <f t="shared" si="238"/>
        <v>29</v>
      </c>
      <c r="G2138" s="3" t="str">
        <f t="shared" si="239"/>
        <v>Ср</v>
      </c>
      <c r="H2138" s="25">
        <f t="shared" si="240"/>
        <v>13</v>
      </c>
      <c r="I2138" s="2">
        <v>1250</v>
      </c>
      <c r="J2138" s="2">
        <f t="shared" si="235"/>
        <v>1</v>
      </c>
      <c r="K2138" s="2" t="str">
        <f t="shared" si="236"/>
        <v/>
      </c>
      <c r="L2138" s="2" t="str">
        <f t="shared" si="237"/>
        <v/>
      </c>
      <c r="M2138">
        <f>IF(D2138&lt;='Задача 4'!$B$4,I2138,"")</f>
        <v>1250</v>
      </c>
    </row>
    <row r="2139" spans="1:13">
      <c r="A2139" s="2">
        <v>1747268</v>
      </c>
      <c r="B2139" s="2">
        <v>2</v>
      </c>
      <c r="C2139" s="2" t="str">
        <f>VLOOKUP(B2139,Address!$A$1:$B$5,2,FALSE)</f>
        <v>ул.Строителей, 6</v>
      </c>
      <c r="D2139" s="3">
        <v>44721</v>
      </c>
      <c r="E2139" s="3" t="str">
        <f t="shared" si="234"/>
        <v>Июнь</v>
      </c>
      <c r="F2139" s="25">
        <f t="shared" si="238"/>
        <v>24</v>
      </c>
      <c r="G2139" s="3" t="str">
        <f t="shared" si="239"/>
        <v>Чт</v>
      </c>
      <c r="H2139" s="25">
        <f t="shared" si="240"/>
        <v>9</v>
      </c>
      <c r="I2139" s="2">
        <v>3475</v>
      </c>
      <c r="J2139" s="2">
        <f t="shared" si="235"/>
        <v>1</v>
      </c>
      <c r="K2139" s="2">
        <f t="shared" si="236"/>
        <v>3475</v>
      </c>
      <c r="L2139" s="2">
        <f t="shared" si="237"/>
        <v>1</v>
      </c>
      <c r="M2139">
        <f>IF(D2139&lt;='Задача 4'!$B$4,I2139,"")</f>
        <v>3475</v>
      </c>
    </row>
    <row r="2140" spans="1:13">
      <c r="A2140" s="2">
        <v>1747269</v>
      </c>
      <c r="B2140" s="2">
        <v>1</v>
      </c>
      <c r="C2140" s="2" t="str">
        <f>VLOOKUP(B2140,Address!$A$1:$B$5,2,FALSE)</f>
        <v>ул.Ленина, 13/2</v>
      </c>
      <c r="D2140" s="3">
        <v>44767</v>
      </c>
      <c r="E2140" s="3" t="str">
        <f t="shared" si="234"/>
        <v>Июль</v>
      </c>
      <c r="F2140" s="25">
        <f t="shared" si="238"/>
        <v>31</v>
      </c>
      <c r="G2140" s="3" t="str">
        <f t="shared" si="239"/>
        <v>Пн</v>
      </c>
      <c r="H2140" s="25">
        <f t="shared" si="240"/>
        <v>25</v>
      </c>
      <c r="I2140" s="2">
        <v>1601</v>
      </c>
      <c r="J2140" s="2">
        <f t="shared" si="235"/>
        <v>1</v>
      </c>
      <c r="K2140" s="2" t="str">
        <f t="shared" si="236"/>
        <v/>
      </c>
      <c r="L2140" s="2" t="str">
        <f t="shared" si="237"/>
        <v/>
      </c>
      <c r="M2140" t="str">
        <f>IF(D2140&lt;='Задача 4'!$B$4,I2140,"")</f>
        <v/>
      </c>
    </row>
    <row r="2141" spans="1:13">
      <c r="A2141" s="2">
        <v>1747270</v>
      </c>
      <c r="B2141" s="2">
        <v>3</v>
      </c>
      <c r="C2141" s="2" t="str">
        <f>VLOOKUP(B2141,Address!$A$1:$B$5,2,FALSE)</f>
        <v>Проспект Вернадского, 89</v>
      </c>
      <c r="D2141" s="3">
        <v>44740</v>
      </c>
      <c r="E2141" s="3" t="str">
        <f t="shared" si="234"/>
        <v>Июнь</v>
      </c>
      <c r="F2141" s="25">
        <f t="shared" si="238"/>
        <v>27</v>
      </c>
      <c r="G2141" s="3" t="str">
        <f t="shared" si="239"/>
        <v>Вт</v>
      </c>
      <c r="H2141" s="25">
        <f t="shared" si="240"/>
        <v>28</v>
      </c>
      <c r="I2141" s="2">
        <v>1255</v>
      </c>
      <c r="J2141" s="2">
        <f t="shared" si="235"/>
        <v>1</v>
      </c>
      <c r="K2141" s="2" t="str">
        <f t="shared" si="236"/>
        <v/>
      </c>
      <c r="L2141" s="2" t="str">
        <f t="shared" si="237"/>
        <v/>
      </c>
      <c r="M2141">
        <f>IF(D2141&lt;='Задача 4'!$B$4,I2141,"")</f>
        <v>1255</v>
      </c>
    </row>
    <row r="2142" spans="1:13">
      <c r="A2142" s="2">
        <v>1747271</v>
      </c>
      <c r="B2142" s="2">
        <v>1</v>
      </c>
      <c r="C2142" s="2" t="str">
        <f>VLOOKUP(B2142,Address!$A$1:$B$5,2,FALSE)</f>
        <v>ул.Ленина, 13/2</v>
      </c>
      <c r="D2142" s="3">
        <v>44750</v>
      </c>
      <c r="E2142" s="3" t="str">
        <f t="shared" si="234"/>
        <v>Июль</v>
      </c>
      <c r="F2142" s="25">
        <f t="shared" si="238"/>
        <v>28</v>
      </c>
      <c r="G2142" s="3" t="str">
        <f t="shared" si="239"/>
        <v>Пт</v>
      </c>
      <c r="H2142" s="25">
        <f t="shared" si="240"/>
        <v>8</v>
      </c>
      <c r="I2142" s="2">
        <v>1062</v>
      </c>
      <c r="J2142" s="2">
        <f t="shared" si="235"/>
        <v>1</v>
      </c>
      <c r="K2142" s="2" t="str">
        <f t="shared" si="236"/>
        <v/>
      </c>
      <c r="L2142" s="2" t="str">
        <f t="shared" si="237"/>
        <v/>
      </c>
      <c r="M2142">
        <f>IF(D2142&lt;='Задача 4'!$B$4,I2142,"")</f>
        <v>1062</v>
      </c>
    </row>
    <row r="2143" spans="1:13">
      <c r="A2143" s="2">
        <v>1747272</v>
      </c>
      <c r="B2143" s="2">
        <v>2</v>
      </c>
      <c r="C2143" s="2" t="str">
        <f>VLOOKUP(B2143,Address!$A$1:$B$5,2,FALSE)</f>
        <v>ул.Строителей, 6</v>
      </c>
      <c r="D2143" s="3">
        <v>44723</v>
      </c>
      <c r="E2143" s="3" t="str">
        <f t="shared" si="234"/>
        <v>Июнь</v>
      </c>
      <c r="F2143" s="25">
        <f t="shared" si="238"/>
        <v>24</v>
      </c>
      <c r="G2143" s="3" t="str">
        <f t="shared" si="239"/>
        <v>Сб</v>
      </c>
      <c r="H2143" s="25">
        <f t="shared" si="240"/>
        <v>11</v>
      </c>
      <c r="I2143" s="2">
        <v>2746</v>
      </c>
      <c r="J2143" s="2">
        <f t="shared" si="235"/>
        <v>1</v>
      </c>
      <c r="K2143" s="2" t="str">
        <f t="shared" si="236"/>
        <v/>
      </c>
      <c r="L2143" s="2" t="str">
        <f t="shared" si="237"/>
        <v/>
      </c>
      <c r="M2143">
        <f>IF(D2143&lt;='Задача 4'!$B$4,I2143,"")</f>
        <v>2746</v>
      </c>
    </row>
    <row r="2144" spans="1:13">
      <c r="A2144" s="2">
        <v>1747273</v>
      </c>
      <c r="B2144" s="2">
        <v>2</v>
      </c>
      <c r="C2144" s="2" t="str">
        <f>VLOOKUP(B2144,Address!$A$1:$B$5,2,FALSE)</f>
        <v>ул.Строителей, 6</v>
      </c>
      <c r="D2144" s="3">
        <v>44797</v>
      </c>
      <c r="E2144" s="3" t="str">
        <f t="shared" si="234"/>
        <v>Август</v>
      </c>
      <c r="F2144" s="25">
        <f t="shared" si="238"/>
        <v>35</v>
      </c>
      <c r="G2144" s="3" t="str">
        <f t="shared" si="239"/>
        <v>Ср</v>
      </c>
      <c r="H2144" s="25">
        <f t="shared" si="240"/>
        <v>24</v>
      </c>
      <c r="I2144" s="2">
        <v>751</v>
      </c>
      <c r="J2144" s="2">
        <f t="shared" si="235"/>
        <v>1</v>
      </c>
      <c r="K2144" s="2" t="str">
        <f t="shared" si="236"/>
        <v/>
      </c>
      <c r="L2144" s="2" t="str">
        <f t="shared" si="237"/>
        <v/>
      </c>
      <c r="M2144" t="str">
        <f>IF(D2144&lt;='Задача 4'!$B$4,I2144,"")</f>
        <v/>
      </c>
    </row>
    <row r="2145" spans="1:13">
      <c r="A2145" s="2">
        <v>1747274</v>
      </c>
      <c r="B2145" s="2">
        <v>4</v>
      </c>
      <c r="C2145" s="2" t="str">
        <f>VLOOKUP(B2145,Address!$A$1:$B$5,2,FALSE)</f>
        <v>Бульвар Сеченова, 17</v>
      </c>
      <c r="D2145" s="3">
        <v>44785</v>
      </c>
      <c r="E2145" s="3" t="str">
        <f t="shared" si="234"/>
        <v>Август</v>
      </c>
      <c r="F2145" s="25">
        <f t="shared" si="238"/>
        <v>33</v>
      </c>
      <c r="G2145" s="3" t="str">
        <f t="shared" si="239"/>
        <v>Пт</v>
      </c>
      <c r="H2145" s="25">
        <f t="shared" si="240"/>
        <v>12</v>
      </c>
      <c r="I2145" s="2">
        <v>1871</v>
      </c>
      <c r="J2145" s="2">
        <f t="shared" si="235"/>
        <v>1</v>
      </c>
      <c r="K2145" s="2" t="str">
        <f t="shared" si="236"/>
        <v/>
      </c>
      <c r="L2145" s="2" t="str">
        <f t="shared" si="237"/>
        <v/>
      </c>
      <c r="M2145" t="str">
        <f>IF(D2145&lt;='Задача 4'!$B$4,I2145,"")</f>
        <v/>
      </c>
    </row>
    <row r="2146" spans="1:13">
      <c r="A2146" s="2">
        <v>1747275</v>
      </c>
      <c r="B2146" s="2">
        <v>1</v>
      </c>
      <c r="C2146" s="2" t="str">
        <f>VLOOKUP(B2146,Address!$A$1:$B$5,2,FALSE)</f>
        <v>ул.Ленина, 13/2</v>
      </c>
      <c r="D2146" s="3">
        <v>44740</v>
      </c>
      <c r="E2146" s="3" t="str">
        <f t="shared" si="234"/>
        <v>Июнь</v>
      </c>
      <c r="F2146" s="25">
        <f t="shared" si="238"/>
        <v>27</v>
      </c>
      <c r="G2146" s="3" t="str">
        <f t="shared" si="239"/>
        <v>Вт</v>
      </c>
      <c r="H2146" s="25">
        <f t="shared" si="240"/>
        <v>28</v>
      </c>
      <c r="I2146" s="2">
        <v>3163</v>
      </c>
      <c r="J2146" s="2">
        <f t="shared" si="235"/>
        <v>1</v>
      </c>
      <c r="K2146" s="2">
        <f t="shared" si="236"/>
        <v>3163</v>
      </c>
      <c r="L2146" s="2">
        <f t="shared" si="237"/>
        <v>1</v>
      </c>
      <c r="M2146">
        <f>IF(D2146&lt;='Задача 4'!$B$4,I2146,"")</f>
        <v>3163</v>
      </c>
    </row>
    <row r="2147" spans="1:13">
      <c r="A2147" s="2">
        <v>1747276</v>
      </c>
      <c r="B2147" s="2">
        <v>1</v>
      </c>
      <c r="C2147" s="2" t="str">
        <f>VLOOKUP(B2147,Address!$A$1:$B$5,2,FALSE)</f>
        <v>ул.Ленина, 13/2</v>
      </c>
      <c r="D2147" s="3">
        <v>44761</v>
      </c>
      <c r="E2147" s="3" t="str">
        <f t="shared" si="234"/>
        <v>Июль</v>
      </c>
      <c r="F2147" s="25">
        <f t="shared" si="238"/>
        <v>30</v>
      </c>
      <c r="G2147" s="3" t="str">
        <f t="shared" si="239"/>
        <v>Вт</v>
      </c>
      <c r="H2147" s="25">
        <f t="shared" si="240"/>
        <v>19</v>
      </c>
      <c r="I2147" s="2">
        <v>1389</v>
      </c>
      <c r="J2147" s="2">
        <f t="shared" si="235"/>
        <v>1</v>
      </c>
      <c r="K2147" s="2" t="str">
        <f t="shared" si="236"/>
        <v/>
      </c>
      <c r="L2147" s="2" t="str">
        <f t="shared" si="237"/>
        <v/>
      </c>
      <c r="M2147" t="str">
        <f>IF(D2147&lt;='Задача 4'!$B$4,I2147,"")</f>
        <v/>
      </c>
    </row>
    <row r="2148" spans="1:13">
      <c r="A2148" s="2">
        <v>1747277</v>
      </c>
      <c r="B2148" s="2">
        <v>1</v>
      </c>
      <c r="C2148" s="2" t="str">
        <f>VLOOKUP(B2148,Address!$A$1:$B$5,2,FALSE)</f>
        <v>ул.Ленина, 13/2</v>
      </c>
      <c r="D2148" s="3">
        <v>44794</v>
      </c>
      <c r="E2148" s="3" t="str">
        <f t="shared" si="234"/>
        <v>Август</v>
      </c>
      <c r="F2148" s="25">
        <f t="shared" si="238"/>
        <v>35</v>
      </c>
      <c r="G2148" s="3" t="str">
        <f t="shared" si="239"/>
        <v>Вс</v>
      </c>
      <c r="H2148" s="25">
        <f t="shared" si="240"/>
        <v>21</v>
      </c>
      <c r="I2148" s="2">
        <v>759</v>
      </c>
      <c r="J2148" s="2">
        <f t="shared" si="235"/>
        <v>1</v>
      </c>
      <c r="K2148" s="2" t="str">
        <f t="shared" si="236"/>
        <v/>
      </c>
      <c r="L2148" s="2" t="str">
        <f t="shared" si="237"/>
        <v/>
      </c>
      <c r="M2148" t="str">
        <f>IF(D2148&lt;='Задача 4'!$B$4,I2148,"")</f>
        <v/>
      </c>
    </row>
    <row r="2149" spans="1:13">
      <c r="A2149" s="2">
        <v>1747278</v>
      </c>
      <c r="B2149" s="2">
        <v>3</v>
      </c>
      <c r="C2149" s="2" t="str">
        <f>VLOOKUP(B2149,Address!$A$1:$B$5,2,FALSE)</f>
        <v>Проспект Вернадского, 89</v>
      </c>
      <c r="D2149" s="3">
        <v>44778</v>
      </c>
      <c r="E2149" s="3" t="str">
        <f t="shared" si="234"/>
        <v>Август</v>
      </c>
      <c r="F2149" s="25">
        <f t="shared" si="238"/>
        <v>32</v>
      </c>
      <c r="G2149" s="3" t="str">
        <f t="shared" si="239"/>
        <v>Пт</v>
      </c>
      <c r="H2149" s="25">
        <f t="shared" si="240"/>
        <v>5</v>
      </c>
      <c r="I2149" s="2">
        <v>4119</v>
      </c>
      <c r="J2149" s="2">
        <f t="shared" si="235"/>
        <v>1</v>
      </c>
      <c r="K2149" s="2">
        <f t="shared" si="236"/>
        <v>4119</v>
      </c>
      <c r="L2149" s="2">
        <f t="shared" si="237"/>
        <v>1</v>
      </c>
      <c r="M2149" t="str">
        <f>IF(D2149&lt;='Задача 4'!$B$4,I2149,"")</f>
        <v/>
      </c>
    </row>
    <row r="2150" spans="1:13">
      <c r="A2150" s="2">
        <v>1747279</v>
      </c>
      <c r="B2150" s="2">
        <v>1</v>
      </c>
      <c r="C2150" s="2" t="str">
        <f>VLOOKUP(B2150,Address!$A$1:$B$5,2,FALSE)</f>
        <v>ул.Ленина, 13/2</v>
      </c>
      <c r="D2150" s="3">
        <v>44717</v>
      </c>
      <c r="E2150" s="3" t="str">
        <f t="shared" si="234"/>
        <v>Июнь</v>
      </c>
      <c r="F2150" s="25">
        <f t="shared" si="238"/>
        <v>24</v>
      </c>
      <c r="G2150" s="3" t="str">
        <f t="shared" si="239"/>
        <v>Вс</v>
      </c>
      <c r="H2150" s="25">
        <f t="shared" si="240"/>
        <v>5</v>
      </c>
      <c r="I2150" s="2">
        <v>2384</v>
      </c>
      <c r="J2150" s="2">
        <f t="shared" si="235"/>
        <v>1</v>
      </c>
      <c r="K2150" s="2" t="str">
        <f t="shared" si="236"/>
        <v/>
      </c>
      <c r="L2150" s="2" t="str">
        <f t="shared" si="237"/>
        <v/>
      </c>
      <c r="M2150">
        <f>IF(D2150&lt;='Задача 4'!$B$4,I2150,"")</f>
        <v>2384</v>
      </c>
    </row>
    <row r="2151" spans="1:13">
      <c r="A2151" s="2">
        <v>1747280</v>
      </c>
      <c r="B2151" s="2">
        <v>1</v>
      </c>
      <c r="C2151" s="2" t="str">
        <f>VLOOKUP(B2151,Address!$A$1:$B$5,2,FALSE)</f>
        <v>ул.Ленина, 13/2</v>
      </c>
      <c r="D2151" s="3">
        <v>44781</v>
      </c>
      <c r="E2151" s="3" t="str">
        <f t="shared" si="234"/>
        <v>Август</v>
      </c>
      <c r="F2151" s="25">
        <f t="shared" si="238"/>
        <v>33</v>
      </c>
      <c r="G2151" s="3" t="str">
        <f t="shared" si="239"/>
        <v>Пн</v>
      </c>
      <c r="H2151" s="25">
        <f t="shared" si="240"/>
        <v>8</v>
      </c>
      <c r="I2151" s="2">
        <v>1392</v>
      </c>
      <c r="J2151" s="2">
        <f t="shared" si="235"/>
        <v>1</v>
      </c>
      <c r="K2151" s="2" t="str">
        <f t="shared" si="236"/>
        <v/>
      </c>
      <c r="L2151" s="2" t="str">
        <f t="shared" si="237"/>
        <v/>
      </c>
      <c r="M2151" t="str">
        <f>IF(D2151&lt;='Задача 4'!$B$4,I2151,"")</f>
        <v/>
      </c>
    </row>
    <row r="2152" spans="1:13">
      <c r="A2152" s="2">
        <v>1747281</v>
      </c>
      <c r="B2152" s="2">
        <v>4</v>
      </c>
      <c r="C2152" s="2" t="str">
        <f>VLOOKUP(B2152,Address!$A$1:$B$5,2,FALSE)</f>
        <v>Бульвар Сеченова, 17</v>
      </c>
      <c r="D2152" s="3">
        <v>44788</v>
      </c>
      <c r="E2152" s="3" t="str">
        <f t="shared" si="234"/>
        <v>Август</v>
      </c>
      <c r="F2152" s="25">
        <f t="shared" si="238"/>
        <v>34</v>
      </c>
      <c r="G2152" s="3" t="str">
        <f t="shared" si="239"/>
        <v>Пн</v>
      </c>
      <c r="H2152" s="25">
        <f t="shared" si="240"/>
        <v>15</v>
      </c>
      <c r="I2152" s="2">
        <v>1784</v>
      </c>
      <c r="J2152" s="2">
        <f t="shared" si="235"/>
        <v>1</v>
      </c>
      <c r="K2152" s="2" t="str">
        <f t="shared" si="236"/>
        <v/>
      </c>
      <c r="L2152" s="2" t="str">
        <f t="shared" si="237"/>
        <v/>
      </c>
      <c r="M2152" t="str">
        <f>IF(D2152&lt;='Задача 4'!$B$4,I2152,"")</f>
        <v/>
      </c>
    </row>
    <row r="2153" spans="1:13">
      <c r="A2153" s="2">
        <v>1747282</v>
      </c>
      <c r="B2153" s="2">
        <v>1</v>
      </c>
      <c r="C2153" s="2" t="str">
        <f>VLOOKUP(B2153,Address!$A$1:$B$5,2,FALSE)</f>
        <v>ул.Ленина, 13/2</v>
      </c>
      <c r="D2153" s="3">
        <v>44779</v>
      </c>
      <c r="E2153" s="3" t="str">
        <f t="shared" si="234"/>
        <v>Август</v>
      </c>
      <c r="F2153" s="25">
        <f t="shared" si="238"/>
        <v>32</v>
      </c>
      <c r="G2153" s="3" t="str">
        <f t="shared" si="239"/>
        <v>Сб</v>
      </c>
      <c r="H2153" s="25">
        <f t="shared" si="240"/>
        <v>6</v>
      </c>
      <c r="I2153" s="2">
        <v>2736</v>
      </c>
      <c r="J2153" s="2">
        <f t="shared" si="235"/>
        <v>1</v>
      </c>
      <c r="K2153" s="2" t="str">
        <f t="shared" si="236"/>
        <v/>
      </c>
      <c r="L2153" s="2" t="str">
        <f t="shared" si="237"/>
        <v/>
      </c>
      <c r="M2153" t="str">
        <f>IF(D2153&lt;='Задача 4'!$B$4,I2153,"")</f>
        <v/>
      </c>
    </row>
    <row r="2154" spans="1:13">
      <c r="A2154" s="2">
        <v>1747283</v>
      </c>
      <c r="B2154" s="2">
        <v>3</v>
      </c>
      <c r="C2154" s="2" t="str">
        <f>VLOOKUP(B2154,Address!$A$1:$B$5,2,FALSE)</f>
        <v>Проспект Вернадского, 89</v>
      </c>
      <c r="D2154" s="3">
        <v>44770</v>
      </c>
      <c r="E2154" s="3" t="str">
        <f t="shared" si="234"/>
        <v>Июль</v>
      </c>
      <c r="F2154" s="25">
        <f t="shared" si="238"/>
        <v>31</v>
      </c>
      <c r="G2154" s="3" t="str">
        <f t="shared" si="239"/>
        <v>Чт</v>
      </c>
      <c r="H2154" s="25">
        <f t="shared" si="240"/>
        <v>28</v>
      </c>
      <c r="I2154" s="2">
        <v>1370</v>
      </c>
      <c r="J2154" s="2">
        <f t="shared" si="235"/>
        <v>1</v>
      </c>
      <c r="K2154" s="2" t="str">
        <f t="shared" si="236"/>
        <v/>
      </c>
      <c r="L2154" s="2" t="str">
        <f t="shared" si="237"/>
        <v/>
      </c>
      <c r="M2154" t="str">
        <f>IF(D2154&lt;='Задача 4'!$B$4,I2154,"")</f>
        <v/>
      </c>
    </row>
    <row r="2155" spans="1:13">
      <c r="A2155" s="2">
        <v>1747284</v>
      </c>
      <c r="B2155" s="2">
        <v>2</v>
      </c>
      <c r="C2155" s="2" t="str">
        <f>VLOOKUP(B2155,Address!$A$1:$B$5,2,FALSE)</f>
        <v>ул.Строителей, 6</v>
      </c>
      <c r="D2155" s="3">
        <v>44781</v>
      </c>
      <c r="E2155" s="3" t="str">
        <f t="shared" si="234"/>
        <v>Август</v>
      </c>
      <c r="F2155" s="25">
        <f t="shared" si="238"/>
        <v>33</v>
      </c>
      <c r="G2155" s="3" t="str">
        <f t="shared" si="239"/>
        <v>Пн</v>
      </c>
      <c r="H2155" s="25">
        <f t="shared" si="240"/>
        <v>8</v>
      </c>
      <c r="I2155" s="2">
        <v>3189</v>
      </c>
      <c r="J2155" s="2">
        <f t="shared" si="235"/>
        <v>1</v>
      </c>
      <c r="K2155" s="2">
        <f t="shared" si="236"/>
        <v>3189</v>
      </c>
      <c r="L2155" s="2">
        <f t="shared" si="237"/>
        <v>1</v>
      </c>
      <c r="M2155" t="str">
        <f>IF(D2155&lt;='Задача 4'!$B$4,I2155,"")</f>
        <v/>
      </c>
    </row>
    <row r="2156" spans="1:13">
      <c r="A2156" s="2">
        <v>1747285</v>
      </c>
      <c r="B2156" s="2">
        <v>1</v>
      </c>
      <c r="C2156" s="2" t="str">
        <f>VLOOKUP(B2156,Address!$A$1:$B$5,2,FALSE)</f>
        <v>ул.Ленина, 13/2</v>
      </c>
      <c r="D2156" s="3">
        <v>44757</v>
      </c>
      <c r="E2156" s="3" t="str">
        <f t="shared" si="234"/>
        <v>Июль</v>
      </c>
      <c r="F2156" s="25">
        <f t="shared" si="238"/>
        <v>29</v>
      </c>
      <c r="G2156" s="3" t="str">
        <f t="shared" si="239"/>
        <v>Пт</v>
      </c>
      <c r="H2156" s="25">
        <f t="shared" si="240"/>
        <v>15</v>
      </c>
      <c r="I2156" s="2">
        <v>199</v>
      </c>
      <c r="J2156" s="2">
        <f t="shared" si="235"/>
        <v>1</v>
      </c>
      <c r="K2156" s="2" t="str">
        <f t="shared" si="236"/>
        <v/>
      </c>
      <c r="L2156" s="2" t="str">
        <f t="shared" si="237"/>
        <v/>
      </c>
      <c r="M2156">
        <f>IF(D2156&lt;='Задача 4'!$B$4,I2156,"")</f>
        <v>199</v>
      </c>
    </row>
    <row r="2157" spans="1:13">
      <c r="A2157" s="2">
        <v>1747286</v>
      </c>
      <c r="B2157" s="2">
        <v>1</v>
      </c>
      <c r="C2157" s="2" t="str">
        <f>VLOOKUP(B2157,Address!$A$1:$B$5,2,FALSE)</f>
        <v>ул.Ленина, 13/2</v>
      </c>
      <c r="D2157" s="3">
        <v>44731</v>
      </c>
      <c r="E2157" s="3" t="str">
        <f t="shared" si="234"/>
        <v>Июнь</v>
      </c>
      <c r="F2157" s="25">
        <f t="shared" si="238"/>
        <v>26</v>
      </c>
      <c r="G2157" s="3" t="str">
        <f t="shared" si="239"/>
        <v>Вс</v>
      </c>
      <c r="H2157" s="25">
        <f t="shared" si="240"/>
        <v>19</v>
      </c>
      <c r="I2157" s="2">
        <v>3708</v>
      </c>
      <c r="J2157" s="2">
        <f t="shared" si="235"/>
        <v>1</v>
      </c>
      <c r="K2157" s="2">
        <f t="shared" si="236"/>
        <v>3708</v>
      </c>
      <c r="L2157" s="2">
        <f t="shared" si="237"/>
        <v>1</v>
      </c>
      <c r="M2157">
        <f>IF(D2157&lt;='Задача 4'!$B$4,I2157,"")</f>
        <v>3708</v>
      </c>
    </row>
    <row r="2158" spans="1:13">
      <c r="A2158" s="2">
        <v>1747287</v>
      </c>
      <c r="B2158" s="2">
        <v>1</v>
      </c>
      <c r="C2158" s="2" t="str">
        <f>VLOOKUP(B2158,Address!$A$1:$B$5,2,FALSE)</f>
        <v>ул.Ленина, 13/2</v>
      </c>
      <c r="D2158" s="3">
        <v>44761</v>
      </c>
      <c r="E2158" s="3" t="str">
        <f t="shared" si="234"/>
        <v>Июль</v>
      </c>
      <c r="F2158" s="25">
        <f t="shared" si="238"/>
        <v>30</v>
      </c>
      <c r="G2158" s="3" t="str">
        <f t="shared" si="239"/>
        <v>Вт</v>
      </c>
      <c r="H2158" s="25">
        <f t="shared" si="240"/>
        <v>19</v>
      </c>
      <c r="I2158" s="2">
        <v>2334</v>
      </c>
      <c r="J2158" s="2">
        <f t="shared" si="235"/>
        <v>1</v>
      </c>
      <c r="K2158" s="2" t="str">
        <f t="shared" si="236"/>
        <v/>
      </c>
      <c r="L2158" s="2" t="str">
        <f t="shared" si="237"/>
        <v/>
      </c>
      <c r="M2158" t="str">
        <f>IF(D2158&lt;='Задача 4'!$B$4,I2158,"")</f>
        <v/>
      </c>
    </row>
    <row r="2159" spans="1:13">
      <c r="A2159" s="2">
        <v>1747288</v>
      </c>
      <c r="B2159" s="2">
        <v>1</v>
      </c>
      <c r="C2159" s="2" t="str">
        <f>VLOOKUP(B2159,Address!$A$1:$B$5,2,FALSE)</f>
        <v>ул.Ленина, 13/2</v>
      </c>
      <c r="D2159" s="3">
        <v>44785</v>
      </c>
      <c r="E2159" s="3" t="str">
        <f t="shared" si="234"/>
        <v>Август</v>
      </c>
      <c r="F2159" s="25">
        <f t="shared" si="238"/>
        <v>33</v>
      </c>
      <c r="G2159" s="3" t="str">
        <f t="shared" si="239"/>
        <v>Пт</v>
      </c>
      <c r="H2159" s="25">
        <f t="shared" si="240"/>
        <v>12</v>
      </c>
      <c r="I2159" s="2">
        <v>2815</v>
      </c>
      <c r="J2159" s="2">
        <f t="shared" si="235"/>
        <v>1</v>
      </c>
      <c r="K2159" s="2" t="str">
        <f t="shared" si="236"/>
        <v/>
      </c>
      <c r="L2159" s="2" t="str">
        <f t="shared" si="237"/>
        <v/>
      </c>
      <c r="M2159" t="str">
        <f>IF(D2159&lt;='Задача 4'!$B$4,I2159,"")</f>
        <v/>
      </c>
    </row>
    <row r="2160" spans="1:13">
      <c r="A2160" s="2">
        <v>1747289</v>
      </c>
      <c r="B2160" s="2">
        <v>2</v>
      </c>
      <c r="C2160" s="2" t="str">
        <f>VLOOKUP(B2160,Address!$A$1:$B$5,2,FALSE)</f>
        <v>ул.Строителей, 6</v>
      </c>
      <c r="D2160" s="3">
        <v>44751</v>
      </c>
      <c r="E2160" s="3" t="str">
        <f t="shared" si="234"/>
        <v>Июль</v>
      </c>
      <c r="F2160" s="25">
        <f t="shared" si="238"/>
        <v>28</v>
      </c>
      <c r="G2160" s="3" t="str">
        <f t="shared" si="239"/>
        <v>Сб</v>
      </c>
      <c r="H2160" s="25">
        <f t="shared" si="240"/>
        <v>9</v>
      </c>
      <c r="I2160" s="2">
        <v>800</v>
      </c>
      <c r="J2160" s="2">
        <f t="shared" si="235"/>
        <v>1</v>
      </c>
      <c r="K2160" s="2" t="str">
        <f t="shared" si="236"/>
        <v/>
      </c>
      <c r="L2160" s="2" t="str">
        <f t="shared" si="237"/>
        <v/>
      </c>
      <c r="M2160">
        <f>IF(D2160&lt;='Задача 4'!$B$4,I2160,"")</f>
        <v>800</v>
      </c>
    </row>
    <row r="2161" spans="1:13">
      <c r="A2161" s="2">
        <v>1747290</v>
      </c>
      <c r="B2161" s="2">
        <v>4</v>
      </c>
      <c r="C2161" s="2" t="str">
        <f>VLOOKUP(B2161,Address!$A$1:$B$5,2,FALSE)</f>
        <v>Бульвар Сеченова, 17</v>
      </c>
      <c r="D2161" s="3">
        <v>44782</v>
      </c>
      <c r="E2161" s="3" t="str">
        <f t="shared" si="234"/>
        <v>Август</v>
      </c>
      <c r="F2161" s="25">
        <f t="shared" si="238"/>
        <v>33</v>
      </c>
      <c r="G2161" s="3" t="str">
        <f t="shared" si="239"/>
        <v>Вт</v>
      </c>
      <c r="H2161" s="25">
        <f t="shared" si="240"/>
        <v>9</v>
      </c>
      <c r="I2161" s="2">
        <v>4176</v>
      </c>
      <c r="J2161" s="2">
        <f t="shared" si="235"/>
        <v>1</v>
      </c>
      <c r="K2161" s="2">
        <f t="shared" si="236"/>
        <v>4176</v>
      </c>
      <c r="L2161" s="2">
        <f t="shared" si="237"/>
        <v>1</v>
      </c>
      <c r="M2161" t="str">
        <f>IF(D2161&lt;='Задача 4'!$B$4,I2161,"")</f>
        <v/>
      </c>
    </row>
    <row r="2162" spans="1:13">
      <c r="A2162" s="2">
        <v>1747291</v>
      </c>
      <c r="B2162" s="2">
        <v>3</v>
      </c>
      <c r="C2162" s="2" t="str">
        <f>VLOOKUP(B2162,Address!$A$1:$B$5,2,FALSE)</f>
        <v>Проспект Вернадского, 89</v>
      </c>
      <c r="D2162" s="3">
        <v>44747</v>
      </c>
      <c r="E2162" s="3" t="str">
        <f t="shared" si="234"/>
        <v>Июль</v>
      </c>
      <c r="F2162" s="25">
        <f t="shared" si="238"/>
        <v>28</v>
      </c>
      <c r="G2162" s="3" t="str">
        <f t="shared" si="239"/>
        <v>Вт</v>
      </c>
      <c r="H2162" s="25">
        <f t="shared" si="240"/>
        <v>5</v>
      </c>
      <c r="I2162" s="2">
        <v>2385</v>
      </c>
      <c r="J2162" s="2">
        <f t="shared" si="235"/>
        <v>1</v>
      </c>
      <c r="K2162" s="2" t="str">
        <f t="shared" si="236"/>
        <v/>
      </c>
      <c r="L2162" s="2" t="str">
        <f t="shared" si="237"/>
        <v/>
      </c>
      <c r="M2162">
        <f>IF(D2162&lt;='Задача 4'!$B$4,I2162,"")</f>
        <v>2385</v>
      </c>
    </row>
    <row r="2163" spans="1:13">
      <c r="A2163" s="2">
        <v>1747292</v>
      </c>
      <c r="B2163" s="2">
        <v>2</v>
      </c>
      <c r="C2163" s="2" t="str">
        <f>VLOOKUP(B2163,Address!$A$1:$B$5,2,FALSE)</f>
        <v>ул.Строителей, 6</v>
      </c>
      <c r="D2163" s="3">
        <v>44716</v>
      </c>
      <c r="E2163" s="3" t="str">
        <f t="shared" si="234"/>
        <v>Июнь</v>
      </c>
      <c r="F2163" s="25">
        <f t="shared" si="238"/>
        <v>23</v>
      </c>
      <c r="G2163" s="3" t="str">
        <f t="shared" si="239"/>
        <v>Сб</v>
      </c>
      <c r="H2163" s="25">
        <f t="shared" si="240"/>
        <v>4</v>
      </c>
      <c r="I2163" s="2">
        <v>4308</v>
      </c>
      <c r="J2163" s="2">
        <f t="shared" si="235"/>
        <v>1</v>
      </c>
      <c r="K2163" s="2">
        <f t="shared" si="236"/>
        <v>4308</v>
      </c>
      <c r="L2163" s="2">
        <f t="shared" si="237"/>
        <v>1</v>
      </c>
      <c r="M2163">
        <f>IF(D2163&lt;='Задача 4'!$B$4,I2163,"")</f>
        <v>4308</v>
      </c>
    </row>
    <row r="2164" spans="1:13">
      <c r="A2164" s="2">
        <v>1747293</v>
      </c>
      <c r="B2164" s="2">
        <v>1</v>
      </c>
      <c r="C2164" s="2" t="str">
        <f>VLOOKUP(B2164,Address!$A$1:$B$5,2,FALSE)</f>
        <v>ул.Ленина, 13/2</v>
      </c>
      <c r="D2164" s="3">
        <v>44714</v>
      </c>
      <c r="E2164" s="3" t="str">
        <f t="shared" si="234"/>
        <v>Июнь</v>
      </c>
      <c r="F2164" s="25">
        <f t="shared" si="238"/>
        <v>23</v>
      </c>
      <c r="G2164" s="3" t="str">
        <f t="shared" si="239"/>
        <v>Чт</v>
      </c>
      <c r="H2164" s="25">
        <f t="shared" si="240"/>
        <v>2</v>
      </c>
      <c r="I2164" s="2">
        <v>3426</v>
      </c>
      <c r="J2164" s="2">
        <f t="shared" si="235"/>
        <v>1</v>
      </c>
      <c r="K2164" s="2">
        <f t="shared" si="236"/>
        <v>3426</v>
      </c>
      <c r="L2164" s="2">
        <f t="shared" si="237"/>
        <v>1</v>
      </c>
      <c r="M2164">
        <f>IF(D2164&lt;='Задача 4'!$B$4,I2164,"")</f>
        <v>3426</v>
      </c>
    </row>
    <row r="2165" spans="1:13">
      <c r="A2165" s="2">
        <v>1747294</v>
      </c>
      <c r="B2165" s="2">
        <v>1</v>
      </c>
      <c r="C2165" s="2" t="str">
        <f>VLOOKUP(B2165,Address!$A$1:$B$5,2,FALSE)</f>
        <v>ул.Ленина, 13/2</v>
      </c>
      <c r="D2165" s="3">
        <v>44765</v>
      </c>
      <c r="E2165" s="3" t="str">
        <f t="shared" si="234"/>
        <v>Июль</v>
      </c>
      <c r="F2165" s="25">
        <f t="shared" si="238"/>
        <v>30</v>
      </c>
      <c r="G2165" s="3" t="str">
        <f t="shared" si="239"/>
        <v>Сб</v>
      </c>
      <c r="H2165" s="25">
        <f t="shared" si="240"/>
        <v>23</v>
      </c>
      <c r="I2165" s="2">
        <v>1216</v>
      </c>
      <c r="J2165" s="2">
        <f t="shared" si="235"/>
        <v>1</v>
      </c>
      <c r="K2165" s="2" t="str">
        <f t="shared" si="236"/>
        <v/>
      </c>
      <c r="L2165" s="2" t="str">
        <f t="shared" si="237"/>
        <v/>
      </c>
      <c r="M2165" t="str">
        <f>IF(D2165&lt;='Задача 4'!$B$4,I2165,"")</f>
        <v/>
      </c>
    </row>
    <row r="2166" spans="1:13">
      <c r="A2166" s="2">
        <v>1747295</v>
      </c>
      <c r="B2166" s="2">
        <v>3</v>
      </c>
      <c r="C2166" s="2" t="str">
        <f>VLOOKUP(B2166,Address!$A$1:$B$5,2,FALSE)</f>
        <v>Проспект Вернадского, 89</v>
      </c>
      <c r="D2166" s="3">
        <v>44733</v>
      </c>
      <c r="E2166" s="3" t="str">
        <f t="shared" si="234"/>
        <v>Июнь</v>
      </c>
      <c r="F2166" s="25">
        <f t="shared" si="238"/>
        <v>26</v>
      </c>
      <c r="G2166" s="3" t="str">
        <f t="shared" si="239"/>
        <v>Вт</v>
      </c>
      <c r="H2166" s="25">
        <f t="shared" si="240"/>
        <v>21</v>
      </c>
      <c r="I2166" s="2">
        <v>875</v>
      </c>
      <c r="J2166" s="2">
        <f t="shared" si="235"/>
        <v>1</v>
      </c>
      <c r="K2166" s="2" t="str">
        <f t="shared" si="236"/>
        <v/>
      </c>
      <c r="L2166" s="2" t="str">
        <f t="shared" si="237"/>
        <v/>
      </c>
      <c r="M2166">
        <f>IF(D2166&lt;='Задача 4'!$B$4,I2166,"")</f>
        <v>875</v>
      </c>
    </row>
    <row r="2167" spans="1:13">
      <c r="A2167" s="2">
        <v>1747296</v>
      </c>
      <c r="B2167" s="2">
        <v>2</v>
      </c>
      <c r="C2167" s="2" t="str">
        <f>VLOOKUP(B2167,Address!$A$1:$B$5,2,FALSE)</f>
        <v>ул.Строителей, 6</v>
      </c>
      <c r="D2167" s="3">
        <v>44768</v>
      </c>
      <c r="E2167" s="3" t="str">
        <f t="shared" si="234"/>
        <v>Июль</v>
      </c>
      <c r="F2167" s="25">
        <f t="shared" si="238"/>
        <v>31</v>
      </c>
      <c r="G2167" s="3" t="str">
        <f t="shared" si="239"/>
        <v>Вт</v>
      </c>
      <c r="H2167" s="25">
        <f t="shared" si="240"/>
        <v>26</v>
      </c>
      <c r="I2167" s="2">
        <v>4012</v>
      </c>
      <c r="J2167" s="2">
        <f t="shared" si="235"/>
        <v>1</v>
      </c>
      <c r="K2167" s="2">
        <f t="shared" si="236"/>
        <v>4012</v>
      </c>
      <c r="L2167" s="2">
        <f t="shared" si="237"/>
        <v>1</v>
      </c>
      <c r="M2167" t="str">
        <f>IF(D2167&lt;='Задача 4'!$B$4,I2167,"")</f>
        <v/>
      </c>
    </row>
    <row r="2168" spans="1:13">
      <c r="A2168" s="2">
        <v>1747297</v>
      </c>
      <c r="B2168" s="2">
        <v>4</v>
      </c>
      <c r="C2168" s="2" t="str">
        <f>VLOOKUP(B2168,Address!$A$1:$B$5,2,FALSE)</f>
        <v>Бульвар Сеченова, 17</v>
      </c>
      <c r="D2168" s="3">
        <v>44732</v>
      </c>
      <c r="E2168" s="3" t="str">
        <f t="shared" si="234"/>
        <v>Июнь</v>
      </c>
      <c r="F2168" s="25">
        <f t="shared" si="238"/>
        <v>26</v>
      </c>
      <c r="G2168" s="3" t="str">
        <f t="shared" si="239"/>
        <v>Пн</v>
      </c>
      <c r="H2168" s="25">
        <f t="shared" si="240"/>
        <v>20</v>
      </c>
      <c r="I2168" s="2">
        <v>200</v>
      </c>
      <c r="J2168" s="2">
        <f t="shared" si="235"/>
        <v>1</v>
      </c>
      <c r="K2168" s="2" t="str">
        <f t="shared" si="236"/>
        <v/>
      </c>
      <c r="L2168" s="2" t="str">
        <f t="shared" si="237"/>
        <v/>
      </c>
      <c r="M2168">
        <f>IF(D2168&lt;='Задача 4'!$B$4,I2168,"")</f>
        <v>200</v>
      </c>
    </row>
    <row r="2169" spans="1:13">
      <c r="A2169" s="2">
        <v>1747298</v>
      </c>
      <c r="B2169" s="2">
        <v>3</v>
      </c>
      <c r="C2169" s="2" t="str">
        <f>VLOOKUP(B2169,Address!$A$1:$B$5,2,FALSE)</f>
        <v>Проспект Вернадского, 89</v>
      </c>
      <c r="D2169" s="3">
        <v>44714</v>
      </c>
      <c r="E2169" s="3" t="str">
        <f t="shared" si="234"/>
        <v>Июнь</v>
      </c>
      <c r="F2169" s="25">
        <f t="shared" si="238"/>
        <v>23</v>
      </c>
      <c r="G2169" s="3" t="str">
        <f t="shared" si="239"/>
        <v>Чт</v>
      </c>
      <c r="H2169" s="25">
        <f t="shared" si="240"/>
        <v>2</v>
      </c>
      <c r="I2169" s="2">
        <v>3123</v>
      </c>
      <c r="J2169" s="2">
        <f t="shared" si="235"/>
        <v>1</v>
      </c>
      <c r="K2169" s="2">
        <f t="shared" si="236"/>
        <v>3123</v>
      </c>
      <c r="L2169" s="2">
        <f t="shared" si="237"/>
        <v>1</v>
      </c>
      <c r="M2169">
        <f>IF(D2169&lt;='Задача 4'!$B$4,I2169,"")</f>
        <v>3123</v>
      </c>
    </row>
    <row r="2170" spans="1:13">
      <c r="A2170" s="2">
        <v>1747299</v>
      </c>
      <c r="B2170" s="2">
        <v>1</v>
      </c>
      <c r="C2170" s="2" t="str">
        <f>VLOOKUP(B2170,Address!$A$1:$B$5,2,FALSE)</f>
        <v>ул.Ленина, 13/2</v>
      </c>
      <c r="D2170" s="3">
        <v>44793</v>
      </c>
      <c r="E2170" s="3" t="str">
        <f t="shared" si="234"/>
        <v>Август</v>
      </c>
      <c r="F2170" s="25">
        <f t="shared" si="238"/>
        <v>34</v>
      </c>
      <c r="G2170" s="3" t="str">
        <f t="shared" si="239"/>
        <v>Сб</v>
      </c>
      <c r="H2170" s="25">
        <f t="shared" si="240"/>
        <v>20</v>
      </c>
      <c r="I2170" s="2">
        <v>181</v>
      </c>
      <c r="J2170" s="2">
        <f t="shared" si="235"/>
        <v>1</v>
      </c>
      <c r="K2170" s="2" t="str">
        <f t="shared" si="236"/>
        <v/>
      </c>
      <c r="L2170" s="2" t="str">
        <f t="shared" si="237"/>
        <v/>
      </c>
      <c r="M2170" t="str">
        <f>IF(D2170&lt;='Задача 4'!$B$4,I2170,"")</f>
        <v/>
      </c>
    </row>
    <row r="2171" spans="1:13">
      <c r="A2171" s="2">
        <v>1747300</v>
      </c>
      <c r="B2171" s="2">
        <v>4</v>
      </c>
      <c r="C2171" s="2" t="str">
        <f>VLOOKUP(B2171,Address!$A$1:$B$5,2,FALSE)</f>
        <v>Бульвар Сеченова, 17</v>
      </c>
      <c r="D2171" s="3">
        <v>44737</v>
      </c>
      <c r="E2171" s="3" t="str">
        <f t="shared" si="234"/>
        <v>Июнь</v>
      </c>
      <c r="F2171" s="25">
        <f t="shared" si="238"/>
        <v>26</v>
      </c>
      <c r="G2171" s="3" t="str">
        <f t="shared" si="239"/>
        <v>Сб</v>
      </c>
      <c r="H2171" s="25">
        <f t="shared" si="240"/>
        <v>25</v>
      </c>
      <c r="I2171" s="2">
        <v>3599</v>
      </c>
      <c r="J2171" s="2">
        <f t="shared" si="235"/>
        <v>1</v>
      </c>
      <c r="K2171" s="2">
        <f t="shared" si="236"/>
        <v>3599</v>
      </c>
      <c r="L2171" s="2">
        <f t="shared" si="237"/>
        <v>1</v>
      </c>
      <c r="M2171">
        <f>IF(D2171&lt;='Задача 4'!$B$4,I2171,"")</f>
        <v>3599</v>
      </c>
    </row>
    <row r="2172" spans="1:13">
      <c r="A2172" s="2">
        <v>1747301</v>
      </c>
      <c r="B2172" s="2">
        <v>1</v>
      </c>
      <c r="C2172" s="2" t="str">
        <f>VLOOKUP(B2172,Address!$A$1:$B$5,2,FALSE)</f>
        <v>ул.Ленина, 13/2</v>
      </c>
      <c r="D2172" s="3">
        <v>44775</v>
      </c>
      <c r="E2172" s="3" t="str">
        <f t="shared" si="234"/>
        <v>Август</v>
      </c>
      <c r="F2172" s="25">
        <f t="shared" si="238"/>
        <v>32</v>
      </c>
      <c r="G2172" s="3" t="str">
        <f t="shared" si="239"/>
        <v>Вт</v>
      </c>
      <c r="H2172" s="25">
        <f t="shared" si="240"/>
        <v>2</v>
      </c>
      <c r="I2172" s="2">
        <v>1541</v>
      </c>
      <c r="J2172" s="2">
        <f t="shared" si="235"/>
        <v>1</v>
      </c>
      <c r="K2172" s="2" t="str">
        <f t="shared" si="236"/>
        <v/>
      </c>
      <c r="L2172" s="2" t="str">
        <f t="shared" si="237"/>
        <v/>
      </c>
      <c r="M2172" t="str">
        <f>IF(D2172&lt;='Задача 4'!$B$4,I2172,"")</f>
        <v/>
      </c>
    </row>
    <row r="2173" spans="1:13">
      <c r="A2173" s="2">
        <v>1747302</v>
      </c>
      <c r="B2173" s="2">
        <v>4</v>
      </c>
      <c r="C2173" s="2" t="str">
        <f>VLOOKUP(B2173,Address!$A$1:$B$5,2,FALSE)</f>
        <v>Бульвар Сеченова, 17</v>
      </c>
      <c r="D2173" s="3">
        <v>44741</v>
      </c>
      <c r="E2173" s="3" t="str">
        <f t="shared" si="234"/>
        <v>Июнь</v>
      </c>
      <c r="F2173" s="25">
        <f t="shared" si="238"/>
        <v>27</v>
      </c>
      <c r="G2173" s="3" t="str">
        <f t="shared" si="239"/>
        <v>Ср</v>
      </c>
      <c r="H2173" s="25">
        <f t="shared" si="240"/>
        <v>29</v>
      </c>
      <c r="I2173" s="2">
        <v>1947</v>
      </c>
      <c r="J2173" s="2">
        <f t="shared" si="235"/>
        <v>1</v>
      </c>
      <c r="K2173" s="2" t="str">
        <f t="shared" si="236"/>
        <v/>
      </c>
      <c r="L2173" s="2" t="str">
        <f t="shared" si="237"/>
        <v/>
      </c>
      <c r="M2173">
        <f>IF(D2173&lt;='Задача 4'!$B$4,I2173,"")</f>
        <v>1947</v>
      </c>
    </row>
    <row r="2174" spans="1:13">
      <c r="A2174" s="2">
        <v>1747303</v>
      </c>
      <c r="B2174" s="2">
        <v>1</v>
      </c>
      <c r="C2174" s="2" t="str">
        <f>VLOOKUP(B2174,Address!$A$1:$B$5,2,FALSE)</f>
        <v>ул.Ленина, 13/2</v>
      </c>
      <c r="D2174" s="3">
        <v>44732</v>
      </c>
      <c r="E2174" s="3" t="str">
        <f t="shared" si="234"/>
        <v>Июнь</v>
      </c>
      <c r="F2174" s="25">
        <f t="shared" si="238"/>
        <v>26</v>
      </c>
      <c r="G2174" s="3" t="str">
        <f t="shared" si="239"/>
        <v>Пн</v>
      </c>
      <c r="H2174" s="25">
        <f t="shared" si="240"/>
        <v>20</v>
      </c>
      <c r="I2174" s="2">
        <v>2881</v>
      </c>
      <c r="J2174" s="2">
        <f t="shared" si="235"/>
        <v>1</v>
      </c>
      <c r="K2174" s="2" t="str">
        <f t="shared" si="236"/>
        <v/>
      </c>
      <c r="L2174" s="2" t="str">
        <f t="shared" si="237"/>
        <v/>
      </c>
      <c r="M2174">
        <f>IF(D2174&lt;='Задача 4'!$B$4,I2174,"")</f>
        <v>2881</v>
      </c>
    </row>
    <row r="2175" spans="1:13">
      <c r="A2175" s="2">
        <v>1747304</v>
      </c>
      <c r="B2175" s="2">
        <v>1</v>
      </c>
      <c r="C2175" s="2" t="str">
        <f>VLOOKUP(B2175,Address!$A$1:$B$5,2,FALSE)</f>
        <v>ул.Ленина, 13/2</v>
      </c>
      <c r="D2175" s="3">
        <v>44730</v>
      </c>
      <c r="E2175" s="3" t="str">
        <f t="shared" si="234"/>
        <v>Июнь</v>
      </c>
      <c r="F2175" s="25">
        <f t="shared" si="238"/>
        <v>25</v>
      </c>
      <c r="G2175" s="3" t="str">
        <f t="shared" si="239"/>
        <v>Сб</v>
      </c>
      <c r="H2175" s="25">
        <f t="shared" si="240"/>
        <v>18</v>
      </c>
      <c r="I2175" s="2">
        <v>2758</v>
      </c>
      <c r="J2175" s="2">
        <f t="shared" si="235"/>
        <v>1</v>
      </c>
      <c r="K2175" s="2" t="str">
        <f t="shared" si="236"/>
        <v/>
      </c>
      <c r="L2175" s="2" t="str">
        <f t="shared" si="237"/>
        <v/>
      </c>
      <c r="M2175">
        <f>IF(D2175&lt;='Задача 4'!$B$4,I2175,"")</f>
        <v>2758</v>
      </c>
    </row>
    <row r="2176" spans="1:13">
      <c r="A2176" s="2">
        <v>1747305</v>
      </c>
      <c r="B2176" s="2">
        <v>3</v>
      </c>
      <c r="C2176" s="2" t="str">
        <f>VLOOKUP(B2176,Address!$A$1:$B$5,2,FALSE)</f>
        <v>Проспект Вернадского, 89</v>
      </c>
      <c r="D2176" s="3">
        <v>44789</v>
      </c>
      <c r="E2176" s="3" t="str">
        <f t="shared" si="234"/>
        <v>Август</v>
      </c>
      <c r="F2176" s="25">
        <f t="shared" si="238"/>
        <v>34</v>
      </c>
      <c r="G2176" s="3" t="str">
        <f t="shared" si="239"/>
        <v>Вт</v>
      </c>
      <c r="H2176" s="25">
        <f t="shared" si="240"/>
        <v>16</v>
      </c>
      <c r="I2176" s="2">
        <v>1487</v>
      </c>
      <c r="J2176" s="2">
        <f t="shared" si="235"/>
        <v>1</v>
      </c>
      <c r="K2176" s="2" t="str">
        <f t="shared" si="236"/>
        <v/>
      </c>
      <c r="L2176" s="2" t="str">
        <f t="shared" si="237"/>
        <v/>
      </c>
      <c r="M2176" t="str">
        <f>IF(D2176&lt;='Задача 4'!$B$4,I2176,"")</f>
        <v/>
      </c>
    </row>
    <row r="2177" spans="1:13">
      <c r="A2177" s="2">
        <v>1747306</v>
      </c>
      <c r="B2177" s="2">
        <v>1</v>
      </c>
      <c r="C2177" s="2" t="str">
        <f>VLOOKUP(B2177,Address!$A$1:$B$5,2,FALSE)</f>
        <v>ул.Ленина, 13/2</v>
      </c>
      <c r="D2177" s="3">
        <v>44756</v>
      </c>
      <c r="E2177" s="3" t="str">
        <f t="shared" si="234"/>
        <v>Июль</v>
      </c>
      <c r="F2177" s="25">
        <f t="shared" si="238"/>
        <v>29</v>
      </c>
      <c r="G2177" s="3" t="str">
        <f t="shared" si="239"/>
        <v>Чт</v>
      </c>
      <c r="H2177" s="25">
        <f t="shared" si="240"/>
        <v>14</v>
      </c>
      <c r="I2177" s="2">
        <v>4609</v>
      </c>
      <c r="J2177" s="2">
        <f t="shared" si="235"/>
        <v>1</v>
      </c>
      <c r="K2177" s="2">
        <f t="shared" si="236"/>
        <v>4609</v>
      </c>
      <c r="L2177" s="2">
        <f t="shared" si="237"/>
        <v>1</v>
      </c>
      <c r="M2177">
        <f>IF(D2177&lt;='Задача 4'!$B$4,I2177,"")</f>
        <v>4609</v>
      </c>
    </row>
    <row r="2178" spans="1:13">
      <c r="A2178" s="2">
        <v>1747307</v>
      </c>
      <c r="B2178" s="2">
        <v>4</v>
      </c>
      <c r="C2178" s="2" t="str">
        <f>VLOOKUP(B2178,Address!$A$1:$B$5,2,FALSE)</f>
        <v>Бульвар Сеченова, 17</v>
      </c>
      <c r="D2178" s="3">
        <v>44798</v>
      </c>
      <c r="E2178" s="3" t="str">
        <f t="shared" si="234"/>
        <v>Август</v>
      </c>
      <c r="F2178" s="25">
        <f t="shared" si="238"/>
        <v>35</v>
      </c>
      <c r="G2178" s="3" t="str">
        <f t="shared" si="239"/>
        <v>Чт</v>
      </c>
      <c r="H2178" s="25">
        <f t="shared" si="240"/>
        <v>25</v>
      </c>
      <c r="I2178" s="2">
        <v>4410</v>
      </c>
      <c r="J2178" s="2">
        <f t="shared" si="235"/>
        <v>1</v>
      </c>
      <c r="K2178" s="2">
        <f t="shared" si="236"/>
        <v>4410</v>
      </c>
      <c r="L2178" s="2">
        <f t="shared" si="237"/>
        <v>1</v>
      </c>
      <c r="M2178" t="str">
        <f>IF(D2178&lt;='Задача 4'!$B$4,I2178,"")</f>
        <v/>
      </c>
    </row>
    <row r="2179" spans="1:13">
      <c r="A2179" s="2">
        <v>1747308</v>
      </c>
      <c r="B2179" s="2">
        <v>4</v>
      </c>
      <c r="C2179" s="2" t="str">
        <f>VLOOKUP(B2179,Address!$A$1:$B$5,2,FALSE)</f>
        <v>Бульвар Сеченова, 17</v>
      </c>
      <c r="D2179" s="3">
        <v>44757</v>
      </c>
      <c r="E2179" s="3" t="str">
        <f t="shared" ref="E2179:E2242" si="241">TEXT(MONTH(D2179)*30,"ММММ")</f>
        <v>Июль</v>
      </c>
      <c r="F2179" s="25">
        <f t="shared" si="238"/>
        <v>29</v>
      </c>
      <c r="G2179" s="3" t="str">
        <f t="shared" si="239"/>
        <v>Пт</v>
      </c>
      <c r="H2179" s="25">
        <f t="shared" si="240"/>
        <v>15</v>
      </c>
      <c r="I2179" s="2">
        <v>4487</v>
      </c>
      <c r="J2179" s="2">
        <f t="shared" ref="J2179:J2242" si="242">IF(I2179&gt;0,1,"")</f>
        <v>1</v>
      </c>
      <c r="K2179" s="2">
        <f t="shared" ref="K2179:K2242" si="243">IF(I2179&gt;3000,I2179,"")</f>
        <v>4487</v>
      </c>
      <c r="L2179" s="2">
        <f t="shared" ref="L2179:L2242" si="244">IF(I2179&gt;3000,1,"")</f>
        <v>1</v>
      </c>
      <c r="M2179">
        <f>IF(D2179&lt;='Задача 4'!$B$4,I2179,"")</f>
        <v>4487</v>
      </c>
    </row>
    <row r="2180" spans="1:13">
      <c r="A2180" s="2">
        <v>1747309</v>
      </c>
      <c r="B2180" s="2">
        <v>1</v>
      </c>
      <c r="C2180" s="2" t="str">
        <f>VLOOKUP(B2180,Address!$A$1:$B$5,2,FALSE)</f>
        <v>ул.Ленина, 13/2</v>
      </c>
      <c r="D2180" s="3">
        <v>44745</v>
      </c>
      <c r="E2180" s="3" t="str">
        <f t="shared" si="241"/>
        <v>Июль</v>
      </c>
      <c r="F2180" s="25">
        <f t="shared" si="238"/>
        <v>28</v>
      </c>
      <c r="G2180" s="3" t="str">
        <f t="shared" si="239"/>
        <v>Вс</v>
      </c>
      <c r="H2180" s="25">
        <f t="shared" si="240"/>
        <v>3</v>
      </c>
      <c r="I2180" s="2">
        <v>59</v>
      </c>
      <c r="J2180" s="2">
        <f t="shared" si="242"/>
        <v>1</v>
      </c>
      <c r="K2180" s="2" t="str">
        <f t="shared" si="243"/>
        <v/>
      </c>
      <c r="L2180" s="2" t="str">
        <f t="shared" si="244"/>
        <v/>
      </c>
      <c r="M2180">
        <f>IF(D2180&lt;='Задача 4'!$B$4,I2180,"")</f>
        <v>59</v>
      </c>
    </row>
    <row r="2181" spans="1:13">
      <c r="A2181" s="2">
        <v>1747310</v>
      </c>
      <c r="B2181" s="2">
        <v>1</v>
      </c>
      <c r="C2181" s="2" t="str">
        <f>VLOOKUP(B2181,Address!$A$1:$B$5,2,FALSE)</f>
        <v>ул.Ленина, 13/2</v>
      </c>
      <c r="D2181" s="3">
        <v>44717</v>
      </c>
      <c r="E2181" s="3" t="str">
        <f t="shared" si="241"/>
        <v>Июнь</v>
      </c>
      <c r="F2181" s="25">
        <f t="shared" si="238"/>
        <v>24</v>
      </c>
      <c r="G2181" s="3" t="str">
        <f t="shared" si="239"/>
        <v>Вс</v>
      </c>
      <c r="H2181" s="25">
        <f t="shared" si="240"/>
        <v>5</v>
      </c>
      <c r="I2181" s="2">
        <v>301</v>
      </c>
      <c r="J2181" s="2">
        <f t="shared" si="242"/>
        <v>1</v>
      </c>
      <c r="K2181" s="2" t="str">
        <f t="shared" si="243"/>
        <v/>
      </c>
      <c r="L2181" s="2" t="str">
        <f t="shared" si="244"/>
        <v/>
      </c>
      <c r="M2181">
        <f>IF(D2181&lt;='Задача 4'!$B$4,I2181,"")</f>
        <v>301</v>
      </c>
    </row>
    <row r="2182" spans="1:13">
      <c r="A2182" s="2">
        <v>1747311</v>
      </c>
      <c r="B2182" s="2">
        <v>1</v>
      </c>
      <c r="C2182" s="2" t="str">
        <f>VLOOKUP(B2182,Address!$A$1:$B$5,2,FALSE)</f>
        <v>ул.Ленина, 13/2</v>
      </c>
      <c r="D2182" s="3">
        <v>44717</v>
      </c>
      <c r="E2182" s="3" t="str">
        <f t="shared" si="241"/>
        <v>Июнь</v>
      </c>
      <c r="F2182" s="25">
        <f t="shared" si="238"/>
        <v>24</v>
      </c>
      <c r="G2182" s="3" t="str">
        <f t="shared" si="239"/>
        <v>Вс</v>
      </c>
      <c r="H2182" s="25">
        <f t="shared" si="240"/>
        <v>5</v>
      </c>
      <c r="I2182" s="2">
        <v>4256</v>
      </c>
      <c r="J2182" s="2">
        <f t="shared" si="242"/>
        <v>1</v>
      </c>
      <c r="K2182" s="2">
        <f t="shared" si="243"/>
        <v>4256</v>
      </c>
      <c r="L2182" s="2">
        <f t="shared" si="244"/>
        <v>1</v>
      </c>
      <c r="M2182">
        <f>IF(D2182&lt;='Задача 4'!$B$4,I2182,"")</f>
        <v>4256</v>
      </c>
    </row>
    <row r="2183" spans="1:13">
      <c r="A2183" s="2">
        <v>1747312</v>
      </c>
      <c r="B2183" s="2">
        <v>3</v>
      </c>
      <c r="C2183" s="2" t="str">
        <f>VLOOKUP(B2183,Address!$A$1:$B$5,2,FALSE)</f>
        <v>Проспект Вернадского, 89</v>
      </c>
      <c r="D2183" s="3">
        <v>44715</v>
      </c>
      <c r="E2183" s="3" t="str">
        <f t="shared" si="241"/>
        <v>Июнь</v>
      </c>
      <c r="F2183" s="25">
        <f t="shared" si="238"/>
        <v>23</v>
      </c>
      <c r="G2183" s="3" t="str">
        <f t="shared" si="239"/>
        <v>Пт</v>
      </c>
      <c r="H2183" s="25">
        <f t="shared" si="240"/>
        <v>3</v>
      </c>
      <c r="I2183" s="2">
        <v>4805</v>
      </c>
      <c r="J2183" s="2">
        <f t="shared" si="242"/>
        <v>1</v>
      </c>
      <c r="K2183" s="2">
        <f t="shared" si="243"/>
        <v>4805</v>
      </c>
      <c r="L2183" s="2">
        <f t="shared" si="244"/>
        <v>1</v>
      </c>
      <c r="M2183">
        <f>IF(D2183&lt;='Задача 4'!$B$4,I2183,"")</f>
        <v>4805</v>
      </c>
    </row>
    <row r="2184" spans="1:13">
      <c r="A2184" s="2">
        <v>1747313</v>
      </c>
      <c r="B2184" s="2">
        <v>2</v>
      </c>
      <c r="C2184" s="2" t="str">
        <f>VLOOKUP(B2184,Address!$A$1:$B$5,2,FALSE)</f>
        <v>ул.Строителей, 6</v>
      </c>
      <c r="D2184" s="3">
        <v>44732</v>
      </c>
      <c r="E2184" s="3" t="str">
        <f t="shared" si="241"/>
        <v>Июнь</v>
      </c>
      <c r="F2184" s="25">
        <f t="shared" si="238"/>
        <v>26</v>
      </c>
      <c r="G2184" s="3" t="str">
        <f t="shared" si="239"/>
        <v>Пн</v>
      </c>
      <c r="H2184" s="25">
        <f t="shared" si="240"/>
        <v>20</v>
      </c>
      <c r="I2184" s="2">
        <v>76</v>
      </c>
      <c r="J2184" s="2">
        <f t="shared" si="242"/>
        <v>1</v>
      </c>
      <c r="K2184" s="2" t="str">
        <f t="shared" si="243"/>
        <v/>
      </c>
      <c r="L2184" s="2" t="str">
        <f t="shared" si="244"/>
        <v/>
      </c>
      <c r="M2184">
        <f>IF(D2184&lt;='Задача 4'!$B$4,I2184,"")</f>
        <v>76</v>
      </c>
    </row>
    <row r="2185" spans="1:13">
      <c r="A2185" s="2">
        <v>1747314</v>
      </c>
      <c r="B2185" s="2">
        <v>2</v>
      </c>
      <c r="C2185" s="2" t="str">
        <f>VLOOKUP(B2185,Address!$A$1:$B$5,2,FALSE)</f>
        <v>ул.Строителей, 6</v>
      </c>
      <c r="D2185" s="3">
        <v>44743</v>
      </c>
      <c r="E2185" s="3" t="str">
        <f t="shared" si="241"/>
        <v>Июль</v>
      </c>
      <c r="F2185" s="25">
        <f t="shared" si="238"/>
        <v>27</v>
      </c>
      <c r="G2185" s="3" t="str">
        <f t="shared" si="239"/>
        <v>Пт</v>
      </c>
      <c r="H2185" s="25">
        <f t="shared" si="240"/>
        <v>1</v>
      </c>
      <c r="I2185" s="2">
        <v>3546</v>
      </c>
      <c r="J2185" s="2">
        <f t="shared" si="242"/>
        <v>1</v>
      </c>
      <c r="K2185" s="2">
        <f t="shared" si="243"/>
        <v>3546</v>
      </c>
      <c r="L2185" s="2">
        <f t="shared" si="244"/>
        <v>1</v>
      </c>
      <c r="M2185">
        <f>IF(D2185&lt;='Задача 4'!$B$4,I2185,"")</f>
        <v>3546</v>
      </c>
    </row>
    <row r="2186" spans="1:13">
      <c r="A2186" s="2">
        <v>1747315</v>
      </c>
      <c r="B2186" s="2">
        <v>2</v>
      </c>
      <c r="C2186" s="2" t="str">
        <f>VLOOKUP(B2186,Address!$A$1:$B$5,2,FALSE)</f>
        <v>ул.Строителей, 6</v>
      </c>
      <c r="D2186" s="3">
        <v>44737</v>
      </c>
      <c r="E2186" s="3" t="str">
        <f t="shared" si="241"/>
        <v>Июнь</v>
      </c>
      <c r="F2186" s="25">
        <f t="shared" si="238"/>
        <v>26</v>
      </c>
      <c r="G2186" s="3" t="str">
        <f t="shared" si="239"/>
        <v>Сб</v>
      </c>
      <c r="H2186" s="25">
        <f t="shared" si="240"/>
        <v>25</v>
      </c>
      <c r="I2186" s="2">
        <v>2040</v>
      </c>
      <c r="J2186" s="2">
        <f t="shared" si="242"/>
        <v>1</v>
      </c>
      <c r="K2186" s="2" t="str">
        <f t="shared" si="243"/>
        <v/>
      </c>
      <c r="L2186" s="2" t="str">
        <f t="shared" si="244"/>
        <v/>
      </c>
      <c r="M2186">
        <f>IF(D2186&lt;='Задача 4'!$B$4,I2186,"")</f>
        <v>2040</v>
      </c>
    </row>
    <row r="2187" spans="1:13">
      <c r="A2187" s="2">
        <v>1747316</v>
      </c>
      <c r="B2187" s="2">
        <v>1</v>
      </c>
      <c r="C2187" s="2" t="str">
        <f>VLOOKUP(B2187,Address!$A$1:$B$5,2,FALSE)</f>
        <v>ул.Ленина, 13/2</v>
      </c>
      <c r="D2187" s="3">
        <v>44793</v>
      </c>
      <c r="E2187" s="3" t="str">
        <f t="shared" si="241"/>
        <v>Август</v>
      </c>
      <c r="F2187" s="25">
        <f t="shared" si="238"/>
        <v>34</v>
      </c>
      <c r="G2187" s="3" t="str">
        <f t="shared" si="239"/>
        <v>Сб</v>
      </c>
      <c r="H2187" s="25">
        <f t="shared" si="240"/>
        <v>20</v>
      </c>
      <c r="I2187" s="2">
        <v>2012</v>
      </c>
      <c r="J2187" s="2">
        <f t="shared" si="242"/>
        <v>1</v>
      </c>
      <c r="K2187" s="2" t="str">
        <f t="shared" si="243"/>
        <v/>
      </c>
      <c r="L2187" s="2" t="str">
        <f t="shared" si="244"/>
        <v/>
      </c>
      <c r="M2187" t="str">
        <f>IF(D2187&lt;='Задача 4'!$B$4,I2187,"")</f>
        <v/>
      </c>
    </row>
    <row r="2188" spans="1:13">
      <c r="A2188" s="2">
        <v>1747317</v>
      </c>
      <c r="B2188" s="2">
        <v>1</v>
      </c>
      <c r="C2188" s="2" t="str">
        <f>VLOOKUP(B2188,Address!$A$1:$B$5,2,FALSE)</f>
        <v>ул.Ленина, 13/2</v>
      </c>
      <c r="D2188" s="3">
        <v>44762</v>
      </c>
      <c r="E2188" s="3" t="str">
        <f t="shared" si="241"/>
        <v>Июль</v>
      </c>
      <c r="F2188" s="25">
        <f t="shared" si="238"/>
        <v>30</v>
      </c>
      <c r="G2188" s="3" t="str">
        <f t="shared" si="239"/>
        <v>Ср</v>
      </c>
      <c r="H2188" s="25">
        <f t="shared" si="240"/>
        <v>20</v>
      </c>
      <c r="I2188" s="2">
        <v>1491</v>
      </c>
      <c r="J2188" s="2">
        <f t="shared" si="242"/>
        <v>1</v>
      </c>
      <c r="K2188" s="2" t="str">
        <f t="shared" si="243"/>
        <v/>
      </c>
      <c r="L2188" s="2" t="str">
        <f t="shared" si="244"/>
        <v/>
      </c>
      <c r="M2188" t="str">
        <f>IF(D2188&lt;='Задача 4'!$B$4,I2188,"")</f>
        <v/>
      </c>
    </row>
    <row r="2189" spans="1:13">
      <c r="A2189" s="2">
        <v>1747318</v>
      </c>
      <c r="B2189" s="2">
        <v>2</v>
      </c>
      <c r="C2189" s="2" t="str">
        <f>VLOOKUP(B2189,Address!$A$1:$B$5,2,FALSE)</f>
        <v>ул.Строителей, 6</v>
      </c>
      <c r="D2189" s="3">
        <v>44777</v>
      </c>
      <c r="E2189" s="3" t="str">
        <f t="shared" si="241"/>
        <v>Август</v>
      </c>
      <c r="F2189" s="25">
        <f t="shared" si="238"/>
        <v>32</v>
      </c>
      <c r="G2189" s="3" t="str">
        <f t="shared" si="239"/>
        <v>Чт</v>
      </c>
      <c r="H2189" s="25">
        <f t="shared" si="240"/>
        <v>4</v>
      </c>
      <c r="I2189" s="2">
        <v>4241</v>
      </c>
      <c r="J2189" s="2">
        <f t="shared" si="242"/>
        <v>1</v>
      </c>
      <c r="K2189" s="2">
        <f t="shared" si="243"/>
        <v>4241</v>
      </c>
      <c r="L2189" s="2">
        <f t="shared" si="244"/>
        <v>1</v>
      </c>
      <c r="M2189" t="str">
        <f>IF(D2189&lt;='Задача 4'!$B$4,I2189,"")</f>
        <v/>
      </c>
    </row>
    <row r="2190" spans="1:13">
      <c r="A2190" s="2">
        <v>1747319</v>
      </c>
      <c r="B2190" s="2">
        <v>2</v>
      </c>
      <c r="C2190" s="2" t="str">
        <f>VLOOKUP(B2190,Address!$A$1:$B$5,2,FALSE)</f>
        <v>ул.Строителей, 6</v>
      </c>
      <c r="D2190" s="3">
        <v>44773</v>
      </c>
      <c r="E2190" s="3" t="str">
        <f t="shared" si="241"/>
        <v>Июль</v>
      </c>
      <c r="F2190" s="25">
        <f t="shared" si="238"/>
        <v>32</v>
      </c>
      <c r="G2190" s="3" t="str">
        <f t="shared" si="239"/>
        <v>Вс</v>
      </c>
      <c r="H2190" s="25">
        <f t="shared" si="240"/>
        <v>31</v>
      </c>
      <c r="I2190" s="2">
        <v>3191</v>
      </c>
      <c r="J2190" s="2">
        <f t="shared" si="242"/>
        <v>1</v>
      </c>
      <c r="K2190" s="2">
        <f t="shared" si="243"/>
        <v>3191</v>
      </c>
      <c r="L2190" s="2">
        <f t="shared" si="244"/>
        <v>1</v>
      </c>
      <c r="M2190" t="str">
        <f>IF(D2190&lt;='Задача 4'!$B$4,I2190,"")</f>
        <v/>
      </c>
    </row>
    <row r="2191" spans="1:13">
      <c r="A2191" s="2">
        <v>1747320</v>
      </c>
      <c r="B2191" s="2">
        <v>1</v>
      </c>
      <c r="C2191" s="2" t="str">
        <f>VLOOKUP(B2191,Address!$A$1:$B$5,2,FALSE)</f>
        <v>ул.Ленина, 13/2</v>
      </c>
      <c r="D2191" s="3">
        <v>44755</v>
      </c>
      <c r="E2191" s="3" t="str">
        <f t="shared" si="241"/>
        <v>Июль</v>
      </c>
      <c r="F2191" s="25">
        <f t="shared" si="238"/>
        <v>29</v>
      </c>
      <c r="G2191" s="3" t="str">
        <f t="shared" si="239"/>
        <v>Ср</v>
      </c>
      <c r="H2191" s="25">
        <f t="shared" si="240"/>
        <v>13</v>
      </c>
      <c r="I2191" s="2">
        <v>2230</v>
      </c>
      <c r="J2191" s="2">
        <f t="shared" si="242"/>
        <v>1</v>
      </c>
      <c r="K2191" s="2" t="str">
        <f t="shared" si="243"/>
        <v/>
      </c>
      <c r="L2191" s="2" t="str">
        <f t="shared" si="244"/>
        <v/>
      </c>
      <c r="M2191">
        <f>IF(D2191&lt;='Задача 4'!$B$4,I2191,"")</f>
        <v>2230</v>
      </c>
    </row>
    <row r="2192" spans="1:13">
      <c r="A2192" s="2">
        <v>1747321</v>
      </c>
      <c r="B2192" s="2">
        <v>1</v>
      </c>
      <c r="C2192" s="2" t="str">
        <f>VLOOKUP(B2192,Address!$A$1:$B$5,2,FALSE)</f>
        <v>ул.Ленина, 13/2</v>
      </c>
      <c r="D2192" s="3">
        <v>44716</v>
      </c>
      <c r="E2192" s="3" t="str">
        <f t="shared" si="241"/>
        <v>Июнь</v>
      </c>
      <c r="F2192" s="25">
        <f t="shared" si="238"/>
        <v>23</v>
      </c>
      <c r="G2192" s="3" t="str">
        <f t="shared" si="239"/>
        <v>Сб</v>
      </c>
      <c r="H2192" s="25">
        <f t="shared" si="240"/>
        <v>4</v>
      </c>
      <c r="I2192" s="2">
        <v>1291</v>
      </c>
      <c r="J2192" s="2">
        <f t="shared" si="242"/>
        <v>1</v>
      </c>
      <c r="K2192" s="2" t="str">
        <f t="shared" si="243"/>
        <v/>
      </c>
      <c r="L2192" s="2" t="str">
        <f t="shared" si="244"/>
        <v/>
      </c>
      <c r="M2192">
        <f>IF(D2192&lt;='Задача 4'!$B$4,I2192,"")</f>
        <v>1291</v>
      </c>
    </row>
    <row r="2193" spans="1:13">
      <c r="A2193" s="2">
        <v>1747322</v>
      </c>
      <c r="B2193" s="2">
        <v>1</v>
      </c>
      <c r="C2193" s="2" t="str">
        <f>VLOOKUP(B2193,Address!$A$1:$B$5,2,FALSE)</f>
        <v>ул.Ленина, 13/2</v>
      </c>
      <c r="D2193" s="3">
        <v>44766</v>
      </c>
      <c r="E2193" s="3" t="str">
        <f t="shared" si="241"/>
        <v>Июль</v>
      </c>
      <c r="F2193" s="25">
        <f t="shared" ref="F2193:F2256" si="245">WEEKNUM(D2193)</f>
        <v>31</v>
      </c>
      <c r="G2193" s="3" t="str">
        <f t="shared" ref="G2193:G2256" si="246">TEXT(WEEKDAY(D2193,1),"ДДД")</f>
        <v>Вс</v>
      </c>
      <c r="H2193" s="25">
        <f t="shared" ref="H2193:H2256" si="247">DAY(D2193)</f>
        <v>24</v>
      </c>
      <c r="I2193" s="2">
        <v>588</v>
      </c>
      <c r="J2193" s="2">
        <f t="shared" si="242"/>
        <v>1</v>
      </c>
      <c r="K2193" s="2" t="str">
        <f t="shared" si="243"/>
        <v/>
      </c>
      <c r="L2193" s="2" t="str">
        <f t="shared" si="244"/>
        <v/>
      </c>
      <c r="M2193" t="str">
        <f>IF(D2193&lt;='Задача 4'!$B$4,I2193,"")</f>
        <v/>
      </c>
    </row>
    <row r="2194" spans="1:13">
      <c r="A2194" s="2">
        <v>1747323</v>
      </c>
      <c r="B2194" s="2">
        <v>1</v>
      </c>
      <c r="C2194" s="2" t="str">
        <f>VLOOKUP(B2194,Address!$A$1:$B$5,2,FALSE)</f>
        <v>ул.Ленина, 13/2</v>
      </c>
      <c r="D2194" s="3">
        <v>44768</v>
      </c>
      <c r="E2194" s="3" t="str">
        <f t="shared" si="241"/>
        <v>Июль</v>
      </c>
      <c r="F2194" s="25">
        <f t="shared" si="245"/>
        <v>31</v>
      </c>
      <c r="G2194" s="3" t="str">
        <f t="shared" si="246"/>
        <v>Вт</v>
      </c>
      <c r="H2194" s="25">
        <f t="shared" si="247"/>
        <v>26</v>
      </c>
      <c r="I2194" s="2">
        <v>3236</v>
      </c>
      <c r="J2194" s="2">
        <f t="shared" si="242"/>
        <v>1</v>
      </c>
      <c r="K2194" s="2">
        <f t="shared" si="243"/>
        <v>3236</v>
      </c>
      <c r="L2194" s="2">
        <f t="shared" si="244"/>
        <v>1</v>
      </c>
      <c r="M2194" t="str">
        <f>IF(D2194&lt;='Задача 4'!$B$4,I2194,"")</f>
        <v/>
      </c>
    </row>
    <row r="2195" spans="1:13">
      <c r="A2195" s="2">
        <v>1747324</v>
      </c>
      <c r="B2195" s="2">
        <v>1</v>
      </c>
      <c r="C2195" s="2" t="str">
        <f>VLOOKUP(B2195,Address!$A$1:$B$5,2,FALSE)</f>
        <v>ул.Ленина, 13/2</v>
      </c>
      <c r="D2195" s="3">
        <v>44793</v>
      </c>
      <c r="E2195" s="3" t="str">
        <f t="shared" si="241"/>
        <v>Август</v>
      </c>
      <c r="F2195" s="25">
        <f t="shared" si="245"/>
        <v>34</v>
      </c>
      <c r="G2195" s="3" t="str">
        <f t="shared" si="246"/>
        <v>Сб</v>
      </c>
      <c r="H2195" s="25">
        <f t="shared" si="247"/>
        <v>20</v>
      </c>
      <c r="I2195" s="2">
        <v>630</v>
      </c>
      <c r="J2195" s="2">
        <f t="shared" si="242"/>
        <v>1</v>
      </c>
      <c r="K2195" s="2" t="str">
        <f t="shared" si="243"/>
        <v/>
      </c>
      <c r="L2195" s="2" t="str">
        <f t="shared" si="244"/>
        <v/>
      </c>
      <c r="M2195" t="str">
        <f>IF(D2195&lt;='Задача 4'!$B$4,I2195,"")</f>
        <v/>
      </c>
    </row>
    <row r="2196" spans="1:13">
      <c r="A2196" s="2">
        <v>1747325</v>
      </c>
      <c r="B2196" s="2">
        <v>3</v>
      </c>
      <c r="C2196" s="2" t="str">
        <f>VLOOKUP(B2196,Address!$A$1:$B$5,2,FALSE)</f>
        <v>Проспект Вернадского, 89</v>
      </c>
      <c r="D2196" s="3">
        <v>44799</v>
      </c>
      <c r="E2196" s="3" t="str">
        <f t="shared" si="241"/>
        <v>Август</v>
      </c>
      <c r="F2196" s="25">
        <f t="shared" si="245"/>
        <v>35</v>
      </c>
      <c r="G2196" s="3" t="str">
        <f t="shared" si="246"/>
        <v>Пт</v>
      </c>
      <c r="H2196" s="25">
        <f t="shared" si="247"/>
        <v>26</v>
      </c>
      <c r="I2196" s="2">
        <v>3859</v>
      </c>
      <c r="J2196" s="2">
        <f t="shared" si="242"/>
        <v>1</v>
      </c>
      <c r="K2196" s="2">
        <f t="shared" si="243"/>
        <v>3859</v>
      </c>
      <c r="L2196" s="2">
        <f t="shared" si="244"/>
        <v>1</v>
      </c>
      <c r="M2196" t="str">
        <f>IF(D2196&lt;='Задача 4'!$B$4,I2196,"")</f>
        <v/>
      </c>
    </row>
    <row r="2197" spans="1:13">
      <c r="A2197" s="2">
        <v>1747326</v>
      </c>
      <c r="B2197" s="2">
        <v>1</v>
      </c>
      <c r="C2197" s="2" t="str">
        <f>VLOOKUP(B2197,Address!$A$1:$B$5,2,FALSE)</f>
        <v>ул.Ленина, 13/2</v>
      </c>
      <c r="D2197" s="3">
        <v>44738</v>
      </c>
      <c r="E2197" s="3" t="str">
        <f t="shared" si="241"/>
        <v>Июнь</v>
      </c>
      <c r="F2197" s="25">
        <f t="shared" si="245"/>
        <v>27</v>
      </c>
      <c r="G2197" s="3" t="str">
        <f t="shared" si="246"/>
        <v>Вс</v>
      </c>
      <c r="H2197" s="25">
        <f t="shared" si="247"/>
        <v>26</v>
      </c>
      <c r="I2197" s="2">
        <v>4906</v>
      </c>
      <c r="J2197" s="2">
        <f t="shared" si="242"/>
        <v>1</v>
      </c>
      <c r="K2197" s="2">
        <f t="shared" si="243"/>
        <v>4906</v>
      </c>
      <c r="L2197" s="2">
        <f t="shared" si="244"/>
        <v>1</v>
      </c>
      <c r="M2197">
        <f>IF(D2197&lt;='Задача 4'!$B$4,I2197,"")</f>
        <v>4906</v>
      </c>
    </row>
    <row r="2198" spans="1:13">
      <c r="A2198" s="2">
        <v>1747327</v>
      </c>
      <c r="B2198" s="2">
        <v>4</v>
      </c>
      <c r="C2198" s="2" t="str">
        <f>VLOOKUP(B2198,Address!$A$1:$B$5,2,FALSE)</f>
        <v>Бульвар Сеченова, 17</v>
      </c>
      <c r="D2198" s="3">
        <v>44741</v>
      </c>
      <c r="E2198" s="3" t="str">
        <f t="shared" si="241"/>
        <v>Июнь</v>
      </c>
      <c r="F2198" s="25">
        <f t="shared" si="245"/>
        <v>27</v>
      </c>
      <c r="G2198" s="3" t="str">
        <f t="shared" si="246"/>
        <v>Ср</v>
      </c>
      <c r="H2198" s="25">
        <f t="shared" si="247"/>
        <v>29</v>
      </c>
      <c r="I2198" s="2">
        <v>1181</v>
      </c>
      <c r="J2198" s="2">
        <f t="shared" si="242"/>
        <v>1</v>
      </c>
      <c r="K2198" s="2" t="str">
        <f t="shared" si="243"/>
        <v/>
      </c>
      <c r="L2198" s="2" t="str">
        <f t="shared" si="244"/>
        <v/>
      </c>
      <c r="M2198">
        <f>IF(D2198&lt;='Задача 4'!$B$4,I2198,"")</f>
        <v>1181</v>
      </c>
    </row>
    <row r="2199" spans="1:13">
      <c r="A2199" s="2">
        <v>1747328</v>
      </c>
      <c r="B2199" s="2">
        <v>1</v>
      </c>
      <c r="C2199" s="2" t="str">
        <f>VLOOKUP(B2199,Address!$A$1:$B$5,2,FALSE)</f>
        <v>ул.Ленина, 13/2</v>
      </c>
      <c r="D2199" s="3">
        <v>44778</v>
      </c>
      <c r="E2199" s="3" t="str">
        <f t="shared" si="241"/>
        <v>Август</v>
      </c>
      <c r="F2199" s="25">
        <f t="shared" si="245"/>
        <v>32</v>
      </c>
      <c r="G2199" s="3" t="str">
        <f t="shared" si="246"/>
        <v>Пт</v>
      </c>
      <c r="H2199" s="25">
        <f t="shared" si="247"/>
        <v>5</v>
      </c>
      <c r="I2199" s="2">
        <v>1621</v>
      </c>
      <c r="J2199" s="2">
        <f t="shared" si="242"/>
        <v>1</v>
      </c>
      <c r="K2199" s="2" t="str">
        <f t="shared" si="243"/>
        <v/>
      </c>
      <c r="L2199" s="2" t="str">
        <f t="shared" si="244"/>
        <v/>
      </c>
      <c r="M2199" t="str">
        <f>IF(D2199&lt;='Задача 4'!$B$4,I2199,"")</f>
        <v/>
      </c>
    </row>
    <row r="2200" spans="1:13">
      <c r="A2200" s="2">
        <v>1747329</v>
      </c>
      <c r="B2200" s="2">
        <v>4</v>
      </c>
      <c r="C2200" s="2" t="str">
        <f>VLOOKUP(B2200,Address!$A$1:$B$5,2,FALSE)</f>
        <v>Бульвар Сеченова, 17</v>
      </c>
      <c r="D2200" s="3">
        <v>44803</v>
      </c>
      <c r="E2200" s="3" t="str">
        <f t="shared" si="241"/>
        <v>Август</v>
      </c>
      <c r="F2200" s="25">
        <f t="shared" si="245"/>
        <v>36</v>
      </c>
      <c r="G2200" s="3" t="str">
        <f t="shared" si="246"/>
        <v>Вт</v>
      </c>
      <c r="H2200" s="25">
        <f t="shared" si="247"/>
        <v>30</v>
      </c>
      <c r="I2200" s="2">
        <v>237</v>
      </c>
      <c r="J2200" s="2">
        <f t="shared" si="242"/>
        <v>1</v>
      </c>
      <c r="K2200" s="2" t="str">
        <f t="shared" si="243"/>
        <v/>
      </c>
      <c r="L2200" s="2" t="str">
        <f t="shared" si="244"/>
        <v/>
      </c>
      <c r="M2200" t="str">
        <f>IF(D2200&lt;='Задача 4'!$B$4,I2200,"")</f>
        <v/>
      </c>
    </row>
    <row r="2201" spans="1:13">
      <c r="A2201" s="2">
        <v>1747330</v>
      </c>
      <c r="B2201" s="2">
        <v>1</v>
      </c>
      <c r="C2201" s="2" t="str">
        <f>VLOOKUP(B2201,Address!$A$1:$B$5,2,FALSE)</f>
        <v>ул.Ленина, 13/2</v>
      </c>
      <c r="D2201" s="3">
        <v>44787</v>
      </c>
      <c r="E2201" s="3" t="str">
        <f t="shared" si="241"/>
        <v>Август</v>
      </c>
      <c r="F2201" s="25">
        <f t="shared" si="245"/>
        <v>34</v>
      </c>
      <c r="G2201" s="3" t="str">
        <f t="shared" si="246"/>
        <v>Вс</v>
      </c>
      <c r="H2201" s="25">
        <f t="shared" si="247"/>
        <v>14</v>
      </c>
      <c r="I2201" s="2">
        <v>2785</v>
      </c>
      <c r="J2201" s="2">
        <f t="shared" si="242"/>
        <v>1</v>
      </c>
      <c r="K2201" s="2" t="str">
        <f t="shared" si="243"/>
        <v/>
      </c>
      <c r="L2201" s="2" t="str">
        <f t="shared" si="244"/>
        <v/>
      </c>
      <c r="M2201" t="str">
        <f>IF(D2201&lt;='Задача 4'!$B$4,I2201,"")</f>
        <v/>
      </c>
    </row>
    <row r="2202" spans="1:13">
      <c r="A2202" s="2">
        <v>1747331</v>
      </c>
      <c r="B2202" s="2">
        <v>1</v>
      </c>
      <c r="C2202" s="2" t="str">
        <f>VLOOKUP(B2202,Address!$A$1:$B$5,2,FALSE)</f>
        <v>ул.Ленина, 13/2</v>
      </c>
      <c r="D2202" s="3">
        <v>44767</v>
      </c>
      <c r="E2202" s="3" t="str">
        <f t="shared" si="241"/>
        <v>Июль</v>
      </c>
      <c r="F2202" s="25">
        <f t="shared" si="245"/>
        <v>31</v>
      </c>
      <c r="G2202" s="3" t="str">
        <f t="shared" si="246"/>
        <v>Пн</v>
      </c>
      <c r="H2202" s="25">
        <f t="shared" si="247"/>
        <v>25</v>
      </c>
      <c r="I2202" s="2">
        <v>715</v>
      </c>
      <c r="J2202" s="2">
        <f t="shared" si="242"/>
        <v>1</v>
      </c>
      <c r="K2202" s="2" t="str">
        <f t="shared" si="243"/>
        <v/>
      </c>
      <c r="L2202" s="2" t="str">
        <f t="shared" si="244"/>
        <v/>
      </c>
      <c r="M2202" t="str">
        <f>IF(D2202&lt;='Задача 4'!$B$4,I2202,"")</f>
        <v/>
      </c>
    </row>
    <row r="2203" spans="1:13">
      <c r="A2203" s="2">
        <v>1747332</v>
      </c>
      <c r="B2203" s="2">
        <v>1</v>
      </c>
      <c r="C2203" s="2" t="str">
        <f>VLOOKUP(B2203,Address!$A$1:$B$5,2,FALSE)</f>
        <v>ул.Ленина, 13/2</v>
      </c>
      <c r="D2203" s="3">
        <v>44724</v>
      </c>
      <c r="E2203" s="3" t="str">
        <f t="shared" si="241"/>
        <v>Июнь</v>
      </c>
      <c r="F2203" s="25">
        <f t="shared" si="245"/>
        <v>25</v>
      </c>
      <c r="G2203" s="3" t="str">
        <f t="shared" si="246"/>
        <v>Вс</v>
      </c>
      <c r="H2203" s="25">
        <f t="shared" si="247"/>
        <v>12</v>
      </c>
      <c r="I2203" s="2">
        <v>3029</v>
      </c>
      <c r="J2203" s="2">
        <f t="shared" si="242"/>
        <v>1</v>
      </c>
      <c r="K2203" s="2">
        <f t="shared" si="243"/>
        <v>3029</v>
      </c>
      <c r="L2203" s="2">
        <f t="shared" si="244"/>
        <v>1</v>
      </c>
      <c r="M2203">
        <f>IF(D2203&lt;='Задача 4'!$B$4,I2203,"")</f>
        <v>3029</v>
      </c>
    </row>
    <row r="2204" spans="1:13">
      <c r="A2204" s="2">
        <v>1747333</v>
      </c>
      <c r="B2204" s="2">
        <v>1</v>
      </c>
      <c r="C2204" s="2" t="str">
        <f>VLOOKUP(B2204,Address!$A$1:$B$5,2,FALSE)</f>
        <v>ул.Ленина, 13/2</v>
      </c>
      <c r="D2204" s="3">
        <v>44736</v>
      </c>
      <c r="E2204" s="3" t="str">
        <f t="shared" si="241"/>
        <v>Июнь</v>
      </c>
      <c r="F2204" s="25">
        <f t="shared" si="245"/>
        <v>26</v>
      </c>
      <c r="G2204" s="3" t="str">
        <f t="shared" si="246"/>
        <v>Пт</v>
      </c>
      <c r="H2204" s="25">
        <f t="shared" si="247"/>
        <v>24</v>
      </c>
      <c r="I2204" s="2">
        <v>4847</v>
      </c>
      <c r="J2204" s="2">
        <f t="shared" si="242"/>
        <v>1</v>
      </c>
      <c r="K2204" s="2">
        <f t="shared" si="243"/>
        <v>4847</v>
      </c>
      <c r="L2204" s="2">
        <f t="shared" si="244"/>
        <v>1</v>
      </c>
      <c r="M2204">
        <f>IF(D2204&lt;='Задача 4'!$B$4,I2204,"")</f>
        <v>4847</v>
      </c>
    </row>
    <row r="2205" spans="1:13">
      <c r="A2205" s="2">
        <v>1747334</v>
      </c>
      <c r="B2205" s="2">
        <v>4</v>
      </c>
      <c r="C2205" s="2" t="str">
        <f>VLOOKUP(B2205,Address!$A$1:$B$5,2,FALSE)</f>
        <v>Бульвар Сеченова, 17</v>
      </c>
      <c r="D2205" s="3">
        <v>44740</v>
      </c>
      <c r="E2205" s="3" t="str">
        <f t="shared" si="241"/>
        <v>Июнь</v>
      </c>
      <c r="F2205" s="25">
        <f t="shared" si="245"/>
        <v>27</v>
      </c>
      <c r="G2205" s="3" t="str">
        <f t="shared" si="246"/>
        <v>Вт</v>
      </c>
      <c r="H2205" s="25">
        <f t="shared" si="247"/>
        <v>28</v>
      </c>
      <c r="I2205" s="2">
        <v>3055</v>
      </c>
      <c r="J2205" s="2">
        <f t="shared" si="242"/>
        <v>1</v>
      </c>
      <c r="K2205" s="2">
        <f t="shared" si="243"/>
        <v>3055</v>
      </c>
      <c r="L2205" s="2">
        <f t="shared" si="244"/>
        <v>1</v>
      </c>
      <c r="M2205">
        <f>IF(D2205&lt;='Задача 4'!$B$4,I2205,"")</f>
        <v>3055</v>
      </c>
    </row>
    <row r="2206" spans="1:13">
      <c r="A2206" s="2">
        <v>1747335</v>
      </c>
      <c r="B2206" s="2">
        <v>2</v>
      </c>
      <c r="C2206" s="2" t="str">
        <f>VLOOKUP(B2206,Address!$A$1:$B$5,2,FALSE)</f>
        <v>ул.Строителей, 6</v>
      </c>
      <c r="D2206" s="3">
        <v>44780</v>
      </c>
      <c r="E2206" s="3" t="str">
        <f t="shared" si="241"/>
        <v>Август</v>
      </c>
      <c r="F2206" s="25">
        <f t="shared" si="245"/>
        <v>33</v>
      </c>
      <c r="G2206" s="3" t="str">
        <f t="shared" si="246"/>
        <v>Вс</v>
      </c>
      <c r="H2206" s="25">
        <f t="shared" si="247"/>
        <v>7</v>
      </c>
      <c r="I2206" s="2">
        <v>1567</v>
      </c>
      <c r="J2206" s="2">
        <f t="shared" si="242"/>
        <v>1</v>
      </c>
      <c r="K2206" s="2" t="str">
        <f t="shared" si="243"/>
        <v/>
      </c>
      <c r="L2206" s="2" t="str">
        <f t="shared" si="244"/>
        <v/>
      </c>
      <c r="M2206" t="str">
        <f>IF(D2206&lt;='Задача 4'!$B$4,I2206,"")</f>
        <v/>
      </c>
    </row>
    <row r="2207" spans="1:13">
      <c r="A2207" s="2">
        <v>1747336</v>
      </c>
      <c r="B2207" s="2">
        <v>4</v>
      </c>
      <c r="C2207" s="2" t="str">
        <f>VLOOKUP(B2207,Address!$A$1:$B$5,2,FALSE)</f>
        <v>Бульвар Сеченова, 17</v>
      </c>
      <c r="D2207" s="3">
        <v>44796</v>
      </c>
      <c r="E2207" s="3" t="str">
        <f t="shared" si="241"/>
        <v>Август</v>
      </c>
      <c r="F2207" s="25">
        <f t="shared" si="245"/>
        <v>35</v>
      </c>
      <c r="G2207" s="3" t="str">
        <f t="shared" si="246"/>
        <v>Вт</v>
      </c>
      <c r="H2207" s="25">
        <f t="shared" si="247"/>
        <v>23</v>
      </c>
      <c r="I2207" s="2">
        <v>4756</v>
      </c>
      <c r="J2207" s="2">
        <f t="shared" si="242"/>
        <v>1</v>
      </c>
      <c r="K2207" s="2">
        <f t="shared" si="243"/>
        <v>4756</v>
      </c>
      <c r="L2207" s="2">
        <f t="shared" si="244"/>
        <v>1</v>
      </c>
      <c r="M2207" t="str">
        <f>IF(D2207&lt;='Задача 4'!$B$4,I2207,"")</f>
        <v/>
      </c>
    </row>
    <row r="2208" spans="1:13">
      <c r="A2208" s="2">
        <v>1747337</v>
      </c>
      <c r="B2208" s="2">
        <v>2</v>
      </c>
      <c r="C2208" s="2" t="str">
        <f>VLOOKUP(B2208,Address!$A$1:$B$5,2,FALSE)</f>
        <v>ул.Строителей, 6</v>
      </c>
      <c r="D2208" s="3">
        <v>44727</v>
      </c>
      <c r="E2208" s="3" t="str">
        <f t="shared" si="241"/>
        <v>Июнь</v>
      </c>
      <c r="F2208" s="25">
        <f t="shared" si="245"/>
        <v>25</v>
      </c>
      <c r="G2208" s="3" t="str">
        <f t="shared" si="246"/>
        <v>Ср</v>
      </c>
      <c r="H2208" s="25">
        <f t="shared" si="247"/>
        <v>15</v>
      </c>
      <c r="I2208" s="2">
        <v>1236</v>
      </c>
      <c r="J2208" s="2">
        <f t="shared" si="242"/>
        <v>1</v>
      </c>
      <c r="K2208" s="2" t="str">
        <f t="shared" si="243"/>
        <v/>
      </c>
      <c r="L2208" s="2" t="str">
        <f t="shared" si="244"/>
        <v/>
      </c>
      <c r="M2208">
        <f>IF(D2208&lt;='Задача 4'!$B$4,I2208,"")</f>
        <v>1236</v>
      </c>
    </row>
    <row r="2209" spans="1:13">
      <c r="A2209" s="2">
        <v>1747338</v>
      </c>
      <c r="B2209" s="2">
        <v>2</v>
      </c>
      <c r="C2209" s="2" t="str">
        <f>VLOOKUP(B2209,Address!$A$1:$B$5,2,FALSE)</f>
        <v>ул.Строителей, 6</v>
      </c>
      <c r="D2209" s="3">
        <v>44753</v>
      </c>
      <c r="E2209" s="3" t="str">
        <f t="shared" si="241"/>
        <v>Июль</v>
      </c>
      <c r="F2209" s="25">
        <f t="shared" si="245"/>
        <v>29</v>
      </c>
      <c r="G2209" s="3" t="str">
        <f t="shared" si="246"/>
        <v>Пн</v>
      </c>
      <c r="H2209" s="25">
        <f t="shared" si="247"/>
        <v>11</v>
      </c>
      <c r="I2209" s="2">
        <v>1572</v>
      </c>
      <c r="J2209" s="2">
        <f t="shared" si="242"/>
        <v>1</v>
      </c>
      <c r="K2209" s="2" t="str">
        <f t="shared" si="243"/>
        <v/>
      </c>
      <c r="L2209" s="2" t="str">
        <f t="shared" si="244"/>
        <v/>
      </c>
      <c r="M2209">
        <f>IF(D2209&lt;='Задача 4'!$B$4,I2209,"")</f>
        <v>1572</v>
      </c>
    </row>
    <row r="2210" spans="1:13">
      <c r="A2210" s="2">
        <v>1747339</v>
      </c>
      <c r="B2210" s="2">
        <v>2</v>
      </c>
      <c r="C2210" s="2" t="str">
        <f>VLOOKUP(B2210,Address!$A$1:$B$5,2,FALSE)</f>
        <v>ул.Строителей, 6</v>
      </c>
      <c r="D2210" s="3">
        <v>44801</v>
      </c>
      <c r="E2210" s="3" t="str">
        <f t="shared" si="241"/>
        <v>Август</v>
      </c>
      <c r="F2210" s="25">
        <f t="shared" si="245"/>
        <v>36</v>
      </c>
      <c r="G2210" s="3" t="str">
        <f t="shared" si="246"/>
        <v>Вс</v>
      </c>
      <c r="H2210" s="25">
        <f t="shared" si="247"/>
        <v>28</v>
      </c>
      <c r="I2210" s="2">
        <v>4981</v>
      </c>
      <c r="J2210" s="2">
        <f t="shared" si="242"/>
        <v>1</v>
      </c>
      <c r="K2210" s="2">
        <f t="shared" si="243"/>
        <v>4981</v>
      </c>
      <c r="L2210" s="2">
        <f t="shared" si="244"/>
        <v>1</v>
      </c>
      <c r="M2210" t="str">
        <f>IF(D2210&lt;='Задача 4'!$B$4,I2210,"")</f>
        <v/>
      </c>
    </row>
    <row r="2211" spans="1:13">
      <c r="A2211" s="2">
        <v>1747340</v>
      </c>
      <c r="B2211" s="2">
        <v>1</v>
      </c>
      <c r="C2211" s="2" t="str">
        <f>VLOOKUP(B2211,Address!$A$1:$B$5,2,FALSE)</f>
        <v>ул.Ленина, 13/2</v>
      </c>
      <c r="D2211" s="3">
        <v>44736</v>
      </c>
      <c r="E2211" s="3" t="str">
        <f t="shared" si="241"/>
        <v>Июнь</v>
      </c>
      <c r="F2211" s="25">
        <f t="shared" si="245"/>
        <v>26</v>
      </c>
      <c r="G2211" s="3" t="str">
        <f t="shared" si="246"/>
        <v>Пт</v>
      </c>
      <c r="H2211" s="25">
        <f t="shared" si="247"/>
        <v>24</v>
      </c>
      <c r="I2211" s="2">
        <v>1741</v>
      </c>
      <c r="J2211" s="2">
        <f t="shared" si="242"/>
        <v>1</v>
      </c>
      <c r="K2211" s="2" t="str">
        <f t="shared" si="243"/>
        <v/>
      </c>
      <c r="L2211" s="2" t="str">
        <f t="shared" si="244"/>
        <v/>
      </c>
      <c r="M2211">
        <f>IF(D2211&lt;='Задача 4'!$B$4,I2211,"")</f>
        <v>1741</v>
      </c>
    </row>
    <row r="2212" spans="1:13">
      <c r="A2212" s="2">
        <v>1747341</v>
      </c>
      <c r="B2212" s="2">
        <v>4</v>
      </c>
      <c r="C2212" s="2" t="str">
        <f>VLOOKUP(B2212,Address!$A$1:$B$5,2,FALSE)</f>
        <v>Бульвар Сеченова, 17</v>
      </c>
      <c r="D2212" s="3">
        <v>44764</v>
      </c>
      <c r="E2212" s="3" t="str">
        <f t="shared" si="241"/>
        <v>Июль</v>
      </c>
      <c r="F2212" s="25">
        <f t="shared" si="245"/>
        <v>30</v>
      </c>
      <c r="G2212" s="3" t="str">
        <f t="shared" si="246"/>
        <v>Пт</v>
      </c>
      <c r="H2212" s="25">
        <f t="shared" si="247"/>
        <v>22</v>
      </c>
      <c r="I2212" s="2">
        <v>2488</v>
      </c>
      <c r="J2212" s="2">
        <f t="shared" si="242"/>
        <v>1</v>
      </c>
      <c r="K2212" s="2" t="str">
        <f t="shared" si="243"/>
        <v/>
      </c>
      <c r="L2212" s="2" t="str">
        <f t="shared" si="244"/>
        <v/>
      </c>
      <c r="M2212" t="str">
        <f>IF(D2212&lt;='Задача 4'!$B$4,I2212,"")</f>
        <v/>
      </c>
    </row>
    <row r="2213" spans="1:13">
      <c r="A2213" s="2">
        <v>1747342</v>
      </c>
      <c r="B2213" s="2">
        <v>1</v>
      </c>
      <c r="C2213" s="2" t="str">
        <f>VLOOKUP(B2213,Address!$A$1:$B$5,2,FALSE)</f>
        <v>ул.Ленина, 13/2</v>
      </c>
      <c r="D2213" s="3">
        <v>44762</v>
      </c>
      <c r="E2213" s="3" t="str">
        <f t="shared" si="241"/>
        <v>Июль</v>
      </c>
      <c r="F2213" s="25">
        <f t="shared" si="245"/>
        <v>30</v>
      </c>
      <c r="G2213" s="3" t="str">
        <f t="shared" si="246"/>
        <v>Ср</v>
      </c>
      <c r="H2213" s="25">
        <f t="shared" si="247"/>
        <v>20</v>
      </c>
      <c r="I2213" s="2">
        <v>2671</v>
      </c>
      <c r="J2213" s="2">
        <f t="shared" si="242"/>
        <v>1</v>
      </c>
      <c r="K2213" s="2" t="str">
        <f t="shared" si="243"/>
        <v/>
      </c>
      <c r="L2213" s="2" t="str">
        <f t="shared" si="244"/>
        <v/>
      </c>
      <c r="M2213" t="str">
        <f>IF(D2213&lt;='Задача 4'!$B$4,I2213,"")</f>
        <v/>
      </c>
    </row>
    <row r="2214" spans="1:13">
      <c r="A2214" s="2">
        <v>1747343</v>
      </c>
      <c r="B2214" s="2">
        <v>2</v>
      </c>
      <c r="C2214" s="2" t="str">
        <f>VLOOKUP(B2214,Address!$A$1:$B$5,2,FALSE)</f>
        <v>ул.Строителей, 6</v>
      </c>
      <c r="D2214" s="3">
        <v>44771</v>
      </c>
      <c r="E2214" s="3" t="str">
        <f t="shared" si="241"/>
        <v>Июль</v>
      </c>
      <c r="F2214" s="25">
        <f t="shared" si="245"/>
        <v>31</v>
      </c>
      <c r="G2214" s="3" t="str">
        <f t="shared" si="246"/>
        <v>Пт</v>
      </c>
      <c r="H2214" s="25">
        <f t="shared" si="247"/>
        <v>29</v>
      </c>
      <c r="I2214" s="2">
        <v>4984</v>
      </c>
      <c r="J2214" s="2">
        <f t="shared" si="242"/>
        <v>1</v>
      </c>
      <c r="K2214" s="2">
        <f t="shared" si="243"/>
        <v>4984</v>
      </c>
      <c r="L2214" s="2">
        <f t="shared" si="244"/>
        <v>1</v>
      </c>
      <c r="M2214" t="str">
        <f>IF(D2214&lt;='Задача 4'!$B$4,I2214,"")</f>
        <v/>
      </c>
    </row>
    <row r="2215" spans="1:13">
      <c r="A2215" s="2">
        <v>1747344</v>
      </c>
      <c r="B2215" s="2">
        <v>3</v>
      </c>
      <c r="C2215" s="2" t="str">
        <f>VLOOKUP(B2215,Address!$A$1:$B$5,2,FALSE)</f>
        <v>Проспект Вернадского, 89</v>
      </c>
      <c r="D2215" s="3">
        <v>44755</v>
      </c>
      <c r="E2215" s="3" t="str">
        <f t="shared" si="241"/>
        <v>Июль</v>
      </c>
      <c r="F2215" s="25">
        <f t="shared" si="245"/>
        <v>29</v>
      </c>
      <c r="G2215" s="3" t="str">
        <f t="shared" si="246"/>
        <v>Ср</v>
      </c>
      <c r="H2215" s="25">
        <f t="shared" si="247"/>
        <v>13</v>
      </c>
      <c r="I2215" s="2">
        <v>2084</v>
      </c>
      <c r="J2215" s="2">
        <f t="shared" si="242"/>
        <v>1</v>
      </c>
      <c r="K2215" s="2" t="str">
        <f t="shared" si="243"/>
        <v/>
      </c>
      <c r="L2215" s="2" t="str">
        <f t="shared" si="244"/>
        <v/>
      </c>
      <c r="M2215">
        <f>IF(D2215&lt;='Задача 4'!$B$4,I2215,"")</f>
        <v>2084</v>
      </c>
    </row>
    <row r="2216" spans="1:13">
      <c r="A2216" s="2">
        <v>1747345</v>
      </c>
      <c r="B2216" s="2">
        <v>4</v>
      </c>
      <c r="C2216" s="2" t="str">
        <f>VLOOKUP(B2216,Address!$A$1:$B$5,2,FALSE)</f>
        <v>Бульвар Сеченова, 17</v>
      </c>
      <c r="D2216" s="3">
        <v>44736</v>
      </c>
      <c r="E2216" s="3" t="str">
        <f t="shared" si="241"/>
        <v>Июнь</v>
      </c>
      <c r="F2216" s="25">
        <f t="shared" si="245"/>
        <v>26</v>
      </c>
      <c r="G2216" s="3" t="str">
        <f t="shared" si="246"/>
        <v>Пт</v>
      </c>
      <c r="H2216" s="25">
        <f t="shared" si="247"/>
        <v>24</v>
      </c>
      <c r="I2216" s="2">
        <v>3057</v>
      </c>
      <c r="J2216" s="2">
        <f t="shared" si="242"/>
        <v>1</v>
      </c>
      <c r="K2216" s="2">
        <f t="shared" si="243"/>
        <v>3057</v>
      </c>
      <c r="L2216" s="2">
        <f t="shared" si="244"/>
        <v>1</v>
      </c>
      <c r="M2216">
        <f>IF(D2216&lt;='Задача 4'!$B$4,I2216,"")</f>
        <v>3057</v>
      </c>
    </row>
    <row r="2217" spans="1:13">
      <c r="A2217" s="2">
        <v>1747346</v>
      </c>
      <c r="B2217" s="2">
        <v>4</v>
      </c>
      <c r="C2217" s="2" t="str">
        <f>VLOOKUP(B2217,Address!$A$1:$B$5,2,FALSE)</f>
        <v>Бульвар Сеченова, 17</v>
      </c>
      <c r="D2217" s="3">
        <v>44727</v>
      </c>
      <c r="E2217" s="3" t="str">
        <f t="shared" si="241"/>
        <v>Июнь</v>
      </c>
      <c r="F2217" s="25">
        <f t="shared" si="245"/>
        <v>25</v>
      </c>
      <c r="G2217" s="3" t="str">
        <f t="shared" si="246"/>
        <v>Ср</v>
      </c>
      <c r="H2217" s="25">
        <f t="shared" si="247"/>
        <v>15</v>
      </c>
      <c r="I2217" s="2">
        <v>3912</v>
      </c>
      <c r="J2217" s="2">
        <f t="shared" si="242"/>
        <v>1</v>
      </c>
      <c r="K2217" s="2">
        <f t="shared" si="243"/>
        <v>3912</v>
      </c>
      <c r="L2217" s="2">
        <f t="shared" si="244"/>
        <v>1</v>
      </c>
      <c r="M2217">
        <f>IF(D2217&lt;='Задача 4'!$B$4,I2217,"")</f>
        <v>3912</v>
      </c>
    </row>
    <row r="2218" spans="1:13">
      <c r="A2218" s="2">
        <v>1747347</v>
      </c>
      <c r="B2218" s="2">
        <v>1</v>
      </c>
      <c r="C2218" s="2" t="str">
        <f>VLOOKUP(B2218,Address!$A$1:$B$5,2,FALSE)</f>
        <v>ул.Ленина, 13/2</v>
      </c>
      <c r="D2218" s="3">
        <v>44799</v>
      </c>
      <c r="E2218" s="3" t="str">
        <f t="shared" si="241"/>
        <v>Август</v>
      </c>
      <c r="F2218" s="25">
        <f t="shared" si="245"/>
        <v>35</v>
      </c>
      <c r="G2218" s="3" t="str">
        <f t="shared" si="246"/>
        <v>Пт</v>
      </c>
      <c r="H2218" s="25">
        <f t="shared" si="247"/>
        <v>26</v>
      </c>
      <c r="I2218" s="2">
        <v>2784</v>
      </c>
      <c r="J2218" s="2">
        <f t="shared" si="242"/>
        <v>1</v>
      </c>
      <c r="K2218" s="2" t="str">
        <f t="shared" si="243"/>
        <v/>
      </c>
      <c r="L2218" s="2" t="str">
        <f t="shared" si="244"/>
        <v/>
      </c>
      <c r="M2218" t="str">
        <f>IF(D2218&lt;='Задача 4'!$B$4,I2218,"")</f>
        <v/>
      </c>
    </row>
    <row r="2219" spans="1:13">
      <c r="A2219" s="2">
        <v>1747348</v>
      </c>
      <c r="B2219" s="2">
        <v>3</v>
      </c>
      <c r="C2219" s="2" t="str">
        <f>VLOOKUP(B2219,Address!$A$1:$B$5,2,FALSE)</f>
        <v>Проспект Вернадского, 89</v>
      </c>
      <c r="D2219" s="3">
        <v>44785</v>
      </c>
      <c r="E2219" s="3" t="str">
        <f t="shared" si="241"/>
        <v>Август</v>
      </c>
      <c r="F2219" s="25">
        <f t="shared" si="245"/>
        <v>33</v>
      </c>
      <c r="G2219" s="3" t="str">
        <f t="shared" si="246"/>
        <v>Пт</v>
      </c>
      <c r="H2219" s="25">
        <f t="shared" si="247"/>
        <v>12</v>
      </c>
      <c r="I2219" s="2">
        <v>4019</v>
      </c>
      <c r="J2219" s="2">
        <f t="shared" si="242"/>
        <v>1</v>
      </c>
      <c r="K2219" s="2">
        <f t="shared" si="243"/>
        <v>4019</v>
      </c>
      <c r="L2219" s="2">
        <f t="shared" si="244"/>
        <v>1</v>
      </c>
      <c r="M2219" t="str">
        <f>IF(D2219&lt;='Задача 4'!$B$4,I2219,"")</f>
        <v/>
      </c>
    </row>
    <row r="2220" spans="1:13">
      <c r="A2220" s="2">
        <v>1747349</v>
      </c>
      <c r="B2220" s="2">
        <v>3</v>
      </c>
      <c r="C2220" s="2" t="str">
        <f>VLOOKUP(B2220,Address!$A$1:$B$5,2,FALSE)</f>
        <v>Проспект Вернадского, 89</v>
      </c>
      <c r="D2220" s="3">
        <v>44760</v>
      </c>
      <c r="E2220" s="3" t="str">
        <f t="shared" si="241"/>
        <v>Июль</v>
      </c>
      <c r="F2220" s="25">
        <f t="shared" si="245"/>
        <v>30</v>
      </c>
      <c r="G2220" s="3" t="str">
        <f t="shared" si="246"/>
        <v>Пн</v>
      </c>
      <c r="H2220" s="25">
        <f t="shared" si="247"/>
        <v>18</v>
      </c>
      <c r="I2220" s="2">
        <v>2574</v>
      </c>
      <c r="J2220" s="2">
        <f t="shared" si="242"/>
        <v>1</v>
      </c>
      <c r="K2220" s="2" t="str">
        <f t="shared" si="243"/>
        <v/>
      </c>
      <c r="L2220" s="2" t="str">
        <f t="shared" si="244"/>
        <v/>
      </c>
      <c r="M2220" t="str">
        <f>IF(D2220&lt;='Задача 4'!$B$4,I2220,"")</f>
        <v/>
      </c>
    </row>
    <row r="2221" spans="1:13">
      <c r="A2221" s="2">
        <v>1747350</v>
      </c>
      <c r="B2221" s="2">
        <v>1</v>
      </c>
      <c r="C2221" s="2" t="str">
        <f>VLOOKUP(B2221,Address!$A$1:$B$5,2,FALSE)</f>
        <v>ул.Ленина, 13/2</v>
      </c>
      <c r="D2221" s="3">
        <v>44713</v>
      </c>
      <c r="E2221" s="3" t="str">
        <f t="shared" si="241"/>
        <v>Июнь</v>
      </c>
      <c r="F2221" s="25">
        <f t="shared" si="245"/>
        <v>23</v>
      </c>
      <c r="G2221" s="3" t="str">
        <f t="shared" si="246"/>
        <v>Ср</v>
      </c>
      <c r="H2221" s="25">
        <f t="shared" si="247"/>
        <v>1</v>
      </c>
      <c r="I2221" s="2">
        <v>4471</v>
      </c>
      <c r="J2221" s="2">
        <f t="shared" si="242"/>
        <v>1</v>
      </c>
      <c r="K2221" s="2">
        <f t="shared" si="243"/>
        <v>4471</v>
      </c>
      <c r="L2221" s="2">
        <f t="shared" si="244"/>
        <v>1</v>
      </c>
      <c r="M2221">
        <f>IF(D2221&lt;='Задача 4'!$B$4,I2221,"")</f>
        <v>4471</v>
      </c>
    </row>
    <row r="2222" spans="1:13">
      <c r="A2222" s="2">
        <v>1747351</v>
      </c>
      <c r="B2222" s="2">
        <v>4</v>
      </c>
      <c r="C2222" s="2" t="str">
        <f>VLOOKUP(B2222,Address!$A$1:$B$5,2,FALSE)</f>
        <v>Бульвар Сеченова, 17</v>
      </c>
      <c r="D2222" s="3">
        <v>44746</v>
      </c>
      <c r="E2222" s="3" t="str">
        <f t="shared" si="241"/>
        <v>Июль</v>
      </c>
      <c r="F2222" s="25">
        <f t="shared" si="245"/>
        <v>28</v>
      </c>
      <c r="G2222" s="3" t="str">
        <f t="shared" si="246"/>
        <v>Пн</v>
      </c>
      <c r="H2222" s="25">
        <f t="shared" si="247"/>
        <v>4</v>
      </c>
      <c r="I2222" s="2">
        <v>1978</v>
      </c>
      <c r="J2222" s="2">
        <f t="shared" si="242"/>
        <v>1</v>
      </c>
      <c r="K2222" s="2" t="str">
        <f t="shared" si="243"/>
        <v/>
      </c>
      <c r="L2222" s="2" t="str">
        <f t="shared" si="244"/>
        <v/>
      </c>
      <c r="M2222">
        <f>IF(D2222&lt;='Задача 4'!$B$4,I2222,"")</f>
        <v>1978</v>
      </c>
    </row>
    <row r="2223" spans="1:13">
      <c r="A2223" s="2">
        <v>1747352</v>
      </c>
      <c r="B2223" s="2">
        <v>3</v>
      </c>
      <c r="C2223" s="2" t="str">
        <f>VLOOKUP(B2223,Address!$A$1:$B$5,2,FALSE)</f>
        <v>Проспект Вернадского, 89</v>
      </c>
      <c r="D2223" s="3">
        <v>44763</v>
      </c>
      <c r="E2223" s="3" t="str">
        <f t="shared" si="241"/>
        <v>Июль</v>
      </c>
      <c r="F2223" s="25">
        <f t="shared" si="245"/>
        <v>30</v>
      </c>
      <c r="G2223" s="3" t="str">
        <f t="shared" si="246"/>
        <v>Чт</v>
      </c>
      <c r="H2223" s="25">
        <f t="shared" si="247"/>
        <v>21</v>
      </c>
      <c r="I2223" s="2">
        <v>2810</v>
      </c>
      <c r="J2223" s="2">
        <f t="shared" si="242"/>
        <v>1</v>
      </c>
      <c r="K2223" s="2" t="str">
        <f t="shared" si="243"/>
        <v/>
      </c>
      <c r="L2223" s="2" t="str">
        <f t="shared" si="244"/>
        <v/>
      </c>
      <c r="M2223" t="str">
        <f>IF(D2223&lt;='Задача 4'!$B$4,I2223,"")</f>
        <v/>
      </c>
    </row>
    <row r="2224" spans="1:13">
      <c r="A2224" s="2">
        <v>1747353</v>
      </c>
      <c r="B2224" s="2">
        <v>3</v>
      </c>
      <c r="C2224" s="2" t="str">
        <f>VLOOKUP(B2224,Address!$A$1:$B$5,2,FALSE)</f>
        <v>Проспект Вернадского, 89</v>
      </c>
      <c r="D2224" s="3">
        <v>44779</v>
      </c>
      <c r="E2224" s="3" t="str">
        <f t="shared" si="241"/>
        <v>Август</v>
      </c>
      <c r="F2224" s="25">
        <f t="shared" si="245"/>
        <v>32</v>
      </c>
      <c r="G2224" s="3" t="str">
        <f t="shared" si="246"/>
        <v>Сб</v>
      </c>
      <c r="H2224" s="25">
        <f t="shared" si="247"/>
        <v>6</v>
      </c>
      <c r="I2224" s="2">
        <v>226</v>
      </c>
      <c r="J2224" s="2">
        <f t="shared" si="242"/>
        <v>1</v>
      </c>
      <c r="K2224" s="2" t="str">
        <f t="shared" si="243"/>
        <v/>
      </c>
      <c r="L2224" s="2" t="str">
        <f t="shared" si="244"/>
        <v/>
      </c>
      <c r="M2224" t="str">
        <f>IF(D2224&lt;='Задача 4'!$B$4,I2224,"")</f>
        <v/>
      </c>
    </row>
    <row r="2225" spans="1:13">
      <c r="A2225" s="2">
        <v>1747354</v>
      </c>
      <c r="B2225" s="2">
        <v>3</v>
      </c>
      <c r="C2225" s="2" t="str">
        <f>VLOOKUP(B2225,Address!$A$1:$B$5,2,FALSE)</f>
        <v>Проспект Вернадского, 89</v>
      </c>
      <c r="D2225" s="3">
        <v>44778</v>
      </c>
      <c r="E2225" s="3" t="str">
        <f t="shared" si="241"/>
        <v>Август</v>
      </c>
      <c r="F2225" s="25">
        <f t="shared" si="245"/>
        <v>32</v>
      </c>
      <c r="G2225" s="3" t="str">
        <f t="shared" si="246"/>
        <v>Пт</v>
      </c>
      <c r="H2225" s="25">
        <f t="shared" si="247"/>
        <v>5</v>
      </c>
      <c r="I2225" s="2">
        <v>288</v>
      </c>
      <c r="J2225" s="2">
        <f t="shared" si="242"/>
        <v>1</v>
      </c>
      <c r="K2225" s="2" t="str">
        <f t="shared" si="243"/>
        <v/>
      </c>
      <c r="L2225" s="2" t="str">
        <f t="shared" si="244"/>
        <v/>
      </c>
      <c r="M2225" t="str">
        <f>IF(D2225&lt;='Задача 4'!$B$4,I2225,"")</f>
        <v/>
      </c>
    </row>
    <row r="2226" spans="1:13">
      <c r="A2226" s="2">
        <v>1747355</v>
      </c>
      <c r="B2226" s="2">
        <v>3</v>
      </c>
      <c r="C2226" s="2" t="str">
        <f>VLOOKUP(B2226,Address!$A$1:$B$5,2,FALSE)</f>
        <v>Проспект Вернадского, 89</v>
      </c>
      <c r="D2226" s="3">
        <v>44794</v>
      </c>
      <c r="E2226" s="3" t="str">
        <f t="shared" si="241"/>
        <v>Август</v>
      </c>
      <c r="F2226" s="25">
        <f t="shared" si="245"/>
        <v>35</v>
      </c>
      <c r="G2226" s="3" t="str">
        <f t="shared" si="246"/>
        <v>Вс</v>
      </c>
      <c r="H2226" s="25">
        <f t="shared" si="247"/>
        <v>21</v>
      </c>
      <c r="I2226" s="2">
        <v>3021</v>
      </c>
      <c r="J2226" s="2">
        <f t="shared" si="242"/>
        <v>1</v>
      </c>
      <c r="K2226" s="2">
        <f t="shared" si="243"/>
        <v>3021</v>
      </c>
      <c r="L2226" s="2">
        <f t="shared" si="244"/>
        <v>1</v>
      </c>
      <c r="M2226" t="str">
        <f>IF(D2226&lt;='Задача 4'!$B$4,I2226,"")</f>
        <v/>
      </c>
    </row>
    <row r="2227" spans="1:13">
      <c r="A2227" s="2">
        <v>1747356</v>
      </c>
      <c r="B2227" s="2">
        <v>1</v>
      </c>
      <c r="C2227" s="2" t="str">
        <f>VLOOKUP(B2227,Address!$A$1:$B$5,2,FALSE)</f>
        <v>ул.Ленина, 13/2</v>
      </c>
      <c r="D2227" s="3">
        <v>44741</v>
      </c>
      <c r="E2227" s="3" t="str">
        <f t="shared" si="241"/>
        <v>Июнь</v>
      </c>
      <c r="F2227" s="25">
        <f t="shared" si="245"/>
        <v>27</v>
      </c>
      <c r="G2227" s="3" t="str">
        <f t="shared" si="246"/>
        <v>Ср</v>
      </c>
      <c r="H2227" s="25">
        <f t="shared" si="247"/>
        <v>29</v>
      </c>
      <c r="I2227" s="2">
        <v>3568</v>
      </c>
      <c r="J2227" s="2">
        <f t="shared" si="242"/>
        <v>1</v>
      </c>
      <c r="K2227" s="2">
        <f t="shared" si="243"/>
        <v>3568</v>
      </c>
      <c r="L2227" s="2">
        <f t="shared" si="244"/>
        <v>1</v>
      </c>
      <c r="M2227">
        <f>IF(D2227&lt;='Задача 4'!$B$4,I2227,"")</f>
        <v>3568</v>
      </c>
    </row>
    <row r="2228" spans="1:13">
      <c r="A2228" s="2">
        <v>1747357</v>
      </c>
      <c r="B2228" s="2">
        <v>2</v>
      </c>
      <c r="C2228" s="2" t="str">
        <f>VLOOKUP(B2228,Address!$A$1:$B$5,2,FALSE)</f>
        <v>ул.Строителей, 6</v>
      </c>
      <c r="D2228" s="3">
        <v>44765</v>
      </c>
      <c r="E2228" s="3" t="str">
        <f t="shared" si="241"/>
        <v>Июль</v>
      </c>
      <c r="F2228" s="25">
        <f t="shared" si="245"/>
        <v>30</v>
      </c>
      <c r="G2228" s="3" t="str">
        <f t="shared" si="246"/>
        <v>Сб</v>
      </c>
      <c r="H2228" s="25">
        <f t="shared" si="247"/>
        <v>23</v>
      </c>
      <c r="I2228" s="2">
        <v>334</v>
      </c>
      <c r="J2228" s="2">
        <f t="shared" si="242"/>
        <v>1</v>
      </c>
      <c r="K2228" s="2" t="str">
        <f t="shared" si="243"/>
        <v/>
      </c>
      <c r="L2228" s="2" t="str">
        <f t="shared" si="244"/>
        <v/>
      </c>
      <c r="M2228" t="str">
        <f>IF(D2228&lt;='Задача 4'!$B$4,I2228,"")</f>
        <v/>
      </c>
    </row>
    <row r="2229" spans="1:13">
      <c r="A2229" s="2">
        <v>1747358</v>
      </c>
      <c r="B2229" s="2">
        <v>1</v>
      </c>
      <c r="C2229" s="2" t="str">
        <f>VLOOKUP(B2229,Address!$A$1:$B$5,2,FALSE)</f>
        <v>ул.Ленина, 13/2</v>
      </c>
      <c r="D2229" s="3">
        <v>44756</v>
      </c>
      <c r="E2229" s="3" t="str">
        <f t="shared" si="241"/>
        <v>Июль</v>
      </c>
      <c r="F2229" s="25">
        <f t="shared" si="245"/>
        <v>29</v>
      </c>
      <c r="G2229" s="3" t="str">
        <f t="shared" si="246"/>
        <v>Чт</v>
      </c>
      <c r="H2229" s="25">
        <f t="shared" si="247"/>
        <v>14</v>
      </c>
      <c r="I2229" s="2">
        <v>2339</v>
      </c>
      <c r="J2229" s="2">
        <f t="shared" si="242"/>
        <v>1</v>
      </c>
      <c r="K2229" s="2" t="str">
        <f t="shared" si="243"/>
        <v/>
      </c>
      <c r="L2229" s="2" t="str">
        <f t="shared" si="244"/>
        <v/>
      </c>
      <c r="M2229">
        <f>IF(D2229&lt;='Задача 4'!$B$4,I2229,"")</f>
        <v>2339</v>
      </c>
    </row>
    <row r="2230" spans="1:13">
      <c r="A2230" s="2">
        <v>1747359</v>
      </c>
      <c r="B2230" s="2">
        <v>1</v>
      </c>
      <c r="C2230" s="2" t="str">
        <f>VLOOKUP(B2230,Address!$A$1:$B$5,2,FALSE)</f>
        <v>ул.Ленина, 13/2</v>
      </c>
      <c r="D2230" s="3">
        <v>44723</v>
      </c>
      <c r="E2230" s="3" t="str">
        <f t="shared" si="241"/>
        <v>Июнь</v>
      </c>
      <c r="F2230" s="25">
        <f t="shared" si="245"/>
        <v>24</v>
      </c>
      <c r="G2230" s="3" t="str">
        <f t="shared" si="246"/>
        <v>Сб</v>
      </c>
      <c r="H2230" s="25">
        <f t="shared" si="247"/>
        <v>11</v>
      </c>
      <c r="I2230" s="2">
        <v>2950</v>
      </c>
      <c r="J2230" s="2">
        <f t="shared" si="242"/>
        <v>1</v>
      </c>
      <c r="K2230" s="2" t="str">
        <f t="shared" si="243"/>
        <v/>
      </c>
      <c r="L2230" s="2" t="str">
        <f t="shared" si="244"/>
        <v/>
      </c>
      <c r="M2230">
        <f>IF(D2230&lt;='Задача 4'!$B$4,I2230,"")</f>
        <v>2950</v>
      </c>
    </row>
    <row r="2231" spans="1:13">
      <c r="A2231" s="2">
        <v>1747360</v>
      </c>
      <c r="B2231" s="2">
        <v>2</v>
      </c>
      <c r="C2231" s="2" t="str">
        <f>VLOOKUP(B2231,Address!$A$1:$B$5,2,FALSE)</f>
        <v>ул.Строителей, 6</v>
      </c>
      <c r="D2231" s="3">
        <v>44792</v>
      </c>
      <c r="E2231" s="3" t="str">
        <f t="shared" si="241"/>
        <v>Август</v>
      </c>
      <c r="F2231" s="25">
        <f t="shared" si="245"/>
        <v>34</v>
      </c>
      <c r="G2231" s="3" t="str">
        <f t="shared" si="246"/>
        <v>Пт</v>
      </c>
      <c r="H2231" s="25">
        <f t="shared" si="247"/>
        <v>19</v>
      </c>
      <c r="I2231" s="2">
        <v>4875</v>
      </c>
      <c r="J2231" s="2">
        <f t="shared" si="242"/>
        <v>1</v>
      </c>
      <c r="K2231" s="2">
        <f t="shared" si="243"/>
        <v>4875</v>
      </c>
      <c r="L2231" s="2">
        <f t="shared" si="244"/>
        <v>1</v>
      </c>
      <c r="M2231" t="str">
        <f>IF(D2231&lt;='Задача 4'!$B$4,I2231,"")</f>
        <v/>
      </c>
    </row>
    <row r="2232" spans="1:13">
      <c r="A2232" s="2">
        <v>1747361</v>
      </c>
      <c r="B2232" s="2">
        <v>1</v>
      </c>
      <c r="C2232" s="2" t="str">
        <f>VLOOKUP(B2232,Address!$A$1:$B$5,2,FALSE)</f>
        <v>ул.Ленина, 13/2</v>
      </c>
      <c r="D2232" s="3">
        <v>44720</v>
      </c>
      <c r="E2232" s="3" t="str">
        <f t="shared" si="241"/>
        <v>Июнь</v>
      </c>
      <c r="F2232" s="25">
        <f t="shared" si="245"/>
        <v>24</v>
      </c>
      <c r="G2232" s="3" t="str">
        <f t="shared" si="246"/>
        <v>Ср</v>
      </c>
      <c r="H2232" s="25">
        <f t="shared" si="247"/>
        <v>8</v>
      </c>
      <c r="I2232" s="2">
        <v>3079</v>
      </c>
      <c r="J2232" s="2">
        <f t="shared" si="242"/>
        <v>1</v>
      </c>
      <c r="K2232" s="2">
        <f t="shared" si="243"/>
        <v>3079</v>
      </c>
      <c r="L2232" s="2">
        <f t="shared" si="244"/>
        <v>1</v>
      </c>
      <c r="M2232">
        <f>IF(D2232&lt;='Задача 4'!$B$4,I2232,"")</f>
        <v>3079</v>
      </c>
    </row>
    <row r="2233" spans="1:13">
      <c r="A2233" s="2">
        <v>1747362</v>
      </c>
      <c r="B2233" s="2">
        <v>4</v>
      </c>
      <c r="C2233" s="2" t="str">
        <f>VLOOKUP(B2233,Address!$A$1:$B$5,2,FALSE)</f>
        <v>Бульвар Сеченова, 17</v>
      </c>
      <c r="D2233" s="3">
        <v>44754</v>
      </c>
      <c r="E2233" s="3" t="str">
        <f t="shared" si="241"/>
        <v>Июль</v>
      </c>
      <c r="F2233" s="25">
        <f t="shared" si="245"/>
        <v>29</v>
      </c>
      <c r="G2233" s="3" t="str">
        <f t="shared" si="246"/>
        <v>Вт</v>
      </c>
      <c r="H2233" s="25">
        <f t="shared" si="247"/>
        <v>12</v>
      </c>
      <c r="I2233" s="2">
        <v>2270</v>
      </c>
      <c r="J2233" s="2">
        <f t="shared" si="242"/>
        <v>1</v>
      </c>
      <c r="K2233" s="2" t="str">
        <f t="shared" si="243"/>
        <v/>
      </c>
      <c r="L2233" s="2" t="str">
        <f t="shared" si="244"/>
        <v/>
      </c>
      <c r="M2233">
        <f>IF(D2233&lt;='Задача 4'!$B$4,I2233,"")</f>
        <v>2270</v>
      </c>
    </row>
    <row r="2234" spans="1:13">
      <c r="A2234" s="2">
        <v>1747363</v>
      </c>
      <c r="B2234" s="2">
        <v>1</v>
      </c>
      <c r="C2234" s="2" t="str">
        <f>VLOOKUP(B2234,Address!$A$1:$B$5,2,FALSE)</f>
        <v>ул.Ленина, 13/2</v>
      </c>
      <c r="D2234" s="3">
        <v>44743</v>
      </c>
      <c r="E2234" s="3" t="str">
        <f t="shared" si="241"/>
        <v>Июль</v>
      </c>
      <c r="F2234" s="25">
        <f t="shared" si="245"/>
        <v>27</v>
      </c>
      <c r="G2234" s="3" t="str">
        <f t="shared" si="246"/>
        <v>Пт</v>
      </c>
      <c r="H2234" s="25">
        <f t="shared" si="247"/>
        <v>1</v>
      </c>
      <c r="I2234" s="2">
        <v>207</v>
      </c>
      <c r="J2234" s="2">
        <f t="shared" si="242"/>
        <v>1</v>
      </c>
      <c r="K2234" s="2" t="str">
        <f t="shared" si="243"/>
        <v/>
      </c>
      <c r="L2234" s="2" t="str">
        <f t="shared" si="244"/>
        <v/>
      </c>
      <c r="M2234">
        <f>IF(D2234&lt;='Задача 4'!$B$4,I2234,"")</f>
        <v>207</v>
      </c>
    </row>
    <row r="2235" spans="1:13">
      <c r="A2235" s="2">
        <v>1747364</v>
      </c>
      <c r="B2235" s="2">
        <v>3</v>
      </c>
      <c r="C2235" s="2" t="str">
        <f>VLOOKUP(B2235,Address!$A$1:$B$5,2,FALSE)</f>
        <v>Проспект Вернадского, 89</v>
      </c>
      <c r="D2235" s="3">
        <v>44731</v>
      </c>
      <c r="E2235" s="3" t="str">
        <f t="shared" si="241"/>
        <v>Июнь</v>
      </c>
      <c r="F2235" s="25">
        <f t="shared" si="245"/>
        <v>26</v>
      </c>
      <c r="G2235" s="3" t="str">
        <f t="shared" si="246"/>
        <v>Вс</v>
      </c>
      <c r="H2235" s="25">
        <f t="shared" si="247"/>
        <v>19</v>
      </c>
      <c r="I2235" s="2">
        <v>323</v>
      </c>
      <c r="J2235" s="2">
        <f t="shared" si="242"/>
        <v>1</v>
      </c>
      <c r="K2235" s="2" t="str">
        <f t="shared" si="243"/>
        <v/>
      </c>
      <c r="L2235" s="2" t="str">
        <f t="shared" si="244"/>
        <v/>
      </c>
      <c r="M2235">
        <f>IF(D2235&lt;='Задача 4'!$B$4,I2235,"")</f>
        <v>323</v>
      </c>
    </row>
    <row r="2236" spans="1:13">
      <c r="A2236" s="2">
        <v>1747365</v>
      </c>
      <c r="B2236" s="2">
        <v>1</v>
      </c>
      <c r="C2236" s="2" t="str">
        <f>VLOOKUP(B2236,Address!$A$1:$B$5,2,FALSE)</f>
        <v>ул.Ленина, 13/2</v>
      </c>
      <c r="D2236" s="3">
        <v>44798</v>
      </c>
      <c r="E2236" s="3" t="str">
        <f t="shared" si="241"/>
        <v>Август</v>
      </c>
      <c r="F2236" s="25">
        <f t="shared" si="245"/>
        <v>35</v>
      </c>
      <c r="G2236" s="3" t="str">
        <f t="shared" si="246"/>
        <v>Чт</v>
      </c>
      <c r="H2236" s="25">
        <f t="shared" si="247"/>
        <v>25</v>
      </c>
      <c r="I2236" s="2">
        <v>3486</v>
      </c>
      <c r="J2236" s="2">
        <f t="shared" si="242"/>
        <v>1</v>
      </c>
      <c r="K2236" s="2">
        <f t="shared" si="243"/>
        <v>3486</v>
      </c>
      <c r="L2236" s="2">
        <f t="shared" si="244"/>
        <v>1</v>
      </c>
      <c r="M2236" t="str">
        <f>IF(D2236&lt;='Задача 4'!$B$4,I2236,"")</f>
        <v/>
      </c>
    </row>
    <row r="2237" spans="1:13">
      <c r="A2237" s="2">
        <v>1747366</v>
      </c>
      <c r="B2237" s="2">
        <v>4</v>
      </c>
      <c r="C2237" s="2" t="str">
        <f>VLOOKUP(B2237,Address!$A$1:$B$5,2,FALSE)</f>
        <v>Бульвар Сеченова, 17</v>
      </c>
      <c r="D2237" s="3">
        <v>44792</v>
      </c>
      <c r="E2237" s="3" t="str">
        <f t="shared" si="241"/>
        <v>Август</v>
      </c>
      <c r="F2237" s="25">
        <f t="shared" si="245"/>
        <v>34</v>
      </c>
      <c r="G2237" s="3" t="str">
        <f t="shared" si="246"/>
        <v>Пт</v>
      </c>
      <c r="H2237" s="25">
        <f t="shared" si="247"/>
        <v>19</v>
      </c>
      <c r="I2237" s="2">
        <v>1462</v>
      </c>
      <c r="J2237" s="2">
        <f t="shared" si="242"/>
        <v>1</v>
      </c>
      <c r="K2237" s="2" t="str">
        <f t="shared" si="243"/>
        <v/>
      </c>
      <c r="L2237" s="2" t="str">
        <f t="shared" si="244"/>
        <v/>
      </c>
      <c r="M2237" t="str">
        <f>IF(D2237&lt;='Задача 4'!$B$4,I2237,"")</f>
        <v/>
      </c>
    </row>
    <row r="2238" spans="1:13">
      <c r="A2238" s="2">
        <v>1747367</v>
      </c>
      <c r="B2238" s="2">
        <v>3</v>
      </c>
      <c r="C2238" s="2" t="str">
        <f>VLOOKUP(B2238,Address!$A$1:$B$5,2,FALSE)</f>
        <v>Проспект Вернадского, 89</v>
      </c>
      <c r="D2238" s="3">
        <v>44772</v>
      </c>
      <c r="E2238" s="3" t="str">
        <f t="shared" si="241"/>
        <v>Июль</v>
      </c>
      <c r="F2238" s="25">
        <f t="shared" si="245"/>
        <v>31</v>
      </c>
      <c r="G2238" s="3" t="str">
        <f t="shared" si="246"/>
        <v>Сб</v>
      </c>
      <c r="H2238" s="25">
        <f t="shared" si="247"/>
        <v>30</v>
      </c>
      <c r="I2238" s="2">
        <v>1847</v>
      </c>
      <c r="J2238" s="2">
        <f t="shared" si="242"/>
        <v>1</v>
      </c>
      <c r="K2238" s="2" t="str">
        <f t="shared" si="243"/>
        <v/>
      </c>
      <c r="L2238" s="2" t="str">
        <f t="shared" si="244"/>
        <v/>
      </c>
      <c r="M2238" t="str">
        <f>IF(D2238&lt;='Задача 4'!$B$4,I2238,"")</f>
        <v/>
      </c>
    </row>
    <row r="2239" spans="1:13">
      <c r="A2239" s="2">
        <v>1747368</v>
      </c>
      <c r="B2239" s="2">
        <v>1</v>
      </c>
      <c r="C2239" s="2" t="str">
        <f>VLOOKUP(B2239,Address!$A$1:$B$5,2,FALSE)</f>
        <v>ул.Ленина, 13/2</v>
      </c>
      <c r="D2239" s="3">
        <v>44794</v>
      </c>
      <c r="E2239" s="3" t="str">
        <f t="shared" si="241"/>
        <v>Август</v>
      </c>
      <c r="F2239" s="25">
        <f t="shared" si="245"/>
        <v>35</v>
      </c>
      <c r="G2239" s="3" t="str">
        <f t="shared" si="246"/>
        <v>Вс</v>
      </c>
      <c r="H2239" s="25">
        <f t="shared" si="247"/>
        <v>21</v>
      </c>
      <c r="I2239" s="2">
        <v>2693</v>
      </c>
      <c r="J2239" s="2">
        <f t="shared" si="242"/>
        <v>1</v>
      </c>
      <c r="K2239" s="2" t="str">
        <f t="shared" si="243"/>
        <v/>
      </c>
      <c r="L2239" s="2" t="str">
        <f t="shared" si="244"/>
        <v/>
      </c>
      <c r="M2239" t="str">
        <f>IF(D2239&lt;='Задача 4'!$B$4,I2239,"")</f>
        <v/>
      </c>
    </row>
    <row r="2240" spans="1:13">
      <c r="A2240" s="2">
        <v>1747369</v>
      </c>
      <c r="B2240" s="2">
        <v>1</v>
      </c>
      <c r="C2240" s="2" t="str">
        <f>VLOOKUP(B2240,Address!$A$1:$B$5,2,FALSE)</f>
        <v>ул.Ленина, 13/2</v>
      </c>
      <c r="D2240" s="3">
        <v>44779</v>
      </c>
      <c r="E2240" s="3" t="str">
        <f t="shared" si="241"/>
        <v>Август</v>
      </c>
      <c r="F2240" s="25">
        <f t="shared" si="245"/>
        <v>32</v>
      </c>
      <c r="G2240" s="3" t="str">
        <f t="shared" si="246"/>
        <v>Сб</v>
      </c>
      <c r="H2240" s="25">
        <f t="shared" si="247"/>
        <v>6</v>
      </c>
      <c r="I2240" s="2">
        <v>3403</v>
      </c>
      <c r="J2240" s="2">
        <f t="shared" si="242"/>
        <v>1</v>
      </c>
      <c r="K2240" s="2">
        <f t="shared" si="243"/>
        <v>3403</v>
      </c>
      <c r="L2240" s="2">
        <f t="shared" si="244"/>
        <v>1</v>
      </c>
      <c r="M2240" t="str">
        <f>IF(D2240&lt;='Задача 4'!$B$4,I2240,"")</f>
        <v/>
      </c>
    </row>
    <row r="2241" spans="1:13">
      <c r="A2241" s="2">
        <v>1747370</v>
      </c>
      <c r="B2241" s="2">
        <v>1</v>
      </c>
      <c r="C2241" s="2" t="str">
        <f>VLOOKUP(B2241,Address!$A$1:$B$5,2,FALSE)</f>
        <v>ул.Ленина, 13/2</v>
      </c>
      <c r="D2241" s="3">
        <v>44755</v>
      </c>
      <c r="E2241" s="3" t="str">
        <f t="shared" si="241"/>
        <v>Июль</v>
      </c>
      <c r="F2241" s="25">
        <f t="shared" si="245"/>
        <v>29</v>
      </c>
      <c r="G2241" s="3" t="str">
        <f t="shared" si="246"/>
        <v>Ср</v>
      </c>
      <c r="H2241" s="25">
        <f t="shared" si="247"/>
        <v>13</v>
      </c>
      <c r="I2241" s="2">
        <v>306</v>
      </c>
      <c r="J2241" s="2">
        <f t="shared" si="242"/>
        <v>1</v>
      </c>
      <c r="K2241" s="2" t="str">
        <f t="shared" si="243"/>
        <v/>
      </c>
      <c r="L2241" s="2" t="str">
        <f t="shared" si="244"/>
        <v/>
      </c>
      <c r="M2241">
        <f>IF(D2241&lt;='Задача 4'!$B$4,I2241,"")</f>
        <v>306</v>
      </c>
    </row>
    <row r="2242" spans="1:13">
      <c r="A2242" s="2">
        <v>1747371</v>
      </c>
      <c r="B2242" s="2">
        <v>3</v>
      </c>
      <c r="C2242" s="2" t="str">
        <f>VLOOKUP(B2242,Address!$A$1:$B$5,2,FALSE)</f>
        <v>Проспект Вернадского, 89</v>
      </c>
      <c r="D2242" s="3">
        <v>44722</v>
      </c>
      <c r="E2242" s="3" t="str">
        <f t="shared" si="241"/>
        <v>Июнь</v>
      </c>
      <c r="F2242" s="25">
        <f t="shared" si="245"/>
        <v>24</v>
      </c>
      <c r="G2242" s="3" t="str">
        <f t="shared" si="246"/>
        <v>Пт</v>
      </c>
      <c r="H2242" s="25">
        <f t="shared" si="247"/>
        <v>10</v>
      </c>
      <c r="I2242" s="2">
        <v>1718</v>
      </c>
      <c r="J2242" s="2">
        <f t="shared" si="242"/>
        <v>1</v>
      </c>
      <c r="K2242" s="2" t="str">
        <f t="shared" si="243"/>
        <v/>
      </c>
      <c r="L2242" s="2" t="str">
        <f t="shared" si="244"/>
        <v/>
      </c>
      <c r="M2242">
        <f>IF(D2242&lt;='Задача 4'!$B$4,I2242,"")</f>
        <v>1718</v>
      </c>
    </row>
    <row r="2243" spans="1:13">
      <c r="A2243" s="2">
        <v>1747372</v>
      </c>
      <c r="B2243" s="2">
        <v>2</v>
      </c>
      <c r="C2243" s="2" t="str">
        <f>VLOOKUP(B2243,Address!$A$1:$B$5,2,FALSE)</f>
        <v>ул.Строителей, 6</v>
      </c>
      <c r="D2243" s="3">
        <v>44721</v>
      </c>
      <c r="E2243" s="3" t="str">
        <f t="shared" ref="E2243:E2306" si="248">TEXT(MONTH(D2243)*30,"ММММ")</f>
        <v>Июнь</v>
      </c>
      <c r="F2243" s="25">
        <f t="shared" si="245"/>
        <v>24</v>
      </c>
      <c r="G2243" s="3" t="str">
        <f t="shared" si="246"/>
        <v>Чт</v>
      </c>
      <c r="H2243" s="25">
        <f t="shared" si="247"/>
        <v>9</v>
      </c>
      <c r="I2243" s="2">
        <v>543</v>
      </c>
      <c r="J2243" s="2">
        <f t="shared" ref="J2243:J2306" si="249">IF(I2243&gt;0,1,"")</f>
        <v>1</v>
      </c>
      <c r="K2243" s="2" t="str">
        <f t="shared" ref="K2243:K2306" si="250">IF(I2243&gt;3000,I2243,"")</f>
        <v/>
      </c>
      <c r="L2243" s="2" t="str">
        <f t="shared" ref="L2243:L2306" si="251">IF(I2243&gt;3000,1,"")</f>
        <v/>
      </c>
      <c r="M2243">
        <f>IF(D2243&lt;='Задача 4'!$B$4,I2243,"")</f>
        <v>543</v>
      </c>
    </row>
    <row r="2244" spans="1:13">
      <c r="A2244" s="2">
        <v>1747373</v>
      </c>
      <c r="B2244" s="2">
        <v>4</v>
      </c>
      <c r="C2244" s="2" t="str">
        <f>VLOOKUP(B2244,Address!$A$1:$B$5,2,FALSE)</f>
        <v>Бульвар Сеченова, 17</v>
      </c>
      <c r="D2244" s="3">
        <v>44792</v>
      </c>
      <c r="E2244" s="3" t="str">
        <f t="shared" si="248"/>
        <v>Август</v>
      </c>
      <c r="F2244" s="25">
        <f t="shared" si="245"/>
        <v>34</v>
      </c>
      <c r="G2244" s="3" t="str">
        <f t="shared" si="246"/>
        <v>Пт</v>
      </c>
      <c r="H2244" s="25">
        <f t="shared" si="247"/>
        <v>19</v>
      </c>
      <c r="I2244" s="2">
        <v>2948</v>
      </c>
      <c r="J2244" s="2">
        <f t="shared" si="249"/>
        <v>1</v>
      </c>
      <c r="K2244" s="2" t="str">
        <f t="shared" si="250"/>
        <v/>
      </c>
      <c r="L2244" s="2" t="str">
        <f t="shared" si="251"/>
        <v/>
      </c>
      <c r="M2244" t="str">
        <f>IF(D2244&lt;='Задача 4'!$B$4,I2244,"")</f>
        <v/>
      </c>
    </row>
    <row r="2245" spans="1:13">
      <c r="A2245" s="2">
        <v>1747374</v>
      </c>
      <c r="B2245" s="2">
        <v>1</v>
      </c>
      <c r="C2245" s="2" t="str">
        <f>VLOOKUP(B2245,Address!$A$1:$B$5,2,FALSE)</f>
        <v>ул.Ленина, 13/2</v>
      </c>
      <c r="D2245" s="3">
        <v>44776</v>
      </c>
      <c r="E2245" s="3" t="str">
        <f t="shared" si="248"/>
        <v>Август</v>
      </c>
      <c r="F2245" s="25">
        <f t="shared" si="245"/>
        <v>32</v>
      </c>
      <c r="G2245" s="3" t="str">
        <f t="shared" si="246"/>
        <v>Ср</v>
      </c>
      <c r="H2245" s="25">
        <f t="shared" si="247"/>
        <v>3</v>
      </c>
      <c r="I2245" s="2">
        <v>1093</v>
      </c>
      <c r="J2245" s="2">
        <f t="shared" si="249"/>
        <v>1</v>
      </c>
      <c r="K2245" s="2" t="str">
        <f t="shared" si="250"/>
        <v/>
      </c>
      <c r="L2245" s="2" t="str">
        <f t="shared" si="251"/>
        <v/>
      </c>
      <c r="M2245" t="str">
        <f>IF(D2245&lt;='Задача 4'!$B$4,I2245,"")</f>
        <v/>
      </c>
    </row>
    <row r="2246" spans="1:13">
      <c r="A2246" s="2">
        <v>1747375</v>
      </c>
      <c r="B2246" s="2">
        <v>4</v>
      </c>
      <c r="C2246" s="2" t="str">
        <f>VLOOKUP(B2246,Address!$A$1:$B$5,2,FALSE)</f>
        <v>Бульвар Сеченова, 17</v>
      </c>
      <c r="D2246" s="3">
        <v>44801</v>
      </c>
      <c r="E2246" s="3" t="str">
        <f t="shared" si="248"/>
        <v>Август</v>
      </c>
      <c r="F2246" s="25">
        <f t="shared" si="245"/>
        <v>36</v>
      </c>
      <c r="G2246" s="3" t="str">
        <f t="shared" si="246"/>
        <v>Вс</v>
      </c>
      <c r="H2246" s="25">
        <f t="shared" si="247"/>
        <v>28</v>
      </c>
      <c r="I2246" s="2">
        <v>2706</v>
      </c>
      <c r="J2246" s="2">
        <f t="shared" si="249"/>
        <v>1</v>
      </c>
      <c r="K2246" s="2" t="str">
        <f t="shared" si="250"/>
        <v/>
      </c>
      <c r="L2246" s="2" t="str">
        <f t="shared" si="251"/>
        <v/>
      </c>
      <c r="M2246" t="str">
        <f>IF(D2246&lt;='Задача 4'!$B$4,I2246,"")</f>
        <v/>
      </c>
    </row>
    <row r="2247" spans="1:13">
      <c r="A2247" s="2">
        <v>1747376</v>
      </c>
      <c r="B2247" s="2">
        <v>2</v>
      </c>
      <c r="C2247" s="2" t="str">
        <f>VLOOKUP(B2247,Address!$A$1:$B$5,2,FALSE)</f>
        <v>ул.Строителей, 6</v>
      </c>
      <c r="D2247" s="3">
        <v>44716</v>
      </c>
      <c r="E2247" s="3" t="str">
        <f t="shared" si="248"/>
        <v>Июнь</v>
      </c>
      <c r="F2247" s="25">
        <f t="shared" si="245"/>
        <v>23</v>
      </c>
      <c r="G2247" s="3" t="str">
        <f t="shared" si="246"/>
        <v>Сб</v>
      </c>
      <c r="H2247" s="25">
        <f t="shared" si="247"/>
        <v>4</v>
      </c>
      <c r="I2247" s="2">
        <v>4810</v>
      </c>
      <c r="J2247" s="2">
        <f t="shared" si="249"/>
        <v>1</v>
      </c>
      <c r="K2247" s="2">
        <f t="shared" si="250"/>
        <v>4810</v>
      </c>
      <c r="L2247" s="2">
        <f t="shared" si="251"/>
        <v>1</v>
      </c>
      <c r="M2247">
        <f>IF(D2247&lt;='Задача 4'!$B$4,I2247,"")</f>
        <v>4810</v>
      </c>
    </row>
    <row r="2248" spans="1:13">
      <c r="A2248" s="2">
        <v>1747377</v>
      </c>
      <c r="B2248" s="2">
        <v>1</v>
      </c>
      <c r="C2248" s="2" t="str">
        <f>VLOOKUP(B2248,Address!$A$1:$B$5,2,FALSE)</f>
        <v>ул.Ленина, 13/2</v>
      </c>
      <c r="D2248" s="3">
        <v>44800</v>
      </c>
      <c r="E2248" s="3" t="str">
        <f t="shared" si="248"/>
        <v>Август</v>
      </c>
      <c r="F2248" s="25">
        <f t="shared" si="245"/>
        <v>35</v>
      </c>
      <c r="G2248" s="3" t="str">
        <f t="shared" si="246"/>
        <v>Сб</v>
      </c>
      <c r="H2248" s="25">
        <f t="shared" si="247"/>
        <v>27</v>
      </c>
      <c r="I2248" s="2">
        <v>3505</v>
      </c>
      <c r="J2248" s="2">
        <f t="shared" si="249"/>
        <v>1</v>
      </c>
      <c r="K2248" s="2">
        <f t="shared" si="250"/>
        <v>3505</v>
      </c>
      <c r="L2248" s="2">
        <f t="shared" si="251"/>
        <v>1</v>
      </c>
      <c r="M2248" t="str">
        <f>IF(D2248&lt;='Задача 4'!$B$4,I2248,"")</f>
        <v/>
      </c>
    </row>
    <row r="2249" spans="1:13">
      <c r="A2249" s="2">
        <v>1747378</v>
      </c>
      <c r="B2249" s="2">
        <v>4</v>
      </c>
      <c r="C2249" s="2" t="str">
        <f>VLOOKUP(B2249,Address!$A$1:$B$5,2,FALSE)</f>
        <v>Бульвар Сеченова, 17</v>
      </c>
      <c r="D2249" s="3">
        <v>44733</v>
      </c>
      <c r="E2249" s="3" t="str">
        <f t="shared" si="248"/>
        <v>Июнь</v>
      </c>
      <c r="F2249" s="25">
        <f t="shared" si="245"/>
        <v>26</v>
      </c>
      <c r="G2249" s="3" t="str">
        <f t="shared" si="246"/>
        <v>Вт</v>
      </c>
      <c r="H2249" s="25">
        <f t="shared" si="247"/>
        <v>21</v>
      </c>
      <c r="I2249" s="2">
        <v>3389</v>
      </c>
      <c r="J2249" s="2">
        <f t="shared" si="249"/>
        <v>1</v>
      </c>
      <c r="K2249" s="2">
        <f t="shared" si="250"/>
        <v>3389</v>
      </c>
      <c r="L2249" s="2">
        <f t="shared" si="251"/>
        <v>1</v>
      </c>
      <c r="M2249">
        <f>IF(D2249&lt;='Задача 4'!$B$4,I2249,"")</f>
        <v>3389</v>
      </c>
    </row>
    <row r="2250" spans="1:13">
      <c r="A2250" s="2">
        <v>1747379</v>
      </c>
      <c r="B2250" s="2">
        <v>4</v>
      </c>
      <c r="C2250" s="2" t="str">
        <f>VLOOKUP(B2250,Address!$A$1:$B$5,2,FALSE)</f>
        <v>Бульвар Сеченова, 17</v>
      </c>
      <c r="D2250" s="3">
        <v>44745</v>
      </c>
      <c r="E2250" s="3" t="str">
        <f t="shared" si="248"/>
        <v>Июль</v>
      </c>
      <c r="F2250" s="25">
        <f t="shared" si="245"/>
        <v>28</v>
      </c>
      <c r="G2250" s="3" t="str">
        <f t="shared" si="246"/>
        <v>Вс</v>
      </c>
      <c r="H2250" s="25">
        <f t="shared" si="247"/>
        <v>3</v>
      </c>
      <c r="I2250" s="2">
        <v>490</v>
      </c>
      <c r="J2250" s="2">
        <f t="shared" si="249"/>
        <v>1</v>
      </c>
      <c r="K2250" s="2" t="str">
        <f t="shared" si="250"/>
        <v/>
      </c>
      <c r="L2250" s="2" t="str">
        <f t="shared" si="251"/>
        <v/>
      </c>
      <c r="M2250">
        <f>IF(D2250&lt;='Задача 4'!$B$4,I2250,"")</f>
        <v>490</v>
      </c>
    </row>
    <row r="2251" spans="1:13">
      <c r="A2251" s="2">
        <v>1747380</v>
      </c>
      <c r="B2251" s="2">
        <v>1</v>
      </c>
      <c r="C2251" s="2" t="str">
        <f>VLOOKUP(B2251,Address!$A$1:$B$5,2,FALSE)</f>
        <v>ул.Ленина, 13/2</v>
      </c>
      <c r="D2251" s="3">
        <v>44780</v>
      </c>
      <c r="E2251" s="3" t="str">
        <f t="shared" si="248"/>
        <v>Август</v>
      </c>
      <c r="F2251" s="25">
        <f t="shared" si="245"/>
        <v>33</v>
      </c>
      <c r="G2251" s="3" t="str">
        <f t="shared" si="246"/>
        <v>Вс</v>
      </c>
      <c r="H2251" s="25">
        <f t="shared" si="247"/>
        <v>7</v>
      </c>
      <c r="I2251" s="2">
        <v>4581</v>
      </c>
      <c r="J2251" s="2">
        <f t="shared" si="249"/>
        <v>1</v>
      </c>
      <c r="K2251" s="2">
        <f t="shared" si="250"/>
        <v>4581</v>
      </c>
      <c r="L2251" s="2">
        <f t="shared" si="251"/>
        <v>1</v>
      </c>
      <c r="M2251" t="str">
        <f>IF(D2251&lt;='Задача 4'!$B$4,I2251,"")</f>
        <v/>
      </c>
    </row>
    <row r="2252" spans="1:13">
      <c r="A2252" s="2">
        <v>1747381</v>
      </c>
      <c r="B2252" s="2">
        <v>1</v>
      </c>
      <c r="C2252" s="2" t="str">
        <f>VLOOKUP(B2252,Address!$A$1:$B$5,2,FALSE)</f>
        <v>ул.Ленина, 13/2</v>
      </c>
      <c r="D2252" s="3">
        <v>44791</v>
      </c>
      <c r="E2252" s="3" t="str">
        <f t="shared" si="248"/>
        <v>Август</v>
      </c>
      <c r="F2252" s="25">
        <f t="shared" si="245"/>
        <v>34</v>
      </c>
      <c r="G2252" s="3" t="str">
        <f t="shared" si="246"/>
        <v>Чт</v>
      </c>
      <c r="H2252" s="25">
        <f t="shared" si="247"/>
        <v>18</v>
      </c>
      <c r="I2252" s="2">
        <v>2923</v>
      </c>
      <c r="J2252" s="2">
        <f t="shared" si="249"/>
        <v>1</v>
      </c>
      <c r="K2252" s="2" t="str">
        <f t="shared" si="250"/>
        <v/>
      </c>
      <c r="L2252" s="2" t="str">
        <f t="shared" si="251"/>
        <v/>
      </c>
      <c r="M2252" t="str">
        <f>IF(D2252&lt;='Задача 4'!$B$4,I2252,"")</f>
        <v/>
      </c>
    </row>
    <row r="2253" spans="1:13">
      <c r="A2253" s="2">
        <v>1747382</v>
      </c>
      <c r="B2253" s="2">
        <v>1</v>
      </c>
      <c r="C2253" s="2" t="str">
        <f>VLOOKUP(B2253,Address!$A$1:$B$5,2,FALSE)</f>
        <v>ул.Ленина, 13/2</v>
      </c>
      <c r="D2253" s="3">
        <v>44742</v>
      </c>
      <c r="E2253" s="3" t="str">
        <f t="shared" si="248"/>
        <v>Июнь</v>
      </c>
      <c r="F2253" s="25">
        <f t="shared" si="245"/>
        <v>27</v>
      </c>
      <c r="G2253" s="3" t="str">
        <f t="shared" si="246"/>
        <v>Чт</v>
      </c>
      <c r="H2253" s="25">
        <f t="shared" si="247"/>
        <v>30</v>
      </c>
      <c r="I2253" s="2">
        <v>3097</v>
      </c>
      <c r="J2253" s="2">
        <f t="shared" si="249"/>
        <v>1</v>
      </c>
      <c r="K2253" s="2">
        <f t="shared" si="250"/>
        <v>3097</v>
      </c>
      <c r="L2253" s="2">
        <f t="shared" si="251"/>
        <v>1</v>
      </c>
      <c r="M2253">
        <f>IF(D2253&lt;='Задача 4'!$B$4,I2253,"")</f>
        <v>3097</v>
      </c>
    </row>
    <row r="2254" spans="1:13">
      <c r="A2254" s="2">
        <v>1747383</v>
      </c>
      <c r="B2254" s="2">
        <v>1</v>
      </c>
      <c r="C2254" s="2" t="str">
        <f>VLOOKUP(B2254,Address!$A$1:$B$5,2,FALSE)</f>
        <v>ул.Ленина, 13/2</v>
      </c>
      <c r="D2254" s="3">
        <v>44792</v>
      </c>
      <c r="E2254" s="3" t="str">
        <f t="shared" si="248"/>
        <v>Август</v>
      </c>
      <c r="F2254" s="25">
        <f t="shared" si="245"/>
        <v>34</v>
      </c>
      <c r="G2254" s="3" t="str">
        <f t="shared" si="246"/>
        <v>Пт</v>
      </c>
      <c r="H2254" s="25">
        <f t="shared" si="247"/>
        <v>19</v>
      </c>
      <c r="I2254" s="2">
        <v>3353</v>
      </c>
      <c r="J2254" s="2">
        <f t="shared" si="249"/>
        <v>1</v>
      </c>
      <c r="K2254" s="2">
        <f t="shared" si="250"/>
        <v>3353</v>
      </c>
      <c r="L2254" s="2">
        <f t="shared" si="251"/>
        <v>1</v>
      </c>
      <c r="M2254" t="str">
        <f>IF(D2254&lt;='Задача 4'!$B$4,I2254,"")</f>
        <v/>
      </c>
    </row>
    <row r="2255" spans="1:13">
      <c r="A2255" s="2">
        <v>1747384</v>
      </c>
      <c r="B2255" s="2">
        <v>3</v>
      </c>
      <c r="C2255" s="2" t="str">
        <f>VLOOKUP(B2255,Address!$A$1:$B$5,2,FALSE)</f>
        <v>Проспект Вернадского, 89</v>
      </c>
      <c r="D2255" s="3">
        <v>44771</v>
      </c>
      <c r="E2255" s="3" t="str">
        <f t="shared" si="248"/>
        <v>Июль</v>
      </c>
      <c r="F2255" s="25">
        <f t="shared" si="245"/>
        <v>31</v>
      </c>
      <c r="G2255" s="3" t="str">
        <f t="shared" si="246"/>
        <v>Пт</v>
      </c>
      <c r="H2255" s="25">
        <f t="shared" si="247"/>
        <v>29</v>
      </c>
      <c r="I2255" s="2">
        <v>2496</v>
      </c>
      <c r="J2255" s="2">
        <f t="shared" si="249"/>
        <v>1</v>
      </c>
      <c r="K2255" s="2" t="str">
        <f t="shared" si="250"/>
        <v/>
      </c>
      <c r="L2255" s="2" t="str">
        <f t="shared" si="251"/>
        <v/>
      </c>
      <c r="M2255" t="str">
        <f>IF(D2255&lt;='Задача 4'!$B$4,I2255,"")</f>
        <v/>
      </c>
    </row>
    <row r="2256" spans="1:13">
      <c r="A2256" s="2">
        <v>1747385</v>
      </c>
      <c r="B2256" s="2">
        <v>1</v>
      </c>
      <c r="C2256" s="2" t="str">
        <f>VLOOKUP(B2256,Address!$A$1:$B$5,2,FALSE)</f>
        <v>ул.Ленина, 13/2</v>
      </c>
      <c r="D2256" s="3">
        <v>44794</v>
      </c>
      <c r="E2256" s="3" t="str">
        <f t="shared" si="248"/>
        <v>Август</v>
      </c>
      <c r="F2256" s="25">
        <f t="shared" si="245"/>
        <v>35</v>
      </c>
      <c r="G2256" s="3" t="str">
        <f t="shared" si="246"/>
        <v>Вс</v>
      </c>
      <c r="H2256" s="25">
        <f t="shared" si="247"/>
        <v>21</v>
      </c>
      <c r="I2256" s="2">
        <v>2448</v>
      </c>
      <c r="J2256" s="2">
        <f t="shared" si="249"/>
        <v>1</v>
      </c>
      <c r="K2256" s="2" t="str">
        <f t="shared" si="250"/>
        <v/>
      </c>
      <c r="L2256" s="2" t="str">
        <f t="shared" si="251"/>
        <v/>
      </c>
      <c r="M2256" t="str">
        <f>IF(D2256&lt;='Задача 4'!$B$4,I2256,"")</f>
        <v/>
      </c>
    </row>
    <row r="2257" spans="1:13">
      <c r="A2257" s="2">
        <v>1747386</v>
      </c>
      <c r="B2257" s="2">
        <v>3</v>
      </c>
      <c r="C2257" s="2" t="str">
        <f>VLOOKUP(B2257,Address!$A$1:$B$5,2,FALSE)</f>
        <v>Проспект Вернадского, 89</v>
      </c>
      <c r="D2257" s="3">
        <v>44758</v>
      </c>
      <c r="E2257" s="3" t="str">
        <f t="shared" si="248"/>
        <v>Июль</v>
      </c>
      <c r="F2257" s="25">
        <f t="shared" ref="F2257:F2320" si="252">WEEKNUM(D2257)</f>
        <v>29</v>
      </c>
      <c r="G2257" s="3" t="str">
        <f t="shared" ref="G2257:G2320" si="253">TEXT(WEEKDAY(D2257,1),"ДДД")</f>
        <v>Сб</v>
      </c>
      <c r="H2257" s="25">
        <f t="shared" ref="H2257:H2320" si="254">DAY(D2257)</f>
        <v>16</v>
      </c>
      <c r="I2257" s="2">
        <v>2463</v>
      </c>
      <c r="J2257" s="2">
        <f t="shared" si="249"/>
        <v>1</v>
      </c>
      <c r="K2257" s="2" t="str">
        <f t="shared" si="250"/>
        <v/>
      </c>
      <c r="L2257" s="2" t="str">
        <f t="shared" si="251"/>
        <v/>
      </c>
      <c r="M2257" t="str">
        <f>IF(D2257&lt;='Задача 4'!$B$4,I2257,"")</f>
        <v/>
      </c>
    </row>
    <row r="2258" spans="1:13">
      <c r="A2258" s="2">
        <v>1747387</v>
      </c>
      <c r="B2258" s="2">
        <v>2</v>
      </c>
      <c r="C2258" s="2" t="str">
        <f>VLOOKUP(B2258,Address!$A$1:$B$5,2,FALSE)</f>
        <v>ул.Строителей, 6</v>
      </c>
      <c r="D2258" s="3">
        <v>44767</v>
      </c>
      <c r="E2258" s="3" t="str">
        <f t="shared" si="248"/>
        <v>Июль</v>
      </c>
      <c r="F2258" s="25">
        <f t="shared" si="252"/>
        <v>31</v>
      </c>
      <c r="G2258" s="3" t="str">
        <f t="shared" si="253"/>
        <v>Пн</v>
      </c>
      <c r="H2258" s="25">
        <f t="shared" si="254"/>
        <v>25</v>
      </c>
      <c r="I2258" s="2">
        <v>770</v>
      </c>
      <c r="J2258" s="2">
        <f t="shared" si="249"/>
        <v>1</v>
      </c>
      <c r="K2258" s="2" t="str">
        <f t="shared" si="250"/>
        <v/>
      </c>
      <c r="L2258" s="2" t="str">
        <f t="shared" si="251"/>
        <v/>
      </c>
      <c r="M2258" t="str">
        <f>IF(D2258&lt;='Задача 4'!$B$4,I2258,"")</f>
        <v/>
      </c>
    </row>
    <row r="2259" spans="1:13">
      <c r="A2259" s="2">
        <v>1747388</v>
      </c>
      <c r="B2259" s="2">
        <v>3</v>
      </c>
      <c r="C2259" s="2" t="str">
        <f>VLOOKUP(B2259,Address!$A$1:$B$5,2,FALSE)</f>
        <v>Проспект Вернадского, 89</v>
      </c>
      <c r="D2259" s="3">
        <v>44797</v>
      </c>
      <c r="E2259" s="3" t="str">
        <f t="shared" si="248"/>
        <v>Август</v>
      </c>
      <c r="F2259" s="25">
        <f t="shared" si="252"/>
        <v>35</v>
      </c>
      <c r="G2259" s="3" t="str">
        <f t="shared" si="253"/>
        <v>Ср</v>
      </c>
      <c r="H2259" s="25">
        <f t="shared" si="254"/>
        <v>24</v>
      </c>
      <c r="I2259" s="2">
        <v>80</v>
      </c>
      <c r="J2259" s="2">
        <f t="shared" si="249"/>
        <v>1</v>
      </c>
      <c r="K2259" s="2" t="str">
        <f t="shared" si="250"/>
        <v/>
      </c>
      <c r="L2259" s="2" t="str">
        <f t="shared" si="251"/>
        <v/>
      </c>
      <c r="M2259" t="str">
        <f>IF(D2259&lt;='Задача 4'!$B$4,I2259,"")</f>
        <v/>
      </c>
    </row>
    <row r="2260" spans="1:13">
      <c r="A2260" s="2">
        <v>1747389</v>
      </c>
      <c r="B2260" s="2">
        <v>2</v>
      </c>
      <c r="C2260" s="2" t="str">
        <f>VLOOKUP(B2260,Address!$A$1:$B$5,2,FALSE)</f>
        <v>ул.Строителей, 6</v>
      </c>
      <c r="D2260" s="3">
        <v>44735</v>
      </c>
      <c r="E2260" s="3" t="str">
        <f t="shared" si="248"/>
        <v>Июнь</v>
      </c>
      <c r="F2260" s="25">
        <f t="shared" si="252"/>
        <v>26</v>
      </c>
      <c r="G2260" s="3" t="str">
        <f t="shared" si="253"/>
        <v>Чт</v>
      </c>
      <c r="H2260" s="25">
        <f t="shared" si="254"/>
        <v>23</v>
      </c>
      <c r="I2260" s="2">
        <v>1906</v>
      </c>
      <c r="J2260" s="2">
        <f t="shared" si="249"/>
        <v>1</v>
      </c>
      <c r="K2260" s="2" t="str">
        <f t="shared" si="250"/>
        <v/>
      </c>
      <c r="L2260" s="2" t="str">
        <f t="shared" si="251"/>
        <v/>
      </c>
      <c r="M2260">
        <f>IF(D2260&lt;='Задача 4'!$B$4,I2260,"")</f>
        <v>1906</v>
      </c>
    </row>
    <row r="2261" spans="1:13">
      <c r="A2261" s="2">
        <v>1747390</v>
      </c>
      <c r="B2261" s="2">
        <v>4</v>
      </c>
      <c r="C2261" s="2" t="str">
        <f>VLOOKUP(B2261,Address!$A$1:$B$5,2,FALSE)</f>
        <v>Бульвар Сеченова, 17</v>
      </c>
      <c r="D2261" s="3">
        <v>44762</v>
      </c>
      <c r="E2261" s="3" t="str">
        <f t="shared" si="248"/>
        <v>Июль</v>
      </c>
      <c r="F2261" s="25">
        <f t="shared" si="252"/>
        <v>30</v>
      </c>
      <c r="G2261" s="3" t="str">
        <f t="shared" si="253"/>
        <v>Ср</v>
      </c>
      <c r="H2261" s="25">
        <f t="shared" si="254"/>
        <v>20</v>
      </c>
      <c r="I2261" s="2">
        <v>2349</v>
      </c>
      <c r="J2261" s="2">
        <f t="shared" si="249"/>
        <v>1</v>
      </c>
      <c r="K2261" s="2" t="str">
        <f t="shared" si="250"/>
        <v/>
      </c>
      <c r="L2261" s="2" t="str">
        <f t="shared" si="251"/>
        <v/>
      </c>
      <c r="M2261" t="str">
        <f>IF(D2261&lt;='Задача 4'!$B$4,I2261,"")</f>
        <v/>
      </c>
    </row>
    <row r="2262" spans="1:13">
      <c r="A2262" s="2">
        <v>1747391</v>
      </c>
      <c r="B2262" s="2">
        <v>4</v>
      </c>
      <c r="C2262" s="2" t="str">
        <f>VLOOKUP(B2262,Address!$A$1:$B$5,2,FALSE)</f>
        <v>Бульвар Сеченова, 17</v>
      </c>
      <c r="D2262" s="3">
        <v>44756</v>
      </c>
      <c r="E2262" s="3" t="str">
        <f t="shared" si="248"/>
        <v>Июль</v>
      </c>
      <c r="F2262" s="25">
        <f t="shared" si="252"/>
        <v>29</v>
      </c>
      <c r="G2262" s="3" t="str">
        <f t="shared" si="253"/>
        <v>Чт</v>
      </c>
      <c r="H2262" s="25">
        <f t="shared" si="254"/>
        <v>14</v>
      </c>
      <c r="I2262" s="2">
        <v>1726</v>
      </c>
      <c r="J2262" s="2">
        <f t="shared" si="249"/>
        <v>1</v>
      </c>
      <c r="K2262" s="2" t="str">
        <f t="shared" si="250"/>
        <v/>
      </c>
      <c r="L2262" s="2" t="str">
        <f t="shared" si="251"/>
        <v/>
      </c>
      <c r="M2262">
        <f>IF(D2262&lt;='Задача 4'!$B$4,I2262,"")</f>
        <v>1726</v>
      </c>
    </row>
    <row r="2263" spans="1:13">
      <c r="A2263" s="2">
        <v>1747392</v>
      </c>
      <c r="B2263" s="2">
        <v>1</v>
      </c>
      <c r="C2263" s="2" t="str">
        <f>VLOOKUP(B2263,Address!$A$1:$B$5,2,FALSE)</f>
        <v>ул.Ленина, 13/2</v>
      </c>
      <c r="D2263" s="3">
        <v>44783</v>
      </c>
      <c r="E2263" s="3" t="str">
        <f t="shared" si="248"/>
        <v>Август</v>
      </c>
      <c r="F2263" s="25">
        <f t="shared" si="252"/>
        <v>33</v>
      </c>
      <c r="G2263" s="3" t="str">
        <f t="shared" si="253"/>
        <v>Ср</v>
      </c>
      <c r="H2263" s="25">
        <f t="shared" si="254"/>
        <v>10</v>
      </c>
      <c r="I2263" s="2">
        <v>4017</v>
      </c>
      <c r="J2263" s="2">
        <f t="shared" si="249"/>
        <v>1</v>
      </c>
      <c r="K2263" s="2">
        <f t="shared" si="250"/>
        <v>4017</v>
      </c>
      <c r="L2263" s="2">
        <f t="shared" si="251"/>
        <v>1</v>
      </c>
      <c r="M2263" t="str">
        <f>IF(D2263&lt;='Задача 4'!$B$4,I2263,"")</f>
        <v/>
      </c>
    </row>
    <row r="2264" spans="1:13">
      <c r="A2264" s="2">
        <v>1747393</v>
      </c>
      <c r="B2264" s="2">
        <v>3</v>
      </c>
      <c r="C2264" s="2" t="str">
        <f>VLOOKUP(B2264,Address!$A$1:$B$5,2,FALSE)</f>
        <v>Проспект Вернадского, 89</v>
      </c>
      <c r="D2264" s="3">
        <v>44790</v>
      </c>
      <c r="E2264" s="3" t="str">
        <f t="shared" si="248"/>
        <v>Август</v>
      </c>
      <c r="F2264" s="25">
        <f t="shared" si="252"/>
        <v>34</v>
      </c>
      <c r="G2264" s="3" t="str">
        <f t="shared" si="253"/>
        <v>Ср</v>
      </c>
      <c r="H2264" s="25">
        <f t="shared" si="254"/>
        <v>17</v>
      </c>
      <c r="I2264" s="2">
        <v>4328</v>
      </c>
      <c r="J2264" s="2">
        <f t="shared" si="249"/>
        <v>1</v>
      </c>
      <c r="K2264" s="2">
        <f t="shared" si="250"/>
        <v>4328</v>
      </c>
      <c r="L2264" s="2">
        <f t="shared" si="251"/>
        <v>1</v>
      </c>
      <c r="M2264" t="str">
        <f>IF(D2264&lt;='Задача 4'!$B$4,I2264,"")</f>
        <v/>
      </c>
    </row>
    <row r="2265" spans="1:13">
      <c r="A2265" s="2">
        <v>1747394</v>
      </c>
      <c r="B2265" s="2">
        <v>1</v>
      </c>
      <c r="C2265" s="2" t="str">
        <f>VLOOKUP(B2265,Address!$A$1:$B$5,2,FALSE)</f>
        <v>ул.Ленина, 13/2</v>
      </c>
      <c r="D2265" s="3">
        <v>44743</v>
      </c>
      <c r="E2265" s="3" t="str">
        <f t="shared" si="248"/>
        <v>Июль</v>
      </c>
      <c r="F2265" s="25">
        <f t="shared" si="252"/>
        <v>27</v>
      </c>
      <c r="G2265" s="3" t="str">
        <f t="shared" si="253"/>
        <v>Пт</v>
      </c>
      <c r="H2265" s="25">
        <f t="shared" si="254"/>
        <v>1</v>
      </c>
      <c r="I2265" s="2">
        <v>3510</v>
      </c>
      <c r="J2265" s="2">
        <f t="shared" si="249"/>
        <v>1</v>
      </c>
      <c r="K2265" s="2">
        <f t="shared" si="250"/>
        <v>3510</v>
      </c>
      <c r="L2265" s="2">
        <f t="shared" si="251"/>
        <v>1</v>
      </c>
      <c r="M2265">
        <f>IF(D2265&lt;='Задача 4'!$B$4,I2265,"")</f>
        <v>3510</v>
      </c>
    </row>
    <row r="2266" spans="1:13">
      <c r="A2266" s="2">
        <v>1747395</v>
      </c>
      <c r="B2266" s="2">
        <v>1</v>
      </c>
      <c r="C2266" s="2" t="str">
        <f>VLOOKUP(B2266,Address!$A$1:$B$5,2,FALSE)</f>
        <v>ул.Ленина, 13/2</v>
      </c>
      <c r="D2266" s="3">
        <v>44764</v>
      </c>
      <c r="E2266" s="3" t="str">
        <f t="shared" si="248"/>
        <v>Июль</v>
      </c>
      <c r="F2266" s="25">
        <f t="shared" si="252"/>
        <v>30</v>
      </c>
      <c r="G2266" s="3" t="str">
        <f t="shared" si="253"/>
        <v>Пт</v>
      </c>
      <c r="H2266" s="25">
        <f t="shared" si="254"/>
        <v>22</v>
      </c>
      <c r="I2266" s="2">
        <v>3643</v>
      </c>
      <c r="J2266" s="2">
        <f t="shared" si="249"/>
        <v>1</v>
      </c>
      <c r="K2266" s="2">
        <f t="shared" si="250"/>
        <v>3643</v>
      </c>
      <c r="L2266" s="2">
        <f t="shared" si="251"/>
        <v>1</v>
      </c>
      <c r="M2266" t="str">
        <f>IF(D2266&lt;='Задача 4'!$B$4,I2266,"")</f>
        <v/>
      </c>
    </row>
    <row r="2267" spans="1:13">
      <c r="A2267" s="2">
        <v>1747396</v>
      </c>
      <c r="B2267" s="2">
        <v>3</v>
      </c>
      <c r="C2267" s="2" t="str">
        <f>VLOOKUP(B2267,Address!$A$1:$B$5,2,FALSE)</f>
        <v>Проспект Вернадского, 89</v>
      </c>
      <c r="D2267" s="3">
        <v>44721</v>
      </c>
      <c r="E2267" s="3" t="str">
        <f t="shared" si="248"/>
        <v>Июнь</v>
      </c>
      <c r="F2267" s="25">
        <f t="shared" si="252"/>
        <v>24</v>
      </c>
      <c r="G2267" s="3" t="str">
        <f t="shared" si="253"/>
        <v>Чт</v>
      </c>
      <c r="H2267" s="25">
        <f t="shared" si="254"/>
        <v>9</v>
      </c>
      <c r="I2267" s="2">
        <v>1192</v>
      </c>
      <c r="J2267" s="2">
        <f t="shared" si="249"/>
        <v>1</v>
      </c>
      <c r="K2267" s="2" t="str">
        <f t="shared" si="250"/>
        <v/>
      </c>
      <c r="L2267" s="2" t="str">
        <f t="shared" si="251"/>
        <v/>
      </c>
      <c r="M2267">
        <f>IF(D2267&lt;='Задача 4'!$B$4,I2267,"")</f>
        <v>1192</v>
      </c>
    </row>
    <row r="2268" spans="1:13">
      <c r="A2268" s="2">
        <v>1747397</v>
      </c>
      <c r="B2268" s="2">
        <v>1</v>
      </c>
      <c r="C2268" s="2" t="str">
        <f>VLOOKUP(B2268,Address!$A$1:$B$5,2,FALSE)</f>
        <v>ул.Ленина, 13/2</v>
      </c>
      <c r="D2268" s="3">
        <v>44788</v>
      </c>
      <c r="E2268" s="3" t="str">
        <f t="shared" si="248"/>
        <v>Август</v>
      </c>
      <c r="F2268" s="25">
        <f t="shared" si="252"/>
        <v>34</v>
      </c>
      <c r="G2268" s="3" t="str">
        <f t="shared" si="253"/>
        <v>Пн</v>
      </c>
      <c r="H2268" s="25">
        <f t="shared" si="254"/>
        <v>15</v>
      </c>
      <c r="I2268" s="2">
        <v>1245</v>
      </c>
      <c r="J2268" s="2">
        <f t="shared" si="249"/>
        <v>1</v>
      </c>
      <c r="K2268" s="2" t="str">
        <f t="shared" si="250"/>
        <v/>
      </c>
      <c r="L2268" s="2" t="str">
        <f t="shared" si="251"/>
        <v/>
      </c>
      <c r="M2268" t="str">
        <f>IF(D2268&lt;='Задача 4'!$B$4,I2268,"")</f>
        <v/>
      </c>
    </row>
    <row r="2269" spans="1:13">
      <c r="A2269" s="2">
        <v>1747398</v>
      </c>
      <c r="B2269" s="2">
        <v>1</v>
      </c>
      <c r="C2269" s="2" t="str">
        <f>VLOOKUP(B2269,Address!$A$1:$B$5,2,FALSE)</f>
        <v>ул.Ленина, 13/2</v>
      </c>
      <c r="D2269" s="3">
        <v>44777</v>
      </c>
      <c r="E2269" s="3" t="str">
        <f t="shared" si="248"/>
        <v>Август</v>
      </c>
      <c r="F2269" s="25">
        <f t="shared" si="252"/>
        <v>32</v>
      </c>
      <c r="G2269" s="3" t="str">
        <f t="shared" si="253"/>
        <v>Чт</v>
      </c>
      <c r="H2269" s="25">
        <f t="shared" si="254"/>
        <v>4</v>
      </c>
      <c r="I2269" s="2">
        <v>3620</v>
      </c>
      <c r="J2269" s="2">
        <f t="shared" si="249"/>
        <v>1</v>
      </c>
      <c r="K2269" s="2">
        <f t="shared" si="250"/>
        <v>3620</v>
      </c>
      <c r="L2269" s="2">
        <f t="shared" si="251"/>
        <v>1</v>
      </c>
      <c r="M2269" t="str">
        <f>IF(D2269&lt;='Задача 4'!$B$4,I2269,"")</f>
        <v/>
      </c>
    </row>
    <row r="2270" spans="1:13">
      <c r="A2270" s="2">
        <v>1747399</v>
      </c>
      <c r="B2270" s="2">
        <v>1</v>
      </c>
      <c r="C2270" s="2" t="str">
        <f>VLOOKUP(B2270,Address!$A$1:$B$5,2,FALSE)</f>
        <v>ул.Ленина, 13/2</v>
      </c>
      <c r="D2270" s="3">
        <v>44780</v>
      </c>
      <c r="E2270" s="3" t="str">
        <f t="shared" si="248"/>
        <v>Август</v>
      </c>
      <c r="F2270" s="25">
        <f t="shared" si="252"/>
        <v>33</v>
      </c>
      <c r="G2270" s="3" t="str">
        <f t="shared" si="253"/>
        <v>Вс</v>
      </c>
      <c r="H2270" s="25">
        <f t="shared" si="254"/>
        <v>7</v>
      </c>
      <c r="I2270" s="2">
        <v>4399</v>
      </c>
      <c r="J2270" s="2">
        <f t="shared" si="249"/>
        <v>1</v>
      </c>
      <c r="K2270" s="2">
        <f t="shared" si="250"/>
        <v>4399</v>
      </c>
      <c r="L2270" s="2">
        <f t="shared" si="251"/>
        <v>1</v>
      </c>
      <c r="M2270" t="str">
        <f>IF(D2270&lt;='Задача 4'!$B$4,I2270,"")</f>
        <v/>
      </c>
    </row>
    <row r="2271" spans="1:13">
      <c r="A2271" s="2">
        <v>1747400</v>
      </c>
      <c r="B2271" s="2">
        <v>1</v>
      </c>
      <c r="C2271" s="2" t="str">
        <f>VLOOKUP(B2271,Address!$A$1:$B$5,2,FALSE)</f>
        <v>ул.Ленина, 13/2</v>
      </c>
      <c r="D2271" s="3">
        <v>44717</v>
      </c>
      <c r="E2271" s="3" t="str">
        <f t="shared" si="248"/>
        <v>Июнь</v>
      </c>
      <c r="F2271" s="25">
        <f t="shared" si="252"/>
        <v>24</v>
      </c>
      <c r="G2271" s="3" t="str">
        <f t="shared" si="253"/>
        <v>Вс</v>
      </c>
      <c r="H2271" s="25">
        <f t="shared" si="254"/>
        <v>5</v>
      </c>
      <c r="I2271" s="2">
        <v>4669</v>
      </c>
      <c r="J2271" s="2">
        <f t="shared" si="249"/>
        <v>1</v>
      </c>
      <c r="K2271" s="2">
        <f t="shared" si="250"/>
        <v>4669</v>
      </c>
      <c r="L2271" s="2">
        <f t="shared" si="251"/>
        <v>1</v>
      </c>
      <c r="M2271">
        <f>IF(D2271&lt;='Задача 4'!$B$4,I2271,"")</f>
        <v>4669</v>
      </c>
    </row>
    <row r="2272" spans="1:13">
      <c r="A2272" s="2">
        <v>1747401</v>
      </c>
      <c r="B2272" s="2">
        <v>1</v>
      </c>
      <c r="C2272" s="2" t="str">
        <f>VLOOKUP(B2272,Address!$A$1:$B$5,2,FALSE)</f>
        <v>ул.Ленина, 13/2</v>
      </c>
      <c r="D2272" s="3">
        <v>44715</v>
      </c>
      <c r="E2272" s="3" t="str">
        <f t="shared" si="248"/>
        <v>Июнь</v>
      </c>
      <c r="F2272" s="25">
        <f t="shared" si="252"/>
        <v>23</v>
      </c>
      <c r="G2272" s="3" t="str">
        <f t="shared" si="253"/>
        <v>Пт</v>
      </c>
      <c r="H2272" s="25">
        <f t="shared" si="254"/>
        <v>3</v>
      </c>
      <c r="I2272" s="2">
        <v>4186</v>
      </c>
      <c r="J2272" s="2">
        <f t="shared" si="249"/>
        <v>1</v>
      </c>
      <c r="K2272" s="2">
        <f t="shared" si="250"/>
        <v>4186</v>
      </c>
      <c r="L2272" s="2">
        <f t="shared" si="251"/>
        <v>1</v>
      </c>
      <c r="M2272">
        <f>IF(D2272&lt;='Задача 4'!$B$4,I2272,"")</f>
        <v>4186</v>
      </c>
    </row>
    <row r="2273" spans="1:13">
      <c r="A2273" s="2">
        <v>1747402</v>
      </c>
      <c r="B2273" s="2">
        <v>3</v>
      </c>
      <c r="C2273" s="2" t="str">
        <f>VLOOKUP(B2273,Address!$A$1:$B$5,2,FALSE)</f>
        <v>Проспект Вернадского, 89</v>
      </c>
      <c r="D2273" s="3">
        <v>44763</v>
      </c>
      <c r="E2273" s="3" t="str">
        <f t="shared" si="248"/>
        <v>Июль</v>
      </c>
      <c r="F2273" s="25">
        <f t="shared" si="252"/>
        <v>30</v>
      </c>
      <c r="G2273" s="3" t="str">
        <f t="shared" si="253"/>
        <v>Чт</v>
      </c>
      <c r="H2273" s="25">
        <f t="shared" si="254"/>
        <v>21</v>
      </c>
      <c r="I2273" s="2">
        <v>4540</v>
      </c>
      <c r="J2273" s="2">
        <f t="shared" si="249"/>
        <v>1</v>
      </c>
      <c r="K2273" s="2">
        <f t="shared" si="250"/>
        <v>4540</v>
      </c>
      <c r="L2273" s="2">
        <f t="shared" si="251"/>
        <v>1</v>
      </c>
      <c r="M2273" t="str">
        <f>IF(D2273&lt;='Задача 4'!$B$4,I2273,"")</f>
        <v/>
      </c>
    </row>
    <row r="2274" spans="1:13">
      <c r="A2274" s="2">
        <v>1747403</v>
      </c>
      <c r="B2274" s="2">
        <v>2</v>
      </c>
      <c r="C2274" s="2" t="str">
        <f>VLOOKUP(B2274,Address!$A$1:$B$5,2,FALSE)</f>
        <v>ул.Строителей, 6</v>
      </c>
      <c r="D2274" s="3">
        <v>44776</v>
      </c>
      <c r="E2274" s="3" t="str">
        <f t="shared" si="248"/>
        <v>Август</v>
      </c>
      <c r="F2274" s="25">
        <f t="shared" si="252"/>
        <v>32</v>
      </c>
      <c r="G2274" s="3" t="str">
        <f t="shared" si="253"/>
        <v>Ср</v>
      </c>
      <c r="H2274" s="25">
        <f t="shared" si="254"/>
        <v>3</v>
      </c>
      <c r="I2274" s="2">
        <v>1605</v>
      </c>
      <c r="J2274" s="2">
        <f t="shared" si="249"/>
        <v>1</v>
      </c>
      <c r="K2274" s="2" t="str">
        <f t="shared" si="250"/>
        <v/>
      </c>
      <c r="L2274" s="2" t="str">
        <f t="shared" si="251"/>
        <v/>
      </c>
      <c r="M2274" t="str">
        <f>IF(D2274&lt;='Задача 4'!$B$4,I2274,"")</f>
        <v/>
      </c>
    </row>
    <row r="2275" spans="1:13">
      <c r="A2275" s="2">
        <v>1747404</v>
      </c>
      <c r="B2275" s="2">
        <v>3</v>
      </c>
      <c r="C2275" s="2" t="str">
        <f>VLOOKUP(B2275,Address!$A$1:$B$5,2,FALSE)</f>
        <v>Проспект Вернадского, 89</v>
      </c>
      <c r="D2275" s="3">
        <v>44766</v>
      </c>
      <c r="E2275" s="3" t="str">
        <f t="shared" si="248"/>
        <v>Июль</v>
      </c>
      <c r="F2275" s="25">
        <f t="shared" si="252"/>
        <v>31</v>
      </c>
      <c r="G2275" s="3" t="str">
        <f t="shared" si="253"/>
        <v>Вс</v>
      </c>
      <c r="H2275" s="25">
        <f t="shared" si="254"/>
        <v>24</v>
      </c>
      <c r="I2275" s="2">
        <v>2934</v>
      </c>
      <c r="J2275" s="2">
        <f t="shared" si="249"/>
        <v>1</v>
      </c>
      <c r="K2275" s="2" t="str">
        <f t="shared" si="250"/>
        <v/>
      </c>
      <c r="L2275" s="2" t="str">
        <f t="shared" si="251"/>
        <v/>
      </c>
      <c r="M2275" t="str">
        <f>IF(D2275&lt;='Задача 4'!$B$4,I2275,"")</f>
        <v/>
      </c>
    </row>
    <row r="2276" spans="1:13">
      <c r="A2276" s="2">
        <v>1747405</v>
      </c>
      <c r="B2276" s="2">
        <v>1</v>
      </c>
      <c r="C2276" s="2" t="str">
        <f>VLOOKUP(B2276,Address!$A$1:$B$5,2,FALSE)</f>
        <v>ул.Ленина, 13/2</v>
      </c>
      <c r="D2276" s="3">
        <v>44762</v>
      </c>
      <c r="E2276" s="3" t="str">
        <f t="shared" si="248"/>
        <v>Июль</v>
      </c>
      <c r="F2276" s="25">
        <f t="shared" si="252"/>
        <v>30</v>
      </c>
      <c r="G2276" s="3" t="str">
        <f t="shared" si="253"/>
        <v>Ср</v>
      </c>
      <c r="H2276" s="25">
        <f t="shared" si="254"/>
        <v>20</v>
      </c>
      <c r="I2276" s="2">
        <v>3572</v>
      </c>
      <c r="J2276" s="2">
        <f t="shared" si="249"/>
        <v>1</v>
      </c>
      <c r="K2276" s="2">
        <f t="shared" si="250"/>
        <v>3572</v>
      </c>
      <c r="L2276" s="2">
        <f t="shared" si="251"/>
        <v>1</v>
      </c>
      <c r="M2276" t="str">
        <f>IF(D2276&lt;='Задача 4'!$B$4,I2276,"")</f>
        <v/>
      </c>
    </row>
    <row r="2277" spans="1:13">
      <c r="A2277" s="2">
        <v>1747406</v>
      </c>
      <c r="B2277" s="2">
        <v>4</v>
      </c>
      <c r="C2277" s="2" t="str">
        <f>VLOOKUP(B2277,Address!$A$1:$B$5,2,FALSE)</f>
        <v>Бульвар Сеченова, 17</v>
      </c>
      <c r="D2277" s="3">
        <v>44755</v>
      </c>
      <c r="E2277" s="3" t="str">
        <f t="shared" si="248"/>
        <v>Июль</v>
      </c>
      <c r="F2277" s="25">
        <f t="shared" si="252"/>
        <v>29</v>
      </c>
      <c r="G2277" s="3" t="str">
        <f t="shared" si="253"/>
        <v>Ср</v>
      </c>
      <c r="H2277" s="25">
        <f t="shared" si="254"/>
        <v>13</v>
      </c>
      <c r="I2277" s="2">
        <v>2590</v>
      </c>
      <c r="J2277" s="2">
        <f t="shared" si="249"/>
        <v>1</v>
      </c>
      <c r="K2277" s="2" t="str">
        <f t="shared" si="250"/>
        <v/>
      </c>
      <c r="L2277" s="2" t="str">
        <f t="shared" si="251"/>
        <v/>
      </c>
      <c r="M2277">
        <f>IF(D2277&lt;='Задача 4'!$B$4,I2277,"")</f>
        <v>2590</v>
      </c>
    </row>
    <row r="2278" spans="1:13">
      <c r="A2278" s="2">
        <v>1747407</v>
      </c>
      <c r="B2278" s="2">
        <v>3</v>
      </c>
      <c r="C2278" s="2" t="str">
        <f>VLOOKUP(B2278,Address!$A$1:$B$5,2,FALSE)</f>
        <v>Проспект Вернадского, 89</v>
      </c>
      <c r="D2278" s="3">
        <v>44737</v>
      </c>
      <c r="E2278" s="3" t="str">
        <f t="shared" si="248"/>
        <v>Июнь</v>
      </c>
      <c r="F2278" s="25">
        <f t="shared" si="252"/>
        <v>26</v>
      </c>
      <c r="G2278" s="3" t="str">
        <f t="shared" si="253"/>
        <v>Сб</v>
      </c>
      <c r="H2278" s="25">
        <f t="shared" si="254"/>
        <v>25</v>
      </c>
      <c r="I2278" s="2">
        <v>4799</v>
      </c>
      <c r="J2278" s="2">
        <f t="shared" si="249"/>
        <v>1</v>
      </c>
      <c r="K2278" s="2">
        <f t="shared" si="250"/>
        <v>4799</v>
      </c>
      <c r="L2278" s="2">
        <f t="shared" si="251"/>
        <v>1</v>
      </c>
      <c r="M2278">
        <f>IF(D2278&lt;='Задача 4'!$B$4,I2278,"")</f>
        <v>4799</v>
      </c>
    </row>
    <row r="2279" spans="1:13">
      <c r="A2279" s="2">
        <v>1747408</v>
      </c>
      <c r="B2279" s="2">
        <v>1</v>
      </c>
      <c r="C2279" s="2" t="str">
        <f>VLOOKUP(B2279,Address!$A$1:$B$5,2,FALSE)</f>
        <v>ул.Ленина, 13/2</v>
      </c>
      <c r="D2279" s="3">
        <v>44753</v>
      </c>
      <c r="E2279" s="3" t="str">
        <f t="shared" si="248"/>
        <v>Июль</v>
      </c>
      <c r="F2279" s="25">
        <f t="shared" si="252"/>
        <v>29</v>
      </c>
      <c r="G2279" s="3" t="str">
        <f t="shared" si="253"/>
        <v>Пн</v>
      </c>
      <c r="H2279" s="25">
        <f t="shared" si="254"/>
        <v>11</v>
      </c>
      <c r="I2279" s="2">
        <v>3702</v>
      </c>
      <c r="J2279" s="2">
        <f t="shared" si="249"/>
        <v>1</v>
      </c>
      <c r="K2279" s="2">
        <f t="shared" si="250"/>
        <v>3702</v>
      </c>
      <c r="L2279" s="2">
        <f t="shared" si="251"/>
        <v>1</v>
      </c>
      <c r="M2279">
        <f>IF(D2279&lt;='Задача 4'!$B$4,I2279,"")</f>
        <v>3702</v>
      </c>
    </row>
    <row r="2280" spans="1:13">
      <c r="A2280" s="2">
        <v>1747409</v>
      </c>
      <c r="B2280" s="2">
        <v>4</v>
      </c>
      <c r="C2280" s="2" t="str">
        <f>VLOOKUP(B2280,Address!$A$1:$B$5,2,FALSE)</f>
        <v>Бульвар Сеченова, 17</v>
      </c>
      <c r="D2280" s="3">
        <v>44756</v>
      </c>
      <c r="E2280" s="3" t="str">
        <f t="shared" si="248"/>
        <v>Июль</v>
      </c>
      <c r="F2280" s="25">
        <f t="shared" si="252"/>
        <v>29</v>
      </c>
      <c r="G2280" s="3" t="str">
        <f t="shared" si="253"/>
        <v>Чт</v>
      </c>
      <c r="H2280" s="25">
        <f t="shared" si="254"/>
        <v>14</v>
      </c>
      <c r="I2280" s="2">
        <v>2541</v>
      </c>
      <c r="J2280" s="2">
        <f t="shared" si="249"/>
        <v>1</v>
      </c>
      <c r="K2280" s="2" t="str">
        <f t="shared" si="250"/>
        <v/>
      </c>
      <c r="L2280" s="2" t="str">
        <f t="shared" si="251"/>
        <v/>
      </c>
      <c r="M2280">
        <f>IF(D2280&lt;='Задача 4'!$B$4,I2280,"")</f>
        <v>2541</v>
      </c>
    </row>
    <row r="2281" spans="1:13">
      <c r="A2281" s="2">
        <v>1747410</v>
      </c>
      <c r="B2281" s="2">
        <v>2</v>
      </c>
      <c r="C2281" s="2" t="str">
        <f>VLOOKUP(B2281,Address!$A$1:$B$5,2,FALSE)</f>
        <v>ул.Строителей, 6</v>
      </c>
      <c r="D2281" s="3">
        <v>44741</v>
      </c>
      <c r="E2281" s="3" t="str">
        <f t="shared" si="248"/>
        <v>Июнь</v>
      </c>
      <c r="F2281" s="25">
        <f t="shared" si="252"/>
        <v>27</v>
      </c>
      <c r="G2281" s="3" t="str">
        <f t="shared" si="253"/>
        <v>Ср</v>
      </c>
      <c r="H2281" s="25">
        <f t="shared" si="254"/>
        <v>29</v>
      </c>
      <c r="I2281" s="2">
        <v>2721</v>
      </c>
      <c r="J2281" s="2">
        <f t="shared" si="249"/>
        <v>1</v>
      </c>
      <c r="K2281" s="2" t="str">
        <f t="shared" si="250"/>
        <v/>
      </c>
      <c r="L2281" s="2" t="str">
        <f t="shared" si="251"/>
        <v/>
      </c>
      <c r="M2281">
        <f>IF(D2281&lt;='Задача 4'!$B$4,I2281,"")</f>
        <v>2721</v>
      </c>
    </row>
    <row r="2282" spans="1:13">
      <c r="A2282" s="2">
        <v>1747411</v>
      </c>
      <c r="B2282" s="2">
        <v>3</v>
      </c>
      <c r="C2282" s="2" t="str">
        <f>VLOOKUP(B2282,Address!$A$1:$B$5,2,FALSE)</f>
        <v>Проспект Вернадского, 89</v>
      </c>
      <c r="D2282" s="3">
        <v>44790</v>
      </c>
      <c r="E2282" s="3" t="str">
        <f t="shared" si="248"/>
        <v>Август</v>
      </c>
      <c r="F2282" s="25">
        <f t="shared" si="252"/>
        <v>34</v>
      </c>
      <c r="G2282" s="3" t="str">
        <f t="shared" si="253"/>
        <v>Ср</v>
      </c>
      <c r="H2282" s="25">
        <f t="shared" si="254"/>
        <v>17</v>
      </c>
      <c r="I2282" s="2">
        <v>1683</v>
      </c>
      <c r="J2282" s="2">
        <f t="shared" si="249"/>
        <v>1</v>
      </c>
      <c r="K2282" s="2" t="str">
        <f t="shared" si="250"/>
        <v/>
      </c>
      <c r="L2282" s="2" t="str">
        <f t="shared" si="251"/>
        <v/>
      </c>
      <c r="M2282" t="str">
        <f>IF(D2282&lt;='Задача 4'!$B$4,I2282,"")</f>
        <v/>
      </c>
    </row>
    <row r="2283" spans="1:13">
      <c r="A2283" s="2">
        <v>1747412</v>
      </c>
      <c r="B2283" s="2">
        <v>4</v>
      </c>
      <c r="C2283" s="2" t="str">
        <f>VLOOKUP(B2283,Address!$A$1:$B$5,2,FALSE)</f>
        <v>Бульвар Сеченова, 17</v>
      </c>
      <c r="D2283" s="3">
        <v>44795</v>
      </c>
      <c r="E2283" s="3" t="str">
        <f t="shared" si="248"/>
        <v>Август</v>
      </c>
      <c r="F2283" s="25">
        <f t="shared" si="252"/>
        <v>35</v>
      </c>
      <c r="G2283" s="3" t="str">
        <f t="shared" si="253"/>
        <v>Пн</v>
      </c>
      <c r="H2283" s="25">
        <f t="shared" si="254"/>
        <v>22</v>
      </c>
      <c r="I2283" s="2">
        <v>839</v>
      </c>
      <c r="J2283" s="2">
        <f t="shared" si="249"/>
        <v>1</v>
      </c>
      <c r="K2283" s="2" t="str">
        <f t="shared" si="250"/>
        <v/>
      </c>
      <c r="L2283" s="2" t="str">
        <f t="shared" si="251"/>
        <v/>
      </c>
      <c r="M2283" t="str">
        <f>IF(D2283&lt;='Задача 4'!$B$4,I2283,"")</f>
        <v/>
      </c>
    </row>
    <row r="2284" spans="1:13">
      <c r="A2284" s="2">
        <v>1747413</v>
      </c>
      <c r="B2284" s="2">
        <v>2</v>
      </c>
      <c r="C2284" s="2" t="str">
        <f>VLOOKUP(B2284,Address!$A$1:$B$5,2,FALSE)</f>
        <v>ул.Строителей, 6</v>
      </c>
      <c r="D2284" s="3">
        <v>44767</v>
      </c>
      <c r="E2284" s="3" t="str">
        <f t="shared" si="248"/>
        <v>Июль</v>
      </c>
      <c r="F2284" s="25">
        <f t="shared" si="252"/>
        <v>31</v>
      </c>
      <c r="G2284" s="3" t="str">
        <f t="shared" si="253"/>
        <v>Пн</v>
      </c>
      <c r="H2284" s="25">
        <f t="shared" si="254"/>
        <v>25</v>
      </c>
      <c r="I2284" s="2">
        <v>4318</v>
      </c>
      <c r="J2284" s="2">
        <f t="shared" si="249"/>
        <v>1</v>
      </c>
      <c r="K2284" s="2">
        <f t="shared" si="250"/>
        <v>4318</v>
      </c>
      <c r="L2284" s="2">
        <f t="shared" si="251"/>
        <v>1</v>
      </c>
      <c r="M2284" t="str">
        <f>IF(D2284&lt;='Задача 4'!$B$4,I2284,"")</f>
        <v/>
      </c>
    </row>
    <row r="2285" spans="1:13">
      <c r="A2285" s="2">
        <v>1747414</v>
      </c>
      <c r="B2285" s="2">
        <v>1</v>
      </c>
      <c r="C2285" s="2" t="str">
        <f>VLOOKUP(B2285,Address!$A$1:$B$5,2,FALSE)</f>
        <v>ул.Ленина, 13/2</v>
      </c>
      <c r="D2285" s="3">
        <v>44772</v>
      </c>
      <c r="E2285" s="3" t="str">
        <f t="shared" si="248"/>
        <v>Июль</v>
      </c>
      <c r="F2285" s="25">
        <f t="shared" si="252"/>
        <v>31</v>
      </c>
      <c r="G2285" s="3" t="str">
        <f t="shared" si="253"/>
        <v>Сб</v>
      </c>
      <c r="H2285" s="25">
        <f t="shared" si="254"/>
        <v>30</v>
      </c>
      <c r="I2285" s="2">
        <v>3475</v>
      </c>
      <c r="J2285" s="2">
        <f t="shared" si="249"/>
        <v>1</v>
      </c>
      <c r="K2285" s="2">
        <f t="shared" si="250"/>
        <v>3475</v>
      </c>
      <c r="L2285" s="2">
        <f t="shared" si="251"/>
        <v>1</v>
      </c>
      <c r="M2285" t="str">
        <f>IF(D2285&lt;='Задача 4'!$B$4,I2285,"")</f>
        <v/>
      </c>
    </row>
    <row r="2286" spans="1:13">
      <c r="A2286" s="2">
        <v>1747415</v>
      </c>
      <c r="B2286" s="2">
        <v>1</v>
      </c>
      <c r="C2286" s="2" t="str">
        <f>VLOOKUP(B2286,Address!$A$1:$B$5,2,FALSE)</f>
        <v>ул.Ленина, 13/2</v>
      </c>
      <c r="D2286" s="3">
        <v>44787</v>
      </c>
      <c r="E2286" s="3" t="str">
        <f t="shared" si="248"/>
        <v>Август</v>
      </c>
      <c r="F2286" s="25">
        <f t="shared" si="252"/>
        <v>34</v>
      </c>
      <c r="G2286" s="3" t="str">
        <f t="shared" si="253"/>
        <v>Вс</v>
      </c>
      <c r="H2286" s="25">
        <f t="shared" si="254"/>
        <v>14</v>
      </c>
      <c r="I2286" s="2">
        <v>180</v>
      </c>
      <c r="J2286" s="2">
        <f t="shared" si="249"/>
        <v>1</v>
      </c>
      <c r="K2286" s="2" t="str">
        <f t="shared" si="250"/>
        <v/>
      </c>
      <c r="L2286" s="2" t="str">
        <f t="shared" si="251"/>
        <v/>
      </c>
      <c r="M2286" t="str">
        <f>IF(D2286&lt;='Задача 4'!$B$4,I2286,"")</f>
        <v/>
      </c>
    </row>
    <row r="2287" spans="1:13">
      <c r="A2287" s="2">
        <v>1747416</v>
      </c>
      <c r="B2287" s="2">
        <v>1</v>
      </c>
      <c r="C2287" s="2" t="str">
        <f>VLOOKUP(B2287,Address!$A$1:$B$5,2,FALSE)</f>
        <v>ул.Ленина, 13/2</v>
      </c>
      <c r="D2287" s="3">
        <v>44776</v>
      </c>
      <c r="E2287" s="3" t="str">
        <f t="shared" si="248"/>
        <v>Август</v>
      </c>
      <c r="F2287" s="25">
        <f t="shared" si="252"/>
        <v>32</v>
      </c>
      <c r="G2287" s="3" t="str">
        <f t="shared" si="253"/>
        <v>Ср</v>
      </c>
      <c r="H2287" s="25">
        <f t="shared" si="254"/>
        <v>3</v>
      </c>
      <c r="I2287" s="2">
        <v>1018</v>
      </c>
      <c r="J2287" s="2">
        <f t="shared" si="249"/>
        <v>1</v>
      </c>
      <c r="K2287" s="2" t="str">
        <f t="shared" si="250"/>
        <v/>
      </c>
      <c r="L2287" s="2" t="str">
        <f t="shared" si="251"/>
        <v/>
      </c>
      <c r="M2287" t="str">
        <f>IF(D2287&lt;='Задача 4'!$B$4,I2287,"")</f>
        <v/>
      </c>
    </row>
    <row r="2288" spans="1:13">
      <c r="A2288" s="2">
        <v>1747417</v>
      </c>
      <c r="B2288" s="2">
        <v>2</v>
      </c>
      <c r="C2288" s="2" t="str">
        <f>VLOOKUP(B2288,Address!$A$1:$B$5,2,FALSE)</f>
        <v>ул.Строителей, 6</v>
      </c>
      <c r="D2288" s="3">
        <v>44761</v>
      </c>
      <c r="E2288" s="3" t="str">
        <f t="shared" si="248"/>
        <v>Июль</v>
      </c>
      <c r="F2288" s="25">
        <f t="shared" si="252"/>
        <v>30</v>
      </c>
      <c r="G2288" s="3" t="str">
        <f t="shared" si="253"/>
        <v>Вт</v>
      </c>
      <c r="H2288" s="25">
        <f t="shared" si="254"/>
        <v>19</v>
      </c>
      <c r="I2288" s="2">
        <v>454</v>
      </c>
      <c r="J2288" s="2">
        <f t="shared" si="249"/>
        <v>1</v>
      </c>
      <c r="K2288" s="2" t="str">
        <f t="shared" si="250"/>
        <v/>
      </c>
      <c r="L2288" s="2" t="str">
        <f t="shared" si="251"/>
        <v/>
      </c>
      <c r="M2288" t="str">
        <f>IF(D2288&lt;='Задача 4'!$B$4,I2288,"")</f>
        <v/>
      </c>
    </row>
    <row r="2289" spans="1:13">
      <c r="A2289" s="2">
        <v>1747418</v>
      </c>
      <c r="B2289" s="2">
        <v>3</v>
      </c>
      <c r="C2289" s="2" t="str">
        <f>VLOOKUP(B2289,Address!$A$1:$B$5,2,FALSE)</f>
        <v>Проспект Вернадского, 89</v>
      </c>
      <c r="D2289" s="3">
        <v>44771</v>
      </c>
      <c r="E2289" s="3" t="str">
        <f t="shared" si="248"/>
        <v>Июль</v>
      </c>
      <c r="F2289" s="25">
        <f t="shared" si="252"/>
        <v>31</v>
      </c>
      <c r="G2289" s="3" t="str">
        <f t="shared" si="253"/>
        <v>Пт</v>
      </c>
      <c r="H2289" s="25">
        <f t="shared" si="254"/>
        <v>29</v>
      </c>
      <c r="I2289" s="2">
        <v>4728</v>
      </c>
      <c r="J2289" s="2">
        <f t="shared" si="249"/>
        <v>1</v>
      </c>
      <c r="K2289" s="2">
        <f t="shared" si="250"/>
        <v>4728</v>
      </c>
      <c r="L2289" s="2">
        <f t="shared" si="251"/>
        <v>1</v>
      </c>
      <c r="M2289" t="str">
        <f>IF(D2289&lt;='Задача 4'!$B$4,I2289,"")</f>
        <v/>
      </c>
    </row>
    <row r="2290" spans="1:13">
      <c r="A2290" s="2">
        <v>1747419</v>
      </c>
      <c r="B2290" s="2">
        <v>4</v>
      </c>
      <c r="C2290" s="2" t="str">
        <f>VLOOKUP(B2290,Address!$A$1:$B$5,2,FALSE)</f>
        <v>Бульвар Сеченова, 17</v>
      </c>
      <c r="D2290" s="3">
        <v>44787</v>
      </c>
      <c r="E2290" s="3" t="str">
        <f t="shared" si="248"/>
        <v>Август</v>
      </c>
      <c r="F2290" s="25">
        <f t="shared" si="252"/>
        <v>34</v>
      </c>
      <c r="G2290" s="3" t="str">
        <f t="shared" si="253"/>
        <v>Вс</v>
      </c>
      <c r="H2290" s="25">
        <f t="shared" si="254"/>
        <v>14</v>
      </c>
      <c r="I2290" s="2">
        <v>1770</v>
      </c>
      <c r="J2290" s="2">
        <f t="shared" si="249"/>
        <v>1</v>
      </c>
      <c r="K2290" s="2" t="str">
        <f t="shared" si="250"/>
        <v/>
      </c>
      <c r="L2290" s="2" t="str">
        <f t="shared" si="251"/>
        <v/>
      </c>
      <c r="M2290" t="str">
        <f>IF(D2290&lt;='Задача 4'!$B$4,I2290,"")</f>
        <v/>
      </c>
    </row>
    <row r="2291" spans="1:13">
      <c r="A2291" s="2">
        <v>1747420</v>
      </c>
      <c r="B2291" s="2">
        <v>1</v>
      </c>
      <c r="C2291" s="2" t="str">
        <f>VLOOKUP(B2291,Address!$A$1:$B$5,2,FALSE)</f>
        <v>ул.Ленина, 13/2</v>
      </c>
      <c r="D2291" s="3">
        <v>44792</v>
      </c>
      <c r="E2291" s="3" t="str">
        <f t="shared" si="248"/>
        <v>Август</v>
      </c>
      <c r="F2291" s="25">
        <f t="shared" si="252"/>
        <v>34</v>
      </c>
      <c r="G2291" s="3" t="str">
        <f t="shared" si="253"/>
        <v>Пт</v>
      </c>
      <c r="H2291" s="25">
        <f t="shared" si="254"/>
        <v>19</v>
      </c>
      <c r="I2291" s="2">
        <v>250</v>
      </c>
      <c r="J2291" s="2">
        <f t="shared" si="249"/>
        <v>1</v>
      </c>
      <c r="K2291" s="2" t="str">
        <f t="shared" si="250"/>
        <v/>
      </c>
      <c r="L2291" s="2" t="str">
        <f t="shared" si="251"/>
        <v/>
      </c>
      <c r="M2291" t="str">
        <f>IF(D2291&lt;='Задача 4'!$B$4,I2291,"")</f>
        <v/>
      </c>
    </row>
    <row r="2292" spans="1:13">
      <c r="A2292" s="2">
        <v>1747421</v>
      </c>
      <c r="B2292" s="2">
        <v>3</v>
      </c>
      <c r="C2292" s="2" t="str">
        <f>VLOOKUP(B2292,Address!$A$1:$B$5,2,FALSE)</f>
        <v>Проспект Вернадского, 89</v>
      </c>
      <c r="D2292" s="3">
        <v>44782</v>
      </c>
      <c r="E2292" s="3" t="str">
        <f t="shared" si="248"/>
        <v>Август</v>
      </c>
      <c r="F2292" s="25">
        <f t="shared" si="252"/>
        <v>33</v>
      </c>
      <c r="G2292" s="3" t="str">
        <f t="shared" si="253"/>
        <v>Вт</v>
      </c>
      <c r="H2292" s="25">
        <f t="shared" si="254"/>
        <v>9</v>
      </c>
      <c r="I2292" s="2">
        <v>4424</v>
      </c>
      <c r="J2292" s="2">
        <f t="shared" si="249"/>
        <v>1</v>
      </c>
      <c r="K2292" s="2">
        <f t="shared" si="250"/>
        <v>4424</v>
      </c>
      <c r="L2292" s="2">
        <f t="shared" si="251"/>
        <v>1</v>
      </c>
      <c r="M2292" t="str">
        <f>IF(D2292&lt;='Задача 4'!$B$4,I2292,"")</f>
        <v/>
      </c>
    </row>
    <row r="2293" spans="1:13">
      <c r="A2293" s="2">
        <v>1747422</v>
      </c>
      <c r="B2293" s="2">
        <v>1</v>
      </c>
      <c r="C2293" s="2" t="str">
        <f>VLOOKUP(B2293,Address!$A$1:$B$5,2,FALSE)</f>
        <v>ул.Ленина, 13/2</v>
      </c>
      <c r="D2293" s="3">
        <v>44775</v>
      </c>
      <c r="E2293" s="3" t="str">
        <f t="shared" si="248"/>
        <v>Август</v>
      </c>
      <c r="F2293" s="25">
        <f t="shared" si="252"/>
        <v>32</v>
      </c>
      <c r="G2293" s="3" t="str">
        <f t="shared" si="253"/>
        <v>Вт</v>
      </c>
      <c r="H2293" s="25">
        <f t="shared" si="254"/>
        <v>2</v>
      </c>
      <c r="I2293" s="2">
        <v>2156</v>
      </c>
      <c r="J2293" s="2">
        <f t="shared" si="249"/>
        <v>1</v>
      </c>
      <c r="K2293" s="2" t="str">
        <f t="shared" si="250"/>
        <v/>
      </c>
      <c r="L2293" s="2" t="str">
        <f t="shared" si="251"/>
        <v/>
      </c>
      <c r="M2293" t="str">
        <f>IF(D2293&lt;='Задача 4'!$B$4,I2293,"")</f>
        <v/>
      </c>
    </row>
    <row r="2294" spans="1:13">
      <c r="A2294" s="2">
        <v>1747423</v>
      </c>
      <c r="B2294" s="2">
        <v>2</v>
      </c>
      <c r="C2294" s="2" t="str">
        <f>VLOOKUP(B2294,Address!$A$1:$B$5,2,FALSE)</f>
        <v>ул.Строителей, 6</v>
      </c>
      <c r="D2294" s="3">
        <v>44727</v>
      </c>
      <c r="E2294" s="3" t="str">
        <f t="shared" si="248"/>
        <v>Июнь</v>
      </c>
      <c r="F2294" s="25">
        <f t="shared" si="252"/>
        <v>25</v>
      </c>
      <c r="G2294" s="3" t="str">
        <f t="shared" si="253"/>
        <v>Ср</v>
      </c>
      <c r="H2294" s="25">
        <f t="shared" si="254"/>
        <v>15</v>
      </c>
      <c r="I2294" s="2">
        <v>2676</v>
      </c>
      <c r="J2294" s="2">
        <f t="shared" si="249"/>
        <v>1</v>
      </c>
      <c r="K2294" s="2" t="str">
        <f t="shared" si="250"/>
        <v/>
      </c>
      <c r="L2294" s="2" t="str">
        <f t="shared" si="251"/>
        <v/>
      </c>
      <c r="M2294">
        <f>IF(D2294&lt;='Задача 4'!$B$4,I2294,"")</f>
        <v>2676</v>
      </c>
    </row>
    <row r="2295" spans="1:13">
      <c r="A2295" s="2">
        <v>1747424</v>
      </c>
      <c r="B2295" s="2">
        <v>4</v>
      </c>
      <c r="C2295" s="2" t="str">
        <f>VLOOKUP(B2295,Address!$A$1:$B$5,2,FALSE)</f>
        <v>Бульвар Сеченова, 17</v>
      </c>
      <c r="D2295" s="3">
        <v>44802</v>
      </c>
      <c r="E2295" s="3" t="str">
        <f t="shared" si="248"/>
        <v>Август</v>
      </c>
      <c r="F2295" s="25">
        <f t="shared" si="252"/>
        <v>36</v>
      </c>
      <c r="G2295" s="3" t="str">
        <f t="shared" si="253"/>
        <v>Пн</v>
      </c>
      <c r="H2295" s="25">
        <f t="shared" si="254"/>
        <v>29</v>
      </c>
      <c r="I2295" s="2">
        <v>203</v>
      </c>
      <c r="J2295" s="2">
        <f t="shared" si="249"/>
        <v>1</v>
      </c>
      <c r="K2295" s="2" t="str">
        <f t="shared" si="250"/>
        <v/>
      </c>
      <c r="L2295" s="2" t="str">
        <f t="shared" si="251"/>
        <v/>
      </c>
      <c r="M2295" t="str">
        <f>IF(D2295&lt;='Задача 4'!$B$4,I2295,"")</f>
        <v/>
      </c>
    </row>
    <row r="2296" spans="1:13">
      <c r="A2296" s="2">
        <v>1747425</v>
      </c>
      <c r="B2296" s="2">
        <v>3</v>
      </c>
      <c r="C2296" s="2" t="str">
        <f>VLOOKUP(B2296,Address!$A$1:$B$5,2,FALSE)</f>
        <v>Проспект Вернадского, 89</v>
      </c>
      <c r="D2296" s="3">
        <v>44719</v>
      </c>
      <c r="E2296" s="3" t="str">
        <f t="shared" si="248"/>
        <v>Июнь</v>
      </c>
      <c r="F2296" s="25">
        <f t="shared" si="252"/>
        <v>24</v>
      </c>
      <c r="G2296" s="3" t="str">
        <f t="shared" si="253"/>
        <v>Вт</v>
      </c>
      <c r="H2296" s="25">
        <f t="shared" si="254"/>
        <v>7</v>
      </c>
      <c r="I2296" s="2">
        <v>311</v>
      </c>
      <c r="J2296" s="2">
        <f t="shared" si="249"/>
        <v>1</v>
      </c>
      <c r="K2296" s="2" t="str">
        <f t="shared" si="250"/>
        <v/>
      </c>
      <c r="L2296" s="2" t="str">
        <f t="shared" si="251"/>
        <v/>
      </c>
      <c r="M2296">
        <f>IF(D2296&lt;='Задача 4'!$B$4,I2296,"")</f>
        <v>311</v>
      </c>
    </row>
    <row r="2297" spans="1:13">
      <c r="A2297" s="2">
        <v>1747426</v>
      </c>
      <c r="B2297" s="2">
        <v>1</v>
      </c>
      <c r="C2297" s="2" t="str">
        <f>VLOOKUP(B2297,Address!$A$1:$B$5,2,FALSE)</f>
        <v>ул.Ленина, 13/2</v>
      </c>
      <c r="D2297" s="3">
        <v>44785</v>
      </c>
      <c r="E2297" s="3" t="str">
        <f t="shared" si="248"/>
        <v>Август</v>
      </c>
      <c r="F2297" s="25">
        <f t="shared" si="252"/>
        <v>33</v>
      </c>
      <c r="G2297" s="3" t="str">
        <f t="shared" si="253"/>
        <v>Пт</v>
      </c>
      <c r="H2297" s="25">
        <f t="shared" si="254"/>
        <v>12</v>
      </c>
      <c r="I2297" s="2">
        <v>274</v>
      </c>
      <c r="J2297" s="2">
        <f t="shared" si="249"/>
        <v>1</v>
      </c>
      <c r="K2297" s="2" t="str">
        <f t="shared" si="250"/>
        <v/>
      </c>
      <c r="L2297" s="2" t="str">
        <f t="shared" si="251"/>
        <v/>
      </c>
      <c r="M2297" t="str">
        <f>IF(D2297&lt;='Задача 4'!$B$4,I2297,"")</f>
        <v/>
      </c>
    </row>
    <row r="2298" spans="1:13">
      <c r="A2298" s="2">
        <v>1747427</v>
      </c>
      <c r="B2298" s="2">
        <v>1</v>
      </c>
      <c r="C2298" s="2" t="str">
        <f>VLOOKUP(B2298,Address!$A$1:$B$5,2,FALSE)</f>
        <v>ул.Ленина, 13/2</v>
      </c>
      <c r="D2298" s="3">
        <v>44780</v>
      </c>
      <c r="E2298" s="3" t="str">
        <f t="shared" si="248"/>
        <v>Август</v>
      </c>
      <c r="F2298" s="25">
        <f t="shared" si="252"/>
        <v>33</v>
      </c>
      <c r="G2298" s="3" t="str">
        <f t="shared" si="253"/>
        <v>Вс</v>
      </c>
      <c r="H2298" s="25">
        <f t="shared" si="254"/>
        <v>7</v>
      </c>
      <c r="I2298" s="2">
        <v>4624</v>
      </c>
      <c r="J2298" s="2">
        <f t="shared" si="249"/>
        <v>1</v>
      </c>
      <c r="K2298" s="2">
        <f t="shared" si="250"/>
        <v>4624</v>
      </c>
      <c r="L2298" s="2">
        <f t="shared" si="251"/>
        <v>1</v>
      </c>
      <c r="M2298" t="str">
        <f>IF(D2298&lt;='Задача 4'!$B$4,I2298,"")</f>
        <v/>
      </c>
    </row>
    <row r="2299" spans="1:13">
      <c r="A2299" s="2">
        <v>1747428</v>
      </c>
      <c r="B2299" s="2">
        <v>2</v>
      </c>
      <c r="C2299" s="2" t="str">
        <f>VLOOKUP(B2299,Address!$A$1:$B$5,2,FALSE)</f>
        <v>ул.Строителей, 6</v>
      </c>
      <c r="D2299" s="3">
        <v>44764</v>
      </c>
      <c r="E2299" s="3" t="str">
        <f t="shared" si="248"/>
        <v>Июль</v>
      </c>
      <c r="F2299" s="25">
        <f t="shared" si="252"/>
        <v>30</v>
      </c>
      <c r="G2299" s="3" t="str">
        <f t="shared" si="253"/>
        <v>Пт</v>
      </c>
      <c r="H2299" s="25">
        <f t="shared" si="254"/>
        <v>22</v>
      </c>
      <c r="I2299" s="2">
        <v>4070</v>
      </c>
      <c r="J2299" s="2">
        <f t="shared" si="249"/>
        <v>1</v>
      </c>
      <c r="K2299" s="2">
        <f t="shared" si="250"/>
        <v>4070</v>
      </c>
      <c r="L2299" s="2">
        <f t="shared" si="251"/>
        <v>1</v>
      </c>
      <c r="M2299" t="str">
        <f>IF(D2299&lt;='Задача 4'!$B$4,I2299,"")</f>
        <v/>
      </c>
    </row>
    <row r="2300" spans="1:13">
      <c r="A2300" s="2">
        <v>1747429</v>
      </c>
      <c r="B2300" s="2">
        <v>2</v>
      </c>
      <c r="C2300" s="2" t="str">
        <f>VLOOKUP(B2300,Address!$A$1:$B$5,2,FALSE)</f>
        <v>ул.Строителей, 6</v>
      </c>
      <c r="D2300" s="3">
        <v>44792</v>
      </c>
      <c r="E2300" s="3" t="str">
        <f t="shared" si="248"/>
        <v>Август</v>
      </c>
      <c r="F2300" s="25">
        <f t="shared" si="252"/>
        <v>34</v>
      </c>
      <c r="G2300" s="3" t="str">
        <f t="shared" si="253"/>
        <v>Пт</v>
      </c>
      <c r="H2300" s="25">
        <f t="shared" si="254"/>
        <v>19</v>
      </c>
      <c r="I2300" s="2">
        <v>4254</v>
      </c>
      <c r="J2300" s="2">
        <f t="shared" si="249"/>
        <v>1</v>
      </c>
      <c r="K2300" s="2">
        <f t="shared" si="250"/>
        <v>4254</v>
      </c>
      <c r="L2300" s="2">
        <f t="shared" si="251"/>
        <v>1</v>
      </c>
      <c r="M2300" t="str">
        <f>IF(D2300&lt;='Задача 4'!$B$4,I2300,"")</f>
        <v/>
      </c>
    </row>
    <row r="2301" spans="1:13">
      <c r="A2301" s="2">
        <v>1747430</v>
      </c>
      <c r="B2301" s="2">
        <v>1</v>
      </c>
      <c r="C2301" s="2" t="str">
        <f>VLOOKUP(B2301,Address!$A$1:$B$5,2,FALSE)</f>
        <v>ул.Ленина, 13/2</v>
      </c>
      <c r="D2301" s="3">
        <v>44746</v>
      </c>
      <c r="E2301" s="3" t="str">
        <f t="shared" si="248"/>
        <v>Июль</v>
      </c>
      <c r="F2301" s="25">
        <f t="shared" si="252"/>
        <v>28</v>
      </c>
      <c r="G2301" s="3" t="str">
        <f t="shared" si="253"/>
        <v>Пн</v>
      </c>
      <c r="H2301" s="25">
        <f t="shared" si="254"/>
        <v>4</v>
      </c>
      <c r="I2301" s="2">
        <v>582</v>
      </c>
      <c r="J2301" s="2">
        <f t="shared" si="249"/>
        <v>1</v>
      </c>
      <c r="K2301" s="2" t="str">
        <f t="shared" si="250"/>
        <v/>
      </c>
      <c r="L2301" s="2" t="str">
        <f t="shared" si="251"/>
        <v/>
      </c>
      <c r="M2301">
        <f>IF(D2301&lt;='Задача 4'!$B$4,I2301,"")</f>
        <v>582</v>
      </c>
    </row>
    <row r="2302" spans="1:13">
      <c r="A2302" s="2">
        <v>1747431</v>
      </c>
      <c r="B2302" s="2">
        <v>4</v>
      </c>
      <c r="C2302" s="2" t="str">
        <f>VLOOKUP(B2302,Address!$A$1:$B$5,2,FALSE)</f>
        <v>Бульвар Сеченова, 17</v>
      </c>
      <c r="D2302" s="3">
        <v>44784</v>
      </c>
      <c r="E2302" s="3" t="str">
        <f t="shared" si="248"/>
        <v>Август</v>
      </c>
      <c r="F2302" s="25">
        <f t="shared" si="252"/>
        <v>33</v>
      </c>
      <c r="G2302" s="3" t="str">
        <f t="shared" si="253"/>
        <v>Чт</v>
      </c>
      <c r="H2302" s="25">
        <f t="shared" si="254"/>
        <v>11</v>
      </c>
      <c r="I2302" s="2">
        <v>2985</v>
      </c>
      <c r="J2302" s="2">
        <f t="shared" si="249"/>
        <v>1</v>
      </c>
      <c r="K2302" s="2" t="str">
        <f t="shared" si="250"/>
        <v/>
      </c>
      <c r="L2302" s="2" t="str">
        <f t="shared" si="251"/>
        <v/>
      </c>
      <c r="M2302" t="str">
        <f>IF(D2302&lt;='Задача 4'!$B$4,I2302,"")</f>
        <v/>
      </c>
    </row>
    <row r="2303" spans="1:13">
      <c r="A2303" s="2">
        <v>1747432</v>
      </c>
      <c r="B2303" s="2">
        <v>2</v>
      </c>
      <c r="C2303" s="2" t="str">
        <f>VLOOKUP(B2303,Address!$A$1:$B$5,2,FALSE)</f>
        <v>ул.Строителей, 6</v>
      </c>
      <c r="D2303" s="3">
        <v>44721</v>
      </c>
      <c r="E2303" s="3" t="str">
        <f t="shared" si="248"/>
        <v>Июнь</v>
      </c>
      <c r="F2303" s="25">
        <f t="shared" si="252"/>
        <v>24</v>
      </c>
      <c r="G2303" s="3" t="str">
        <f t="shared" si="253"/>
        <v>Чт</v>
      </c>
      <c r="H2303" s="25">
        <f t="shared" si="254"/>
        <v>9</v>
      </c>
      <c r="I2303" s="2">
        <v>3966</v>
      </c>
      <c r="J2303" s="2">
        <f t="shared" si="249"/>
        <v>1</v>
      </c>
      <c r="K2303" s="2">
        <f t="shared" si="250"/>
        <v>3966</v>
      </c>
      <c r="L2303" s="2">
        <f t="shared" si="251"/>
        <v>1</v>
      </c>
      <c r="M2303">
        <f>IF(D2303&lt;='Задача 4'!$B$4,I2303,"")</f>
        <v>3966</v>
      </c>
    </row>
    <row r="2304" spans="1:13">
      <c r="A2304" s="2">
        <v>1747433</v>
      </c>
      <c r="B2304" s="2">
        <v>4</v>
      </c>
      <c r="C2304" s="2" t="str">
        <f>VLOOKUP(B2304,Address!$A$1:$B$5,2,FALSE)</f>
        <v>Бульвар Сеченова, 17</v>
      </c>
      <c r="D2304" s="3">
        <v>44758</v>
      </c>
      <c r="E2304" s="3" t="str">
        <f t="shared" si="248"/>
        <v>Июль</v>
      </c>
      <c r="F2304" s="25">
        <f t="shared" si="252"/>
        <v>29</v>
      </c>
      <c r="G2304" s="3" t="str">
        <f t="shared" si="253"/>
        <v>Сб</v>
      </c>
      <c r="H2304" s="25">
        <f t="shared" si="254"/>
        <v>16</v>
      </c>
      <c r="I2304" s="2">
        <v>1754</v>
      </c>
      <c r="J2304" s="2">
        <f t="shared" si="249"/>
        <v>1</v>
      </c>
      <c r="K2304" s="2" t="str">
        <f t="shared" si="250"/>
        <v/>
      </c>
      <c r="L2304" s="2" t="str">
        <f t="shared" si="251"/>
        <v/>
      </c>
      <c r="M2304" t="str">
        <f>IF(D2304&lt;='Задача 4'!$B$4,I2304,"")</f>
        <v/>
      </c>
    </row>
    <row r="2305" spans="1:13">
      <c r="A2305" s="2">
        <v>1747434</v>
      </c>
      <c r="B2305" s="2">
        <v>3</v>
      </c>
      <c r="C2305" s="2" t="str">
        <f>VLOOKUP(B2305,Address!$A$1:$B$5,2,FALSE)</f>
        <v>Проспект Вернадского, 89</v>
      </c>
      <c r="D2305" s="3">
        <v>44801</v>
      </c>
      <c r="E2305" s="3" t="str">
        <f t="shared" si="248"/>
        <v>Август</v>
      </c>
      <c r="F2305" s="25">
        <f t="shared" si="252"/>
        <v>36</v>
      </c>
      <c r="G2305" s="3" t="str">
        <f t="shared" si="253"/>
        <v>Вс</v>
      </c>
      <c r="H2305" s="25">
        <f t="shared" si="254"/>
        <v>28</v>
      </c>
      <c r="I2305" s="2">
        <v>786</v>
      </c>
      <c r="J2305" s="2">
        <f t="shared" si="249"/>
        <v>1</v>
      </c>
      <c r="K2305" s="2" t="str">
        <f t="shared" si="250"/>
        <v/>
      </c>
      <c r="L2305" s="2" t="str">
        <f t="shared" si="251"/>
        <v/>
      </c>
      <c r="M2305" t="str">
        <f>IF(D2305&lt;='Задача 4'!$B$4,I2305,"")</f>
        <v/>
      </c>
    </row>
    <row r="2306" spans="1:13">
      <c r="A2306" s="2">
        <v>1747435</v>
      </c>
      <c r="B2306" s="2">
        <v>2</v>
      </c>
      <c r="C2306" s="2" t="str">
        <f>VLOOKUP(B2306,Address!$A$1:$B$5,2,FALSE)</f>
        <v>ул.Строителей, 6</v>
      </c>
      <c r="D2306" s="3">
        <v>44796</v>
      </c>
      <c r="E2306" s="3" t="str">
        <f t="shared" si="248"/>
        <v>Август</v>
      </c>
      <c r="F2306" s="25">
        <f t="shared" si="252"/>
        <v>35</v>
      </c>
      <c r="G2306" s="3" t="str">
        <f t="shared" si="253"/>
        <v>Вт</v>
      </c>
      <c r="H2306" s="25">
        <f t="shared" si="254"/>
        <v>23</v>
      </c>
      <c r="I2306" s="2">
        <v>3324</v>
      </c>
      <c r="J2306" s="2">
        <f t="shared" si="249"/>
        <v>1</v>
      </c>
      <c r="K2306" s="2">
        <f t="shared" si="250"/>
        <v>3324</v>
      </c>
      <c r="L2306" s="2">
        <f t="shared" si="251"/>
        <v>1</v>
      </c>
      <c r="M2306" t="str">
        <f>IF(D2306&lt;='Задача 4'!$B$4,I2306,"")</f>
        <v/>
      </c>
    </row>
    <row r="2307" spans="1:13">
      <c r="A2307" s="2">
        <v>1747436</v>
      </c>
      <c r="B2307" s="2">
        <v>1</v>
      </c>
      <c r="C2307" s="2" t="str">
        <f>VLOOKUP(B2307,Address!$A$1:$B$5,2,FALSE)</f>
        <v>ул.Ленина, 13/2</v>
      </c>
      <c r="D2307" s="3">
        <v>44792</v>
      </c>
      <c r="E2307" s="3" t="str">
        <f t="shared" ref="E2307:E2370" si="255">TEXT(MONTH(D2307)*30,"ММММ")</f>
        <v>Август</v>
      </c>
      <c r="F2307" s="25">
        <f t="shared" si="252"/>
        <v>34</v>
      </c>
      <c r="G2307" s="3" t="str">
        <f t="shared" si="253"/>
        <v>Пт</v>
      </c>
      <c r="H2307" s="25">
        <f t="shared" si="254"/>
        <v>19</v>
      </c>
      <c r="I2307" s="2">
        <v>4878</v>
      </c>
      <c r="J2307" s="2">
        <f t="shared" ref="J2307:J2370" si="256">IF(I2307&gt;0,1,"")</f>
        <v>1</v>
      </c>
      <c r="K2307" s="2">
        <f t="shared" ref="K2307:K2370" si="257">IF(I2307&gt;3000,I2307,"")</f>
        <v>4878</v>
      </c>
      <c r="L2307" s="2">
        <f t="shared" ref="L2307:L2370" si="258">IF(I2307&gt;3000,1,"")</f>
        <v>1</v>
      </c>
      <c r="M2307" t="str">
        <f>IF(D2307&lt;='Задача 4'!$B$4,I2307,"")</f>
        <v/>
      </c>
    </row>
    <row r="2308" spans="1:13">
      <c r="A2308" s="2">
        <v>1747437</v>
      </c>
      <c r="B2308" s="2">
        <v>2</v>
      </c>
      <c r="C2308" s="2" t="str">
        <f>VLOOKUP(B2308,Address!$A$1:$B$5,2,FALSE)</f>
        <v>ул.Строителей, 6</v>
      </c>
      <c r="D2308" s="3">
        <v>44793</v>
      </c>
      <c r="E2308" s="3" t="str">
        <f t="shared" si="255"/>
        <v>Август</v>
      </c>
      <c r="F2308" s="25">
        <f t="shared" si="252"/>
        <v>34</v>
      </c>
      <c r="G2308" s="3" t="str">
        <f t="shared" si="253"/>
        <v>Сб</v>
      </c>
      <c r="H2308" s="25">
        <f t="shared" si="254"/>
        <v>20</v>
      </c>
      <c r="I2308" s="2">
        <v>2261</v>
      </c>
      <c r="J2308" s="2">
        <f t="shared" si="256"/>
        <v>1</v>
      </c>
      <c r="K2308" s="2" t="str">
        <f t="shared" si="257"/>
        <v/>
      </c>
      <c r="L2308" s="2" t="str">
        <f t="shared" si="258"/>
        <v/>
      </c>
      <c r="M2308" t="str">
        <f>IF(D2308&lt;='Задача 4'!$B$4,I2308,"")</f>
        <v/>
      </c>
    </row>
    <row r="2309" spans="1:13">
      <c r="A2309" s="2">
        <v>1747438</v>
      </c>
      <c r="B2309" s="2">
        <v>2</v>
      </c>
      <c r="C2309" s="2" t="str">
        <f>VLOOKUP(B2309,Address!$A$1:$B$5,2,FALSE)</f>
        <v>ул.Строителей, 6</v>
      </c>
      <c r="D2309" s="3">
        <v>44748</v>
      </c>
      <c r="E2309" s="3" t="str">
        <f t="shared" si="255"/>
        <v>Июль</v>
      </c>
      <c r="F2309" s="25">
        <f t="shared" si="252"/>
        <v>28</v>
      </c>
      <c r="G2309" s="3" t="str">
        <f t="shared" si="253"/>
        <v>Ср</v>
      </c>
      <c r="H2309" s="25">
        <f t="shared" si="254"/>
        <v>6</v>
      </c>
      <c r="I2309" s="2">
        <v>1600</v>
      </c>
      <c r="J2309" s="2">
        <f t="shared" si="256"/>
        <v>1</v>
      </c>
      <c r="K2309" s="2" t="str">
        <f t="shared" si="257"/>
        <v/>
      </c>
      <c r="L2309" s="2" t="str">
        <f t="shared" si="258"/>
        <v/>
      </c>
      <c r="M2309">
        <f>IF(D2309&lt;='Задача 4'!$B$4,I2309,"")</f>
        <v>1600</v>
      </c>
    </row>
    <row r="2310" spans="1:13">
      <c r="A2310" s="2">
        <v>1747439</v>
      </c>
      <c r="B2310" s="2">
        <v>3</v>
      </c>
      <c r="C2310" s="2" t="str">
        <f>VLOOKUP(B2310,Address!$A$1:$B$5,2,FALSE)</f>
        <v>Проспект Вернадского, 89</v>
      </c>
      <c r="D2310" s="3">
        <v>44734</v>
      </c>
      <c r="E2310" s="3" t="str">
        <f t="shared" si="255"/>
        <v>Июнь</v>
      </c>
      <c r="F2310" s="25">
        <f t="shared" si="252"/>
        <v>26</v>
      </c>
      <c r="G2310" s="3" t="str">
        <f t="shared" si="253"/>
        <v>Ср</v>
      </c>
      <c r="H2310" s="25">
        <f t="shared" si="254"/>
        <v>22</v>
      </c>
      <c r="I2310" s="2">
        <v>4732</v>
      </c>
      <c r="J2310" s="2">
        <f t="shared" si="256"/>
        <v>1</v>
      </c>
      <c r="K2310" s="2">
        <f t="shared" si="257"/>
        <v>4732</v>
      </c>
      <c r="L2310" s="2">
        <f t="shared" si="258"/>
        <v>1</v>
      </c>
      <c r="M2310">
        <f>IF(D2310&lt;='Задача 4'!$B$4,I2310,"")</f>
        <v>4732</v>
      </c>
    </row>
    <row r="2311" spans="1:13">
      <c r="A2311" s="2">
        <v>1747440</v>
      </c>
      <c r="B2311" s="2">
        <v>4</v>
      </c>
      <c r="C2311" s="2" t="str">
        <f>VLOOKUP(B2311,Address!$A$1:$B$5,2,FALSE)</f>
        <v>Бульвар Сеченова, 17</v>
      </c>
      <c r="D2311" s="3">
        <v>44753</v>
      </c>
      <c r="E2311" s="3" t="str">
        <f t="shared" si="255"/>
        <v>Июль</v>
      </c>
      <c r="F2311" s="25">
        <f t="shared" si="252"/>
        <v>29</v>
      </c>
      <c r="G2311" s="3" t="str">
        <f t="shared" si="253"/>
        <v>Пн</v>
      </c>
      <c r="H2311" s="25">
        <f t="shared" si="254"/>
        <v>11</v>
      </c>
      <c r="I2311" s="2">
        <v>2685</v>
      </c>
      <c r="J2311" s="2">
        <f t="shared" si="256"/>
        <v>1</v>
      </c>
      <c r="K2311" s="2" t="str">
        <f t="shared" si="257"/>
        <v/>
      </c>
      <c r="L2311" s="2" t="str">
        <f t="shared" si="258"/>
        <v/>
      </c>
      <c r="M2311">
        <f>IF(D2311&lt;='Задача 4'!$B$4,I2311,"")</f>
        <v>2685</v>
      </c>
    </row>
    <row r="2312" spans="1:13">
      <c r="A2312" s="2">
        <v>1747441</v>
      </c>
      <c r="B2312" s="2">
        <v>1</v>
      </c>
      <c r="C2312" s="2" t="str">
        <f>VLOOKUP(B2312,Address!$A$1:$B$5,2,FALSE)</f>
        <v>ул.Ленина, 13/2</v>
      </c>
      <c r="D2312" s="3">
        <v>44779</v>
      </c>
      <c r="E2312" s="3" t="str">
        <f t="shared" si="255"/>
        <v>Август</v>
      </c>
      <c r="F2312" s="25">
        <f t="shared" si="252"/>
        <v>32</v>
      </c>
      <c r="G2312" s="3" t="str">
        <f t="shared" si="253"/>
        <v>Сб</v>
      </c>
      <c r="H2312" s="25">
        <f t="shared" si="254"/>
        <v>6</v>
      </c>
      <c r="I2312" s="2">
        <v>2174</v>
      </c>
      <c r="J2312" s="2">
        <f t="shared" si="256"/>
        <v>1</v>
      </c>
      <c r="K2312" s="2" t="str">
        <f t="shared" si="257"/>
        <v/>
      </c>
      <c r="L2312" s="2" t="str">
        <f t="shared" si="258"/>
        <v/>
      </c>
      <c r="M2312" t="str">
        <f>IF(D2312&lt;='Задача 4'!$B$4,I2312,"")</f>
        <v/>
      </c>
    </row>
    <row r="2313" spans="1:13">
      <c r="A2313" s="2">
        <v>1747442</v>
      </c>
      <c r="B2313" s="2">
        <v>2</v>
      </c>
      <c r="C2313" s="2" t="str">
        <f>VLOOKUP(B2313,Address!$A$1:$B$5,2,FALSE)</f>
        <v>ул.Строителей, 6</v>
      </c>
      <c r="D2313" s="3">
        <v>44736</v>
      </c>
      <c r="E2313" s="3" t="str">
        <f t="shared" si="255"/>
        <v>Июнь</v>
      </c>
      <c r="F2313" s="25">
        <f t="shared" si="252"/>
        <v>26</v>
      </c>
      <c r="G2313" s="3" t="str">
        <f t="shared" si="253"/>
        <v>Пт</v>
      </c>
      <c r="H2313" s="25">
        <f t="shared" si="254"/>
        <v>24</v>
      </c>
      <c r="I2313" s="2">
        <v>658</v>
      </c>
      <c r="J2313" s="2">
        <f t="shared" si="256"/>
        <v>1</v>
      </c>
      <c r="K2313" s="2" t="str">
        <f t="shared" si="257"/>
        <v/>
      </c>
      <c r="L2313" s="2" t="str">
        <f t="shared" si="258"/>
        <v/>
      </c>
      <c r="M2313">
        <f>IF(D2313&lt;='Задача 4'!$B$4,I2313,"")</f>
        <v>658</v>
      </c>
    </row>
    <row r="2314" spans="1:13">
      <c r="A2314" s="2">
        <v>1747443</v>
      </c>
      <c r="B2314" s="2">
        <v>4</v>
      </c>
      <c r="C2314" s="2" t="str">
        <f>VLOOKUP(B2314,Address!$A$1:$B$5,2,FALSE)</f>
        <v>Бульвар Сеченова, 17</v>
      </c>
      <c r="D2314" s="3">
        <v>44753</v>
      </c>
      <c r="E2314" s="3" t="str">
        <f t="shared" si="255"/>
        <v>Июль</v>
      </c>
      <c r="F2314" s="25">
        <f t="shared" si="252"/>
        <v>29</v>
      </c>
      <c r="G2314" s="3" t="str">
        <f t="shared" si="253"/>
        <v>Пн</v>
      </c>
      <c r="H2314" s="25">
        <f t="shared" si="254"/>
        <v>11</v>
      </c>
      <c r="I2314" s="2">
        <v>2009</v>
      </c>
      <c r="J2314" s="2">
        <f t="shared" si="256"/>
        <v>1</v>
      </c>
      <c r="K2314" s="2" t="str">
        <f t="shared" si="257"/>
        <v/>
      </c>
      <c r="L2314" s="2" t="str">
        <f t="shared" si="258"/>
        <v/>
      </c>
      <c r="M2314">
        <f>IF(D2314&lt;='Задача 4'!$B$4,I2314,"")</f>
        <v>2009</v>
      </c>
    </row>
    <row r="2315" spans="1:13">
      <c r="A2315" s="2">
        <v>1747444</v>
      </c>
      <c r="B2315" s="2">
        <v>1</v>
      </c>
      <c r="C2315" s="2" t="str">
        <f>VLOOKUP(B2315,Address!$A$1:$B$5,2,FALSE)</f>
        <v>ул.Ленина, 13/2</v>
      </c>
      <c r="D2315" s="3">
        <v>44773</v>
      </c>
      <c r="E2315" s="3" t="str">
        <f t="shared" si="255"/>
        <v>Июль</v>
      </c>
      <c r="F2315" s="25">
        <f t="shared" si="252"/>
        <v>32</v>
      </c>
      <c r="G2315" s="3" t="str">
        <f t="shared" si="253"/>
        <v>Вс</v>
      </c>
      <c r="H2315" s="25">
        <f t="shared" si="254"/>
        <v>31</v>
      </c>
      <c r="I2315" s="2">
        <v>3894</v>
      </c>
      <c r="J2315" s="2">
        <f t="shared" si="256"/>
        <v>1</v>
      </c>
      <c r="K2315" s="2">
        <f t="shared" si="257"/>
        <v>3894</v>
      </c>
      <c r="L2315" s="2">
        <f t="shared" si="258"/>
        <v>1</v>
      </c>
      <c r="M2315" t="str">
        <f>IF(D2315&lt;='Задача 4'!$B$4,I2315,"")</f>
        <v/>
      </c>
    </row>
    <row r="2316" spans="1:13">
      <c r="A2316" s="2">
        <v>1747445</v>
      </c>
      <c r="B2316" s="2">
        <v>2</v>
      </c>
      <c r="C2316" s="2" t="str">
        <f>VLOOKUP(B2316,Address!$A$1:$B$5,2,FALSE)</f>
        <v>ул.Строителей, 6</v>
      </c>
      <c r="D2316" s="3">
        <v>44734</v>
      </c>
      <c r="E2316" s="3" t="str">
        <f t="shared" si="255"/>
        <v>Июнь</v>
      </c>
      <c r="F2316" s="25">
        <f t="shared" si="252"/>
        <v>26</v>
      </c>
      <c r="G2316" s="3" t="str">
        <f t="shared" si="253"/>
        <v>Ср</v>
      </c>
      <c r="H2316" s="25">
        <f t="shared" si="254"/>
        <v>22</v>
      </c>
      <c r="I2316" s="2">
        <v>4982</v>
      </c>
      <c r="J2316" s="2">
        <f t="shared" si="256"/>
        <v>1</v>
      </c>
      <c r="K2316" s="2">
        <f t="shared" si="257"/>
        <v>4982</v>
      </c>
      <c r="L2316" s="2">
        <f t="shared" si="258"/>
        <v>1</v>
      </c>
      <c r="M2316">
        <f>IF(D2316&lt;='Задача 4'!$B$4,I2316,"")</f>
        <v>4982</v>
      </c>
    </row>
    <row r="2317" spans="1:13">
      <c r="A2317" s="2">
        <v>1747446</v>
      </c>
      <c r="B2317" s="2">
        <v>1</v>
      </c>
      <c r="C2317" s="2" t="str">
        <f>VLOOKUP(B2317,Address!$A$1:$B$5,2,FALSE)</f>
        <v>ул.Ленина, 13/2</v>
      </c>
      <c r="D2317" s="3">
        <v>44715</v>
      </c>
      <c r="E2317" s="3" t="str">
        <f t="shared" si="255"/>
        <v>Июнь</v>
      </c>
      <c r="F2317" s="25">
        <f t="shared" si="252"/>
        <v>23</v>
      </c>
      <c r="G2317" s="3" t="str">
        <f t="shared" si="253"/>
        <v>Пт</v>
      </c>
      <c r="H2317" s="25">
        <f t="shared" si="254"/>
        <v>3</v>
      </c>
      <c r="I2317" s="2">
        <v>1135</v>
      </c>
      <c r="J2317" s="2">
        <f t="shared" si="256"/>
        <v>1</v>
      </c>
      <c r="K2317" s="2" t="str">
        <f t="shared" si="257"/>
        <v/>
      </c>
      <c r="L2317" s="2" t="str">
        <f t="shared" si="258"/>
        <v/>
      </c>
      <c r="M2317">
        <f>IF(D2317&lt;='Задача 4'!$B$4,I2317,"")</f>
        <v>1135</v>
      </c>
    </row>
    <row r="2318" spans="1:13">
      <c r="A2318" s="2">
        <v>1747447</v>
      </c>
      <c r="B2318" s="2">
        <v>2</v>
      </c>
      <c r="C2318" s="2" t="str">
        <f>VLOOKUP(B2318,Address!$A$1:$B$5,2,FALSE)</f>
        <v>ул.Строителей, 6</v>
      </c>
      <c r="D2318" s="3">
        <v>44783</v>
      </c>
      <c r="E2318" s="3" t="str">
        <f t="shared" si="255"/>
        <v>Август</v>
      </c>
      <c r="F2318" s="25">
        <f t="shared" si="252"/>
        <v>33</v>
      </c>
      <c r="G2318" s="3" t="str">
        <f t="shared" si="253"/>
        <v>Ср</v>
      </c>
      <c r="H2318" s="25">
        <f t="shared" si="254"/>
        <v>10</v>
      </c>
      <c r="I2318" s="2">
        <v>3339</v>
      </c>
      <c r="J2318" s="2">
        <f t="shared" si="256"/>
        <v>1</v>
      </c>
      <c r="K2318" s="2">
        <f t="shared" si="257"/>
        <v>3339</v>
      </c>
      <c r="L2318" s="2">
        <f t="shared" si="258"/>
        <v>1</v>
      </c>
      <c r="M2318" t="str">
        <f>IF(D2318&lt;='Задача 4'!$B$4,I2318,"")</f>
        <v/>
      </c>
    </row>
    <row r="2319" spans="1:13">
      <c r="A2319" s="2">
        <v>1747448</v>
      </c>
      <c r="B2319" s="2">
        <v>1</v>
      </c>
      <c r="C2319" s="2" t="str">
        <f>VLOOKUP(B2319,Address!$A$1:$B$5,2,FALSE)</f>
        <v>ул.Ленина, 13/2</v>
      </c>
      <c r="D2319" s="3">
        <v>44781</v>
      </c>
      <c r="E2319" s="3" t="str">
        <f t="shared" si="255"/>
        <v>Август</v>
      </c>
      <c r="F2319" s="25">
        <f t="shared" si="252"/>
        <v>33</v>
      </c>
      <c r="G2319" s="3" t="str">
        <f t="shared" si="253"/>
        <v>Пн</v>
      </c>
      <c r="H2319" s="25">
        <f t="shared" si="254"/>
        <v>8</v>
      </c>
      <c r="I2319" s="2">
        <v>500</v>
      </c>
      <c r="J2319" s="2">
        <f t="shared" si="256"/>
        <v>1</v>
      </c>
      <c r="K2319" s="2" t="str">
        <f t="shared" si="257"/>
        <v/>
      </c>
      <c r="L2319" s="2" t="str">
        <f t="shared" si="258"/>
        <v/>
      </c>
      <c r="M2319" t="str">
        <f>IF(D2319&lt;='Задача 4'!$B$4,I2319,"")</f>
        <v/>
      </c>
    </row>
    <row r="2320" spans="1:13">
      <c r="A2320" s="2">
        <v>1747449</v>
      </c>
      <c r="B2320" s="2">
        <v>1</v>
      </c>
      <c r="C2320" s="2" t="str">
        <f>VLOOKUP(B2320,Address!$A$1:$B$5,2,FALSE)</f>
        <v>ул.Ленина, 13/2</v>
      </c>
      <c r="D2320" s="3">
        <v>44776</v>
      </c>
      <c r="E2320" s="3" t="str">
        <f t="shared" si="255"/>
        <v>Август</v>
      </c>
      <c r="F2320" s="25">
        <f t="shared" si="252"/>
        <v>32</v>
      </c>
      <c r="G2320" s="3" t="str">
        <f t="shared" si="253"/>
        <v>Ср</v>
      </c>
      <c r="H2320" s="25">
        <f t="shared" si="254"/>
        <v>3</v>
      </c>
      <c r="I2320" s="2">
        <v>3611</v>
      </c>
      <c r="J2320" s="2">
        <f t="shared" si="256"/>
        <v>1</v>
      </c>
      <c r="K2320" s="2">
        <f t="shared" si="257"/>
        <v>3611</v>
      </c>
      <c r="L2320" s="2">
        <f t="shared" si="258"/>
        <v>1</v>
      </c>
      <c r="M2320" t="str">
        <f>IF(D2320&lt;='Задача 4'!$B$4,I2320,"")</f>
        <v/>
      </c>
    </row>
    <row r="2321" spans="1:13">
      <c r="A2321" s="2">
        <v>1747450</v>
      </c>
      <c r="B2321" s="2">
        <v>2</v>
      </c>
      <c r="C2321" s="2" t="str">
        <f>VLOOKUP(B2321,Address!$A$1:$B$5,2,FALSE)</f>
        <v>ул.Строителей, 6</v>
      </c>
      <c r="D2321" s="3">
        <v>44776</v>
      </c>
      <c r="E2321" s="3" t="str">
        <f t="shared" si="255"/>
        <v>Август</v>
      </c>
      <c r="F2321" s="25">
        <f t="shared" ref="F2321:F2375" si="259">WEEKNUM(D2321)</f>
        <v>32</v>
      </c>
      <c r="G2321" s="3" t="str">
        <f t="shared" ref="G2321:G2375" si="260">TEXT(WEEKDAY(D2321,1),"ДДД")</f>
        <v>Ср</v>
      </c>
      <c r="H2321" s="25">
        <f t="shared" ref="H2321:H2375" si="261">DAY(D2321)</f>
        <v>3</v>
      </c>
      <c r="I2321" s="2">
        <v>729</v>
      </c>
      <c r="J2321" s="2">
        <f t="shared" si="256"/>
        <v>1</v>
      </c>
      <c r="K2321" s="2" t="str">
        <f t="shared" si="257"/>
        <v/>
      </c>
      <c r="L2321" s="2" t="str">
        <f t="shared" si="258"/>
        <v/>
      </c>
      <c r="M2321" t="str">
        <f>IF(D2321&lt;='Задача 4'!$B$4,I2321,"")</f>
        <v/>
      </c>
    </row>
    <row r="2322" spans="1:13">
      <c r="A2322" s="2">
        <v>1747451</v>
      </c>
      <c r="B2322" s="2">
        <v>1</v>
      </c>
      <c r="C2322" s="2" t="str">
        <f>VLOOKUP(B2322,Address!$A$1:$B$5,2,FALSE)</f>
        <v>ул.Ленина, 13/2</v>
      </c>
      <c r="D2322" s="3">
        <v>44717</v>
      </c>
      <c r="E2322" s="3" t="str">
        <f t="shared" si="255"/>
        <v>Июнь</v>
      </c>
      <c r="F2322" s="25">
        <f t="shared" si="259"/>
        <v>24</v>
      </c>
      <c r="G2322" s="3" t="str">
        <f t="shared" si="260"/>
        <v>Вс</v>
      </c>
      <c r="H2322" s="25">
        <f t="shared" si="261"/>
        <v>5</v>
      </c>
      <c r="I2322" s="2">
        <v>3138</v>
      </c>
      <c r="J2322" s="2">
        <f t="shared" si="256"/>
        <v>1</v>
      </c>
      <c r="K2322" s="2">
        <f t="shared" si="257"/>
        <v>3138</v>
      </c>
      <c r="L2322" s="2">
        <f t="shared" si="258"/>
        <v>1</v>
      </c>
      <c r="M2322">
        <f>IF(D2322&lt;='Задача 4'!$B$4,I2322,"")</f>
        <v>3138</v>
      </c>
    </row>
    <row r="2323" spans="1:13">
      <c r="A2323" s="2">
        <v>1747452</v>
      </c>
      <c r="B2323" s="2">
        <v>4</v>
      </c>
      <c r="C2323" s="2" t="str">
        <f>VLOOKUP(B2323,Address!$A$1:$B$5,2,FALSE)</f>
        <v>Бульвар Сеченова, 17</v>
      </c>
      <c r="D2323" s="3">
        <v>44721</v>
      </c>
      <c r="E2323" s="3" t="str">
        <f t="shared" si="255"/>
        <v>Июнь</v>
      </c>
      <c r="F2323" s="25">
        <f t="shared" si="259"/>
        <v>24</v>
      </c>
      <c r="G2323" s="3" t="str">
        <f t="shared" si="260"/>
        <v>Чт</v>
      </c>
      <c r="H2323" s="25">
        <f t="shared" si="261"/>
        <v>9</v>
      </c>
      <c r="I2323" s="2">
        <v>3943</v>
      </c>
      <c r="J2323" s="2">
        <f t="shared" si="256"/>
        <v>1</v>
      </c>
      <c r="K2323" s="2">
        <f t="shared" si="257"/>
        <v>3943</v>
      </c>
      <c r="L2323" s="2">
        <f t="shared" si="258"/>
        <v>1</v>
      </c>
      <c r="M2323">
        <f>IF(D2323&lt;='Задача 4'!$B$4,I2323,"")</f>
        <v>3943</v>
      </c>
    </row>
    <row r="2324" spans="1:13">
      <c r="A2324" s="2">
        <v>1747453</v>
      </c>
      <c r="B2324" s="2">
        <v>2</v>
      </c>
      <c r="C2324" s="2" t="str">
        <f>VLOOKUP(B2324,Address!$A$1:$B$5,2,FALSE)</f>
        <v>ул.Строителей, 6</v>
      </c>
      <c r="D2324" s="3">
        <v>44780</v>
      </c>
      <c r="E2324" s="3" t="str">
        <f t="shared" si="255"/>
        <v>Август</v>
      </c>
      <c r="F2324" s="25">
        <f t="shared" si="259"/>
        <v>33</v>
      </c>
      <c r="G2324" s="3" t="str">
        <f t="shared" si="260"/>
        <v>Вс</v>
      </c>
      <c r="H2324" s="25">
        <f t="shared" si="261"/>
        <v>7</v>
      </c>
      <c r="I2324" s="2">
        <v>991</v>
      </c>
      <c r="J2324" s="2">
        <f t="shared" si="256"/>
        <v>1</v>
      </c>
      <c r="K2324" s="2" t="str">
        <f t="shared" si="257"/>
        <v/>
      </c>
      <c r="L2324" s="2" t="str">
        <f t="shared" si="258"/>
        <v/>
      </c>
      <c r="M2324" t="str">
        <f>IF(D2324&lt;='Задача 4'!$B$4,I2324,"")</f>
        <v/>
      </c>
    </row>
    <row r="2325" spans="1:13">
      <c r="A2325" s="2">
        <v>1747454</v>
      </c>
      <c r="B2325" s="2">
        <v>1</v>
      </c>
      <c r="C2325" s="2" t="str">
        <f>VLOOKUP(B2325,Address!$A$1:$B$5,2,FALSE)</f>
        <v>ул.Ленина, 13/2</v>
      </c>
      <c r="D2325" s="3">
        <v>44729</v>
      </c>
      <c r="E2325" s="3" t="str">
        <f t="shared" si="255"/>
        <v>Июнь</v>
      </c>
      <c r="F2325" s="25">
        <f t="shared" si="259"/>
        <v>25</v>
      </c>
      <c r="G2325" s="3" t="str">
        <f t="shared" si="260"/>
        <v>Пт</v>
      </c>
      <c r="H2325" s="25">
        <f t="shared" si="261"/>
        <v>17</v>
      </c>
      <c r="I2325" s="2">
        <v>3750</v>
      </c>
      <c r="J2325" s="2">
        <f t="shared" si="256"/>
        <v>1</v>
      </c>
      <c r="K2325" s="2">
        <f t="shared" si="257"/>
        <v>3750</v>
      </c>
      <c r="L2325" s="2">
        <f t="shared" si="258"/>
        <v>1</v>
      </c>
      <c r="M2325">
        <f>IF(D2325&lt;='Задача 4'!$B$4,I2325,"")</f>
        <v>3750</v>
      </c>
    </row>
    <row r="2326" spans="1:13">
      <c r="A2326" s="2">
        <v>1747455</v>
      </c>
      <c r="B2326" s="2">
        <v>3</v>
      </c>
      <c r="C2326" s="2" t="str">
        <f>VLOOKUP(B2326,Address!$A$1:$B$5,2,FALSE)</f>
        <v>Проспект Вернадского, 89</v>
      </c>
      <c r="D2326" s="3">
        <v>44715</v>
      </c>
      <c r="E2326" s="3" t="str">
        <f t="shared" si="255"/>
        <v>Июнь</v>
      </c>
      <c r="F2326" s="25">
        <f t="shared" si="259"/>
        <v>23</v>
      </c>
      <c r="G2326" s="3" t="str">
        <f t="shared" si="260"/>
        <v>Пт</v>
      </c>
      <c r="H2326" s="25">
        <f t="shared" si="261"/>
        <v>3</v>
      </c>
      <c r="I2326" s="2">
        <v>1574</v>
      </c>
      <c r="J2326" s="2">
        <f t="shared" si="256"/>
        <v>1</v>
      </c>
      <c r="K2326" s="2" t="str">
        <f t="shared" si="257"/>
        <v/>
      </c>
      <c r="L2326" s="2" t="str">
        <f t="shared" si="258"/>
        <v/>
      </c>
      <c r="M2326">
        <f>IF(D2326&lt;='Задача 4'!$B$4,I2326,"")</f>
        <v>1574</v>
      </c>
    </row>
    <row r="2327" spans="1:13">
      <c r="A2327" s="2">
        <v>1747456</v>
      </c>
      <c r="B2327" s="2">
        <v>1</v>
      </c>
      <c r="C2327" s="2" t="str">
        <f>VLOOKUP(B2327,Address!$A$1:$B$5,2,FALSE)</f>
        <v>ул.Ленина, 13/2</v>
      </c>
      <c r="D2327" s="3">
        <v>44727</v>
      </c>
      <c r="E2327" s="3" t="str">
        <f t="shared" si="255"/>
        <v>Июнь</v>
      </c>
      <c r="F2327" s="25">
        <f t="shared" si="259"/>
        <v>25</v>
      </c>
      <c r="G2327" s="3" t="str">
        <f t="shared" si="260"/>
        <v>Ср</v>
      </c>
      <c r="H2327" s="25">
        <f t="shared" si="261"/>
        <v>15</v>
      </c>
      <c r="I2327" s="2">
        <v>2056</v>
      </c>
      <c r="J2327" s="2">
        <f t="shared" si="256"/>
        <v>1</v>
      </c>
      <c r="K2327" s="2" t="str">
        <f t="shared" si="257"/>
        <v/>
      </c>
      <c r="L2327" s="2" t="str">
        <f t="shared" si="258"/>
        <v/>
      </c>
      <c r="M2327">
        <f>IF(D2327&lt;='Задача 4'!$B$4,I2327,"")</f>
        <v>2056</v>
      </c>
    </row>
    <row r="2328" spans="1:13">
      <c r="A2328" s="2">
        <v>1747457</v>
      </c>
      <c r="B2328" s="2">
        <v>2</v>
      </c>
      <c r="C2328" s="2" t="str">
        <f>VLOOKUP(B2328,Address!$A$1:$B$5,2,FALSE)</f>
        <v>ул.Строителей, 6</v>
      </c>
      <c r="D2328" s="3">
        <v>44739</v>
      </c>
      <c r="E2328" s="3" t="str">
        <f t="shared" si="255"/>
        <v>Июнь</v>
      </c>
      <c r="F2328" s="25">
        <f t="shared" si="259"/>
        <v>27</v>
      </c>
      <c r="G2328" s="3" t="str">
        <f t="shared" si="260"/>
        <v>Пн</v>
      </c>
      <c r="H2328" s="25">
        <f t="shared" si="261"/>
        <v>27</v>
      </c>
      <c r="I2328" s="2">
        <v>4671</v>
      </c>
      <c r="J2328" s="2">
        <f t="shared" si="256"/>
        <v>1</v>
      </c>
      <c r="K2328" s="2">
        <f t="shared" si="257"/>
        <v>4671</v>
      </c>
      <c r="L2328" s="2">
        <f t="shared" si="258"/>
        <v>1</v>
      </c>
      <c r="M2328">
        <f>IF(D2328&lt;='Задача 4'!$B$4,I2328,"")</f>
        <v>4671</v>
      </c>
    </row>
    <row r="2329" spans="1:13">
      <c r="A2329" s="2">
        <v>1747458</v>
      </c>
      <c r="B2329" s="2">
        <v>4</v>
      </c>
      <c r="C2329" s="2" t="str">
        <f>VLOOKUP(B2329,Address!$A$1:$B$5,2,FALSE)</f>
        <v>Бульвар Сеченова, 17</v>
      </c>
      <c r="D2329" s="3">
        <v>44759</v>
      </c>
      <c r="E2329" s="3" t="str">
        <f t="shared" si="255"/>
        <v>Июль</v>
      </c>
      <c r="F2329" s="25">
        <f t="shared" si="259"/>
        <v>30</v>
      </c>
      <c r="G2329" s="3" t="str">
        <f t="shared" si="260"/>
        <v>Вс</v>
      </c>
      <c r="H2329" s="25">
        <f t="shared" si="261"/>
        <v>17</v>
      </c>
      <c r="I2329" s="2">
        <v>1043</v>
      </c>
      <c r="J2329" s="2">
        <f t="shared" si="256"/>
        <v>1</v>
      </c>
      <c r="K2329" s="2" t="str">
        <f t="shared" si="257"/>
        <v/>
      </c>
      <c r="L2329" s="2" t="str">
        <f t="shared" si="258"/>
        <v/>
      </c>
      <c r="M2329" t="str">
        <f>IF(D2329&lt;='Задача 4'!$B$4,I2329,"")</f>
        <v/>
      </c>
    </row>
    <row r="2330" spans="1:13">
      <c r="A2330" s="2">
        <v>1747459</v>
      </c>
      <c r="B2330" s="2">
        <v>3</v>
      </c>
      <c r="C2330" s="2" t="str">
        <f>VLOOKUP(B2330,Address!$A$1:$B$5,2,FALSE)</f>
        <v>Проспект Вернадского, 89</v>
      </c>
      <c r="D2330" s="3">
        <v>44744</v>
      </c>
      <c r="E2330" s="3" t="str">
        <f t="shared" si="255"/>
        <v>Июль</v>
      </c>
      <c r="F2330" s="25">
        <f t="shared" si="259"/>
        <v>27</v>
      </c>
      <c r="G2330" s="3" t="str">
        <f t="shared" si="260"/>
        <v>Сб</v>
      </c>
      <c r="H2330" s="25">
        <f t="shared" si="261"/>
        <v>2</v>
      </c>
      <c r="I2330" s="2">
        <v>3893</v>
      </c>
      <c r="J2330" s="2">
        <f t="shared" si="256"/>
        <v>1</v>
      </c>
      <c r="K2330" s="2">
        <f t="shared" si="257"/>
        <v>3893</v>
      </c>
      <c r="L2330" s="2">
        <f t="shared" si="258"/>
        <v>1</v>
      </c>
      <c r="M2330">
        <f>IF(D2330&lt;='Задача 4'!$B$4,I2330,"")</f>
        <v>3893</v>
      </c>
    </row>
    <row r="2331" spans="1:13">
      <c r="A2331" s="2">
        <v>1747460</v>
      </c>
      <c r="B2331" s="2">
        <v>4</v>
      </c>
      <c r="C2331" s="2" t="str">
        <f>VLOOKUP(B2331,Address!$A$1:$B$5,2,FALSE)</f>
        <v>Бульвар Сеченова, 17</v>
      </c>
      <c r="D2331" s="3">
        <v>44759</v>
      </c>
      <c r="E2331" s="3" t="str">
        <f t="shared" si="255"/>
        <v>Июль</v>
      </c>
      <c r="F2331" s="25">
        <f t="shared" si="259"/>
        <v>30</v>
      </c>
      <c r="G2331" s="3" t="str">
        <f t="shared" si="260"/>
        <v>Вс</v>
      </c>
      <c r="H2331" s="25">
        <f t="shared" si="261"/>
        <v>17</v>
      </c>
      <c r="I2331" s="2">
        <v>1353</v>
      </c>
      <c r="J2331" s="2">
        <f t="shared" si="256"/>
        <v>1</v>
      </c>
      <c r="K2331" s="2" t="str">
        <f t="shared" si="257"/>
        <v/>
      </c>
      <c r="L2331" s="2" t="str">
        <f t="shared" si="258"/>
        <v/>
      </c>
      <c r="M2331" t="str">
        <f>IF(D2331&lt;='Задача 4'!$B$4,I2331,"")</f>
        <v/>
      </c>
    </row>
    <row r="2332" spans="1:13">
      <c r="A2332" s="2">
        <v>1747461</v>
      </c>
      <c r="B2332" s="2">
        <v>4</v>
      </c>
      <c r="C2332" s="2" t="str">
        <f>VLOOKUP(B2332,Address!$A$1:$B$5,2,FALSE)</f>
        <v>Бульвар Сеченова, 17</v>
      </c>
      <c r="D2332" s="3">
        <v>44723</v>
      </c>
      <c r="E2332" s="3" t="str">
        <f t="shared" si="255"/>
        <v>Июнь</v>
      </c>
      <c r="F2332" s="25">
        <f t="shared" si="259"/>
        <v>24</v>
      </c>
      <c r="G2332" s="3" t="str">
        <f t="shared" si="260"/>
        <v>Сб</v>
      </c>
      <c r="H2332" s="25">
        <f t="shared" si="261"/>
        <v>11</v>
      </c>
      <c r="I2332" s="2">
        <v>3623</v>
      </c>
      <c r="J2332" s="2">
        <f t="shared" si="256"/>
        <v>1</v>
      </c>
      <c r="K2332" s="2">
        <f t="shared" si="257"/>
        <v>3623</v>
      </c>
      <c r="L2332" s="2">
        <f t="shared" si="258"/>
        <v>1</v>
      </c>
      <c r="M2332">
        <f>IF(D2332&lt;='Задача 4'!$B$4,I2332,"")</f>
        <v>3623</v>
      </c>
    </row>
    <row r="2333" spans="1:13">
      <c r="A2333" s="2">
        <v>1747462</v>
      </c>
      <c r="B2333" s="2">
        <v>1</v>
      </c>
      <c r="C2333" s="2" t="str">
        <f>VLOOKUP(B2333,Address!$A$1:$B$5,2,FALSE)</f>
        <v>ул.Ленина, 13/2</v>
      </c>
      <c r="D2333" s="3">
        <v>44797</v>
      </c>
      <c r="E2333" s="3" t="str">
        <f t="shared" si="255"/>
        <v>Август</v>
      </c>
      <c r="F2333" s="25">
        <f t="shared" si="259"/>
        <v>35</v>
      </c>
      <c r="G2333" s="3" t="str">
        <f t="shared" si="260"/>
        <v>Ср</v>
      </c>
      <c r="H2333" s="25">
        <f t="shared" si="261"/>
        <v>24</v>
      </c>
      <c r="I2333" s="2">
        <v>897</v>
      </c>
      <c r="J2333" s="2">
        <f t="shared" si="256"/>
        <v>1</v>
      </c>
      <c r="K2333" s="2" t="str">
        <f t="shared" si="257"/>
        <v/>
      </c>
      <c r="L2333" s="2" t="str">
        <f t="shared" si="258"/>
        <v/>
      </c>
      <c r="M2333" t="str">
        <f>IF(D2333&lt;='Задача 4'!$B$4,I2333,"")</f>
        <v/>
      </c>
    </row>
    <row r="2334" spans="1:13">
      <c r="A2334" s="2">
        <v>1747463</v>
      </c>
      <c r="B2334" s="2">
        <v>1</v>
      </c>
      <c r="C2334" s="2" t="str">
        <f>VLOOKUP(B2334,Address!$A$1:$B$5,2,FALSE)</f>
        <v>ул.Ленина, 13/2</v>
      </c>
      <c r="D2334" s="3">
        <v>44782</v>
      </c>
      <c r="E2334" s="3" t="str">
        <f t="shared" si="255"/>
        <v>Август</v>
      </c>
      <c r="F2334" s="25">
        <f t="shared" si="259"/>
        <v>33</v>
      </c>
      <c r="G2334" s="3" t="str">
        <f t="shared" si="260"/>
        <v>Вт</v>
      </c>
      <c r="H2334" s="25">
        <f t="shared" si="261"/>
        <v>9</v>
      </c>
      <c r="I2334" s="2">
        <v>3467</v>
      </c>
      <c r="J2334" s="2">
        <f t="shared" si="256"/>
        <v>1</v>
      </c>
      <c r="K2334" s="2">
        <f t="shared" si="257"/>
        <v>3467</v>
      </c>
      <c r="L2334" s="2">
        <f t="shared" si="258"/>
        <v>1</v>
      </c>
      <c r="M2334" t="str">
        <f>IF(D2334&lt;='Задача 4'!$B$4,I2334,"")</f>
        <v/>
      </c>
    </row>
    <row r="2335" spans="1:13">
      <c r="A2335" s="2">
        <v>1747464</v>
      </c>
      <c r="B2335" s="2">
        <v>3</v>
      </c>
      <c r="C2335" s="2" t="str">
        <f>VLOOKUP(B2335,Address!$A$1:$B$5,2,FALSE)</f>
        <v>Проспект Вернадского, 89</v>
      </c>
      <c r="D2335" s="3">
        <v>44754</v>
      </c>
      <c r="E2335" s="3" t="str">
        <f t="shared" si="255"/>
        <v>Июль</v>
      </c>
      <c r="F2335" s="25">
        <f t="shared" si="259"/>
        <v>29</v>
      </c>
      <c r="G2335" s="3" t="str">
        <f t="shared" si="260"/>
        <v>Вт</v>
      </c>
      <c r="H2335" s="25">
        <f t="shared" si="261"/>
        <v>12</v>
      </c>
      <c r="I2335" s="2">
        <v>4173</v>
      </c>
      <c r="J2335" s="2">
        <f t="shared" si="256"/>
        <v>1</v>
      </c>
      <c r="K2335" s="2">
        <f t="shared" si="257"/>
        <v>4173</v>
      </c>
      <c r="L2335" s="2">
        <f t="shared" si="258"/>
        <v>1</v>
      </c>
      <c r="M2335">
        <f>IF(D2335&lt;='Задача 4'!$B$4,I2335,"")</f>
        <v>4173</v>
      </c>
    </row>
    <row r="2336" spans="1:13">
      <c r="A2336" s="2">
        <v>1747465</v>
      </c>
      <c r="B2336" s="2">
        <v>4</v>
      </c>
      <c r="C2336" s="2" t="str">
        <f>VLOOKUP(B2336,Address!$A$1:$B$5,2,FALSE)</f>
        <v>Бульвар Сеченова, 17</v>
      </c>
      <c r="D2336" s="3">
        <v>44724</v>
      </c>
      <c r="E2336" s="3" t="str">
        <f t="shared" si="255"/>
        <v>Июнь</v>
      </c>
      <c r="F2336" s="25">
        <f t="shared" si="259"/>
        <v>25</v>
      </c>
      <c r="G2336" s="3" t="str">
        <f t="shared" si="260"/>
        <v>Вс</v>
      </c>
      <c r="H2336" s="25">
        <f t="shared" si="261"/>
        <v>12</v>
      </c>
      <c r="I2336" s="2">
        <v>1803</v>
      </c>
      <c r="J2336" s="2">
        <f t="shared" si="256"/>
        <v>1</v>
      </c>
      <c r="K2336" s="2" t="str">
        <f t="shared" si="257"/>
        <v/>
      </c>
      <c r="L2336" s="2" t="str">
        <f t="shared" si="258"/>
        <v/>
      </c>
      <c r="M2336">
        <f>IF(D2336&lt;='Задача 4'!$B$4,I2336,"")</f>
        <v>1803</v>
      </c>
    </row>
    <row r="2337" spans="1:13">
      <c r="A2337" s="2">
        <v>1747466</v>
      </c>
      <c r="B2337" s="2">
        <v>3</v>
      </c>
      <c r="C2337" s="2" t="str">
        <f>VLOOKUP(B2337,Address!$A$1:$B$5,2,FALSE)</f>
        <v>Проспект Вернадского, 89</v>
      </c>
      <c r="D2337" s="3">
        <v>44744</v>
      </c>
      <c r="E2337" s="3" t="str">
        <f t="shared" si="255"/>
        <v>Июль</v>
      </c>
      <c r="F2337" s="25">
        <f t="shared" si="259"/>
        <v>27</v>
      </c>
      <c r="G2337" s="3" t="str">
        <f t="shared" si="260"/>
        <v>Сб</v>
      </c>
      <c r="H2337" s="25">
        <f t="shared" si="261"/>
        <v>2</v>
      </c>
      <c r="I2337" s="2">
        <v>536</v>
      </c>
      <c r="J2337" s="2">
        <f t="shared" si="256"/>
        <v>1</v>
      </c>
      <c r="K2337" s="2" t="str">
        <f t="shared" si="257"/>
        <v/>
      </c>
      <c r="L2337" s="2" t="str">
        <f t="shared" si="258"/>
        <v/>
      </c>
      <c r="M2337">
        <f>IF(D2337&lt;='Задача 4'!$B$4,I2337,"")</f>
        <v>536</v>
      </c>
    </row>
    <row r="2338" spans="1:13">
      <c r="A2338" s="2">
        <v>1747467</v>
      </c>
      <c r="B2338" s="2">
        <v>3</v>
      </c>
      <c r="C2338" s="2" t="str">
        <f>VLOOKUP(B2338,Address!$A$1:$B$5,2,FALSE)</f>
        <v>Проспект Вернадского, 89</v>
      </c>
      <c r="D2338" s="3">
        <v>44769</v>
      </c>
      <c r="E2338" s="3" t="str">
        <f t="shared" si="255"/>
        <v>Июль</v>
      </c>
      <c r="F2338" s="25">
        <f t="shared" si="259"/>
        <v>31</v>
      </c>
      <c r="G2338" s="3" t="str">
        <f t="shared" si="260"/>
        <v>Ср</v>
      </c>
      <c r="H2338" s="25">
        <f t="shared" si="261"/>
        <v>27</v>
      </c>
      <c r="I2338" s="2">
        <v>2149</v>
      </c>
      <c r="J2338" s="2">
        <f t="shared" si="256"/>
        <v>1</v>
      </c>
      <c r="K2338" s="2" t="str">
        <f t="shared" si="257"/>
        <v/>
      </c>
      <c r="L2338" s="2" t="str">
        <f t="shared" si="258"/>
        <v/>
      </c>
      <c r="M2338" t="str">
        <f>IF(D2338&lt;='Задача 4'!$B$4,I2338,"")</f>
        <v/>
      </c>
    </row>
    <row r="2339" spans="1:13">
      <c r="A2339" s="2">
        <v>1747468</v>
      </c>
      <c r="B2339" s="2">
        <v>3</v>
      </c>
      <c r="C2339" s="2" t="str">
        <f>VLOOKUP(B2339,Address!$A$1:$B$5,2,FALSE)</f>
        <v>Проспект Вернадского, 89</v>
      </c>
      <c r="D2339" s="3">
        <v>44715</v>
      </c>
      <c r="E2339" s="3" t="str">
        <f t="shared" si="255"/>
        <v>Июнь</v>
      </c>
      <c r="F2339" s="25">
        <f t="shared" si="259"/>
        <v>23</v>
      </c>
      <c r="G2339" s="3" t="str">
        <f t="shared" si="260"/>
        <v>Пт</v>
      </c>
      <c r="H2339" s="25">
        <f t="shared" si="261"/>
        <v>3</v>
      </c>
      <c r="I2339" s="2">
        <v>1049</v>
      </c>
      <c r="J2339" s="2">
        <f t="shared" si="256"/>
        <v>1</v>
      </c>
      <c r="K2339" s="2" t="str">
        <f t="shared" si="257"/>
        <v/>
      </c>
      <c r="L2339" s="2" t="str">
        <f t="shared" si="258"/>
        <v/>
      </c>
      <c r="M2339">
        <f>IF(D2339&lt;='Задача 4'!$B$4,I2339,"")</f>
        <v>1049</v>
      </c>
    </row>
    <row r="2340" spans="1:13">
      <c r="A2340" s="2">
        <v>1747469</v>
      </c>
      <c r="B2340" s="2">
        <v>1</v>
      </c>
      <c r="C2340" s="2" t="str">
        <f>VLOOKUP(B2340,Address!$A$1:$B$5,2,FALSE)</f>
        <v>ул.Ленина, 13/2</v>
      </c>
      <c r="D2340" s="3">
        <v>44733</v>
      </c>
      <c r="E2340" s="3" t="str">
        <f t="shared" si="255"/>
        <v>Июнь</v>
      </c>
      <c r="F2340" s="25">
        <f t="shared" si="259"/>
        <v>26</v>
      </c>
      <c r="G2340" s="3" t="str">
        <f t="shared" si="260"/>
        <v>Вт</v>
      </c>
      <c r="H2340" s="25">
        <f t="shared" si="261"/>
        <v>21</v>
      </c>
      <c r="I2340" s="2">
        <v>881</v>
      </c>
      <c r="J2340" s="2">
        <f t="shared" si="256"/>
        <v>1</v>
      </c>
      <c r="K2340" s="2" t="str">
        <f t="shared" si="257"/>
        <v/>
      </c>
      <c r="L2340" s="2" t="str">
        <f t="shared" si="258"/>
        <v/>
      </c>
      <c r="M2340">
        <f>IF(D2340&lt;='Задача 4'!$B$4,I2340,"")</f>
        <v>881</v>
      </c>
    </row>
    <row r="2341" spans="1:13">
      <c r="A2341" s="2">
        <v>1747470</v>
      </c>
      <c r="B2341" s="2">
        <v>1</v>
      </c>
      <c r="C2341" s="2" t="str">
        <f>VLOOKUP(B2341,Address!$A$1:$B$5,2,FALSE)</f>
        <v>ул.Ленина, 13/2</v>
      </c>
      <c r="D2341" s="3">
        <v>44744</v>
      </c>
      <c r="E2341" s="3" t="str">
        <f t="shared" si="255"/>
        <v>Июль</v>
      </c>
      <c r="F2341" s="25">
        <f t="shared" si="259"/>
        <v>27</v>
      </c>
      <c r="G2341" s="3" t="str">
        <f t="shared" si="260"/>
        <v>Сб</v>
      </c>
      <c r="H2341" s="25">
        <f t="shared" si="261"/>
        <v>2</v>
      </c>
      <c r="I2341" s="2">
        <v>954</v>
      </c>
      <c r="J2341" s="2">
        <f t="shared" si="256"/>
        <v>1</v>
      </c>
      <c r="K2341" s="2" t="str">
        <f t="shared" si="257"/>
        <v/>
      </c>
      <c r="L2341" s="2" t="str">
        <f t="shared" si="258"/>
        <v/>
      </c>
      <c r="M2341">
        <f>IF(D2341&lt;='Задача 4'!$B$4,I2341,"")</f>
        <v>954</v>
      </c>
    </row>
    <row r="2342" spans="1:13">
      <c r="A2342" s="2">
        <v>1747471</v>
      </c>
      <c r="B2342" s="2">
        <v>1</v>
      </c>
      <c r="C2342" s="2" t="str">
        <f>VLOOKUP(B2342,Address!$A$1:$B$5,2,FALSE)</f>
        <v>ул.Ленина, 13/2</v>
      </c>
      <c r="D2342" s="3">
        <v>44793</v>
      </c>
      <c r="E2342" s="3" t="str">
        <f t="shared" si="255"/>
        <v>Август</v>
      </c>
      <c r="F2342" s="25">
        <f t="shared" si="259"/>
        <v>34</v>
      </c>
      <c r="G2342" s="3" t="str">
        <f t="shared" si="260"/>
        <v>Сб</v>
      </c>
      <c r="H2342" s="25">
        <f t="shared" si="261"/>
        <v>20</v>
      </c>
      <c r="I2342" s="2">
        <v>3057</v>
      </c>
      <c r="J2342" s="2">
        <f t="shared" si="256"/>
        <v>1</v>
      </c>
      <c r="K2342" s="2">
        <f t="shared" si="257"/>
        <v>3057</v>
      </c>
      <c r="L2342" s="2">
        <f t="shared" si="258"/>
        <v>1</v>
      </c>
      <c r="M2342" t="str">
        <f>IF(D2342&lt;='Задача 4'!$B$4,I2342,"")</f>
        <v/>
      </c>
    </row>
    <row r="2343" spans="1:13">
      <c r="A2343" s="2">
        <v>1747472</v>
      </c>
      <c r="B2343" s="2">
        <v>3</v>
      </c>
      <c r="C2343" s="2" t="str">
        <f>VLOOKUP(B2343,Address!$A$1:$B$5,2,FALSE)</f>
        <v>Проспект Вернадского, 89</v>
      </c>
      <c r="D2343" s="3">
        <v>44801</v>
      </c>
      <c r="E2343" s="3" t="str">
        <f t="shared" si="255"/>
        <v>Август</v>
      </c>
      <c r="F2343" s="25">
        <f t="shared" si="259"/>
        <v>36</v>
      </c>
      <c r="G2343" s="3" t="str">
        <f t="shared" si="260"/>
        <v>Вс</v>
      </c>
      <c r="H2343" s="25">
        <f t="shared" si="261"/>
        <v>28</v>
      </c>
      <c r="I2343" s="2">
        <v>4851</v>
      </c>
      <c r="J2343" s="2">
        <f t="shared" si="256"/>
        <v>1</v>
      </c>
      <c r="K2343" s="2">
        <f t="shared" si="257"/>
        <v>4851</v>
      </c>
      <c r="L2343" s="2">
        <f t="shared" si="258"/>
        <v>1</v>
      </c>
      <c r="M2343" t="str">
        <f>IF(D2343&lt;='Задача 4'!$B$4,I2343,"")</f>
        <v/>
      </c>
    </row>
    <row r="2344" spans="1:13">
      <c r="A2344" s="2">
        <v>1747473</v>
      </c>
      <c r="B2344" s="2">
        <v>3</v>
      </c>
      <c r="C2344" s="2" t="str">
        <f>VLOOKUP(B2344,Address!$A$1:$B$5,2,FALSE)</f>
        <v>Проспект Вернадского, 89</v>
      </c>
      <c r="D2344" s="3">
        <v>44801</v>
      </c>
      <c r="E2344" s="3" t="str">
        <f t="shared" si="255"/>
        <v>Август</v>
      </c>
      <c r="F2344" s="25">
        <f t="shared" si="259"/>
        <v>36</v>
      </c>
      <c r="G2344" s="3" t="str">
        <f t="shared" si="260"/>
        <v>Вс</v>
      </c>
      <c r="H2344" s="25">
        <f t="shared" si="261"/>
        <v>28</v>
      </c>
      <c r="I2344" s="2">
        <v>134</v>
      </c>
      <c r="J2344" s="2">
        <f t="shared" si="256"/>
        <v>1</v>
      </c>
      <c r="K2344" s="2" t="str">
        <f t="shared" si="257"/>
        <v/>
      </c>
      <c r="L2344" s="2" t="str">
        <f t="shared" si="258"/>
        <v/>
      </c>
      <c r="M2344" t="str">
        <f>IF(D2344&lt;='Задача 4'!$B$4,I2344,"")</f>
        <v/>
      </c>
    </row>
    <row r="2345" spans="1:13">
      <c r="A2345" s="2">
        <v>1747474</v>
      </c>
      <c r="B2345" s="2">
        <v>2</v>
      </c>
      <c r="C2345" s="2" t="str">
        <f>VLOOKUP(B2345,Address!$A$1:$B$5,2,FALSE)</f>
        <v>ул.Строителей, 6</v>
      </c>
      <c r="D2345" s="3">
        <v>44721</v>
      </c>
      <c r="E2345" s="3" t="str">
        <f t="shared" si="255"/>
        <v>Июнь</v>
      </c>
      <c r="F2345" s="25">
        <f t="shared" si="259"/>
        <v>24</v>
      </c>
      <c r="G2345" s="3" t="str">
        <f t="shared" si="260"/>
        <v>Чт</v>
      </c>
      <c r="H2345" s="25">
        <f t="shared" si="261"/>
        <v>9</v>
      </c>
      <c r="I2345" s="2">
        <v>4765</v>
      </c>
      <c r="J2345" s="2">
        <f t="shared" si="256"/>
        <v>1</v>
      </c>
      <c r="K2345" s="2">
        <f t="shared" si="257"/>
        <v>4765</v>
      </c>
      <c r="L2345" s="2">
        <f t="shared" si="258"/>
        <v>1</v>
      </c>
      <c r="M2345">
        <f>IF(D2345&lt;='Задача 4'!$B$4,I2345,"")</f>
        <v>4765</v>
      </c>
    </row>
    <row r="2346" spans="1:13">
      <c r="A2346" s="2">
        <v>1747475</v>
      </c>
      <c r="B2346" s="2">
        <v>1</v>
      </c>
      <c r="C2346" s="2" t="str">
        <f>VLOOKUP(B2346,Address!$A$1:$B$5,2,FALSE)</f>
        <v>ул.Ленина, 13/2</v>
      </c>
      <c r="D2346" s="3">
        <v>44778</v>
      </c>
      <c r="E2346" s="3" t="str">
        <f t="shared" si="255"/>
        <v>Август</v>
      </c>
      <c r="F2346" s="25">
        <f t="shared" si="259"/>
        <v>32</v>
      </c>
      <c r="G2346" s="3" t="str">
        <f t="shared" si="260"/>
        <v>Пт</v>
      </c>
      <c r="H2346" s="25">
        <f t="shared" si="261"/>
        <v>5</v>
      </c>
      <c r="I2346" s="2">
        <v>4049</v>
      </c>
      <c r="J2346" s="2">
        <f t="shared" si="256"/>
        <v>1</v>
      </c>
      <c r="K2346" s="2">
        <f t="shared" si="257"/>
        <v>4049</v>
      </c>
      <c r="L2346" s="2">
        <f t="shared" si="258"/>
        <v>1</v>
      </c>
      <c r="M2346" t="str">
        <f>IF(D2346&lt;='Задача 4'!$B$4,I2346,"")</f>
        <v/>
      </c>
    </row>
    <row r="2347" spans="1:13">
      <c r="A2347" s="2">
        <v>1747476</v>
      </c>
      <c r="B2347" s="2">
        <v>1</v>
      </c>
      <c r="C2347" s="2" t="str">
        <f>VLOOKUP(B2347,Address!$A$1:$B$5,2,FALSE)</f>
        <v>ул.Ленина, 13/2</v>
      </c>
      <c r="D2347" s="3">
        <v>44788</v>
      </c>
      <c r="E2347" s="3" t="str">
        <f t="shared" si="255"/>
        <v>Август</v>
      </c>
      <c r="F2347" s="25">
        <f t="shared" si="259"/>
        <v>34</v>
      </c>
      <c r="G2347" s="3" t="str">
        <f t="shared" si="260"/>
        <v>Пн</v>
      </c>
      <c r="H2347" s="25">
        <f t="shared" si="261"/>
        <v>15</v>
      </c>
      <c r="I2347" s="2">
        <v>73</v>
      </c>
      <c r="J2347" s="2">
        <f t="shared" si="256"/>
        <v>1</v>
      </c>
      <c r="K2347" s="2" t="str">
        <f t="shared" si="257"/>
        <v/>
      </c>
      <c r="L2347" s="2" t="str">
        <f t="shared" si="258"/>
        <v/>
      </c>
      <c r="M2347" t="str">
        <f>IF(D2347&lt;='Задача 4'!$B$4,I2347,"")</f>
        <v/>
      </c>
    </row>
    <row r="2348" spans="1:13">
      <c r="A2348" s="2">
        <v>1747477</v>
      </c>
      <c r="B2348" s="2">
        <v>2</v>
      </c>
      <c r="C2348" s="2" t="str">
        <f>VLOOKUP(B2348,Address!$A$1:$B$5,2,FALSE)</f>
        <v>ул.Строителей, 6</v>
      </c>
      <c r="D2348" s="3">
        <v>44758</v>
      </c>
      <c r="E2348" s="3" t="str">
        <f t="shared" si="255"/>
        <v>Июль</v>
      </c>
      <c r="F2348" s="25">
        <f t="shared" si="259"/>
        <v>29</v>
      </c>
      <c r="G2348" s="3" t="str">
        <f t="shared" si="260"/>
        <v>Сб</v>
      </c>
      <c r="H2348" s="25">
        <f t="shared" si="261"/>
        <v>16</v>
      </c>
      <c r="I2348" s="2">
        <v>2119</v>
      </c>
      <c r="J2348" s="2">
        <f t="shared" si="256"/>
        <v>1</v>
      </c>
      <c r="K2348" s="2" t="str">
        <f t="shared" si="257"/>
        <v/>
      </c>
      <c r="L2348" s="2" t="str">
        <f t="shared" si="258"/>
        <v/>
      </c>
      <c r="M2348" t="str">
        <f>IF(D2348&lt;='Задача 4'!$B$4,I2348,"")</f>
        <v/>
      </c>
    </row>
    <row r="2349" spans="1:13">
      <c r="A2349" s="2">
        <v>1747478</v>
      </c>
      <c r="B2349" s="2">
        <v>2</v>
      </c>
      <c r="C2349" s="2" t="str">
        <f>VLOOKUP(B2349,Address!$A$1:$B$5,2,FALSE)</f>
        <v>ул.Строителей, 6</v>
      </c>
      <c r="D2349" s="3">
        <v>44723</v>
      </c>
      <c r="E2349" s="3" t="str">
        <f t="shared" si="255"/>
        <v>Июнь</v>
      </c>
      <c r="F2349" s="25">
        <f t="shared" si="259"/>
        <v>24</v>
      </c>
      <c r="G2349" s="3" t="str">
        <f t="shared" si="260"/>
        <v>Сб</v>
      </c>
      <c r="H2349" s="25">
        <f t="shared" si="261"/>
        <v>11</v>
      </c>
      <c r="I2349" s="2">
        <v>3822</v>
      </c>
      <c r="J2349" s="2">
        <f t="shared" si="256"/>
        <v>1</v>
      </c>
      <c r="K2349" s="2">
        <f t="shared" si="257"/>
        <v>3822</v>
      </c>
      <c r="L2349" s="2">
        <f t="shared" si="258"/>
        <v>1</v>
      </c>
      <c r="M2349">
        <f>IF(D2349&lt;='Задача 4'!$B$4,I2349,"")</f>
        <v>3822</v>
      </c>
    </row>
    <row r="2350" spans="1:13">
      <c r="A2350" s="2">
        <v>1747479</v>
      </c>
      <c r="B2350" s="2">
        <v>1</v>
      </c>
      <c r="C2350" s="2" t="str">
        <f>VLOOKUP(B2350,Address!$A$1:$B$5,2,FALSE)</f>
        <v>ул.Ленина, 13/2</v>
      </c>
      <c r="D2350" s="3">
        <v>44725</v>
      </c>
      <c r="E2350" s="3" t="str">
        <f t="shared" si="255"/>
        <v>Июнь</v>
      </c>
      <c r="F2350" s="25">
        <f t="shared" si="259"/>
        <v>25</v>
      </c>
      <c r="G2350" s="3" t="str">
        <f t="shared" si="260"/>
        <v>Пн</v>
      </c>
      <c r="H2350" s="25">
        <f t="shared" si="261"/>
        <v>13</v>
      </c>
      <c r="I2350" s="2">
        <v>3330</v>
      </c>
      <c r="J2350" s="2">
        <f t="shared" si="256"/>
        <v>1</v>
      </c>
      <c r="K2350" s="2">
        <f t="shared" si="257"/>
        <v>3330</v>
      </c>
      <c r="L2350" s="2">
        <f t="shared" si="258"/>
        <v>1</v>
      </c>
      <c r="M2350">
        <f>IF(D2350&lt;='Задача 4'!$B$4,I2350,"")</f>
        <v>3330</v>
      </c>
    </row>
    <row r="2351" spans="1:13">
      <c r="A2351" s="2">
        <v>1747480</v>
      </c>
      <c r="B2351" s="2">
        <v>4</v>
      </c>
      <c r="C2351" s="2" t="str">
        <f>VLOOKUP(B2351,Address!$A$1:$B$5,2,FALSE)</f>
        <v>Бульвар Сеченова, 17</v>
      </c>
      <c r="D2351" s="3">
        <v>44719</v>
      </c>
      <c r="E2351" s="3" t="str">
        <f t="shared" si="255"/>
        <v>Июнь</v>
      </c>
      <c r="F2351" s="25">
        <f t="shared" si="259"/>
        <v>24</v>
      </c>
      <c r="G2351" s="3" t="str">
        <f t="shared" si="260"/>
        <v>Вт</v>
      </c>
      <c r="H2351" s="25">
        <f t="shared" si="261"/>
        <v>7</v>
      </c>
      <c r="I2351" s="2">
        <v>256</v>
      </c>
      <c r="J2351" s="2">
        <f t="shared" si="256"/>
        <v>1</v>
      </c>
      <c r="K2351" s="2" t="str">
        <f t="shared" si="257"/>
        <v/>
      </c>
      <c r="L2351" s="2" t="str">
        <f t="shared" si="258"/>
        <v/>
      </c>
      <c r="M2351">
        <f>IF(D2351&lt;='Задача 4'!$B$4,I2351,"")</f>
        <v>256</v>
      </c>
    </row>
    <row r="2352" spans="1:13">
      <c r="A2352" s="2">
        <v>1747481</v>
      </c>
      <c r="B2352" s="2">
        <v>1</v>
      </c>
      <c r="C2352" s="2" t="str">
        <f>VLOOKUP(B2352,Address!$A$1:$B$5,2,FALSE)</f>
        <v>ул.Ленина, 13/2</v>
      </c>
      <c r="D2352" s="3">
        <v>44797</v>
      </c>
      <c r="E2352" s="3" t="str">
        <f t="shared" si="255"/>
        <v>Август</v>
      </c>
      <c r="F2352" s="25">
        <f t="shared" si="259"/>
        <v>35</v>
      </c>
      <c r="G2352" s="3" t="str">
        <f t="shared" si="260"/>
        <v>Ср</v>
      </c>
      <c r="H2352" s="25">
        <f t="shared" si="261"/>
        <v>24</v>
      </c>
      <c r="I2352" s="2">
        <v>1272</v>
      </c>
      <c r="J2352" s="2">
        <f t="shared" si="256"/>
        <v>1</v>
      </c>
      <c r="K2352" s="2" t="str">
        <f t="shared" si="257"/>
        <v/>
      </c>
      <c r="L2352" s="2" t="str">
        <f t="shared" si="258"/>
        <v/>
      </c>
      <c r="M2352" t="str">
        <f>IF(D2352&lt;='Задача 4'!$B$4,I2352,"")</f>
        <v/>
      </c>
    </row>
    <row r="2353" spans="1:13">
      <c r="A2353" s="2">
        <v>1747482</v>
      </c>
      <c r="B2353" s="2">
        <v>2</v>
      </c>
      <c r="C2353" s="2" t="str">
        <f>VLOOKUP(B2353,Address!$A$1:$B$5,2,FALSE)</f>
        <v>ул.Строителей, 6</v>
      </c>
      <c r="D2353" s="3">
        <v>44767</v>
      </c>
      <c r="E2353" s="3" t="str">
        <f t="shared" si="255"/>
        <v>Июль</v>
      </c>
      <c r="F2353" s="25">
        <f t="shared" si="259"/>
        <v>31</v>
      </c>
      <c r="G2353" s="3" t="str">
        <f t="shared" si="260"/>
        <v>Пн</v>
      </c>
      <c r="H2353" s="25">
        <f t="shared" si="261"/>
        <v>25</v>
      </c>
      <c r="I2353" s="2">
        <v>4621</v>
      </c>
      <c r="J2353" s="2">
        <f t="shared" si="256"/>
        <v>1</v>
      </c>
      <c r="K2353" s="2">
        <f t="shared" si="257"/>
        <v>4621</v>
      </c>
      <c r="L2353" s="2">
        <f t="shared" si="258"/>
        <v>1</v>
      </c>
      <c r="M2353" t="str">
        <f>IF(D2353&lt;='Задача 4'!$B$4,I2353,"")</f>
        <v/>
      </c>
    </row>
    <row r="2354" spans="1:13">
      <c r="A2354" s="2">
        <v>1747483</v>
      </c>
      <c r="B2354" s="2">
        <v>2</v>
      </c>
      <c r="C2354" s="2" t="str">
        <f>VLOOKUP(B2354,Address!$A$1:$B$5,2,FALSE)</f>
        <v>ул.Строителей, 6</v>
      </c>
      <c r="D2354" s="3">
        <v>44771</v>
      </c>
      <c r="E2354" s="3" t="str">
        <f t="shared" si="255"/>
        <v>Июль</v>
      </c>
      <c r="F2354" s="25">
        <f t="shared" si="259"/>
        <v>31</v>
      </c>
      <c r="G2354" s="3" t="str">
        <f t="shared" si="260"/>
        <v>Пт</v>
      </c>
      <c r="H2354" s="25">
        <f t="shared" si="261"/>
        <v>29</v>
      </c>
      <c r="I2354" s="2">
        <v>1957</v>
      </c>
      <c r="J2354" s="2">
        <f t="shared" si="256"/>
        <v>1</v>
      </c>
      <c r="K2354" s="2" t="str">
        <f t="shared" si="257"/>
        <v/>
      </c>
      <c r="L2354" s="2" t="str">
        <f t="shared" si="258"/>
        <v/>
      </c>
      <c r="M2354" t="str">
        <f>IF(D2354&lt;='Задача 4'!$B$4,I2354,"")</f>
        <v/>
      </c>
    </row>
    <row r="2355" spans="1:13">
      <c r="A2355" s="2">
        <v>1747484</v>
      </c>
      <c r="B2355" s="2">
        <v>2</v>
      </c>
      <c r="C2355" s="2" t="str">
        <f>VLOOKUP(B2355,Address!$A$1:$B$5,2,FALSE)</f>
        <v>ул.Строителей, 6</v>
      </c>
      <c r="D2355" s="3">
        <v>44751</v>
      </c>
      <c r="E2355" s="3" t="str">
        <f t="shared" si="255"/>
        <v>Июль</v>
      </c>
      <c r="F2355" s="25">
        <f t="shared" si="259"/>
        <v>28</v>
      </c>
      <c r="G2355" s="3" t="str">
        <f t="shared" si="260"/>
        <v>Сб</v>
      </c>
      <c r="H2355" s="25">
        <f t="shared" si="261"/>
        <v>9</v>
      </c>
      <c r="I2355" s="2">
        <v>3010</v>
      </c>
      <c r="J2355" s="2">
        <f t="shared" si="256"/>
        <v>1</v>
      </c>
      <c r="K2355" s="2">
        <f t="shared" si="257"/>
        <v>3010</v>
      </c>
      <c r="L2355" s="2">
        <f t="shared" si="258"/>
        <v>1</v>
      </c>
      <c r="M2355">
        <f>IF(D2355&lt;='Задача 4'!$B$4,I2355,"")</f>
        <v>3010</v>
      </c>
    </row>
    <row r="2356" spans="1:13">
      <c r="A2356" s="2">
        <v>1747485</v>
      </c>
      <c r="B2356" s="2">
        <v>4</v>
      </c>
      <c r="C2356" s="2" t="str">
        <f>VLOOKUP(B2356,Address!$A$1:$B$5,2,FALSE)</f>
        <v>Бульвар Сеченова, 17</v>
      </c>
      <c r="D2356" s="3">
        <v>44768</v>
      </c>
      <c r="E2356" s="3" t="str">
        <f t="shared" si="255"/>
        <v>Июль</v>
      </c>
      <c r="F2356" s="25">
        <f t="shared" si="259"/>
        <v>31</v>
      </c>
      <c r="G2356" s="3" t="str">
        <f t="shared" si="260"/>
        <v>Вт</v>
      </c>
      <c r="H2356" s="25">
        <f t="shared" si="261"/>
        <v>26</v>
      </c>
      <c r="I2356" s="2">
        <v>3882</v>
      </c>
      <c r="J2356" s="2">
        <f t="shared" si="256"/>
        <v>1</v>
      </c>
      <c r="K2356" s="2">
        <f t="shared" si="257"/>
        <v>3882</v>
      </c>
      <c r="L2356" s="2">
        <f t="shared" si="258"/>
        <v>1</v>
      </c>
      <c r="M2356" t="str">
        <f>IF(D2356&lt;='Задача 4'!$B$4,I2356,"")</f>
        <v/>
      </c>
    </row>
    <row r="2357" spans="1:13">
      <c r="A2357" s="2">
        <v>1747486</v>
      </c>
      <c r="B2357" s="2">
        <v>1</v>
      </c>
      <c r="C2357" s="2" t="str">
        <f>VLOOKUP(B2357,Address!$A$1:$B$5,2,FALSE)</f>
        <v>ул.Ленина, 13/2</v>
      </c>
      <c r="D2357" s="3">
        <v>44740</v>
      </c>
      <c r="E2357" s="3" t="str">
        <f t="shared" si="255"/>
        <v>Июнь</v>
      </c>
      <c r="F2357" s="25">
        <f t="shared" si="259"/>
        <v>27</v>
      </c>
      <c r="G2357" s="3" t="str">
        <f t="shared" si="260"/>
        <v>Вт</v>
      </c>
      <c r="H2357" s="25">
        <f t="shared" si="261"/>
        <v>28</v>
      </c>
      <c r="I2357" s="2">
        <v>3168</v>
      </c>
      <c r="J2357" s="2">
        <f t="shared" si="256"/>
        <v>1</v>
      </c>
      <c r="K2357" s="2">
        <f t="shared" si="257"/>
        <v>3168</v>
      </c>
      <c r="L2357" s="2">
        <f t="shared" si="258"/>
        <v>1</v>
      </c>
      <c r="M2357">
        <f>IF(D2357&lt;='Задача 4'!$B$4,I2357,"")</f>
        <v>3168</v>
      </c>
    </row>
    <row r="2358" spans="1:13">
      <c r="A2358" s="2">
        <v>1747487</v>
      </c>
      <c r="B2358" s="2">
        <v>4</v>
      </c>
      <c r="C2358" s="2" t="str">
        <f>VLOOKUP(B2358,Address!$A$1:$B$5,2,FALSE)</f>
        <v>Бульвар Сеченова, 17</v>
      </c>
      <c r="D2358" s="3">
        <v>44802</v>
      </c>
      <c r="E2358" s="3" t="str">
        <f t="shared" si="255"/>
        <v>Август</v>
      </c>
      <c r="F2358" s="25">
        <f t="shared" si="259"/>
        <v>36</v>
      </c>
      <c r="G2358" s="3" t="str">
        <f t="shared" si="260"/>
        <v>Пн</v>
      </c>
      <c r="H2358" s="25">
        <f t="shared" si="261"/>
        <v>29</v>
      </c>
      <c r="I2358" s="2">
        <v>4866</v>
      </c>
      <c r="J2358" s="2">
        <f t="shared" si="256"/>
        <v>1</v>
      </c>
      <c r="K2358" s="2">
        <f t="shared" si="257"/>
        <v>4866</v>
      </c>
      <c r="L2358" s="2">
        <f t="shared" si="258"/>
        <v>1</v>
      </c>
      <c r="M2358" t="str">
        <f>IF(D2358&lt;='Задача 4'!$B$4,I2358,"")</f>
        <v/>
      </c>
    </row>
    <row r="2359" spans="1:13">
      <c r="A2359" s="2">
        <v>1747488</v>
      </c>
      <c r="B2359" s="2">
        <v>2</v>
      </c>
      <c r="C2359" s="2" t="str">
        <f>VLOOKUP(B2359,Address!$A$1:$B$5,2,FALSE)</f>
        <v>ул.Строителей, 6</v>
      </c>
      <c r="D2359" s="3">
        <v>44733</v>
      </c>
      <c r="E2359" s="3" t="str">
        <f t="shared" si="255"/>
        <v>Июнь</v>
      </c>
      <c r="F2359" s="25">
        <f t="shared" si="259"/>
        <v>26</v>
      </c>
      <c r="G2359" s="3" t="str">
        <f t="shared" si="260"/>
        <v>Вт</v>
      </c>
      <c r="H2359" s="25">
        <f t="shared" si="261"/>
        <v>21</v>
      </c>
      <c r="I2359" s="2">
        <v>2262</v>
      </c>
      <c r="J2359" s="2">
        <f t="shared" si="256"/>
        <v>1</v>
      </c>
      <c r="K2359" s="2" t="str">
        <f t="shared" si="257"/>
        <v/>
      </c>
      <c r="L2359" s="2" t="str">
        <f t="shared" si="258"/>
        <v/>
      </c>
      <c r="M2359">
        <f>IF(D2359&lt;='Задача 4'!$B$4,I2359,"")</f>
        <v>2262</v>
      </c>
    </row>
    <row r="2360" spans="1:13">
      <c r="A2360" s="2">
        <v>1747489</v>
      </c>
      <c r="B2360" s="2">
        <v>4</v>
      </c>
      <c r="C2360" s="2" t="str">
        <f>VLOOKUP(B2360,Address!$A$1:$B$5,2,FALSE)</f>
        <v>Бульвар Сеченова, 17</v>
      </c>
      <c r="D2360" s="3">
        <v>44786</v>
      </c>
      <c r="E2360" s="3" t="str">
        <f t="shared" si="255"/>
        <v>Август</v>
      </c>
      <c r="F2360" s="25">
        <f t="shared" si="259"/>
        <v>33</v>
      </c>
      <c r="G2360" s="3" t="str">
        <f t="shared" si="260"/>
        <v>Сб</v>
      </c>
      <c r="H2360" s="25">
        <f t="shared" si="261"/>
        <v>13</v>
      </c>
      <c r="I2360" s="2">
        <v>4800</v>
      </c>
      <c r="J2360" s="2">
        <f t="shared" si="256"/>
        <v>1</v>
      </c>
      <c r="K2360" s="2">
        <f t="shared" si="257"/>
        <v>4800</v>
      </c>
      <c r="L2360" s="2">
        <f t="shared" si="258"/>
        <v>1</v>
      </c>
      <c r="M2360" t="str">
        <f>IF(D2360&lt;='Задача 4'!$B$4,I2360,"")</f>
        <v/>
      </c>
    </row>
    <row r="2361" spans="1:13">
      <c r="A2361" s="2">
        <v>1747490</v>
      </c>
      <c r="B2361" s="2">
        <v>1</v>
      </c>
      <c r="C2361" s="2" t="str">
        <f>VLOOKUP(B2361,Address!$A$1:$B$5,2,FALSE)</f>
        <v>ул.Ленина, 13/2</v>
      </c>
      <c r="D2361" s="3">
        <v>44773</v>
      </c>
      <c r="E2361" s="3" t="str">
        <f t="shared" si="255"/>
        <v>Июль</v>
      </c>
      <c r="F2361" s="25">
        <f t="shared" si="259"/>
        <v>32</v>
      </c>
      <c r="G2361" s="3" t="str">
        <f t="shared" si="260"/>
        <v>Вс</v>
      </c>
      <c r="H2361" s="25">
        <f t="shared" si="261"/>
        <v>31</v>
      </c>
      <c r="I2361" s="2">
        <v>1736</v>
      </c>
      <c r="J2361" s="2">
        <f t="shared" si="256"/>
        <v>1</v>
      </c>
      <c r="K2361" s="2" t="str">
        <f t="shared" si="257"/>
        <v/>
      </c>
      <c r="L2361" s="2" t="str">
        <f t="shared" si="258"/>
        <v/>
      </c>
      <c r="M2361" t="str">
        <f>IF(D2361&lt;='Задача 4'!$B$4,I2361,"")</f>
        <v/>
      </c>
    </row>
    <row r="2362" spans="1:13">
      <c r="A2362" s="2">
        <v>1747491</v>
      </c>
      <c r="B2362" s="2">
        <v>2</v>
      </c>
      <c r="C2362" s="2" t="str">
        <f>VLOOKUP(B2362,Address!$A$1:$B$5,2,FALSE)</f>
        <v>ул.Строителей, 6</v>
      </c>
      <c r="D2362" s="3">
        <v>44788</v>
      </c>
      <c r="E2362" s="3" t="str">
        <f t="shared" si="255"/>
        <v>Август</v>
      </c>
      <c r="F2362" s="25">
        <f t="shared" si="259"/>
        <v>34</v>
      </c>
      <c r="G2362" s="3" t="str">
        <f t="shared" si="260"/>
        <v>Пн</v>
      </c>
      <c r="H2362" s="25">
        <f t="shared" si="261"/>
        <v>15</v>
      </c>
      <c r="I2362" s="2">
        <v>857</v>
      </c>
      <c r="J2362" s="2">
        <f t="shared" si="256"/>
        <v>1</v>
      </c>
      <c r="K2362" s="2" t="str">
        <f t="shared" si="257"/>
        <v/>
      </c>
      <c r="L2362" s="2" t="str">
        <f t="shared" si="258"/>
        <v/>
      </c>
      <c r="M2362" t="str">
        <f>IF(D2362&lt;='Задача 4'!$B$4,I2362,"")</f>
        <v/>
      </c>
    </row>
    <row r="2363" spans="1:13">
      <c r="A2363" s="2">
        <v>1747492</v>
      </c>
      <c r="B2363" s="2">
        <v>4</v>
      </c>
      <c r="C2363" s="2" t="str">
        <f>VLOOKUP(B2363,Address!$A$1:$B$5,2,FALSE)</f>
        <v>Бульвар Сеченова, 17</v>
      </c>
      <c r="D2363" s="3">
        <v>44757</v>
      </c>
      <c r="E2363" s="3" t="str">
        <f t="shared" si="255"/>
        <v>Июль</v>
      </c>
      <c r="F2363" s="25">
        <f t="shared" si="259"/>
        <v>29</v>
      </c>
      <c r="G2363" s="3" t="str">
        <f t="shared" si="260"/>
        <v>Пт</v>
      </c>
      <c r="H2363" s="25">
        <f t="shared" si="261"/>
        <v>15</v>
      </c>
      <c r="I2363" s="2">
        <v>3103</v>
      </c>
      <c r="J2363" s="2">
        <f t="shared" si="256"/>
        <v>1</v>
      </c>
      <c r="K2363" s="2">
        <f t="shared" si="257"/>
        <v>3103</v>
      </c>
      <c r="L2363" s="2">
        <f t="shared" si="258"/>
        <v>1</v>
      </c>
      <c r="M2363">
        <f>IF(D2363&lt;='Задача 4'!$B$4,I2363,"")</f>
        <v>3103</v>
      </c>
    </row>
    <row r="2364" spans="1:13">
      <c r="A2364" s="2">
        <v>1747493</v>
      </c>
      <c r="B2364" s="2">
        <v>1</v>
      </c>
      <c r="C2364" s="2" t="str">
        <f>VLOOKUP(B2364,Address!$A$1:$B$5,2,FALSE)</f>
        <v>ул.Ленина, 13/2</v>
      </c>
      <c r="D2364" s="3">
        <v>44775</v>
      </c>
      <c r="E2364" s="3" t="str">
        <f t="shared" si="255"/>
        <v>Август</v>
      </c>
      <c r="F2364" s="25">
        <f t="shared" si="259"/>
        <v>32</v>
      </c>
      <c r="G2364" s="3" t="str">
        <f t="shared" si="260"/>
        <v>Вт</v>
      </c>
      <c r="H2364" s="25">
        <f t="shared" si="261"/>
        <v>2</v>
      </c>
      <c r="I2364" s="2">
        <v>734</v>
      </c>
      <c r="J2364" s="2">
        <f t="shared" si="256"/>
        <v>1</v>
      </c>
      <c r="K2364" s="2" t="str">
        <f t="shared" si="257"/>
        <v/>
      </c>
      <c r="L2364" s="2" t="str">
        <f t="shared" si="258"/>
        <v/>
      </c>
      <c r="M2364" t="str">
        <f>IF(D2364&lt;='Задача 4'!$B$4,I2364,"")</f>
        <v/>
      </c>
    </row>
    <row r="2365" spans="1:13">
      <c r="A2365" s="2">
        <v>1747494</v>
      </c>
      <c r="B2365" s="2">
        <v>3</v>
      </c>
      <c r="C2365" s="2" t="str">
        <f>VLOOKUP(B2365,Address!$A$1:$B$5,2,FALSE)</f>
        <v>Проспект Вернадского, 89</v>
      </c>
      <c r="D2365" s="3">
        <v>44741</v>
      </c>
      <c r="E2365" s="3" t="str">
        <f t="shared" si="255"/>
        <v>Июнь</v>
      </c>
      <c r="F2365" s="25">
        <f t="shared" si="259"/>
        <v>27</v>
      </c>
      <c r="G2365" s="3" t="str">
        <f t="shared" si="260"/>
        <v>Ср</v>
      </c>
      <c r="H2365" s="25">
        <f t="shared" si="261"/>
        <v>29</v>
      </c>
      <c r="I2365" s="2">
        <v>2544</v>
      </c>
      <c r="J2365" s="2">
        <f t="shared" si="256"/>
        <v>1</v>
      </c>
      <c r="K2365" s="2" t="str">
        <f t="shared" si="257"/>
        <v/>
      </c>
      <c r="L2365" s="2" t="str">
        <f t="shared" si="258"/>
        <v/>
      </c>
      <c r="M2365">
        <f>IF(D2365&lt;='Задача 4'!$B$4,I2365,"")</f>
        <v>2544</v>
      </c>
    </row>
    <row r="2366" spans="1:13">
      <c r="A2366" s="2">
        <v>1747495</v>
      </c>
      <c r="B2366" s="2">
        <v>1</v>
      </c>
      <c r="C2366" s="2" t="str">
        <f>VLOOKUP(B2366,Address!$A$1:$B$5,2,FALSE)</f>
        <v>ул.Ленина, 13/2</v>
      </c>
      <c r="D2366" s="3">
        <v>44769</v>
      </c>
      <c r="E2366" s="3" t="str">
        <f t="shared" si="255"/>
        <v>Июль</v>
      </c>
      <c r="F2366" s="25">
        <f t="shared" si="259"/>
        <v>31</v>
      </c>
      <c r="G2366" s="3" t="str">
        <f t="shared" si="260"/>
        <v>Ср</v>
      </c>
      <c r="H2366" s="25">
        <f t="shared" si="261"/>
        <v>27</v>
      </c>
      <c r="I2366" s="2">
        <v>209</v>
      </c>
      <c r="J2366" s="2">
        <f t="shared" si="256"/>
        <v>1</v>
      </c>
      <c r="K2366" s="2" t="str">
        <f t="shared" si="257"/>
        <v/>
      </c>
      <c r="L2366" s="2" t="str">
        <f t="shared" si="258"/>
        <v/>
      </c>
      <c r="M2366" t="str">
        <f>IF(D2366&lt;='Задача 4'!$B$4,I2366,"")</f>
        <v/>
      </c>
    </row>
    <row r="2367" spans="1:13">
      <c r="A2367" s="2">
        <v>1747496</v>
      </c>
      <c r="B2367" s="2">
        <v>2</v>
      </c>
      <c r="C2367" s="2" t="str">
        <f>VLOOKUP(B2367,Address!$A$1:$B$5,2,FALSE)</f>
        <v>ул.Строителей, 6</v>
      </c>
      <c r="D2367" s="3">
        <v>44771</v>
      </c>
      <c r="E2367" s="3" t="str">
        <f t="shared" si="255"/>
        <v>Июль</v>
      </c>
      <c r="F2367" s="25">
        <f t="shared" si="259"/>
        <v>31</v>
      </c>
      <c r="G2367" s="3" t="str">
        <f t="shared" si="260"/>
        <v>Пт</v>
      </c>
      <c r="H2367" s="25">
        <f t="shared" si="261"/>
        <v>29</v>
      </c>
      <c r="I2367" s="2">
        <v>1134</v>
      </c>
      <c r="J2367" s="2">
        <f t="shared" si="256"/>
        <v>1</v>
      </c>
      <c r="K2367" s="2" t="str">
        <f t="shared" si="257"/>
        <v/>
      </c>
      <c r="L2367" s="2" t="str">
        <f t="shared" si="258"/>
        <v/>
      </c>
      <c r="M2367" t="str">
        <f>IF(D2367&lt;='Задача 4'!$B$4,I2367,"")</f>
        <v/>
      </c>
    </row>
    <row r="2368" spans="1:13">
      <c r="A2368" s="2">
        <v>1747497</v>
      </c>
      <c r="B2368" s="2">
        <v>4</v>
      </c>
      <c r="C2368" s="2" t="str">
        <f>VLOOKUP(B2368,Address!$A$1:$B$5,2,FALSE)</f>
        <v>Бульвар Сеченова, 17</v>
      </c>
      <c r="D2368" s="3">
        <v>44771</v>
      </c>
      <c r="E2368" s="3" t="str">
        <f t="shared" si="255"/>
        <v>Июль</v>
      </c>
      <c r="F2368" s="25">
        <f t="shared" si="259"/>
        <v>31</v>
      </c>
      <c r="G2368" s="3" t="str">
        <f t="shared" si="260"/>
        <v>Пт</v>
      </c>
      <c r="H2368" s="25">
        <f t="shared" si="261"/>
        <v>29</v>
      </c>
      <c r="I2368" s="2">
        <v>4966</v>
      </c>
      <c r="J2368" s="2">
        <f t="shared" si="256"/>
        <v>1</v>
      </c>
      <c r="K2368" s="2">
        <f t="shared" si="257"/>
        <v>4966</v>
      </c>
      <c r="L2368" s="2">
        <f t="shared" si="258"/>
        <v>1</v>
      </c>
      <c r="M2368" t="str">
        <f>IF(D2368&lt;='Задача 4'!$B$4,I2368,"")</f>
        <v/>
      </c>
    </row>
    <row r="2369" spans="1:13">
      <c r="A2369" s="2">
        <v>1747498</v>
      </c>
      <c r="B2369" s="2">
        <v>1</v>
      </c>
      <c r="C2369" s="2" t="str">
        <f>VLOOKUP(B2369,Address!$A$1:$B$5,2,FALSE)</f>
        <v>ул.Ленина, 13/2</v>
      </c>
      <c r="D2369" s="3">
        <v>44740</v>
      </c>
      <c r="E2369" s="3" t="str">
        <f t="shared" si="255"/>
        <v>Июнь</v>
      </c>
      <c r="F2369" s="25">
        <f t="shared" si="259"/>
        <v>27</v>
      </c>
      <c r="G2369" s="3" t="str">
        <f t="shared" si="260"/>
        <v>Вт</v>
      </c>
      <c r="H2369" s="25">
        <f t="shared" si="261"/>
        <v>28</v>
      </c>
      <c r="I2369" s="2">
        <v>3053</v>
      </c>
      <c r="J2369" s="2">
        <f t="shared" si="256"/>
        <v>1</v>
      </c>
      <c r="K2369" s="2">
        <f t="shared" si="257"/>
        <v>3053</v>
      </c>
      <c r="L2369" s="2">
        <f t="shared" si="258"/>
        <v>1</v>
      </c>
      <c r="M2369">
        <f>IF(D2369&lt;='Задача 4'!$B$4,I2369,"")</f>
        <v>3053</v>
      </c>
    </row>
    <row r="2370" spans="1:13">
      <c r="A2370" s="2">
        <v>1747499</v>
      </c>
      <c r="B2370" s="2">
        <v>2</v>
      </c>
      <c r="C2370" s="2" t="str">
        <f>VLOOKUP(B2370,Address!$A$1:$B$5,2,FALSE)</f>
        <v>ул.Строителей, 6</v>
      </c>
      <c r="D2370" s="3">
        <v>44781</v>
      </c>
      <c r="E2370" s="3" t="str">
        <f t="shared" si="255"/>
        <v>Август</v>
      </c>
      <c r="F2370" s="25">
        <f t="shared" si="259"/>
        <v>33</v>
      </c>
      <c r="G2370" s="3" t="str">
        <f t="shared" si="260"/>
        <v>Пн</v>
      </c>
      <c r="H2370" s="25">
        <f t="shared" si="261"/>
        <v>8</v>
      </c>
      <c r="I2370" s="2">
        <v>1123</v>
      </c>
      <c r="J2370" s="2">
        <f t="shared" si="256"/>
        <v>1</v>
      </c>
      <c r="K2370" s="2" t="str">
        <f t="shared" si="257"/>
        <v/>
      </c>
      <c r="L2370" s="2" t="str">
        <f t="shared" si="258"/>
        <v/>
      </c>
      <c r="M2370" t="str">
        <f>IF(D2370&lt;='Задача 4'!$B$4,I2370,"")</f>
        <v/>
      </c>
    </row>
    <row r="2371" spans="1:13">
      <c r="A2371" s="2">
        <v>1747500</v>
      </c>
      <c r="B2371" s="2">
        <v>1</v>
      </c>
      <c r="C2371" s="2" t="str">
        <f>VLOOKUP(B2371,Address!$A$1:$B$5,2,FALSE)</f>
        <v>ул.Ленина, 13/2</v>
      </c>
      <c r="D2371" s="3">
        <v>44761</v>
      </c>
      <c r="E2371" s="3" t="str">
        <f t="shared" ref="E2371:E2375" si="262">TEXT(MONTH(D2371)*30,"ММММ")</f>
        <v>Июль</v>
      </c>
      <c r="F2371" s="25">
        <f t="shared" si="259"/>
        <v>30</v>
      </c>
      <c r="G2371" s="3" t="str">
        <f t="shared" si="260"/>
        <v>Вт</v>
      </c>
      <c r="H2371" s="25">
        <f t="shared" si="261"/>
        <v>19</v>
      </c>
      <c r="I2371" s="2">
        <v>1851</v>
      </c>
      <c r="J2371" s="2">
        <f t="shared" ref="J2371:J2375" si="263">IF(I2371&gt;0,1,"")</f>
        <v>1</v>
      </c>
      <c r="K2371" s="2" t="str">
        <f t="shared" ref="K2371:K2375" si="264">IF(I2371&gt;3000,I2371,"")</f>
        <v/>
      </c>
      <c r="L2371" s="2" t="str">
        <f t="shared" ref="L2371:L2375" si="265">IF(I2371&gt;3000,1,"")</f>
        <v/>
      </c>
      <c r="M2371" t="str">
        <f>IF(D2371&lt;='Задача 4'!$B$4,I2371,"")</f>
        <v/>
      </c>
    </row>
    <row r="2372" spans="1:13">
      <c r="A2372" s="2">
        <v>1747501</v>
      </c>
      <c r="B2372" s="2">
        <v>4</v>
      </c>
      <c r="C2372" s="2" t="str">
        <f>VLOOKUP(B2372,Address!$A$1:$B$5,2,FALSE)</f>
        <v>Бульвар Сеченова, 17</v>
      </c>
      <c r="D2372" s="3">
        <v>44745</v>
      </c>
      <c r="E2372" s="3" t="str">
        <f t="shared" si="262"/>
        <v>Июль</v>
      </c>
      <c r="F2372" s="25">
        <f t="shared" si="259"/>
        <v>28</v>
      </c>
      <c r="G2372" s="3" t="str">
        <f t="shared" si="260"/>
        <v>Вс</v>
      </c>
      <c r="H2372" s="25">
        <f t="shared" si="261"/>
        <v>3</v>
      </c>
      <c r="I2372" s="2">
        <v>4281</v>
      </c>
      <c r="J2372" s="2">
        <f t="shared" si="263"/>
        <v>1</v>
      </c>
      <c r="K2372" s="2">
        <f t="shared" si="264"/>
        <v>4281</v>
      </c>
      <c r="L2372" s="2">
        <f t="shared" si="265"/>
        <v>1</v>
      </c>
      <c r="M2372">
        <f>IF(D2372&lt;='Задача 4'!$B$4,I2372,"")</f>
        <v>4281</v>
      </c>
    </row>
    <row r="2373" spans="1:13">
      <c r="A2373" s="2">
        <v>1747502</v>
      </c>
      <c r="B2373" s="2">
        <v>3</v>
      </c>
      <c r="C2373" s="2" t="str">
        <f>VLOOKUP(B2373,Address!$A$1:$B$5,2,FALSE)</f>
        <v>Проспект Вернадского, 89</v>
      </c>
      <c r="D2373" s="3">
        <v>44743</v>
      </c>
      <c r="E2373" s="3" t="str">
        <f t="shared" si="262"/>
        <v>Июль</v>
      </c>
      <c r="F2373" s="25">
        <f t="shared" si="259"/>
        <v>27</v>
      </c>
      <c r="G2373" s="3" t="str">
        <f t="shared" si="260"/>
        <v>Пт</v>
      </c>
      <c r="H2373" s="25">
        <f t="shared" si="261"/>
        <v>1</v>
      </c>
      <c r="I2373" s="2">
        <v>3646</v>
      </c>
      <c r="J2373" s="2">
        <f t="shared" si="263"/>
        <v>1</v>
      </c>
      <c r="K2373" s="2">
        <f t="shared" si="264"/>
        <v>3646</v>
      </c>
      <c r="L2373" s="2">
        <f t="shared" si="265"/>
        <v>1</v>
      </c>
      <c r="M2373">
        <f>IF(D2373&lt;='Задача 4'!$B$4,I2373,"")</f>
        <v>3646</v>
      </c>
    </row>
    <row r="2374" spans="1:13">
      <c r="A2374" s="2">
        <v>1747503</v>
      </c>
      <c r="B2374" s="2">
        <v>4</v>
      </c>
      <c r="C2374" s="2" t="str">
        <f>VLOOKUP(B2374,Address!$A$1:$B$5,2,FALSE)</f>
        <v>Бульвар Сеченова, 17</v>
      </c>
      <c r="D2374" s="3">
        <v>44794</v>
      </c>
      <c r="E2374" s="3" t="str">
        <f t="shared" si="262"/>
        <v>Август</v>
      </c>
      <c r="F2374" s="25">
        <f t="shared" si="259"/>
        <v>35</v>
      </c>
      <c r="G2374" s="3" t="str">
        <f t="shared" si="260"/>
        <v>Вс</v>
      </c>
      <c r="H2374" s="25">
        <f t="shared" si="261"/>
        <v>21</v>
      </c>
      <c r="I2374" s="2">
        <v>1933</v>
      </c>
      <c r="J2374" s="2">
        <f t="shared" si="263"/>
        <v>1</v>
      </c>
      <c r="K2374" s="2" t="str">
        <f t="shared" si="264"/>
        <v/>
      </c>
      <c r="L2374" s="2" t="str">
        <f t="shared" si="265"/>
        <v/>
      </c>
      <c r="M2374" t="str">
        <f>IF(D2374&lt;='Задача 4'!$B$4,I2374,"")</f>
        <v/>
      </c>
    </row>
    <row r="2375" spans="1:13">
      <c r="A2375" s="2">
        <v>1747504</v>
      </c>
      <c r="B2375" s="2">
        <v>3</v>
      </c>
      <c r="C2375" s="2" t="str">
        <f>VLOOKUP(B2375,Address!$A$1:$B$5,2,FALSE)</f>
        <v>Проспект Вернадского, 89</v>
      </c>
      <c r="D2375" s="3">
        <v>44798</v>
      </c>
      <c r="E2375" s="3" t="str">
        <f t="shared" si="262"/>
        <v>Август</v>
      </c>
      <c r="F2375" s="25">
        <f t="shared" si="259"/>
        <v>35</v>
      </c>
      <c r="G2375" s="3" t="str">
        <f t="shared" si="260"/>
        <v>Чт</v>
      </c>
      <c r="H2375" s="25">
        <f t="shared" si="261"/>
        <v>25</v>
      </c>
      <c r="I2375" s="2">
        <v>1010</v>
      </c>
      <c r="J2375" s="2">
        <f t="shared" si="263"/>
        <v>1</v>
      </c>
      <c r="K2375" s="2" t="str">
        <f t="shared" si="264"/>
        <v/>
      </c>
      <c r="L2375" s="2" t="str">
        <f t="shared" si="265"/>
        <v/>
      </c>
      <c r="M2375" t="str">
        <f>IF(D2375&lt;='Задача 4'!$B$4,I2375,"")</f>
        <v/>
      </c>
    </row>
  </sheetData>
  <autoFilter ref="A1:I2375" xr:uid="{BB599462-B38A-49C1-BFA7-E875B73765DD}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F04CE-18FF-4512-8E05-2ABDB72A068C}">
  <sheetPr>
    <tabColor theme="9" tint="0.59999389629810485"/>
  </sheetPr>
  <dimension ref="A1:B5"/>
  <sheetViews>
    <sheetView workbookViewId="0">
      <selection activeCell="B2" sqref="B2:B5"/>
    </sheetView>
  </sheetViews>
  <sheetFormatPr defaultRowHeight="14.4"/>
  <cols>
    <col min="1" max="1" width="9.109375" style="1"/>
    <col min="2" max="2" width="25" style="1" bestFit="1" customWidth="1"/>
  </cols>
  <sheetData>
    <row r="1" spans="1:2">
      <c r="A1" s="1" t="s">
        <v>0</v>
      </c>
      <c r="B1" s="1" t="s">
        <v>8</v>
      </c>
    </row>
    <row r="2" spans="1:2">
      <c r="A2" s="1">
        <v>1</v>
      </c>
      <c r="B2" s="1" t="s">
        <v>4</v>
      </c>
    </row>
    <row r="3" spans="1:2">
      <c r="A3" s="1">
        <v>2</v>
      </c>
      <c r="B3" s="1" t="s">
        <v>5</v>
      </c>
    </row>
    <row r="4" spans="1:2">
      <c r="A4" s="1">
        <v>3</v>
      </c>
      <c r="B4" s="1" t="s">
        <v>6</v>
      </c>
    </row>
    <row r="5" spans="1:2">
      <c r="A5" s="1">
        <v>4</v>
      </c>
      <c r="B5" s="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2</vt:i4>
      </vt:variant>
    </vt:vector>
  </HeadingPairs>
  <TitlesOfParts>
    <vt:vector size="10" baseType="lpstr">
      <vt:lpstr>Задача</vt:lpstr>
      <vt:lpstr>Задача 1</vt:lpstr>
      <vt:lpstr>Задача 2</vt:lpstr>
      <vt:lpstr>Задача 3</vt:lpstr>
      <vt:lpstr>Задача 4</vt:lpstr>
      <vt:lpstr>Задача 5</vt:lpstr>
      <vt:lpstr>Data</vt:lpstr>
      <vt:lpstr>Address</vt:lpstr>
      <vt:lpstr>список_ТТ</vt:lpstr>
      <vt:lpstr>ТТ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D.Elistratov</dc:creator>
  <cp:lastModifiedBy>Ольга Арина</cp:lastModifiedBy>
  <dcterms:created xsi:type="dcterms:W3CDTF">2023-03-20T11:55:02Z</dcterms:created>
  <dcterms:modified xsi:type="dcterms:W3CDTF">2023-06-24T18:34:43Z</dcterms:modified>
</cp:coreProperties>
</file>