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rena\Downloads\"/>
    </mc:Choice>
  </mc:AlternateContent>
  <xr:revisionPtr revIDLastSave="0" documentId="8_{40D00B44-ADE6-4733-BA2A-79309898710A}" xr6:coauthVersionLast="47" xr6:coauthVersionMax="47" xr10:uidLastSave="{00000000-0000-0000-0000-000000000000}"/>
  <bookViews>
    <workbookView xWindow="-110" yWindow="-110" windowWidth="19420" windowHeight="10300" firstSheet="1" activeTab="2" xr2:uid="{D7704C0C-8455-4723-A40C-D4C448993F12}"/>
  </bookViews>
  <sheets>
    <sheet name="Detail1" sheetId="4" state="hidden" r:id="rId1"/>
    <sheet name="Pivot Table" sheetId="3" r:id="rId2"/>
    <sheet name="Dash Board" sheetId="5" r:id="rId3"/>
    <sheet name="Sales" sheetId="1" r:id="rId4"/>
    <sheet name="Quart" sheetId="2" r:id="rId5"/>
  </sheets>
  <definedNames>
    <definedName name="_xlnm._FilterDatabase" localSheetId="3" hidden="1">Sales!$A$1:$J$585</definedName>
    <definedName name="Slicer_Branch">#N/A</definedName>
    <definedName name="Slicer_Category">#N/A</definedName>
    <definedName name="Slicer_Month">#N/A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 l="1"/>
  <c r="D53" i="1"/>
  <c r="D54" i="1"/>
  <c r="D55" i="1"/>
  <c r="D99" i="1"/>
  <c r="D150" i="1"/>
  <c r="D154" i="1"/>
  <c r="D155" i="1"/>
  <c r="D157" i="1"/>
  <c r="D243" i="1"/>
  <c r="D245" i="1"/>
  <c r="D246" i="1"/>
  <c r="D247" i="1"/>
  <c r="D285" i="1"/>
  <c r="D399" i="1"/>
  <c r="D555" i="1"/>
  <c r="D573" i="1"/>
  <c r="D591" i="1"/>
  <c r="D593" i="1"/>
  <c r="D627" i="1"/>
  <c r="D629" i="1"/>
  <c r="D677" i="1"/>
  <c r="D678" i="1"/>
  <c r="D726" i="1"/>
  <c r="D731" i="1"/>
  <c r="C2" i="1"/>
  <c r="D2" i="1" s="1"/>
  <c r="C3" i="1"/>
  <c r="D3" i="1" s="1"/>
  <c r="C4" i="1"/>
  <c r="D4" i="1" s="1"/>
  <c r="C5" i="1"/>
  <c r="D5" i="1" s="1"/>
  <c r="C6" i="1"/>
  <c r="D6" i="1" s="1"/>
  <c r="C7" i="1"/>
  <c r="D7" i="1" s="1"/>
  <c r="C8" i="1"/>
  <c r="D8" i="1" s="1"/>
  <c r="C9" i="1"/>
  <c r="D9" i="1" s="1"/>
  <c r="C10" i="1"/>
  <c r="D10" i="1" s="1"/>
  <c r="C11" i="1"/>
  <c r="D11" i="1" s="1"/>
  <c r="C12" i="1"/>
  <c r="D12" i="1" s="1"/>
  <c r="C13" i="1"/>
  <c r="D13" i="1" s="1"/>
  <c r="C14" i="1"/>
  <c r="D14" i="1" s="1"/>
  <c r="C15" i="1"/>
  <c r="D15" i="1" s="1"/>
  <c r="C16" i="1"/>
  <c r="D16" i="1" s="1"/>
  <c r="C17" i="1"/>
  <c r="C18" i="1"/>
  <c r="D18" i="1" s="1"/>
  <c r="C19" i="1"/>
  <c r="D19" i="1" s="1"/>
  <c r="C20" i="1"/>
  <c r="D20"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C54" i="1"/>
  <c r="C55" i="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s="1"/>
  <c r="C85" i="1"/>
  <c r="D85" i="1" s="1"/>
  <c r="C86" i="1"/>
  <c r="D86" i="1" s="1"/>
  <c r="C87" i="1"/>
  <c r="D87" i="1" s="1"/>
  <c r="C88" i="1"/>
  <c r="D88" i="1" s="1"/>
  <c r="C89" i="1"/>
  <c r="D89" i="1" s="1"/>
  <c r="C90" i="1"/>
  <c r="D90" i="1" s="1"/>
  <c r="C91" i="1"/>
  <c r="D91" i="1" s="1"/>
  <c r="C92" i="1"/>
  <c r="D92" i="1" s="1"/>
  <c r="C93" i="1"/>
  <c r="D93" i="1" s="1"/>
  <c r="C94" i="1"/>
  <c r="D94" i="1" s="1"/>
  <c r="C95" i="1"/>
  <c r="D95" i="1" s="1"/>
  <c r="C96" i="1"/>
  <c r="D96" i="1" s="1"/>
  <c r="C97" i="1"/>
  <c r="D97" i="1" s="1"/>
  <c r="C98" i="1"/>
  <c r="D98" i="1" s="1"/>
  <c r="C99" i="1"/>
  <c r="C100" i="1"/>
  <c r="D100" i="1" s="1"/>
  <c r="C101" i="1"/>
  <c r="D101" i="1" s="1"/>
  <c r="C102" i="1"/>
  <c r="D102" i="1" s="1"/>
  <c r="C103" i="1"/>
  <c r="D103" i="1" s="1"/>
  <c r="C104" i="1"/>
  <c r="D104" i="1" s="1"/>
  <c r="C105" i="1"/>
  <c r="D105" i="1" s="1"/>
  <c r="C106" i="1"/>
  <c r="D106" i="1" s="1"/>
  <c r="C107" i="1"/>
  <c r="D107" i="1" s="1"/>
  <c r="C108" i="1"/>
  <c r="D108" i="1" s="1"/>
  <c r="C109" i="1"/>
  <c r="D109" i="1" s="1"/>
  <c r="C110" i="1"/>
  <c r="D110" i="1" s="1"/>
  <c r="C111" i="1"/>
  <c r="D111" i="1" s="1"/>
  <c r="C112" i="1"/>
  <c r="D112" i="1" s="1"/>
  <c r="C113" i="1"/>
  <c r="D113" i="1" s="1"/>
  <c r="C114" i="1"/>
  <c r="D114" i="1" s="1"/>
  <c r="C115" i="1"/>
  <c r="D115" i="1" s="1"/>
  <c r="C116" i="1"/>
  <c r="D116" i="1" s="1"/>
  <c r="C117" i="1"/>
  <c r="D117" i="1" s="1"/>
  <c r="C118" i="1"/>
  <c r="D118" i="1" s="1"/>
  <c r="C119" i="1"/>
  <c r="D119" i="1" s="1"/>
  <c r="C120" i="1"/>
  <c r="D120" i="1" s="1"/>
  <c r="C121" i="1"/>
  <c r="D121" i="1" s="1"/>
  <c r="C122" i="1"/>
  <c r="D122" i="1" s="1"/>
  <c r="C123" i="1"/>
  <c r="D123" i="1" s="1"/>
  <c r="C124" i="1"/>
  <c r="D124" i="1" s="1"/>
  <c r="C125" i="1"/>
  <c r="D125" i="1" s="1"/>
  <c r="C126" i="1"/>
  <c r="D126" i="1" s="1"/>
  <c r="C127" i="1"/>
  <c r="D127" i="1" s="1"/>
  <c r="C128" i="1"/>
  <c r="D128" i="1" s="1"/>
  <c r="C129" i="1"/>
  <c r="D129" i="1" s="1"/>
  <c r="C130" i="1"/>
  <c r="D130" i="1" s="1"/>
  <c r="C131" i="1"/>
  <c r="D131" i="1" s="1"/>
  <c r="C132" i="1"/>
  <c r="D132" i="1" s="1"/>
  <c r="C133" i="1"/>
  <c r="D133" i="1" s="1"/>
  <c r="C134" i="1"/>
  <c r="D134" i="1" s="1"/>
  <c r="C135" i="1"/>
  <c r="D135" i="1" s="1"/>
  <c r="C136" i="1"/>
  <c r="D136" i="1" s="1"/>
  <c r="C137" i="1"/>
  <c r="D137" i="1" s="1"/>
  <c r="C138" i="1"/>
  <c r="D138" i="1" s="1"/>
  <c r="C139" i="1"/>
  <c r="D139" i="1" s="1"/>
  <c r="C140" i="1"/>
  <c r="D140" i="1" s="1"/>
  <c r="C141" i="1"/>
  <c r="D141" i="1" s="1"/>
  <c r="C142" i="1"/>
  <c r="D142" i="1" s="1"/>
  <c r="C143" i="1"/>
  <c r="D143" i="1" s="1"/>
  <c r="C144" i="1"/>
  <c r="D144" i="1" s="1"/>
  <c r="C145" i="1"/>
  <c r="D145" i="1" s="1"/>
  <c r="C146" i="1"/>
  <c r="D146" i="1" s="1"/>
  <c r="C147" i="1"/>
  <c r="D147" i="1" s="1"/>
  <c r="C148" i="1"/>
  <c r="D148" i="1" s="1"/>
  <c r="C149" i="1"/>
  <c r="D149" i="1" s="1"/>
  <c r="C150" i="1"/>
  <c r="C151" i="1"/>
  <c r="D151" i="1" s="1"/>
  <c r="C152" i="1"/>
  <c r="D152" i="1" s="1"/>
  <c r="C153" i="1"/>
  <c r="D153" i="1" s="1"/>
  <c r="C154" i="1"/>
  <c r="C155" i="1"/>
  <c r="C156" i="1"/>
  <c r="D156" i="1" s="1"/>
  <c r="C157" i="1"/>
  <c r="C158" i="1"/>
  <c r="D158" i="1" s="1"/>
  <c r="C159" i="1"/>
  <c r="D159" i="1" s="1"/>
  <c r="C160" i="1"/>
  <c r="D160" i="1" s="1"/>
  <c r="C161" i="1"/>
  <c r="D161" i="1" s="1"/>
  <c r="C162" i="1"/>
  <c r="D162" i="1" s="1"/>
  <c r="C163" i="1"/>
  <c r="D163" i="1" s="1"/>
  <c r="C164" i="1"/>
  <c r="D164" i="1" s="1"/>
  <c r="C165" i="1"/>
  <c r="D165" i="1" s="1"/>
  <c r="C166" i="1"/>
  <c r="D166" i="1" s="1"/>
  <c r="C167" i="1"/>
  <c r="D167" i="1" s="1"/>
  <c r="C168" i="1"/>
  <c r="D168" i="1" s="1"/>
  <c r="C169" i="1"/>
  <c r="D169" i="1" s="1"/>
  <c r="C170" i="1"/>
  <c r="D170" i="1" s="1"/>
  <c r="C171" i="1"/>
  <c r="D171" i="1" s="1"/>
  <c r="C172" i="1"/>
  <c r="D172" i="1" s="1"/>
  <c r="C173" i="1"/>
  <c r="D173" i="1" s="1"/>
  <c r="C174" i="1"/>
  <c r="D174" i="1" s="1"/>
  <c r="C175" i="1"/>
  <c r="D175" i="1" s="1"/>
  <c r="C176" i="1"/>
  <c r="D176" i="1" s="1"/>
  <c r="C177" i="1"/>
  <c r="D177" i="1" s="1"/>
  <c r="C178" i="1"/>
  <c r="D178" i="1" s="1"/>
  <c r="C179" i="1"/>
  <c r="D179" i="1" s="1"/>
  <c r="C180" i="1"/>
  <c r="D180" i="1" s="1"/>
  <c r="C181" i="1"/>
  <c r="D181" i="1" s="1"/>
  <c r="C182" i="1"/>
  <c r="D182" i="1" s="1"/>
  <c r="C183" i="1"/>
  <c r="D183" i="1" s="1"/>
  <c r="C184" i="1"/>
  <c r="D184" i="1" s="1"/>
  <c r="C185" i="1"/>
  <c r="D185" i="1" s="1"/>
  <c r="C186" i="1"/>
  <c r="D186" i="1" s="1"/>
  <c r="C187" i="1"/>
  <c r="D187" i="1" s="1"/>
  <c r="C188" i="1"/>
  <c r="D188" i="1" s="1"/>
  <c r="C189" i="1"/>
  <c r="D189" i="1" s="1"/>
  <c r="C190" i="1"/>
  <c r="D190" i="1" s="1"/>
  <c r="C191" i="1"/>
  <c r="D191" i="1" s="1"/>
  <c r="C192" i="1"/>
  <c r="D192" i="1" s="1"/>
  <c r="C193" i="1"/>
  <c r="D193" i="1" s="1"/>
  <c r="C194" i="1"/>
  <c r="D194" i="1" s="1"/>
  <c r="C195" i="1"/>
  <c r="D195" i="1" s="1"/>
  <c r="C196" i="1"/>
  <c r="D196" i="1" s="1"/>
  <c r="C197" i="1"/>
  <c r="D197" i="1" s="1"/>
  <c r="C198" i="1"/>
  <c r="D198" i="1" s="1"/>
  <c r="C199" i="1"/>
  <c r="D199" i="1" s="1"/>
  <c r="C200" i="1"/>
  <c r="D200" i="1" s="1"/>
  <c r="C201" i="1"/>
  <c r="D201" i="1" s="1"/>
  <c r="C202" i="1"/>
  <c r="D202" i="1" s="1"/>
  <c r="C203" i="1"/>
  <c r="D203" i="1" s="1"/>
  <c r="C204" i="1"/>
  <c r="D204" i="1" s="1"/>
  <c r="C205" i="1"/>
  <c r="D205" i="1" s="1"/>
  <c r="C206" i="1"/>
  <c r="D206" i="1" s="1"/>
  <c r="C207" i="1"/>
  <c r="D207" i="1" s="1"/>
  <c r="C208" i="1"/>
  <c r="D208" i="1" s="1"/>
  <c r="C209" i="1"/>
  <c r="D209" i="1" s="1"/>
  <c r="C210" i="1"/>
  <c r="D210" i="1" s="1"/>
  <c r="C211" i="1"/>
  <c r="D211" i="1" s="1"/>
  <c r="C212" i="1"/>
  <c r="D212" i="1" s="1"/>
  <c r="C213" i="1"/>
  <c r="D213" i="1" s="1"/>
  <c r="C214" i="1"/>
  <c r="D214" i="1" s="1"/>
  <c r="C215" i="1"/>
  <c r="D215" i="1" s="1"/>
  <c r="C216" i="1"/>
  <c r="D216" i="1" s="1"/>
  <c r="C217" i="1"/>
  <c r="D217" i="1" s="1"/>
  <c r="C218" i="1"/>
  <c r="D218" i="1" s="1"/>
  <c r="C219" i="1"/>
  <c r="D219" i="1" s="1"/>
  <c r="C220" i="1"/>
  <c r="D220" i="1" s="1"/>
  <c r="C221" i="1"/>
  <c r="D221" i="1" s="1"/>
  <c r="C222" i="1"/>
  <c r="D222" i="1" s="1"/>
  <c r="C223" i="1"/>
  <c r="D223" i="1" s="1"/>
  <c r="C224" i="1"/>
  <c r="D224" i="1" s="1"/>
  <c r="C225" i="1"/>
  <c r="D225" i="1" s="1"/>
  <c r="C226" i="1"/>
  <c r="D226" i="1" s="1"/>
  <c r="C227" i="1"/>
  <c r="D227" i="1" s="1"/>
  <c r="C228" i="1"/>
  <c r="D228" i="1" s="1"/>
  <c r="C229" i="1"/>
  <c r="D229" i="1" s="1"/>
  <c r="C230" i="1"/>
  <c r="D230" i="1" s="1"/>
  <c r="C231" i="1"/>
  <c r="D231" i="1" s="1"/>
  <c r="C232" i="1"/>
  <c r="D232" i="1" s="1"/>
  <c r="C233" i="1"/>
  <c r="D233" i="1" s="1"/>
  <c r="C234" i="1"/>
  <c r="D234" i="1" s="1"/>
  <c r="C235" i="1"/>
  <c r="D235" i="1" s="1"/>
  <c r="C236" i="1"/>
  <c r="D236" i="1" s="1"/>
  <c r="C237" i="1"/>
  <c r="D237" i="1" s="1"/>
  <c r="C238" i="1"/>
  <c r="D238" i="1" s="1"/>
  <c r="C239" i="1"/>
  <c r="D239" i="1" s="1"/>
  <c r="C240" i="1"/>
  <c r="D240" i="1" s="1"/>
  <c r="C241" i="1"/>
  <c r="D241" i="1" s="1"/>
  <c r="C242" i="1"/>
  <c r="D242" i="1" s="1"/>
  <c r="C243" i="1"/>
  <c r="C244" i="1"/>
  <c r="D244" i="1" s="1"/>
  <c r="C245" i="1"/>
  <c r="C246" i="1"/>
  <c r="C247" i="1"/>
  <c r="C248" i="1"/>
  <c r="D248" i="1" s="1"/>
  <c r="C249" i="1"/>
  <c r="D249" i="1" s="1"/>
  <c r="C250" i="1"/>
  <c r="D250" i="1" s="1"/>
  <c r="C251" i="1"/>
  <c r="D251" i="1" s="1"/>
  <c r="C252" i="1"/>
  <c r="D252" i="1" s="1"/>
  <c r="C253" i="1"/>
  <c r="D253" i="1" s="1"/>
  <c r="C254" i="1"/>
  <c r="D254" i="1" s="1"/>
  <c r="C255" i="1"/>
  <c r="D255" i="1" s="1"/>
  <c r="C256" i="1"/>
  <c r="D256" i="1" s="1"/>
  <c r="C257" i="1"/>
  <c r="D257" i="1" s="1"/>
  <c r="C258" i="1"/>
  <c r="D258" i="1" s="1"/>
  <c r="C259" i="1"/>
  <c r="D259" i="1" s="1"/>
  <c r="C260" i="1"/>
  <c r="D260" i="1" s="1"/>
  <c r="C261" i="1"/>
  <c r="D261" i="1" s="1"/>
  <c r="C262" i="1"/>
  <c r="D262" i="1" s="1"/>
  <c r="C263" i="1"/>
  <c r="D263" i="1" s="1"/>
  <c r="C264" i="1"/>
  <c r="D264" i="1" s="1"/>
  <c r="C265" i="1"/>
  <c r="D265" i="1" s="1"/>
  <c r="C266" i="1"/>
  <c r="D266" i="1" s="1"/>
  <c r="C267" i="1"/>
  <c r="D267" i="1" s="1"/>
  <c r="C268" i="1"/>
  <c r="D268" i="1" s="1"/>
  <c r="C269" i="1"/>
  <c r="D269" i="1" s="1"/>
  <c r="C270" i="1"/>
  <c r="D270" i="1" s="1"/>
  <c r="C271" i="1"/>
  <c r="D271" i="1" s="1"/>
  <c r="C272" i="1"/>
  <c r="D272" i="1" s="1"/>
  <c r="C273" i="1"/>
  <c r="D273" i="1" s="1"/>
  <c r="C274" i="1"/>
  <c r="D274" i="1" s="1"/>
  <c r="C275" i="1"/>
  <c r="D275" i="1" s="1"/>
  <c r="C276" i="1"/>
  <c r="D276" i="1" s="1"/>
  <c r="C277" i="1"/>
  <c r="D277" i="1" s="1"/>
  <c r="C278" i="1"/>
  <c r="D278" i="1" s="1"/>
  <c r="C279" i="1"/>
  <c r="D279" i="1" s="1"/>
  <c r="C280" i="1"/>
  <c r="D280" i="1" s="1"/>
  <c r="C281" i="1"/>
  <c r="D281" i="1" s="1"/>
  <c r="C282" i="1"/>
  <c r="D282" i="1" s="1"/>
  <c r="C283" i="1"/>
  <c r="D283" i="1" s="1"/>
  <c r="C284" i="1"/>
  <c r="D284" i="1" s="1"/>
  <c r="C285" i="1"/>
  <c r="C286" i="1"/>
  <c r="D286" i="1" s="1"/>
  <c r="C287" i="1"/>
  <c r="D287" i="1" s="1"/>
  <c r="C288" i="1"/>
  <c r="D288" i="1" s="1"/>
  <c r="C289" i="1"/>
  <c r="D289" i="1" s="1"/>
  <c r="C290" i="1"/>
  <c r="D290" i="1" s="1"/>
  <c r="C291" i="1"/>
  <c r="D291" i="1" s="1"/>
  <c r="C292" i="1"/>
  <c r="D292" i="1" s="1"/>
  <c r="C293" i="1"/>
  <c r="D293" i="1" s="1"/>
  <c r="C294" i="1"/>
  <c r="D294" i="1" s="1"/>
  <c r="C295" i="1"/>
  <c r="D295" i="1" s="1"/>
  <c r="C296" i="1"/>
  <c r="D296" i="1" s="1"/>
  <c r="C297" i="1"/>
  <c r="D297" i="1" s="1"/>
  <c r="C298" i="1"/>
  <c r="D298" i="1" s="1"/>
  <c r="C299" i="1"/>
  <c r="D299" i="1" s="1"/>
  <c r="C300" i="1"/>
  <c r="D300" i="1" s="1"/>
  <c r="C301" i="1"/>
  <c r="D301" i="1" s="1"/>
  <c r="C302" i="1"/>
  <c r="D302" i="1" s="1"/>
  <c r="C303" i="1"/>
  <c r="D303" i="1" s="1"/>
  <c r="C304" i="1"/>
  <c r="D304" i="1" s="1"/>
  <c r="C305" i="1"/>
  <c r="D305" i="1" s="1"/>
  <c r="C306" i="1"/>
  <c r="D306" i="1" s="1"/>
  <c r="C307" i="1"/>
  <c r="D307" i="1" s="1"/>
  <c r="C308" i="1"/>
  <c r="D308" i="1" s="1"/>
  <c r="C309" i="1"/>
  <c r="D309" i="1" s="1"/>
  <c r="C310" i="1"/>
  <c r="D310" i="1" s="1"/>
  <c r="C311" i="1"/>
  <c r="D311" i="1" s="1"/>
  <c r="C312" i="1"/>
  <c r="D312" i="1" s="1"/>
  <c r="C313" i="1"/>
  <c r="D313" i="1" s="1"/>
  <c r="C314" i="1"/>
  <c r="D314" i="1" s="1"/>
  <c r="C315" i="1"/>
  <c r="D315" i="1" s="1"/>
  <c r="C316" i="1"/>
  <c r="D316" i="1" s="1"/>
  <c r="C317" i="1"/>
  <c r="D317" i="1" s="1"/>
  <c r="C318" i="1"/>
  <c r="D318" i="1" s="1"/>
  <c r="C319" i="1"/>
  <c r="D319" i="1" s="1"/>
  <c r="C320" i="1"/>
  <c r="D320" i="1" s="1"/>
  <c r="C321" i="1"/>
  <c r="D321" i="1" s="1"/>
  <c r="C322" i="1"/>
  <c r="D322" i="1" s="1"/>
  <c r="C323" i="1"/>
  <c r="D323" i="1" s="1"/>
  <c r="C324" i="1"/>
  <c r="D324" i="1" s="1"/>
  <c r="C325" i="1"/>
  <c r="D325" i="1" s="1"/>
  <c r="C326" i="1"/>
  <c r="D326" i="1" s="1"/>
  <c r="C327" i="1"/>
  <c r="D327" i="1" s="1"/>
  <c r="C328" i="1"/>
  <c r="D328" i="1" s="1"/>
  <c r="C329" i="1"/>
  <c r="D329" i="1" s="1"/>
  <c r="C330" i="1"/>
  <c r="D330" i="1" s="1"/>
  <c r="C331" i="1"/>
  <c r="D331" i="1" s="1"/>
  <c r="C332" i="1"/>
  <c r="D332" i="1" s="1"/>
  <c r="C333" i="1"/>
  <c r="D333" i="1" s="1"/>
  <c r="C334" i="1"/>
  <c r="D334" i="1" s="1"/>
  <c r="C335" i="1"/>
  <c r="D335" i="1" s="1"/>
  <c r="C336" i="1"/>
  <c r="D336" i="1" s="1"/>
  <c r="C337" i="1"/>
  <c r="D337" i="1" s="1"/>
  <c r="C338" i="1"/>
  <c r="D338" i="1" s="1"/>
  <c r="C339" i="1"/>
  <c r="D339" i="1" s="1"/>
  <c r="C340" i="1"/>
  <c r="D340" i="1" s="1"/>
  <c r="C341" i="1"/>
  <c r="D341" i="1" s="1"/>
  <c r="C342" i="1"/>
  <c r="D342" i="1" s="1"/>
  <c r="C343" i="1"/>
  <c r="D343" i="1" s="1"/>
  <c r="C344" i="1"/>
  <c r="D344" i="1" s="1"/>
  <c r="C345" i="1"/>
  <c r="D345" i="1" s="1"/>
  <c r="C346" i="1"/>
  <c r="D346" i="1" s="1"/>
  <c r="C347" i="1"/>
  <c r="D347" i="1" s="1"/>
  <c r="C348" i="1"/>
  <c r="D348" i="1" s="1"/>
  <c r="C349" i="1"/>
  <c r="D349" i="1" s="1"/>
  <c r="C350" i="1"/>
  <c r="D350" i="1" s="1"/>
  <c r="C351" i="1"/>
  <c r="D351" i="1" s="1"/>
  <c r="C352" i="1"/>
  <c r="D352" i="1" s="1"/>
  <c r="C353" i="1"/>
  <c r="D353" i="1" s="1"/>
  <c r="C354" i="1"/>
  <c r="D354" i="1" s="1"/>
  <c r="C355" i="1"/>
  <c r="D355" i="1" s="1"/>
  <c r="C356" i="1"/>
  <c r="D356" i="1" s="1"/>
  <c r="C357" i="1"/>
  <c r="D357" i="1" s="1"/>
  <c r="C358" i="1"/>
  <c r="D358" i="1" s="1"/>
  <c r="C359" i="1"/>
  <c r="D359" i="1" s="1"/>
  <c r="C360" i="1"/>
  <c r="D360" i="1" s="1"/>
  <c r="C361" i="1"/>
  <c r="D361" i="1" s="1"/>
  <c r="C362" i="1"/>
  <c r="D362" i="1" s="1"/>
  <c r="C363" i="1"/>
  <c r="D363" i="1" s="1"/>
  <c r="C364" i="1"/>
  <c r="D364" i="1" s="1"/>
  <c r="C365" i="1"/>
  <c r="D365" i="1" s="1"/>
  <c r="C366" i="1"/>
  <c r="D366" i="1" s="1"/>
  <c r="C367" i="1"/>
  <c r="D367" i="1" s="1"/>
  <c r="C368" i="1"/>
  <c r="D368" i="1" s="1"/>
  <c r="C369" i="1"/>
  <c r="D369" i="1" s="1"/>
  <c r="C370" i="1"/>
  <c r="D370" i="1" s="1"/>
  <c r="C371" i="1"/>
  <c r="D371" i="1" s="1"/>
  <c r="C372" i="1"/>
  <c r="D372" i="1" s="1"/>
  <c r="C373" i="1"/>
  <c r="D373" i="1" s="1"/>
  <c r="C374" i="1"/>
  <c r="D374" i="1" s="1"/>
  <c r="C375" i="1"/>
  <c r="D375" i="1" s="1"/>
  <c r="C376" i="1"/>
  <c r="D376" i="1" s="1"/>
  <c r="C377" i="1"/>
  <c r="D377" i="1" s="1"/>
  <c r="C378" i="1"/>
  <c r="D378" i="1" s="1"/>
  <c r="C379" i="1"/>
  <c r="D379" i="1" s="1"/>
  <c r="C380" i="1"/>
  <c r="D380" i="1" s="1"/>
  <c r="C381" i="1"/>
  <c r="D381" i="1" s="1"/>
  <c r="C382" i="1"/>
  <c r="D382" i="1" s="1"/>
  <c r="C383" i="1"/>
  <c r="D383" i="1" s="1"/>
  <c r="C384" i="1"/>
  <c r="D384" i="1" s="1"/>
  <c r="C385" i="1"/>
  <c r="D385" i="1" s="1"/>
  <c r="C386" i="1"/>
  <c r="D386" i="1" s="1"/>
  <c r="C387" i="1"/>
  <c r="D387" i="1" s="1"/>
  <c r="C388" i="1"/>
  <c r="D388" i="1" s="1"/>
  <c r="C389" i="1"/>
  <c r="D389" i="1" s="1"/>
  <c r="C390" i="1"/>
  <c r="D390" i="1" s="1"/>
  <c r="C391" i="1"/>
  <c r="D391" i="1" s="1"/>
  <c r="C392" i="1"/>
  <c r="D392" i="1" s="1"/>
  <c r="C393" i="1"/>
  <c r="D393" i="1" s="1"/>
  <c r="C394" i="1"/>
  <c r="D394" i="1" s="1"/>
  <c r="C395" i="1"/>
  <c r="D395" i="1" s="1"/>
  <c r="C396" i="1"/>
  <c r="D396" i="1" s="1"/>
  <c r="C397" i="1"/>
  <c r="D397" i="1" s="1"/>
  <c r="C398" i="1"/>
  <c r="D398" i="1" s="1"/>
  <c r="C399" i="1"/>
  <c r="C400" i="1"/>
  <c r="D400" i="1" s="1"/>
  <c r="C401" i="1"/>
  <c r="D401" i="1" s="1"/>
  <c r="C402" i="1"/>
  <c r="D402" i="1" s="1"/>
  <c r="C403" i="1"/>
  <c r="D403" i="1" s="1"/>
  <c r="C404" i="1"/>
  <c r="D404" i="1" s="1"/>
  <c r="C405" i="1"/>
  <c r="D405" i="1" s="1"/>
  <c r="C406" i="1"/>
  <c r="D406" i="1" s="1"/>
  <c r="C407" i="1"/>
  <c r="D407" i="1" s="1"/>
  <c r="C408" i="1"/>
  <c r="D408" i="1" s="1"/>
  <c r="C409" i="1"/>
  <c r="D409" i="1" s="1"/>
  <c r="C410" i="1"/>
  <c r="D410" i="1" s="1"/>
  <c r="C411" i="1"/>
  <c r="D411" i="1" s="1"/>
  <c r="C412" i="1"/>
  <c r="D412" i="1" s="1"/>
  <c r="C413" i="1"/>
  <c r="D413" i="1" s="1"/>
  <c r="C414" i="1"/>
  <c r="D414" i="1" s="1"/>
  <c r="C415" i="1"/>
  <c r="D415" i="1" s="1"/>
  <c r="C416" i="1"/>
  <c r="D416" i="1" s="1"/>
  <c r="C417" i="1"/>
  <c r="D417" i="1" s="1"/>
  <c r="C418" i="1"/>
  <c r="D418" i="1" s="1"/>
  <c r="C419" i="1"/>
  <c r="D419" i="1" s="1"/>
  <c r="C420" i="1"/>
  <c r="D420" i="1" s="1"/>
  <c r="C421" i="1"/>
  <c r="D421" i="1" s="1"/>
  <c r="C422" i="1"/>
  <c r="D422" i="1" s="1"/>
  <c r="C423" i="1"/>
  <c r="D423" i="1" s="1"/>
  <c r="C424" i="1"/>
  <c r="D424" i="1" s="1"/>
  <c r="C425" i="1"/>
  <c r="D425" i="1" s="1"/>
  <c r="C426" i="1"/>
  <c r="D426" i="1" s="1"/>
  <c r="C427" i="1"/>
  <c r="D427" i="1" s="1"/>
  <c r="C428" i="1"/>
  <c r="D428" i="1" s="1"/>
  <c r="C429" i="1"/>
  <c r="D429" i="1" s="1"/>
  <c r="C430" i="1"/>
  <c r="D430" i="1" s="1"/>
  <c r="C431" i="1"/>
  <c r="D431" i="1" s="1"/>
  <c r="C432" i="1"/>
  <c r="D432" i="1" s="1"/>
  <c r="C433" i="1"/>
  <c r="D433" i="1" s="1"/>
  <c r="C434" i="1"/>
  <c r="D434" i="1" s="1"/>
  <c r="C435" i="1"/>
  <c r="D435" i="1" s="1"/>
  <c r="C436" i="1"/>
  <c r="D436" i="1" s="1"/>
  <c r="C437" i="1"/>
  <c r="D437" i="1" s="1"/>
  <c r="C438" i="1"/>
  <c r="D438" i="1" s="1"/>
  <c r="C439" i="1"/>
  <c r="D439" i="1" s="1"/>
  <c r="C440" i="1"/>
  <c r="D440" i="1" s="1"/>
  <c r="C441" i="1"/>
  <c r="D441" i="1" s="1"/>
  <c r="C442" i="1"/>
  <c r="D442" i="1" s="1"/>
  <c r="C443" i="1"/>
  <c r="D443" i="1" s="1"/>
  <c r="C444" i="1"/>
  <c r="D444" i="1" s="1"/>
  <c r="C445" i="1"/>
  <c r="D445" i="1" s="1"/>
  <c r="C446" i="1"/>
  <c r="D446" i="1" s="1"/>
  <c r="C447" i="1"/>
  <c r="D447" i="1" s="1"/>
  <c r="C448" i="1"/>
  <c r="D448" i="1" s="1"/>
  <c r="C449" i="1"/>
  <c r="D449" i="1" s="1"/>
  <c r="C450" i="1"/>
  <c r="D450" i="1" s="1"/>
  <c r="C451" i="1"/>
  <c r="D451" i="1" s="1"/>
  <c r="C452" i="1"/>
  <c r="D452" i="1" s="1"/>
  <c r="C453" i="1"/>
  <c r="D453" i="1" s="1"/>
  <c r="C454" i="1"/>
  <c r="D454" i="1" s="1"/>
  <c r="C455" i="1"/>
  <c r="D455" i="1" s="1"/>
  <c r="C456" i="1"/>
  <c r="D456" i="1" s="1"/>
  <c r="C457" i="1"/>
  <c r="D457" i="1" s="1"/>
  <c r="C458" i="1"/>
  <c r="D458" i="1" s="1"/>
  <c r="C459" i="1"/>
  <c r="D459" i="1" s="1"/>
  <c r="C460" i="1"/>
  <c r="D460" i="1" s="1"/>
  <c r="C461" i="1"/>
  <c r="D461" i="1" s="1"/>
  <c r="C462" i="1"/>
  <c r="D462" i="1" s="1"/>
  <c r="C463" i="1"/>
  <c r="D463" i="1" s="1"/>
  <c r="C464" i="1"/>
  <c r="D464" i="1" s="1"/>
  <c r="C465" i="1"/>
  <c r="D465" i="1" s="1"/>
  <c r="C466" i="1"/>
  <c r="D466" i="1" s="1"/>
  <c r="C467" i="1"/>
  <c r="D467" i="1" s="1"/>
  <c r="C468" i="1"/>
  <c r="D468" i="1" s="1"/>
  <c r="C469" i="1"/>
  <c r="D469" i="1" s="1"/>
  <c r="C470" i="1"/>
  <c r="D470" i="1" s="1"/>
  <c r="C471" i="1"/>
  <c r="D471" i="1" s="1"/>
  <c r="C472" i="1"/>
  <c r="D472" i="1" s="1"/>
  <c r="C473" i="1"/>
  <c r="D473" i="1" s="1"/>
  <c r="C474" i="1"/>
  <c r="D474" i="1" s="1"/>
  <c r="C475" i="1"/>
  <c r="D475" i="1" s="1"/>
  <c r="C476" i="1"/>
  <c r="D476" i="1" s="1"/>
  <c r="C477" i="1"/>
  <c r="D477" i="1" s="1"/>
  <c r="C478" i="1"/>
  <c r="D478" i="1" s="1"/>
  <c r="C479" i="1"/>
  <c r="D479" i="1" s="1"/>
  <c r="C480" i="1"/>
  <c r="D480" i="1" s="1"/>
  <c r="C481" i="1"/>
  <c r="D481" i="1" s="1"/>
  <c r="C482" i="1"/>
  <c r="D482" i="1" s="1"/>
  <c r="C483" i="1"/>
  <c r="D483" i="1" s="1"/>
  <c r="C484" i="1"/>
  <c r="D484" i="1" s="1"/>
  <c r="C485" i="1"/>
  <c r="D485" i="1" s="1"/>
  <c r="C486" i="1"/>
  <c r="D486" i="1" s="1"/>
  <c r="C487" i="1"/>
  <c r="D487" i="1" s="1"/>
  <c r="C488" i="1"/>
  <c r="D488" i="1" s="1"/>
  <c r="C489" i="1"/>
  <c r="D489" i="1" s="1"/>
  <c r="C490" i="1"/>
  <c r="D490" i="1" s="1"/>
  <c r="C491" i="1"/>
  <c r="D491" i="1" s="1"/>
  <c r="C492" i="1"/>
  <c r="D492" i="1" s="1"/>
  <c r="C493" i="1"/>
  <c r="D493" i="1" s="1"/>
  <c r="C494" i="1"/>
  <c r="D494" i="1" s="1"/>
  <c r="C495" i="1"/>
  <c r="D495" i="1" s="1"/>
  <c r="C496" i="1"/>
  <c r="D496" i="1" s="1"/>
  <c r="C497" i="1"/>
  <c r="D497" i="1" s="1"/>
  <c r="C498" i="1"/>
  <c r="D498" i="1" s="1"/>
  <c r="C499" i="1"/>
  <c r="D499" i="1" s="1"/>
  <c r="C500" i="1"/>
  <c r="D500" i="1" s="1"/>
  <c r="C501" i="1"/>
  <c r="D501" i="1" s="1"/>
  <c r="C502" i="1"/>
  <c r="D502" i="1" s="1"/>
  <c r="C503" i="1"/>
  <c r="D503" i="1" s="1"/>
  <c r="C504" i="1"/>
  <c r="D504" i="1" s="1"/>
  <c r="C505" i="1"/>
  <c r="D505" i="1" s="1"/>
  <c r="C506" i="1"/>
  <c r="D506" i="1" s="1"/>
  <c r="C507" i="1"/>
  <c r="D507" i="1" s="1"/>
  <c r="C508" i="1"/>
  <c r="D508" i="1" s="1"/>
  <c r="C509" i="1"/>
  <c r="D509" i="1" s="1"/>
  <c r="C510" i="1"/>
  <c r="D510" i="1" s="1"/>
  <c r="C511" i="1"/>
  <c r="D511" i="1" s="1"/>
  <c r="C512" i="1"/>
  <c r="D512" i="1" s="1"/>
  <c r="C513" i="1"/>
  <c r="D513" i="1" s="1"/>
  <c r="C514" i="1"/>
  <c r="D514" i="1" s="1"/>
  <c r="C515" i="1"/>
  <c r="D515" i="1" s="1"/>
  <c r="C516" i="1"/>
  <c r="D516" i="1" s="1"/>
  <c r="C517" i="1"/>
  <c r="D517" i="1" s="1"/>
  <c r="C518" i="1"/>
  <c r="D518" i="1" s="1"/>
  <c r="C519" i="1"/>
  <c r="D519" i="1" s="1"/>
  <c r="C520" i="1"/>
  <c r="D520" i="1" s="1"/>
  <c r="C521" i="1"/>
  <c r="D521" i="1" s="1"/>
  <c r="C522" i="1"/>
  <c r="D522" i="1" s="1"/>
  <c r="C523" i="1"/>
  <c r="D523" i="1" s="1"/>
  <c r="C524" i="1"/>
  <c r="D524" i="1" s="1"/>
  <c r="C525" i="1"/>
  <c r="D525" i="1" s="1"/>
  <c r="C526" i="1"/>
  <c r="D526" i="1" s="1"/>
  <c r="C527" i="1"/>
  <c r="D527" i="1" s="1"/>
  <c r="C528" i="1"/>
  <c r="D528" i="1" s="1"/>
  <c r="C529" i="1"/>
  <c r="D529" i="1" s="1"/>
  <c r="C530" i="1"/>
  <c r="D530" i="1" s="1"/>
  <c r="C531" i="1"/>
  <c r="D531" i="1" s="1"/>
  <c r="C532" i="1"/>
  <c r="D532" i="1" s="1"/>
  <c r="C533" i="1"/>
  <c r="D533" i="1" s="1"/>
  <c r="C534" i="1"/>
  <c r="D534" i="1" s="1"/>
  <c r="C535" i="1"/>
  <c r="D535" i="1" s="1"/>
  <c r="C536" i="1"/>
  <c r="D536" i="1" s="1"/>
  <c r="C537" i="1"/>
  <c r="D537" i="1" s="1"/>
  <c r="C538" i="1"/>
  <c r="D538" i="1" s="1"/>
  <c r="C539" i="1"/>
  <c r="D539" i="1" s="1"/>
  <c r="C540" i="1"/>
  <c r="D540" i="1" s="1"/>
  <c r="C541" i="1"/>
  <c r="D541" i="1" s="1"/>
  <c r="C542" i="1"/>
  <c r="D542" i="1" s="1"/>
  <c r="C543" i="1"/>
  <c r="D543" i="1" s="1"/>
  <c r="C544" i="1"/>
  <c r="D544" i="1" s="1"/>
  <c r="C545" i="1"/>
  <c r="D545" i="1" s="1"/>
  <c r="C546" i="1"/>
  <c r="D546" i="1" s="1"/>
  <c r="C547" i="1"/>
  <c r="D547" i="1" s="1"/>
  <c r="C548" i="1"/>
  <c r="D548" i="1" s="1"/>
  <c r="C549" i="1"/>
  <c r="D549" i="1" s="1"/>
  <c r="C550" i="1"/>
  <c r="D550" i="1" s="1"/>
  <c r="C551" i="1"/>
  <c r="D551" i="1" s="1"/>
  <c r="C552" i="1"/>
  <c r="D552" i="1" s="1"/>
  <c r="C553" i="1"/>
  <c r="D553" i="1" s="1"/>
  <c r="C554" i="1"/>
  <c r="D554" i="1" s="1"/>
  <c r="C555" i="1"/>
  <c r="C556" i="1"/>
  <c r="D556" i="1" s="1"/>
  <c r="C557" i="1"/>
  <c r="D557" i="1" s="1"/>
  <c r="C558" i="1"/>
  <c r="D558" i="1" s="1"/>
  <c r="C559" i="1"/>
  <c r="D559" i="1" s="1"/>
  <c r="C560" i="1"/>
  <c r="D560" i="1" s="1"/>
  <c r="C561" i="1"/>
  <c r="D561" i="1" s="1"/>
  <c r="C562" i="1"/>
  <c r="D562" i="1" s="1"/>
  <c r="C563" i="1"/>
  <c r="D563" i="1" s="1"/>
  <c r="C564" i="1"/>
  <c r="D564" i="1" s="1"/>
  <c r="C565" i="1"/>
  <c r="D565" i="1" s="1"/>
  <c r="C566" i="1"/>
  <c r="D566" i="1" s="1"/>
  <c r="C567" i="1"/>
  <c r="D567" i="1" s="1"/>
  <c r="C568" i="1"/>
  <c r="D568" i="1" s="1"/>
  <c r="C569" i="1"/>
  <c r="D569" i="1" s="1"/>
  <c r="C570" i="1"/>
  <c r="D570" i="1" s="1"/>
  <c r="C571" i="1"/>
  <c r="D571" i="1" s="1"/>
  <c r="C572" i="1"/>
  <c r="D572" i="1" s="1"/>
  <c r="C573" i="1"/>
  <c r="C574" i="1"/>
  <c r="D574" i="1" s="1"/>
  <c r="C575" i="1"/>
  <c r="D575" i="1" s="1"/>
  <c r="C576" i="1"/>
  <c r="D576" i="1" s="1"/>
  <c r="C577" i="1"/>
  <c r="D577" i="1" s="1"/>
  <c r="C578" i="1"/>
  <c r="D578" i="1" s="1"/>
  <c r="C579" i="1"/>
  <c r="D579" i="1" s="1"/>
  <c r="C580" i="1"/>
  <c r="D580" i="1" s="1"/>
  <c r="C581" i="1"/>
  <c r="D581" i="1" s="1"/>
  <c r="C582" i="1"/>
  <c r="D582" i="1" s="1"/>
  <c r="C583" i="1"/>
  <c r="D583" i="1" s="1"/>
  <c r="C584" i="1"/>
  <c r="D584" i="1" s="1"/>
  <c r="C585" i="1"/>
  <c r="D585" i="1" s="1"/>
  <c r="C586" i="1"/>
  <c r="D586" i="1" s="1"/>
  <c r="C587" i="1"/>
  <c r="D587" i="1" s="1"/>
  <c r="C588" i="1"/>
  <c r="D588" i="1" s="1"/>
  <c r="C589" i="1"/>
  <c r="D589" i="1" s="1"/>
  <c r="C590" i="1"/>
  <c r="D590" i="1" s="1"/>
  <c r="C591" i="1"/>
  <c r="C592" i="1"/>
  <c r="D592" i="1" s="1"/>
  <c r="C593" i="1"/>
  <c r="C594" i="1"/>
  <c r="D594" i="1" s="1"/>
  <c r="C595" i="1"/>
  <c r="D595" i="1" s="1"/>
  <c r="C596" i="1"/>
  <c r="D596" i="1" s="1"/>
  <c r="C597" i="1"/>
  <c r="D597" i="1" s="1"/>
  <c r="C598" i="1"/>
  <c r="D598" i="1" s="1"/>
  <c r="C599" i="1"/>
  <c r="D599" i="1" s="1"/>
  <c r="C600" i="1"/>
  <c r="D600" i="1" s="1"/>
  <c r="C601" i="1"/>
  <c r="D601" i="1" s="1"/>
  <c r="C602" i="1"/>
  <c r="D602" i="1" s="1"/>
  <c r="C603" i="1"/>
  <c r="D603" i="1" s="1"/>
  <c r="C604" i="1"/>
  <c r="D604" i="1" s="1"/>
  <c r="C605" i="1"/>
  <c r="D605" i="1" s="1"/>
  <c r="C606" i="1"/>
  <c r="D606" i="1" s="1"/>
  <c r="C607" i="1"/>
  <c r="D607" i="1" s="1"/>
  <c r="C608" i="1"/>
  <c r="D608" i="1" s="1"/>
  <c r="C609" i="1"/>
  <c r="D609" i="1" s="1"/>
  <c r="C610" i="1"/>
  <c r="D610" i="1" s="1"/>
  <c r="C611" i="1"/>
  <c r="D611" i="1" s="1"/>
  <c r="C612" i="1"/>
  <c r="D612" i="1" s="1"/>
  <c r="C613" i="1"/>
  <c r="D613" i="1" s="1"/>
  <c r="C614" i="1"/>
  <c r="D614" i="1" s="1"/>
  <c r="C615" i="1"/>
  <c r="D615" i="1" s="1"/>
  <c r="C616" i="1"/>
  <c r="D616" i="1" s="1"/>
  <c r="C617" i="1"/>
  <c r="D617" i="1" s="1"/>
  <c r="C618" i="1"/>
  <c r="D618" i="1" s="1"/>
  <c r="C619" i="1"/>
  <c r="D619" i="1" s="1"/>
  <c r="C620" i="1"/>
  <c r="D620" i="1" s="1"/>
  <c r="C621" i="1"/>
  <c r="D621" i="1" s="1"/>
  <c r="C622" i="1"/>
  <c r="D622" i="1" s="1"/>
  <c r="C623" i="1"/>
  <c r="D623" i="1" s="1"/>
  <c r="C624" i="1"/>
  <c r="D624" i="1" s="1"/>
  <c r="C625" i="1"/>
  <c r="D625" i="1" s="1"/>
  <c r="C626" i="1"/>
  <c r="D626" i="1" s="1"/>
  <c r="C627" i="1"/>
  <c r="C628" i="1"/>
  <c r="D628" i="1" s="1"/>
  <c r="C629" i="1"/>
  <c r="C630" i="1"/>
  <c r="D630" i="1" s="1"/>
  <c r="C631" i="1"/>
  <c r="D631" i="1" s="1"/>
  <c r="C632" i="1"/>
  <c r="D632" i="1" s="1"/>
  <c r="C633" i="1"/>
  <c r="D633" i="1" s="1"/>
  <c r="C634" i="1"/>
  <c r="D634" i="1" s="1"/>
  <c r="C635" i="1"/>
  <c r="D635" i="1" s="1"/>
  <c r="C636" i="1"/>
  <c r="D636" i="1" s="1"/>
  <c r="C637" i="1"/>
  <c r="D637" i="1" s="1"/>
  <c r="C638" i="1"/>
  <c r="D638" i="1" s="1"/>
  <c r="C639" i="1"/>
  <c r="D639" i="1" s="1"/>
  <c r="C640" i="1"/>
  <c r="D640" i="1" s="1"/>
  <c r="C641" i="1"/>
  <c r="D641" i="1" s="1"/>
  <c r="C642" i="1"/>
  <c r="D642" i="1" s="1"/>
  <c r="C643" i="1"/>
  <c r="D643" i="1" s="1"/>
  <c r="C644" i="1"/>
  <c r="D644" i="1" s="1"/>
  <c r="C645" i="1"/>
  <c r="D645" i="1" s="1"/>
  <c r="C646" i="1"/>
  <c r="D646" i="1" s="1"/>
  <c r="C647" i="1"/>
  <c r="D647" i="1" s="1"/>
  <c r="C648" i="1"/>
  <c r="D648" i="1" s="1"/>
  <c r="C649" i="1"/>
  <c r="D649" i="1" s="1"/>
  <c r="C650" i="1"/>
  <c r="D650" i="1" s="1"/>
  <c r="C651" i="1"/>
  <c r="D651" i="1" s="1"/>
  <c r="C652" i="1"/>
  <c r="D652" i="1" s="1"/>
  <c r="C653" i="1"/>
  <c r="D653" i="1" s="1"/>
  <c r="C654" i="1"/>
  <c r="D654" i="1" s="1"/>
  <c r="C655" i="1"/>
  <c r="D655" i="1" s="1"/>
  <c r="C656" i="1"/>
  <c r="D656" i="1" s="1"/>
  <c r="C657" i="1"/>
  <c r="D657" i="1" s="1"/>
  <c r="C658" i="1"/>
  <c r="D658" i="1" s="1"/>
  <c r="C659" i="1"/>
  <c r="D659" i="1" s="1"/>
  <c r="C660" i="1"/>
  <c r="D660" i="1" s="1"/>
  <c r="C661" i="1"/>
  <c r="D661" i="1" s="1"/>
  <c r="C662" i="1"/>
  <c r="D662" i="1" s="1"/>
  <c r="C663" i="1"/>
  <c r="D663" i="1" s="1"/>
  <c r="C664" i="1"/>
  <c r="D664" i="1" s="1"/>
  <c r="C665" i="1"/>
  <c r="D665" i="1" s="1"/>
  <c r="C666" i="1"/>
  <c r="D666" i="1" s="1"/>
  <c r="C667" i="1"/>
  <c r="D667" i="1" s="1"/>
  <c r="C668" i="1"/>
  <c r="D668" i="1" s="1"/>
  <c r="C669" i="1"/>
  <c r="D669" i="1" s="1"/>
  <c r="C670" i="1"/>
  <c r="D670" i="1" s="1"/>
  <c r="C671" i="1"/>
  <c r="D671" i="1" s="1"/>
  <c r="C672" i="1"/>
  <c r="D672" i="1" s="1"/>
  <c r="C673" i="1"/>
  <c r="D673" i="1" s="1"/>
  <c r="C674" i="1"/>
  <c r="D674" i="1" s="1"/>
  <c r="C675" i="1"/>
  <c r="D675" i="1" s="1"/>
  <c r="C676" i="1"/>
  <c r="D676" i="1" s="1"/>
  <c r="C677" i="1"/>
  <c r="C678" i="1"/>
  <c r="C679" i="1"/>
  <c r="D679" i="1" s="1"/>
  <c r="C680" i="1"/>
  <c r="D680" i="1" s="1"/>
  <c r="C681" i="1"/>
  <c r="D681" i="1" s="1"/>
  <c r="C682" i="1"/>
  <c r="D682" i="1" s="1"/>
  <c r="C683" i="1"/>
  <c r="D683" i="1" s="1"/>
  <c r="C684" i="1"/>
  <c r="D684" i="1" s="1"/>
  <c r="C685" i="1"/>
  <c r="D685" i="1" s="1"/>
  <c r="C686" i="1"/>
  <c r="D686" i="1" s="1"/>
  <c r="C687" i="1"/>
  <c r="D687" i="1" s="1"/>
  <c r="C688" i="1"/>
  <c r="D688" i="1" s="1"/>
  <c r="C689" i="1"/>
  <c r="D689" i="1" s="1"/>
  <c r="C690" i="1"/>
  <c r="D690" i="1" s="1"/>
  <c r="C691" i="1"/>
  <c r="D691" i="1" s="1"/>
  <c r="C692" i="1"/>
  <c r="D692" i="1" s="1"/>
  <c r="C693" i="1"/>
  <c r="D693" i="1" s="1"/>
  <c r="C694" i="1"/>
  <c r="D694" i="1" s="1"/>
  <c r="C695" i="1"/>
  <c r="D695" i="1" s="1"/>
  <c r="C696" i="1"/>
  <c r="D696" i="1" s="1"/>
  <c r="C697" i="1"/>
  <c r="D697" i="1" s="1"/>
  <c r="C698" i="1"/>
  <c r="D698" i="1" s="1"/>
  <c r="C699" i="1"/>
  <c r="D699" i="1" s="1"/>
  <c r="C700" i="1"/>
  <c r="D700" i="1" s="1"/>
  <c r="C701" i="1"/>
  <c r="D701" i="1" s="1"/>
  <c r="C702" i="1"/>
  <c r="D702" i="1" s="1"/>
  <c r="C703" i="1"/>
  <c r="D703" i="1" s="1"/>
  <c r="C704" i="1"/>
  <c r="D704" i="1" s="1"/>
  <c r="C705" i="1"/>
  <c r="D705" i="1" s="1"/>
  <c r="C706" i="1"/>
  <c r="D706" i="1" s="1"/>
  <c r="C707" i="1"/>
  <c r="D707" i="1" s="1"/>
  <c r="C708" i="1"/>
  <c r="D708" i="1" s="1"/>
  <c r="C709" i="1"/>
  <c r="D709" i="1" s="1"/>
  <c r="C710" i="1"/>
  <c r="D710" i="1" s="1"/>
  <c r="C711" i="1"/>
  <c r="D711" i="1" s="1"/>
  <c r="C712" i="1"/>
  <c r="D712" i="1" s="1"/>
  <c r="C713" i="1"/>
  <c r="D713" i="1" s="1"/>
  <c r="C714" i="1"/>
  <c r="D714" i="1" s="1"/>
  <c r="C715" i="1"/>
  <c r="D715" i="1" s="1"/>
  <c r="C716" i="1"/>
  <c r="D716" i="1" s="1"/>
  <c r="C717" i="1"/>
  <c r="D717" i="1" s="1"/>
  <c r="C718" i="1"/>
  <c r="D718" i="1" s="1"/>
  <c r="C719" i="1"/>
  <c r="D719" i="1" s="1"/>
  <c r="C720" i="1"/>
  <c r="D720" i="1" s="1"/>
  <c r="C721" i="1"/>
  <c r="D721" i="1" s="1"/>
  <c r="C722" i="1"/>
  <c r="D722" i="1" s="1"/>
  <c r="C723" i="1"/>
  <c r="D723" i="1" s="1"/>
  <c r="C724" i="1"/>
  <c r="D724" i="1" s="1"/>
  <c r="C725" i="1"/>
  <c r="D725" i="1" s="1"/>
  <c r="C726" i="1"/>
  <c r="C727" i="1"/>
  <c r="D727" i="1" s="1"/>
  <c r="C728" i="1"/>
  <c r="D728" i="1" s="1"/>
  <c r="C729" i="1"/>
  <c r="D729" i="1" s="1"/>
  <c r="C730" i="1"/>
  <c r="D730" i="1" s="1"/>
  <c r="C731" i="1"/>
  <c r="C732" i="1"/>
  <c r="D732" i="1" s="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alcChain>
</file>

<file path=xl/sharedStrings.xml><?xml version="1.0" encoding="utf-8"?>
<sst xmlns="http://schemas.openxmlformats.org/spreadsheetml/2006/main" count="3280" uniqueCount="85">
  <si>
    <t>Date</t>
  </si>
  <si>
    <t>Branch</t>
  </si>
  <si>
    <t>Category</t>
  </si>
  <si>
    <t>Price</t>
  </si>
  <si>
    <t>Units</t>
  </si>
  <si>
    <t>New York</t>
  </si>
  <si>
    <t>Laptop</t>
  </si>
  <si>
    <t>Los Angeles</t>
  </si>
  <si>
    <t>Desktop</t>
  </si>
  <si>
    <t>Chicago</t>
  </si>
  <si>
    <t>Netbook</t>
  </si>
  <si>
    <t>Houston</t>
  </si>
  <si>
    <t>Printers</t>
  </si>
  <si>
    <t>Philadelphia</t>
  </si>
  <si>
    <t>Digital Cameras</t>
  </si>
  <si>
    <t>Boston</t>
  </si>
  <si>
    <t>LCD Monitors</t>
  </si>
  <si>
    <t>Seattle</t>
  </si>
  <si>
    <t>Amount</t>
  </si>
  <si>
    <t>Month</t>
  </si>
  <si>
    <t>Year</t>
  </si>
  <si>
    <t>Quarter</t>
  </si>
  <si>
    <t>month</t>
  </si>
  <si>
    <t>quarter</t>
  </si>
  <si>
    <t>Quart 1</t>
  </si>
  <si>
    <t>Quart 4</t>
  </si>
  <si>
    <t>Quart 2</t>
  </si>
  <si>
    <t>Quart 3</t>
  </si>
  <si>
    <t>Brand</t>
  </si>
  <si>
    <t>Model</t>
  </si>
  <si>
    <t>Gateway</t>
  </si>
  <si>
    <t>Lenovo</t>
  </si>
  <si>
    <t>Sony</t>
  </si>
  <si>
    <t>Acer</t>
  </si>
  <si>
    <t>Dell</t>
  </si>
  <si>
    <t>Samsung</t>
  </si>
  <si>
    <t>Canon</t>
  </si>
  <si>
    <t>LG</t>
  </si>
  <si>
    <t>HP</t>
  </si>
  <si>
    <t>Averatec</t>
  </si>
  <si>
    <t>Lexmark</t>
  </si>
  <si>
    <t>Casio</t>
  </si>
  <si>
    <t>Panasonic</t>
  </si>
  <si>
    <t>NEC</t>
  </si>
  <si>
    <t>MSI</t>
  </si>
  <si>
    <t>Kodak</t>
  </si>
  <si>
    <t>Apple</t>
  </si>
  <si>
    <t>Falcon</t>
  </si>
  <si>
    <t>LT3201u</t>
  </si>
  <si>
    <t>Series</t>
  </si>
  <si>
    <t>1130n</t>
  </si>
  <si>
    <t>Pixma</t>
  </si>
  <si>
    <t>IdeaCentreA300</t>
  </si>
  <si>
    <t>Aspire8943g</t>
  </si>
  <si>
    <t>SamsungPX2370</t>
  </si>
  <si>
    <t>Cybershot</t>
  </si>
  <si>
    <t>CanonPowerShot</t>
  </si>
  <si>
    <t>IdeaCentreB500</t>
  </si>
  <si>
    <t>SamsungN210</t>
  </si>
  <si>
    <t>WW2353V</t>
  </si>
  <si>
    <t>CQ62</t>
  </si>
  <si>
    <t>Ultraslim</t>
  </si>
  <si>
    <t>Interact</t>
  </si>
  <si>
    <t>bmid</t>
  </si>
  <si>
    <t>Exilim</t>
  </si>
  <si>
    <t>ProBook4520s</t>
  </si>
  <si>
    <t>h2Dr</t>
  </si>
  <si>
    <t>LaserJet</t>
  </si>
  <si>
    <t>HDCTM55</t>
  </si>
  <si>
    <t>MultiSync</t>
  </si>
  <si>
    <t>WindU160</t>
  </si>
  <si>
    <t>KodakEasyShare</t>
  </si>
  <si>
    <t>LenovoC315</t>
  </si>
  <si>
    <t>SCX4828FN</t>
  </si>
  <si>
    <t>SPSP2309W</t>
  </si>
  <si>
    <t>LenovoG560</t>
  </si>
  <si>
    <t>MacMini</t>
  </si>
  <si>
    <t>NorthwestTalon</t>
  </si>
  <si>
    <t>Sum of Amount</t>
  </si>
  <si>
    <t>Row Labels</t>
  </si>
  <si>
    <t>Grand Total</t>
  </si>
  <si>
    <t>Column Labels</t>
  </si>
  <si>
    <t>Sum of Price</t>
  </si>
  <si>
    <t>Details for Sum of Price - Category: LCD Monitors, Year: 2021</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</si>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</sst>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4"/>
      <color theme="1"/>
      <name val="Arial"/>
      <family val="2"/>
      <charset val="178"/>
    </font>
    <font>
      <sz val="11"/>
      <color theme="1"/>
      <name val="Calibri"/>
      <family val="2"/>
      <scheme val="minor"/>
    </font>
    <font>
      <sz val="8"/>
      <name val="Arial"/>
      <family val="2"/>
      <charset val="178"/>
    </font>
    <font>
      <b/>
      <sz val="14"/>
      <color theme="1"/>
      <name val="Arial"/>
      <family val="2"/>
      <charset val="178"/>
    </font>
  </fonts>
  <fills count="3">
    <fill>
      <patternFill patternType="none"/>
    </fill>
    <fill>
      <patternFill patternType="gray125"/>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18">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14" fontId="0" fillId="0" borderId="2" xfId="0" applyNumberForma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14" fontId="0" fillId="0" borderId="7" xfId="0" applyNumberForma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0" xfId="0" pivotButton="1" applyAlignment="1">
      <alignment horizontal="center"/>
    </xf>
    <xf numFmtId="0" fontId="0" fillId="0" borderId="0" xfId="0" applyAlignment="1">
      <alignment horizontal="center"/>
    </xf>
    <xf numFmtId="14" fontId="0" fillId="0" borderId="0" xfId="0" applyNumberFormat="1"/>
    <xf numFmtId="0" fontId="3" fillId="0" borderId="0" xfId="0" applyFont="1"/>
    <xf numFmtId="0" fontId="0" fillId="2" borderId="0" xfId="0" applyFill="1"/>
  </cellXfs>
  <cellStyles count="2">
    <cellStyle name="Normal" xfId="0" builtinId="0"/>
    <cellStyle name="Normal 2" xfId="1" xr:uid="{0C4E34C7-8407-494D-AB8F-C93920FDF1CC}"/>
  </cellStyles>
  <dxfs count="53">
    <dxf>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numFmt numFmtId="0" formatCode="Genera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numFmt numFmtId="0" formatCode="Genera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numFmt numFmtId="164" formatCode="yyyy/mm/dd"/>
      <alignment horizontal="center" vertical="center"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20 21 Raw Data (Arina) (3).xlsx]Pivot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Changing</a:t>
            </a:r>
            <a:r>
              <a:rPr lang="en-US" baseline="0"/>
              <a:t> in Price 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2020</c:v>
                </c:pt>
              </c:strCache>
            </c:strRef>
          </c:tx>
          <c:spPr>
            <a:solidFill>
              <a:schemeClr val="accent1"/>
            </a:solidFill>
            <a:ln>
              <a:noFill/>
            </a:ln>
            <a:effectLst/>
            <a:sp3d/>
          </c:spPr>
          <c:invertIfNegative val="0"/>
          <c:cat>
            <c:strRef>
              <c:f>'Pivot Table'!$A$5:$A$11</c:f>
              <c:strCache>
                <c:ptCount val="6"/>
                <c:pt idx="0">
                  <c:v>Desktop</c:v>
                </c:pt>
                <c:pt idx="1">
                  <c:v>Digital Cameras</c:v>
                </c:pt>
                <c:pt idx="2">
                  <c:v>Laptop</c:v>
                </c:pt>
                <c:pt idx="3">
                  <c:v>LCD Monitors</c:v>
                </c:pt>
                <c:pt idx="4">
                  <c:v>Netbook</c:v>
                </c:pt>
                <c:pt idx="5">
                  <c:v>Printers</c:v>
                </c:pt>
              </c:strCache>
            </c:strRef>
          </c:cat>
          <c:val>
            <c:numRef>
              <c:f>'Pivot Table'!$B$5:$B$11</c:f>
              <c:numCache>
                <c:formatCode>General</c:formatCode>
                <c:ptCount val="6"/>
                <c:pt idx="0">
                  <c:v>134895.64999999988</c:v>
                </c:pt>
                <c:pt idx="1">
                  <c:v>19405.949999999997</c:v>
                </c:pt>
                <c:pt idx="2">
                  <c:v>176100.39000000004</c:v>
                </c:pt>
                <c:pt idx="3">
                  <c:v>42270.959999999977</c:v>
                </c:pt>
                <c:pt idx="4">
                  <c:v>67435.62</c:v>
                </c:pt>
                <c:pt idx="5">
                  <c:v>16658.630000000005</c:v>
                </c:pt>
              </c:numCache>
            </c:numRef>
          </c:val>
          <c:extLst>
            <c:ext xmlns:c16="http://schemas.microsoft.com/office/drawing/2014/chart" uri="{C3380CC4-5D6E-409C-BE32-E72D297353CC}">
              <c16:uniqueId val="{00000000-A8BB-4C57-958B-EB626ADEF766}"/>
            </c:ext>
          </c:extLst>
        </c:ser>
        <c:ser>
          <c:idx val="1"/>
          <c:order val="1"/>
          <c:tx>
            <c:strRef>
              <c:f>'Pivot Table'!$C$3:$C$4</c:f>
              <c:strCache>
                <c:ptCount val="1"/>
                <c:pt idx="0">
                  <c:v>2021</c:v>
                </c:pt>
              </c:strCache>
            </c:strRef>
          </c:tx>
          <c:spPr>
            <a:solidFill>
              <a:schemeClr val="accent2"/>
            </a:solidFill>
            <a:ln>
              <a:noFill/>
            </a:ln>
            <a:effectLst/>
            <a:sp3d/>
          </c:spPr>
          <c:invertIfNegative val="0"/>
          <c:cat>
            <c:strRef>
              <c:f>'Pivot Table'!$A$5:$A$11</c:f>
              <c:strCache>
                <c:ptCount val="6"/>
                <c:pt idx="0">
                  <c:v>Desktop</c:v>
                </c:pt>
                <c:pt idx="1">
                  <c:v>Digital Cameras</c:v>
                </c:pt>
                <c:pt idx="2">
                  <c:v>Laptop</c:v>
                </c:pt>
                <c:pt idx="3">
                  <c:v>LCD Monitors</c:v>
                </c:pt>
                <c:pt idx="4">
                  <c:v>Netbook</c:v>
                </c:pt>
                <c:pt idx="5">
                  <c:v>Printers</c:v>
                </c:pt>
              </c:strCache>
            </c:strRef>
          </c:cat>
          <c:val>
            <c:numRef>
              <c:f>'Pivot Table'!$C$5:$C$11</c:f>
              <c:numCache>
                <c:formatCode>General</c:formatCode>
                <c:ptCount val="6"/>
                <c:pt idx="0">
                  <c:v>126839.6399999999</c:v>
                </c:pt>
                <c:pt idx="1">
                  <c:v>23468.129999999997</c:v>
                </c:pt>
                <c:pt idx="2">
                  <c:v>154334.25000000012</c:v>
                </c:pt>
                <c:pt idx="3">
                  <c:v>41629.849999999991</c:v>
                </c:pt>
                <c:pt idx="4">
                  <c:v>68404.590000000011</c:v>
                </c:pt>
                <c:pt idx="5">
                  <c:v>17260.57</c:v>
                </c:pt>
              </c:numCache>
            </c:numRef>
          </c:val>
          <c:extLst>
            <c:ext xmlns:c16="http://schemas.microsoft.com/office/drawing/2014/chart" uri="{C3380CC4-5D6E-409C-BE32-E72D297353CC}">
              <c16:uniqueId val="{00000004-A8BB-4C57-958B-EB626ADEF766}"/>
            </c:ext>
          </c:extLst>
        </c:ser>
        <c:dLbls>
          <c:showLegendKey val="0"/>
          <c:showVal val="0"/>
          <c:showCatName val="0"/>
          <c:showSerName val="0"/>
          <c:showPercent val="0"/>
          <c:showBubbleSize val="0"/>
        </c:dLbls>
        <c:gapWidth val="150"/>
        <c:shape val="box"/>
        <c:axId val="1486399104"/>
        <c:axId val="1486380864"/>
        <c:axId val="0"/>
      </c:bar3DChart>
      <c:catAx>
        <c:axId val="1486399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380864"/>
        <c:crosses val="autoZero"/>
        <c:auto val="1"/>
        <c:lblAlgn val="ctr"/>
        <c:lblOffset val="100"/>
        <c:noMultiLvlLbl val="0"/>
      </c:catAx>
      <c:valAx>
        <c:axId val="148638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399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20 21 Raw Data (Arina) (3).xlsx]Pivot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of each Model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Table'!$B$89:$B$90</c:f>
              <c:strCache>
                <c:ptCount val="1"/>
                <c:pt idx="0">
                  <c:v>2020</c:v>
                </c:pt>
              </c:strCache>
            </c:strRef>
          </c:tx>
          <c:spPr>
            <a:solidFill>
              <a:schemeClr val="accent1"/>
            </a:solidFill>
            <a:ln>
              <a:noFill/>
            </a:ln>
            <a:effectLst/>
            <a:sp3d/>
          </c:spPr>
          <c:cat>
            <c:strRef>
              <c:f>'Pivot Table'!$A$91:$A$122</c:f>
              <c:strCache>
                <c:ptCount val="31"/>
                <c:pt idx="0">
                  <c:v>3700</c:v>
                </c:pt>
                <c:pt idx="1">
                  <c:v>1130n</c:v>
                </c:pt>
                <c:pt idx="2">
                  <c:v>Aspire8943g</c:v>
                </c:pt>
                <c:pt idx="3">
                  <c:v>bmid</c:v>
                </c:pt>
                <c:pt idx="4">
                  <c:v>CanonPowerShot</c:v>
                </c:pt>
                <c:pt idx="5">
                  <c:v>CQ62</c:v>
                </c:pt>
                <c:pt idx="6">
                  <c:v>Cybershot</c:v>
                </c:pt>
                <c:pt idx="7">
                  <c:v>Exilim</c:v>
                </c:pt>
                <c:pt idx="8">
                  <c:v>h2Dr</c:v>
                </c:pt>
                <c:pt idx="9">
                  <c:v>HDCTM55</c:v>
                </c:pt>
                <c:pt idx="10">
                  <c:v>IdeaCentreA300</c:v>
                </c:pt>
                <c:pt idx="11">
                  <c:v>IdeaCentreB500</c:v>
                </c:pt>
                <c:pt idx="12">
                  <c:v>Interact</c:v>
                </c:pt>
                <c:pt idx="13">
                  <c:v>KodakEasyShare</c:v>
                </c:pt>
                <c:pt idx="14">
                  <c:v>LaserJet</c:v>
                </c:pt>
                <c:pt idx="15">
                  <c:v>LenovoC315</c:v>
                </c:pt>
                <c:pt idx="16">
                  <c:v>LenovoG560</c:v>
                </c:pt>
                <c:pt idx="17">
                  <c:v>LT3201u</c:v>
                </c:pt>
                <c:pt idx="18">
                  <c:v>MacMini</c:v>
                </c:pt>
                <c:pt idx="19">
                  <c:v>MultiSync</c:v>
                </c:pt>
                <c:pt idx="20">
                  <c:v>NorthwestTalon</c:v>
                </c:pt>
                <c:pt idx="21">
                  <c:v>Pixma</c:v>
                </c:pt>
                <c:pt idx="22">
                  <c:v>ProBook4520s</c:v>
                </c:pt>
                <c:pt idx="23">
                  <c:v>SamsungN210</c:v>
                </c:pt>
                <c:pt idx="24">
                  <c:v>SamsungPX2370</c:v>
                </c:pt>
                <c:pt idx="25">
                  <c:v>SCX4828FN</c:v>
                </c:pt>
                <c:pt idx="26">
                  <c:v>Series</c:v>
                </c:pt>
                <c:pt idx="27">
                  <c:v>SPSP2309W</c:v>
                </c:pt>
                <c:pt idx="28">
                  <c:v>Ultraslim</c:v>
                </c:pt>
                <c:pt idx="29">
                  <c:v>WindU160</c:v>
                </c:pt>
                <c:pt idx="30">
                  <c:v>WW2353V</c:v>
                </c:pt>
              </c:strCache>
            </c:strRef>
          </c:cat>
          <c:val>
            <c:numRef>
              <c:f>'Pivot Table'!$B$91:$B$122</c:f>
              <c:numCache>
                <c:formatCode>General</c:formatCode>
                <c:ptCount val="31"/>
                <c:pt idx="0">
                  <c:v>37556.740000000005</c:v>
                </c:pt>
                <c:pt idx="1">
                  <c:v>6107.1299999999974</c:v>
                </c:pt>
                <c:pt idx="2">
                  <c:v>87409.48</c:v>
                </c:pt>
                <c:pt idx="3">
                  <c:v>1884.95</c:v>
                </c:pt>
                <c:pt idx="4">
                  <c:v>3100.85</c:v>
                </c:pt>
                <c:pt idx="5">
                  <c:v>16437.12</c:v>
                </c:pt>
                <c:pt idx="6">
                  <c:v>2261.9</c:v>
                </c:pt>
                <c:pt idx="7">
                  <c:v>2631.48</c:v>
                </c:pt>
                <c:pt idx="8">
                  <c:v>18472.72</c:v>
                </c:pt>
                <c:pt idx="9">
                  <c:v>5191.3200000000006</c:v>
                </c:pt>
                <c:pt idx="10">
                  <c:v>15755.960000000003</c:v>
                </c:pt>
                <c:pt idx="11">
                  <c:v>7521.2</c:v>
                </c:pt>
                <c:pt idx="12">
                  <c:v>2257.6999999999998</c:v>
                </c:pt>
                <c:pt idx="13">
                  <c:v>6220.4</c:v>
                </c:pt>
                <c:pt idx="14">
                  <c:v>4146.8899999999994</c:v>
                </c:pt>
                <c:pt idx="15">
                  <c:v>17604.069999999996</c:v>
                </c:pt>
                <c:pt idx="16">
                  <c:v>5278</c:v>
                </c:pt>
                <c:pt idx="17">
                  <c:v>4231.8500000000004</c:v>
                </c:pt>
                <c:pt idx="18">
                  <c:v>5270.48</c:v>
                </c:pt>
                <c:pt idx="19">
                  <c:v>18661.440000000002</c:v>
                </c:pt>
                <c:pt idx="20">
                  <c:v>27285.4</c:v>
                </c:pt>
                <c:pt idx="21">
                  <c:v>1507.96</c:v>
                </c:pt>
                <c:pt idx="22">
                  <c:v>25187.199999999993</c:v>
                </c:pt>
                <c:pt idx="23">
                  <c:v>7144.2</c:v>
                </c:pt>
                <c:pt idx="24">
                  <c:v>18482.61</c:v>
                </c:pt>
                <c:pt idx="25">
                  <c:v>2638.95</c:v>
                </c:pt>
                <c:pt idx="26">
                  <c:v>33713.299999999996</c:v>
                </c:pt>
                <c:pt idx="27">
                  <c:v>1658.76</c:v>
                </c:pt>
                <c:pt idx="28">
                  <c:v>61458.540000000015</c:v>
                </c:pt>
                <c:pt idx="29">
                  <c:v>8105.4</c:v>
                </c:pt>
                <c:pt idx="30">
                  <c:v>1583.2</c:v>
                </c:pt>
              </c:numCache>
            </c:numRef>
          </c:val>
          <c:extLst>
            <c:ext xmlns:c16="http://schemas.microsoft.com/office/drawing/2014/chart" uri="{C3380CC4-5D6E-409C-BE32-E72D297353CC}">
              <c16:uniqueId val="{00000000-937E-4AEE-A4BD-A1B9F2C6AEB1}"/>
            </c:ext>
          </c:extLst>
        </c:ser>
        <c:ser>
          <c:idx val="1"/>
          <c:order val="1"/>
          <c:tx>
            <c:strRef>
              <c:f>'Pivot Table'!$C$89:$C$90</c:f>
              <c:strCache>
                <c:ptCount val="1"/>
                <c:pt idx="0">
                  <c:v>2021</c:v>
                </c:pt>
              </c:strCache>
            </c:strRef>
          </c:tx>
          <c:spPr>
            <a:solidFill>
              <a:schemeClr val="accent2"/>
            </a:solidFill>
            <a:ln>
              <a:noFill/>
            </a:ln>
            <a:effectLst/>
            <a:sp3d/>
          </c:spPr>
          <c:cat>
            <c:strRef>
              <c:f>'Pivot Table'!$A$91:$A$122</c:f>
              <c:strCache>
                <c:ptCount val="31"/>
                <c:pt idx="0">
                  <c:v>3700</c:v>
                </c:pt>
                <c:pt idx="1">
                  <c:v>1130n</c:v>
                </c:pt>
                <c:pt idx="2">
                  <c:v>Aspire8943g</c:v>
                </c:pt>
                <c:pt idx="3">
                  <c:v>bmid</c:v>
                </c:pt>
                <c:pt idx="4">
                  <c:v>CanonPowerShot</c:v>
                </c:pt>
                <c:pt idx="5">
                  <c:v>CQ62</c:v>
                </c:pt>
                <c:pt idx="6">
                  <c:v>Cybershot</c:v>
                </c:pt>
                <c:pt idx="7">
                  <c:v>Exilim</c:v>
                </c:pt>
                <c:pt idx="8">
                  <c:v>h2Dr</c:v>
                </c:pt>
                <c:pt idx="9">
                  <c:v>HDCTM55</c:v>
                </c:pt>
                <c:pt idx="10">
                  <c:v>IdeaCentreA300</c:v>
                </c:pt>
                <c:pt idx="11">
                  <c:v>IdeaCentreB500</c:v>
                </c:pt>
                <c:pt idx="12">
                  <c:v>Interact</c:v>
                </c:pt>
                <c:pt idx="13">
                  <c:v>KodakEasyShare</c:v>
                </c:pt>
                <c:pt idx="14">
                  <c:v>LaserJet</c:v>
                </c:pt>
                <c:pt idx="15">
                  <c:v>LenovoC315</c:v>
                </c:pt>
                <c:pt idx="16">
                  <c:v>LenovoG560</c:v>
                </c:pt>
                <c:pt idx="17">
                  <c:v>LT3201u</c:v>
                </c:pt>
                <c:pt idx="18">
                  <c:v>MacMini</c:v>
                </c:pt>
                <c:pt idx="19">
                  <c:v>MultiSync</c:v>
                </c:pt>
                <c:pt idx="20">
                  <c:v>NorthwestTalon</c:v>
                </c:pt>
                <c:pt idx="21">
                  <c:v>Pixma</c:v>
                </c:pt>
                <c:pt idx="22">
                  <c:v>ProBook4520s</c:v>
                </c:pt>
                <c:pt idx="23">
                  <c:v>SamsungN210</c:v>
                </c:pt>
                <c:pt idx="24">
                  <c:v>SamsungPX2370</c:v>
                </c:pt>
                <c:pt idx="25">
                  <c:v>SCX4828FN</c:v>
                </c:pt>
                <c:pt idx="26">
                  <c:v>Series</c:v>
                </c:pt>
                <c:pt idx="27">
                  <c:v>SPSP2309W</c:v>
                </c:pt>
                <c:pt idx="28">
                  <c:v>Ultraslim</c:v>
                </c:pt>
                <c:pt idx="29">
                  <c:v>WindU160</c:v>
                </c:pt>
                <c:pt idx="30">
                  <c:v>WW2353V</c:v>
                </c:pt>
              </c:strCache>
            </c:strRef>
          </c:cat>
          <c:val>
            <c:numRef>
              <c:f>'Pivot Table'!$C$91:$C$122</c:f>
              <c:numCache>
                <c:formatCode>General</c:formatCode>
                <c:ptCount val="31"/>
                <c:pt idx="0">
                  <c:v>37556.740000000005</c:v>
                </c:pt>
                <c:pt idx="1">
                  <c:v>4523.8</c:v>
                </c:pt>
                <c:pt idx="2">
                  <c:v>63296.520000000026</c:v>
                </c:pt>
                <c:pt idx="3">
                  <c:v>2638.9300000000003</c:v>
                </c:pt>
                <c:pt idx="4">
                  <c:v>4341.1899999999996</c:v>
                </c:pt>
                <c:pt idx="5">
                  <c:v>17464.439999999999</c:v>
                </c:pt>
                <c:pt idx="6">
                  <c:v>2488.09</c:v>
                </c:pt>
                <c:pt idx="7">
                  <c:v>4605.09</c:v>
                </c:pt>
                <c:pt idx="8">
                  <c:v>14514.279999999997</c:v>
                </c:pt>
                <c:pt idx="9">
                  <c:v>5191.3200000000006</c:v>
                </c:pt>
                <c:pt idx="10">
                  <c:v>12891.240000000002</c:v>
                </c:pt>
                <c:pt idx="11">
                  <c:v>9777.5600000000013</c:v>
                </c:pt>
                <c:pt idx="12">
                  <c:v>2935.0099999999998</c:v>
                </c:pt>
                <c:pt idx="13">
                  <c:v>6842.44</c:v>
                </c:pt>
                <c:pt idx="14">
                  <c:v>4523.8799999999992</c:v>
                </c:pt>
                <c:pt idx="15">
                  <c:v>11202.59</c:v>
                </c:pt>
                <c:pt idx="16">
                  <c:v>6597.5</c:v>
                </c:pt>
                <c:pt idx="17">
                  <c:v>4231.8500000000004</c:v>
                </c:pt>
                <c:pt idx="18">
                  <c:v>6588.0999999999995</c:v>
                </c:pt>
                <c:pt idx="19">
                  <c:v>18661.440000000002</c:v>
                </c:pt>
                <c:pt idx="20">
                  <c:v>27285.4</c:v>
                </c:pt>
                <c:pt idx="21">
                  <c:v>2638.9300000000003</c:v>
                </c:pt>
                <c:pt idx="22">
                  <c:v>25187.199999999993</c:v>
                </c:pt>
                <c:pt idx="23">
                  <c:v>9287.4599999999991</c:v>
                </c:pt>
                <c:pt idx="24">
                  <c:v>15485.430000000006</c:v>
                </c:pt>
                <c:pt idx="25">
                  <c:v>2638.95</c:v>
                </c:pt>
                <c:pt idx="26">
                  <c:v>35686.910000000003</c:v>
                </c:pt>
                <c:pt idx="27">
                  <c:v>2073.4499999999998</c:v>
                </c:pt>
                <c:pt idx="28">
                  <c:v>59094.750000000015</c:v>
                </c:pt>
                <c:pt idx="29">
                  <c:v>8915.9399999999987</c:v>
                </c:pt>
                <c:pt idx="30">
                  <c:v>2770.6000000000004</c:v>
                </c:pt>
              </c:numCache>
            </c:numRef>
          </c:val>
          <c:extLst>
            <c:ext xmlns:c16="http://schemas.microsoft.com/office/drawing/2014/chart" uri="{C3380CC4-5D6E-409C-BE32-E72D297353CC}">
              <c16:uniqueId val="{00000001-937E-4AEE-A4BD-A1B9F2C6AEB1}"/>
            </c:ext>
          </c:extLst>
        </c:ser>
        <c:dLbls>
          <c:showLegendKey val="0"/>
          <c:showVal val="0"/>
          <c:showCatName val="0"/>
          <c:showSerName val="0"/>
          <c:showPercent val="0"/>
          <c:showBubbleSize val="0"/>
        </c:dLbls>
        <c:axId val="1852423760"/>
        <c:axId val="1852425200"/>
        <c:axId val="1791672848"/>
      </c:area3DChart>
      <c:catAx>
        <c:axId val="1852423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425200"/>
        <c:crosses val="autoZero"/>
        <c:auto val="1"/>
        <c:lblAlgn val="ctr"/>
        <c:lblOffset val="100"/>
        <c:noMultiLvlLbl val="0"/>
      </c:catAx>
      <c:valAx>
        <c:axId val="185242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423760"/>
        <c:crosses val="autoZero"/>
        <c:crossBetween val="midCat"/>
      </c:valAx>
      <c:serAx>
        <c:axId val="179167284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4252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20 21 Raw Data (Arina) (3).xlsx]Pivot Table!PivotTable6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of each Model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Table'!$B$89:$B$90</c:f>
              <c:strCache>
                <c:ptCount val="1"/>
                <c:pt idx="0">
                  <c:v>2020</c:v>
                </c:pt>
              </c:strCache>
            </c:strRef>
          </c:tx>
          <c:spPr>
            <a:solidFill>
              <a:schemeClr val="accent1"/>
            </a:solidFill>
            <a:ln>
              <a:noFill/>
            </a:ln>
            <a:effectLst/>
            <a:sp3d/>
          </c:spPr>
          <c:cat>
            <c:strRef>
              <c:f>'Pivot Table'!$A$91:$A$122</c:f>
              <c:strCache>
                <c:ptCount val="31"/>
                <c:pt idx="0">
                  <c:v>3700</c:v>
                </c:pt>
                <c:pt idx="1">
                  <c:v>1130n</c:v>
                </c:pt>
                <c:pt idx="2">
                  <c:v>Aspire8943g</c:v>
                </c:pt>
                <c:pt idx="3">
                  <c:v>bmid</c:v>
                </c:pt>
                <c:pt idx="4">
                  <c:v>CanonPowerShot</c:v>
                </c:pt>
                <c:pt idx="5">
                  <c:v>CQ62</c:v>
                </c:pt>
                <c:pt idx="6">
                  <c:v>Cybershot</c:v>
                </c:pt>
                <c:pt idx="7">
                  <c:v>Exilim</c:v>
                </c:pt>
                <c:pt idx="8">
                  <c:v>h2Dr</c:v>
                </c:pt>
                <c:pt idx="9">
                  <c:v>HDCTM55</c:v>
                </c:pt>
                <c:pt idx="10">
                  <c:v>IdeaCentreA300</c:v>
                </c:pt>
                <c:pt idx="11">
                  <c:v>IdeaCentreB500</c:v>
                </c:pt>
                <c:pt idx="12">
                  <c:v>Interact</c:v>
                </c:pt>
                <c:pt idx="13">
                  <c:v>KodakEasyShare</c:v>
                </c:pt>
                <c:pt idx="14">
                  <c:v>LaserJet</c:v>
                </c:pt>
                <c:pt idx="15">
                  <c:v>LenovoC315</c:v>
                </c:pt>
                <c:pt idx="16">
                  <c:v>LenovoG560</c:v>
                </c:pt>
                <c:pt idx="17">
                  <c:v>LT3201u</c:v>
                </c:pt>
                <c:pt idx="18">
                  <c:v>MacMini</c:v>
                </c:pt>
                <c:pt idx="19">
                  <c:v>MultiSync</c:v>
                </c:pt>
                <c:pt idx="20">
                  <c:v>NorthwestTalon</c:v>
                </c:pt>
                <c:pt idx="21">
                  <c:v>Pixma</c:v>
                </c:pt>
                <c:pt idx="22">
                  <c:v>ProBook4520s</c:v>
                </c:pt>
                <c:pt idx="23">
                  <c:v>SamsungN210</c:v>
                </c:pt>
                <c:pt idx="24">
                  <c:v>SamsungPX2370</c:v>
                </c:pt>
                <c:pt idx="25">
                  <c:v>SCX4828FN</c:v>
                </c:pt>
                <c:pt idx="26">
                  <c:v>Series</c:v>
                </c:pt>
                <c:pt idx="27">
                  <c:v>SPSP2309W</c:v>
                </c:pt>
                <c:pt idx="28">
                  <c:v>Ultraslim</c:v>
                </c:pt>
                <c:pt idx="29">
                  <c:v>WindU160</c:v>
                </c:pt>
                <c:pt idx="30">
                  <c:v>WW2353V</c:v>
                </c:pt>
              </c:strCache>
            </c:strRef>
          </c:cat>
          <c:val>
            <c:numRef>
              <c:f>'Pivot Table'!$B$91:$B$122</c:f>
              <c:numCache>
                <c:formatCode>General</c:formatCode>
                <c:ptCount val="31"/>
                <c:pt idx="0">
                  <c:v>37556.740000000005</c:v>
                </c:pt>
                <c:pt idx="1">
                  <c:v>6107.1299999999974</c:v>
                </c:pt>
                <c:pt idx="2">
                  <c:v>87409.48</c:v>
                </c:pt>
                <c:pt idx="3">
                  <c:v>1884.95</c:v>
                </c:pt>
                <c:pt idx="4">
                  <c:v>3100.85</c:v>
                </c:pt>
                <c:pt idx="5">
                  <c:v>16437.12</c:v>
                </c:pt>
                <c:pt idx="6">
                  <c:v>2261.9</c:v>
                </c:pt>
                <c:pt idx="7">
                  <c:v>2631.48</c:v>
                </c:pt>
                <c:pt idx="8">
                  <c:v>18472.72</c:v>
                </c:pt>
                <c:pt idx="9">
                  <c:v>5191.3200000000006</c:v>
                </c:pt>
                <c:pt idx="10">
                  <c:v>15755.960000000003</c:v>
                </c:pt>
                <c:pt idx="11">
                  <c:v>7521.2</c:v>
                </c:pt>
                <c:pt idx="12">
                  <c:v>2257.6999999999998</c:v>
                </c:pt>
                <c:pt idx="13">
                  <c:v>6220.4</c:v>
                </c:pt>
                <c:pt idx="14">
                  <c:v>4146.8899999999994</c:v>
                </c:pt>
                <c:pt idx="15">
                  <c:v>17604.069999999996</c:v>
                </c:pt>
                <c:pt idx="16">
                  <c:v>5278</c:v>
                </c:pt>
                <c:pt idx="17">
                  <c:v>4231.8500000000004</c:v>
                </c:pt>
                <c:pt idx="18">
                  <c:v>5270.48</c:v>
                </c:pt>
                <c:pt idx="19">
                  <c:v>18661.440000000002</c:v>
                </c:pt>
                <c:pt idx="20">
                  <c:v>27285.4</c:v>
                </c:pt>
                <c:pt idx="21">
                  <c:v>1507.96</c:v>
                </c:pt>
                <c:pt idx="22">
                  <c:v>25187.199999999993</c:v>
                </c:pt>
                <c:pt idx="23">
                  <c:v>7144.2</c:v>
                </c:pt>
                <c:pt idx="24">
                  <c:v>18482.61</c:v>
                </c:pt>
                <c:pt idx="25">
                  <c:v>2638.95</c:v>
                </c:pt>
                <c:pt idx="26">
                  <c:v>33713.299999999996</c:v>
                </c:pt>
                <c:pt idx="27">
                  <c:v>1658.76</c:v>
                </c:pt>
                <c:pt idx="28">
                  <c:v>61458.540000000015</c:v>
                </c:pt>
                <c:pt idx="29">
                  <c:v>8105.4</c:v>
                </c:pt>
                <c:pt idx="30">
                  <c:v>1583.2</c:v>
                </c:pt>
              </c:numCache>
            </c:numRef>
          </c:val>
          <c:extLst>
            <c:ext xmlns:c16="http://schemas.microsoft.com/office/drawing/2014/chart" uri="{C3380CC4-5D6E-409C-BE32-E72D297353CC}">
              <c16:uniqueId val="{00000000-4106-4F44-BCBF-0D7EE5AB64B3}"/>
            </c:ext>
          </c:extLst>
        </c:ser>
        <c:ser>
          <c:idx val="1"/>
          <c:order val="1"/>
          <c:tx>
            <c:strRef>
              <c:f>'Pivot Table'!$C$89:$C$90</c:f>
              <c:strCache>
                <c:ptCount val="1"/>
                <c:pt idx="0">
                  <c:v>2021</c:v>
                </c:pt>
              </c:strCache>
            </c:strRef>
          </c:tx>
          <c:spPr>
            <a:solidFill>
              <a:schemeClr val="accent2"/>
            </a:solidFill>
            <a:ln>
              <a:noFill/>
            </a:ln>
            <a:effectLst/>
            <a:sp3d/>
          </c:spPr>
          <c:cat>
            <c:strRef>
              <c:f>'Pivot Table'!$A$91:$A$122</c:f>
              <c:strCache>
                <c:ptCount val="31"/>
                <c:pt idx="0">
                  <c:v>3700</c:v>
                </c:pt>
                <c:pt idx="1">
                  <c:v>1130n</c:v>
                </c:pt>
                <c:pt idx="2">
                  <c:v>Aspire8943g</c:v>
                </c:pt>
                <c:pt idx="3">
                  <c:v>bmid</c:v>
                </c:pt>
                <c:pt idx="4">
                  <c:v>CanonPowerShot</c:v>
                </c:pt>
                <c:pt idx="5">
                  <c:v>CQ62</c:v>
                </c:pt>
                <c:pt idx="6">
                  <c:v>Cybershot</c:v>
                </c:pt>
                <c:pt idx="7">
                  <c:v>Exilim</c:v>
                </c:pt>
                <c:pt idx="8">
                  <c:v>h2Dr</c:v>
                </c:pt>
                <c:pt idx="9">
                  <c:v>HDCTM55</c:v>
                </c:pt>
                <c:pt idx="10">
                  <c:v>IdeaCentreA300</c:v>
                </c:pt>
                <c:pt idx="11">
                  <c:v>IdeaCentreB500</c:v>
                </c:pt>
                <c:pt idx="12">
                  <c:v>Interact</c:v>
                </c:pt>
                <c:pt idx="13">
                  <c:v>KodakEasyShare</c:v>
                </c:pt>
                <c:pt idx="14">
                  <c:v>LaserJet</c:v>
                </c:pt>
                <c:pt idx="15">
                  <c:v>LenovoC315</c:v>
                </c:pt>
                <c:pt idx="16">
                  <c:v>LenovoG560</c:v>
                </c:pt>
                <c:pt idx="17">
                  <c:v>LT3201u</c:v>
                </c:pt>
                <c:pt idx="18">
                  <c:v>MacMini</c:v>
                </c:pt>
                <c:pt idx="19">
                  <c:v>MultiSync</c:v>
                </c:pt>
                <c:pt idx="20">
                  <c:v>NorthwestTalon</c:v>
                </c:pt>
                <c:pt idx="21">
                  <c:v>Pixma</c:v>
                </c:pt>
                <c:pt idx="22">
                  <c:v>ProBook4520s</c:v>
                </c:pt>
                <c:pt idx="23">
                  <c:v>SamsungN210</c:v>
                </c:pt>
                <c:pt idx="24">
                  <c:v>SamsungPX2370</c:v>
                </c:pt>
                <c:pt idx="25">
                  <c:v>SCX4828FN</c:v>
                </c:pt>
                <c:pt idx="26">
                  <c:v>Series</c:v>
                </c:pt>
                <c:pt idx="27">
                  <c:v>SPSP2309W</c:v>
                </c:pt>
                <c:pt idx="28">
                  <c:v>Ultraslim</c:v>
                </c:pt>
                <c:pt idx="29">
                  <c:v>WindU160</c:v>
                </c:pt>
                <c:pt idx="30">
                  <c:v>WW2353V</c:v>
                </c:pt>
              </c:strCache>
            </c:strRef>
          </c:cat>
          <c:val>
            <c:numRef>
              <c:f>'Pivot Table'!$C$91:$C$122</c:f>
              <c:numCache>
                <c:formatCode>General</c:formatCode>
                <c:ptCount val="31"/>
                <c:pt idx="0">
                  <c:v>37556.740000000005</c:v>
                </c:pt>
                <c:pt idx="1">
                  <c:v>4523.8</c:v>
                </c:pt>
                <c:pt idx="2">
                  <c:v>63296.520000000026</c:v>
                </c:pt>
                <c:pt idx="3">
                  <c:v>2638.9300000000003</c:v>
                </c:pt>
                <c:pt idx="4">
                  <c:v>4341.1899999999996</c:v>
                </c:pt>
                <c:pt idx="5">
                  <c:v>17464.439999999999</c:v>
                </c:pt>
                <c:pt idx="6">
                  <c:v>2488.09</c:v>
                </c:pt>
                <c:pt idx="7">
                  <c:v>4605.09</c:v>
                </c:pt>
                <c:pt idx="8">
                  <c:v>14514.279999999997</c:v>
                </c:pt>
                <c:pt idx="9">
                  <c:v>5191.3200000000006</c:v>
                </c:pt>
                <c:pt idx="10">
                  <c:v>12891.240000000002</c:v>
                </c:pt>
                <c:pt idx="11">
                  <c:v>9777.5600000000013</c:v>
                </c:pt>
                <c:pt idx="12">
                  <c:v>2935.0099999999998</c:v>
                </c:pt>
                <c:pt idx="13">
                  <c:v>6842.44</c:v>
                </c:pt>
                <c:pt idx="14">
                  <c:v>4523.8799999999992</c:v>
                </c:pt>
                <c:pt idx="15">
                  <c:v>11202.59</c:v>
                </c:pt>
                <c:pt idx="16">
                  <c:v>6597.5</c:v>
                </c:pt>
                <c:pt idx="17">
                  <c:v>4231.8500000000004</c:v>
                </c:pt>
                <c:pt idx="18">
                  <c:v>6588.0999999999995</c:v>
                </c:pt>
                <c:pt idx="19">
                  <c:v>18661.440000000002</c:v>
                </c:pt>
                <c:pt idx="20">
                  <c:v>27285.4</c:v>
                </c:pt>
                <c:pt idx="21">
                  <c:v>2638.9300000000003</c:v>
                </c:pt>
                <c:pt idx="22">
                  <c:v>25187.199999999993</c:v>
                </c:pt>
                <c:pt idx="23">
                  <c:v>9287.4599999999991</c:v>
                </c:pt>
                <c:pt idx="24">
                  <c:v>15485.430000000006</c:v>
                </c:pt>
                <c:pt idx="25">
                  <c:v>2638.95</c:v>
                </c:pt>
                <c:pt idx="26">
                  <c:v>35686.910000000003</c:v>
                </c:pt>
                <c:pt idx="27">
                  <c:v>2073.4499999999998</c:v>
                </c:pt>
                <c:pt idx="28">
                  <c:v>59094.750000000015</c:v>
                </c:pt>
                <c:pt idx="29">
                  <c:v>8915.9399999999987</c:v>
                </c:pt>
                <c:pt idx="30">
                  <c:v>2770.6000000000004</c:v>
                </c:pt>
              </c:numCache>
            </c:numRef>
          </c:val>
          <c:extLst>
            <c:ext xmlns:c16="http://schemas.microsoft.com/office/drawing/2014/chart" uri="{C3380CC4-5D6E-409C-BE32-E72D297353CC}">
              <c16:uniqueId val="{00000001-4106-4F44-BCBF-0D7EE5AB64B3}"/>
            </c:ext>
          </c:extLst>
        </c:ser>
        <c:dLbls>
          <c:showLegendKey val="0"/>
          <c:showVal val="0"/>
          <c:showCatName val="0"/>
          <c:showSerName val="0"/>
          <c:showPercent val="0"/>
          <c:showBubbleSize val="0"/>
        </c:dLbls>
        <c:axId val="1852423760"/>
        <c:axId val="1852425200"/>
        <c:axId val="1791672848"/>
      </c:area3DChart>
      <c:catAx>
        <c:axId val="1852423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425200"/>
        <c:crosses val="autoZero"/>
        <c:auto val="1"/>
        <c:lblAlgn val="ctr"/>
        <c:lblOffset val="100"/>
        <c:noMultiLvlLbl val="0"/>
      </c:catAx>
      <c:valAx>
        <c:axId val="185242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423760"/>
        <c:crosses val="autoZero"/>
        <c:crossBetween val="midCat"/>
      </c:valAx>
      <c:serAx>
        <c:axId val="179167284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4252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20 21 Raw Data (Arina) (3).xlsx]Pivot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eash Branch over the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Boston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Table'!$B$23:$B$35</c:f>
              <c:numCache>
                <c:formatCode>General</c:formatCode>
                <c:ptCount val="12"/>
                <c:pt idx="0">
                  <c:v>197267.17</c:v>
                </c:pt>
                <c:pt idx="1">
                  <c:v>156889.88</c:v>
                </c:pt>
                <c:pt idx="2">
                  <c:v>90754.569999999992</c:v>
                </c:pt>
                <c:pt idx="3">
                  <c:v>107576.78</c:v>
                </c:pt>
                <c:pt idx="4">
                  <c:v>88707.54</c:v>
                </c:pt>
                <c:pt idx="5">
                  <c:v>99570.45</c:v>
                </c:pt>
                <c:pt idx="6">
                  <c:v>174928.31</c:v>
                </c:pt>
                <c:pt idx="7">
                  <c:v>135382.78999999998</c:v>
                </c:pt>
                <c:pt idx="8">
                  <c:v>115047.15</c:v>
                </c:pt>
                <c:pt idx="9">
                  <c:v>167429.66999999998</c:v>
                </c:pt>
                <c:pt idx="10">
                  <c:v>135436.88</c:v>
                </c:pt>
                <c:pt idx="11">
                  <c:v>221436.87</c:v>
                </c:pt>
              </c:numCache>
            </c:numRef>
          </c:val>
          <c:smooth val="0"/>
          <c:extLst>
            <c:ext xmlns:c16="http://schemas.microsoft.com/office/drawing/2014/chart" uri="{C3380CC4-5D6E-409C-BE32-E72D297353CC}">
              <c16:uniqueId val="{00000000-F86F-4C37-AB77-E281DAC5FB6B}"/>
            </c:ext>
          </c:extLst>
        </c:ser>
        <c:ser>
          <c:idx val="1"/>
          <c:order val="1"/>
          <c:tx>
            <c:strRef>
              <c:f>'Pivot Table'!$C$21:$C$22</c:f>
              <c:strCache>
                <c:ptCount val="1"/>
                <c:pt idx="0">
                  <c:v>Chicago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Table'!$C$23:$C$35</c:f>
              <c:numCache>
                <c:formatCode>General</c:formatCode>
                <c:ptCount val="12"/>
                <c:pt idx="0">
                  <c:v>256061.79</c:v>
                </c:pt>
                <c:pt idx="1">
                  <c:v>58858.54</c:v>
                </c:pt>
                <c:pt idx="2">
                  <c:v>123831.59</c:v>
                </c:pt>
                <c:pt idx="3">
                  <c:v>68115.820000000007</c:v>
                </c:pt>
                <c:pt idx="4">
                  <c:v>89587.46</c:v>
                </c:pt>
                <c:pt idx="5">
                  <c:v>146922.49</c:v>
                </c:pt>
                <c:pt idx="6">
                  <c:v>117642.60999999999</c:v>
                </c:pt>
                <c:pt idx="7">
                  <c:v>245747.20000000001</c:v>
                </c:pt>
                <c:pt idx="8">
                  <c:v>49457.569999999992</c:v>
                </c:pt>
                <c:pt idx="9">
                  <c:v>160121.27000000002</c:v>
                </c:pt>
                <c:pt idx="10">
                  <c:v>220310.68000000002</c:v>
                </c:pt>
                <c:pt idx="11">
                  <c:v>85513.279999999999</c:v>
                </c:pt>
              </c:numCache>
            </c:numRef>
          </c:val>
          <c:smooth val="0"/>
          <c:extLst>
            <c:ext xmlns:c16="http://schemas.microsoft.com/office/drawing/2014/chart" uri="{C3380CC4-5D6E-409C-BE32-E72D297353CC}">
              <c16:uniqueId val="{00000008-F86F-4C37-AB77-E281DAC5FB6B}"/>
            </c:ext>
          </c:extLst>
        </c:ser>
        <c:ser>
          <c:idx val="2"/>
          <c:order val="2"/>
          <c:tx>
            <c:strRef>
              <c:f>'Pivot Table'!$D$21:$D$22</c:f>
              <c:strCache>
                <c:ptCount val="1"/>
                <c:pt idx="0">
                  <c:v>Houston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Table'!$D$23:$D$35</c:f>
              <c:numCache>
                <c:formatCode>General</c:formatCode>
                <c:ptCount val="12"/>
                <c:pt idx="0">
                  <c:v>89313.459999999992</c:v>
                </c:pt>
                <c:pt idx="1">
                  <c:v>152605.68000000002</c:v>
                </c:pt>
                <c:pt idx="2">
                  <c:v>131712.34</c:v>
                </c:pt>
                <c:pt idx="3">
                  <c:v>180009.78</c:v>
                </c:pt>
                <c:pt idx="4">
                  <c:v>57381.53</c:v>
                </c:pt>
                <c:pt idx="5">
                  <c:v>164530.48000000001</c:v>
                </c:pt>
                <c:pt idx="6">
                  <c:v>144201.50999999998</c:v>
                </c:pt>
                <c:pt idx="7">
                  <c:v>106988.01000000001</c:v>
                </c:pt>
                <c:pt idx="8">
                  <c:v>89815.4</c:v>
                </c:pt>
                <c:pt idx="9">
                  <c:v>69001.989999999991</c:v>
                </c:pt>
                <c:pt idx="10">
                  <c:v>65866.09</c:v>
                </c:pt>
                <c:pt idx="11">
                  <c:v>40225.549999999996</c:v>
                </c:pt>
              </c:numCache>
            </c:numRef>
          </c:val>
          <c:smooth val="0"/>
          <c:extLst>
            <c:ext xmlns:c16="http://schemas.microsoft.com/office/drawing/2014/chart" uri="{C3380CC4-5D6E-409C-BE32-E72D297353CC}">
              <c16:uniqueId val="{00000009-F86F-4C37-AB77-E281DAC5FB6B}"/>
            </c:ext>
          </c:extLst>
        </c:ser>
        <c:ser>
          <c:idx val="3"/>
          <c:order val="3"/>
          <c:tx>
            <c:strRef>
              <c:f>'Pivot Table'!$E$21:$E$22</c:f>
              <c:strCache>
                <c:ptCount val="1"/>
                <c:pt idx="0">
                  <c:v>Los Angeles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Table'!$E$23:$E$35</c:f>
              <c:numCache>
                <c:formatCode>General</c:formatCode>
                <c:ptCount val="12"/>
                <c:pt idx="0">
                  <c:v>182633.34999999998</c:v>
                </c:pt>
                <c:pt idx="1">
                  <c:v>351084.85000000003</c:v>
                </c:pt>
                <c:pt idx="2">
                  <c:v>194847.53</c:v>
                </c:pt>
                <c:pt idx="3">
                  <c:v>220759.03</c:v>
                </c:pt>
                <c:pt idx="4">
                  <c:v>96495.02</c:v>
                </c:pt>
                <c:pt idx="5">
                  <c:v>288589.15000000002</c:v>
                </c:pt>
                <c:pt idx="6">
                  <c:v>431665.18</c:v>
                </c:pt>
                <c:pt idx="7">
                  <c:v>126671.44</c:v>
                </c:pt>
                <c:pt idx="8">
                  <c:v>384754.48</c:v>
                </c:pt>
                <c:pt idx="9">
                  <c:v>378285.43</c:v>
                </c:pt>
                <c:pt idx="10">
                  <c:v>198758.18</c:v>
                </c:pt>
                <c:pt idx="11">
                  <c:v>458938.83999999997</c:v>
                </c:pt>
              </c:numCache>
            </c:numRef>
          </c:val>
          <c:smooth val="0"/>
          <c:extLst>
            <c:ext xmlns:c16="http://schemas.microsoft.com/office/drawing/2014/chart" uri="{C3380CC4-5D6E-409C-BE32-E72D297353CC}">
              <c16:uniqueId val="{0000000A-F86F-4C37-AB77-E281DAC5FB6B}"/>
            </c:ext>
          </c:extLst>
        </c:ser>
        <c:ser>
          <c:idx val="4"/>
          <c:order val="4"/>
          <c:tx>
            <c:strRef>
              <c:f>'Pivot Table'!$F$21:$F$22</c:f>
              <c:strCache>
                <c:ptCount val="1"/>
                <c:pt idx="0">
                  <c:v>New York</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Table'!$F$23:$F$35</c:f>
              <c:numCache>
                <c:formatCode>General</c:formatCode>
                <c:ptCount val="12"/>
                <c:pt idx="0">
                  <c:v>143506.29999999999</c:v>
                </c:pt>
                <c:pt idx="1">
                  <c:v>418102.16</c:v>
                </c:pt>
                <c:pt idx="2">
                  <c:v>558508.50999999989</c:v>
                </c:pt>
                <c:pt idx="3">
                  <c:v>421753.66</c:v>
                </c:pt>
                <c:pt idx="4">
                  <c:v>591601.26</c:v>
                </c:pt>
                <c:pt idx="5">
                  <c:v>349994.27000000008</c:v>
                </c:pt>
                <c:pt idx="6">
                  <c:v>438282.7699999999</c:v>
                </c:pt>
                <c:pt idx="7">
                  <c:v>255224.47000000003</c:v>
                </c:pt>
                <c:pt idx="8">
                  <c:v>461354.99999999994</c:v>
                </c:pt>
                <c:pt idx="9">
                  <c:v>464666.42</c:v>
                </c:pt>
                <c:pt idx="10">
                  <c:v>202625.76</c:v>
                </c:pt>
                <c:pt idx="11">
                  <c:v>428068.30999999994</c:v>
                </c:pt>
              </c:numCache>
            </c:numRef>
          </c:val>
          <c:smooth val="0"/>
          <c:extLst>
            <c:ext xmlns:c16="http://schemas.microsoft.com/office/drawing/2014/chart" uri="{C3380CC4-5D6E-409C-BE32-E72D297353CC}">
              <c16:uniqueId val="{0000000B-F86F-4C37-AB77-E281DAC5FB6B}"/>
            </c:ext>
          </c:extLst>
        </c:ser>
        <c:ser>
          <c:idx val="5"/>
          <c:order val="5"/>
          <c:tx>
            <c:strRef>
              <c:f>'Pivot Table'!$G$21:$G$22</c:f>
              <c:strCache>
                <c:ptCount val="1"/>
                <c:pt idx="0">
                  <c:v>Philadelphia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Table'!$G$23:$G$35</c:f>
              <c:numCache>
                <c:formatCode>General</c:formatCode>
                <c:ptCount val="12"/>
                <c:pt idx="0">
                  <c:v>140835.01999999999</c:v>
                </c:pt>
                <c:pt idx="1">
                  <c:v>152258.67000000001</c:v>
                </c:pt>
                <c:pt idx="2">
                  <c:v>371833.74000000005</c:v>
                </c:pt>
                <c:pt idx="3">
                  <c:v>188071.62</c:v>
                </c:pt>
                <c:pt idx="4">
                  <c:v>165445.81</c:v>
                </c:pt>
                <c:pt idx="5">
                  <c:v>239533.92</c:v>
                </c:pt>
                <c:pt idx="6">
                  <c:v>152527.02000000002</c:v>
                </c:pt>
                <c:pt idx="7">
                  <c:v>159079.86999999997</c:v>
                </c:pt>
                <c:pt idx="8">
                  <c:v>156514.94999999998</c:v>
                </c:pt>
                <c:pt idx="9">
                  <c:v>172551.36000000004</c:v>
                </c:pt>
                <c:pt idx="10">
                  <c:v>132474.76999999999</c:v>
                </c:pt>
                <c:pt idx="11">
                  <c:v>160838.09999999998</c:v>
                </c:pt>
              </c:numCache>
            </c:numRef>
          </c:val>
          <c:smooth val="0"/>
          <c:extLst>
            <c:ext xmlns:c16="http://schemas.microsoft.com/office/drawing/2014/chart" uri="{C3380CC4-5D6E-409C-BE32-E72D297353CC}">
              <c16:uniqueId val="{0000000C-F86F-4C37-AB77-E281DAC5FB6B}"/>
            </c:ext>
          </c:extLst>
        </c:ser>
        <c:ser>
          <c:idx val="6"/>
          <c:order val="6"/>
          <c:tx>
            <c:strRef>
              <c:f>'Pivot Table'!$H$21:$H$22</c:f>
              <c:strCache>
                <c:ptCount val="1"/>
                <c:pt idx="0">
                  <c:v>Seattle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Table'!$H$23:$H$35</c:f>
              <c:numCache>
                <c:formatCode>General</c:formatCode>
                <c:ptCount val="12"/>
                <c:pt idx="0">
                  <c:v>186342.98</c:v>
                </c:pt>
                <c:pt idx="1">
                  <c:v>130166.39999999999</c:v>
                </c:pt>
                <c:pt idx="2">
                  <c:v>52320.149999999994</c:v>
                </c:pt>
                <c:pt idx="3">
                  <c:v>161016.61000000002</c:v>
                </c:pt>
                <c:pt idx="4">
                  <c:v>121863.5</c:v>
                </c:pt>
                <c:pt idx="5">
                  <c:v>84244.560000000012</c:v>
                </c:pt>
                <c:pt idx="6">
                  <c:v>161936.66999999998</c:v>
                </c:pt>
                <c:pt idx="7">
                  <c:v>157951.84</c:v>
                </c:pt>
                <c:pt idx="8">
                  <c:v>99850.10000000002</c:v>
                </c:pt>
                <c:pt idx="9">
                  <c:v>102463.14</c:v>
                </c:pt>
                <c:pt idx="10">
                  <c:v>97673.47</c:v>
                </c:pt>
                <c:pt idx="11">
                  <c:v>79178.420000000013</c:v>
                </c:pt>
              </c:numCache>
            </c:numRef>
          </c:val>
          <c:smooth val="0"/>
          <c:extLst>
            <c:ext xmlns:c16="http://schemas.microsoft.com/office/drawing/2014/chart" uri="{C3380CC4-5D6E-409C-BE32-E72D297353CC}">
              <c16:uniqueId val="{0000000D-F86F-4C37-AB77-E281DAC5FB6B}"/>
            </c:ext>
          </c:extLst>
        </c:ser>
        <c:dLbls>
          <c:showLegendKey val="0"/>
          <c:showVal val="0"/>
          <c:showCatName val="0"/>
          <c:showSerName val="0"/>
          <c:showPercent val="0"/>
          <c:showBubbleSize val="0"/>
        </c:dLbls>
        <c:marker val="1"/>
        <c:smooth val="0"/>
        <c:axId val="1791709712"/>
        <c:axId val="1791710672"/>
      </c:lineChart>
      <c:catAx>
        <c:axId val="179170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10672"/>
        <c:crosses val="autoZero"/>
        <c:auto val="1"/>
        <c:lblAlgn val="ctr"/>
        <c:lblOffset val="100"/>
        <c:noMultiLvlLbl val="0"/>
      </c:catAx>
      <c:valAx>
        <c:axId val="179171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0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20 21 Raw Data (Arina) (3).xlsx]Pivot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Sales of eash Product over the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Table'!$B$45:$B$46</c:f>
              <c:strCache>
                <c:ptCount val="1"/>
                <c:pt idx="0">
                  <c:v>Desktop</c:v>
                </c:pt>
              </c:strCache>
            </c:strRef>
          </c:tx>
          <c:spPr>
            <a:solidFill>
              <a:schemeClr val="accent1"/>
            </a:solidFill>
            <a:ln>
              <a:noFill/>
            </a:ln>
            <a:effectLst/>
            <a:sp3d/>
          </c:spPr>
          <c:invertIfNegative val="0"/>
          <c:cat>
            <c:strRef>
              <c:f>'Pivot Table'!$A$47:$A$59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Table'!$B$47:$B$59</c:f>
              <c:numCache>
                <c:formatCode>General</c:formatCode>
                <c:ptCount val="12"/>
                <c:pt idx="0">
                  <c:v>18551.700000000004</c:v>
                </c:pt>
                <c:pt idx="1">
                  <c:v>24730.989999999998</c:v>
                </c:pt>
                <c:pt idx="2">
                  <c:v>22367.200000000001</c:v>
                </c:pt>
                <c:pt idx="3">
                  <c:v>24796.470000000005</c:v>
                </c:pt>
                <c:pt idx="4">
                  <c:v>22802.65</c:v>
                </c:pt>
                <c:pt idx="5">
                  <c:v>24127.530000000006</c:v>
                </c:pt>
                <c:pt idx="6">
                  <c:v>25460.489999999998</c:v>
                </c:pt>
                <c:pt idx="7">
                  <c:v>13060.7</c:v>
                </c:pt>
                <c:pt idx="8">
                  <c:v>23799.56</c:v>
                </c:pt>
                <c:pt idx="9">
                  <c:v>21447.07</c:v>
                </c:pt>
                <c:pt idx="10">
                  <c:v>11628.34</c:v>
                </c:pt>
                <c:pt idx="11">
                  <c:v>28962.59</c:v>
                </c:pt>
              </c:numCache>
            </c:numRef>
          </c:val>
          <c:extLst>
            <c:ext xmlns:c16="http://schemas.microsoft.com/office/drawing/2014/chart" uri="{C3380CC4-5D6E-409C-BE32-E72D297353CC}">
              <c16:uniqueId val="{00000000-00EE-4363-BE27-FB8BDB350E9B}"/>
            </c:ext>
          </c:extLst>
        </c:ser>
        <c:ser>
          <c:idx val="1"/>
          <c:order val="1"/>
          <c:tx>
            <c:strRef>
              <c:f>'Pivot Table'!$C$45:$C$46</c:f>
              <c:strCache>
                <c:ptCount val="1"/>
                <c:pt idx="0">
                  <c:v>Digital Cameras</c:v>
                </c:pt>
              </c:strCache>
            </c:strRef>
          </c:tx>
          <c:spPr>
            <a:solidFill>
              <a:schemeClr val="accent2"/>
            </a:solidFill>
            <a:ln>
              <a:noFill/>
            </a:ln>
            <a:effectLst/>
            <a:sp3d/>
          </c:spPr>
          <c:invertIfNegative val="0"/>
          <c:cat>
            <c:strRef>
              <c:f>'Pivot Table'!$A$47:$A$59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Table'!$C$47:$C$59</c:f>
              <c:numCache>
                <c:formatCode>General</c:formatCode>
                <c:ptCount val="12"/>
                <c:pt idx="0">
                  <c:v>2595.64</c:v>
                </c:pt>
                <c:pt idx="1">
                  <c:v>2748.31</c:v>
                </c:pt>
                <c:pt idx="2">
                  <c:v>4669.1100000000006</c:v>
                </c:pt>
                <c:pt idx="3">
                  <c:v>2126.27</c:v>
                </c:pt>
                <c:pt idx="4">
                  <c:v>4478.75</c:v>
                </c:pt>
                <c:pt idx="5">
                  <c:v>1074.42</c:v>
                </c:pt>
                <c:pt idx="6">
                  <c:v>4478.75</c:v>
                </c:pt>
                <c:pt idx="7">
                  <c:v>4065.91</c:v>
                </c:pt>
                <c:pt idx="8">
                  <c:v>4459.8899999999994</c:v>
                </c:pt>
                <c:pt idx="9">
                  <c:v>3219.5499999999997</c:v>
                </c:pt>
                <c:pt idx="10">
                  <c:v>4686.08</c:v>
                </c:pt>
                <c:pt idx="11">
                  <c:v>4271.4000000000005</c:v>
                </c:pt>
              </c:numCache>
            </c:numRef>
          </c:val>
          <c:extLst>
            <c:ext xmlns:c16="http://schemas.microsoft.com/office/drawing/2014/chart" uri="{C3380CC4-5D6E-409C-BE32-E72D297353CC}">
              <c16:uniqueId val="{00000028-00EE-4363-BE27-FB8BDB350E9B}"/>
            </c:ext>
          </c:extLst>
        </c:ser>
        <c:ser>
          <c:idx val="2"/>
          <c:order val="2"/>
          <c:tx>
            <c:strRef>
              <c:f>'Pivot Table'!$D$45:$D$46</c:f>
              <c:strCache>
                <c:ptCount val="1"/>
                <c:pt idx="0">
                  <c:v>Laptop</c:v>
                </c:pt>
              </c:strCache>
            </c:strRef>
          </c:tx>
          <c:spPr>
            <a:solidFill>
              <a:schemeClr val="accent3"/>
            </a:solidFill>
            <a:ln>
              <a:noFill/>
            </a:ln>
            <a:effectLst/>
            <a:sp3d/>
          </c:spPr>
          <c:invertIfNegative val="0"/>
          <c:cat>
            <c:strRef>
              <c:f>'Pivot Table'!$A$47:$A$59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Table'!$D$47:$D$59</c:f>
              <c:numCache>
                <c:formatCode>General</c:formatCode>
                <c:ptCount val="12"/>
                <c:pt idx="0">
                  <c:v>26199.62</c:v>
                </c:pt>
                <c:pt idx="1">
                  <c:v>30544.52</c:v>
                </c:pt>
                <c:pt idx="2">
                  <c:v>26503.079999999994</c:v>
                </c:pt>
                <c:pt idx="3">
                  <c:v>28829.219999999998</c:v>
                </c:pt>
                <c:pt idx="4">
                  <c:v>27924.32</c:v>
                </c:pt>
                <c:pt idx="5">
                  <c:v>29677.469999999998</c:v>
                </c:pt>
                <c:pt idx="6">
                  <c:v>26459.730000000003</c:v>
                </c:pt>
                <c:pt idx="7">
                  <c:v>30071.389999999996</c:v>
                </c:pt>
                <c:pt idx="8">
                  <c:v>20866.929999999997</c:v>
                </c:pt>
                <c:pt idx="9">
                  <c:v>31775.409999999996</c:v>
                </c:pt>
                <c:pt idx="10">
                  <c:v>22853.730000000003</c:v>
                </c:pt>
                <c:pt idx="11">
                  <c:v>28729.219999999994</c:v>
                </c:pt>
              </c:numCache>
            </c:numRef>
          </c:val>
          <c:extLst>
            <c:ext xmlns:c16="http://schemas.microsoft.com/office/drawing/2014/chart" uri="{C3380CC4-5D6E-409C-BE32-E72D297353CC}">
              <c16:uniqueId val="{00000029-00EE-4363-BE27-FB8BDB350E9B}"/>
            </c:ext>
          </c:extLst>
        </c:ser>
        <c:ser>
          <c:idx val="3"/>
          <c:order val="3"/>
          <c:tx>
            <c:strRef>
              <c:f>'Pivot Table'!$E$45:$E$46</c:f>
              <c:strCache>
                <c:ptCount val="1"/>
                <c:pt idx="0">
                  <c:v>LCD Monitors</c:v>
                </c:pt>
              </c:strCache>
            </c:strRef>
          </c:tx>
          <c:spPr>
            <a:solidFill>
              <a:schemeClr val="accent4"/>
            </a:solidFill>
            <a:ln>
              <a:noFill/>
            </a:ln>
            <a:effectLst/>
            <a:sp3d/>
          </c:spPr>
          <c:invertIfNegative val="0"/>
          <c:cat>
            <c:strRef>
              <c:f>'Pivot Table'!$A$47:$A$59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Table'!$E$47:$E$59</c:f>
              <c:numCache>
                <c:formatCode>General</c:formatCode>
                <c:ptCount val="12"/>
                <c:pt idx="0">
                  <c:v>7379.7399999999989</c:v>
                </c:pt>
                <c:pt idx="1">
                  <c:v>4184.66</c:v>
                </c:pt>
                <c:pt idx="2">
                  <c:v>10009.340000000004</c:v>
                </c:pt>
                <c:pt idx="3">
                  <c:v>5287.449999999998</c:v>
                </c:pt>
                <c:pt idx="4">
                  <c:v>5692.58</c:v>
                </c:pt>
                <c:pt idx="5">
                  <c:v>8105.5399999999981</c:v>
                </c:pt>
                <c:pt idx="6">
                  <c:v>9820.77</c:v>
                </c:pt>
                <c:pt idx="7">
                  <c:v>6880.2099999999991</c:v>
                </c:pt>
                <c:pt idx="8">
                  <c:v>6795.369999999999</c:v>
                </c:pt>
                <c:pt idx="9">
                  <c:v>6380.6799999999994</c:v>
                </c:pt>
                <c:pt idx="10">
                  <c:v>6795.37</c:v>
                </c:pt>
                <c:pt idx="11">
                  <c:v>6569.0999999999995</c:v>
                </c:pt>
              </c:numCache>
            </c:numRef>
          </c:val>
          <c:extLst>
            <c:ext xmlns:c16="http://schemas.microsoft.com/office/drawing/2014/chart" uri="{C3380CC4-5D6E-409C-BE32-E72D297353CC}">
              <c16:uniqueId val="{0000002A-00EE-4363-BE27-FB8BDB350E9B}"/>
            </c:ext>
          </c:extLst>
        </c:ser>
        <c:ser>
          <c:idx val="4"/>
          <c:order val="4"/>
          <c:tx>
            <c:strRef>
              <c:f>'Pivot Table'!$F$45:$F$46</c:f>
              <c:strCache>
                <c:ptCount val="1"/>
                <c:pt idx="0">
                  <c:v>Netbook</c:v>
                </c:pt>
              </c:strCache>
            </c:strRef>
          </c:tx>
          <c:spPr>
            <a:solidFill>
              <a:schemeClr val="accent5"/>
            </a:solidFill>
            <a:ln>
              <a:noFill/>
            </a:ln>
            <a:effectLst/>
            <a:sp3d/>
          </c:spPr>
          <c:invertIfNegative val="0"/>
          <c:cat>
            <c:strRef>
              <c:f>'Pivot Table'!$A$47:$A$59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Table'!$F$47:$F$59</c:f>
              <c:numCache>
                <c:formatCode>General</c:formatCode>
                <c:ptCount val="12"/>
                <c:pt idx="0">
                  <c:v>14618.130000000001</c:v>
                </c:pt>
                <c:pt idx="1">
                  <c:v>6195.95</c:v>
                </c:pt>
                <c:pt idx="2">
                  <c:v>11340.119999999999</c:v>
                </c:pt>
                <c:pt idx="3">
                  <c:v>8912.2100000000009</c:v>
                </c:pt>
                <c:pt idx="4">
                  <c:v>12203.47</c:v>
                </c:pt>
                <c:pt idx="5">
                  <c:v>11643.58</c:v>
                </c:pt>
                <c:pt idx="6">
                  <c:v>11997.990000000002</c:v>
                </c:pt>
                <c:pt idx="7">
                  <c:v>12052.67</c:v>
                </c:pt>
                <c:pt idx="8">
                  <c:v>11489.050000000001</c:v>
                </c:pt>
                <c:pt idx="9">
                  <c:v>14823.61</c:v>
                </c:pt>
                <c:pt idx="10">
                  <c:v>12710.540000000003</c:v>
                </c:pt>
                <c:pt idx="11">
                  <c:v>7852.89</c:v>
                </c:pt>
              </c:numCache>
            </c:numRef>
          </c:val>
          <c:extLst>
            <c:ext xmlns:c16="http://schemas.microsoft.com/office/drawing/2014/chart" uri="{C3380CC4-5D6E-409C-BE32-E72D297353CC}">
              <c16:uniqueId val="{0000002B-00EE-4363-BE27-FB8BDB350E9B}"/>
            </c:ext>
          </c:extLst>
        </c:ser>
        <c:ser>
          <c:idx val="5"/>
          <c:order val="5"/>
          <c:tx>
            <c:strRef>
              <c:f>'Pivot Table'!$G$45:$G$46</c:f>
              <c:strCache>
                <c:ptCount val="1"/>
                <c:pt idx="0">
                  <c:v>Printers</c:v>
                </c:pt>
              </c:strCache>
            </c:strRef>
          </c:tx>
          <c:spPr>
            <a:solidFill>
              <a:schemeClr val="accent6"/>
            </a:solidFill>
            <a:ln>
              <a:noFill/>
            </a:ln>
            <a:effectLst/>
            <a:sp3d/>
          </c:spPr>
          <c:invertIfNegative val="0"/>
          <c:cat>
            <c:strRef>
              <c:f>'Pivot Table'!$A$47:$A$59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Table'!$G$47:$G$59</c:f>
              <c:numCache>
                <c:formatCode>General</c:formatCode>
                <c:ptCount val="12"/>
                <c:pt idx="0">
                  <c:v>3165.84</c:v>
                </c:pt>
                <c:pt idx="1">
                  <c:v>2186.1099999999997</c:v>
                </c:pt>
                <c:pt idx="2">
                  <c:v>3015.0600000000004</c:v>
                </c:pt>
                <c:pt idx="3">
                  <c:v>2488.1099999999997</c:v>
                </c:pt>
                <c:pt idx="4">
                  <c:v>2939.2499999999995</c:v>
                </c:pt>
                <c:pt idx="5">
                  <c:v>2638.4700000000003</c:v>
                </c:pt>
                <c:pt idx="6">
                  <c:v>3090.8900000000003</c:v>
                </c:pt>
                <c:pt idx="7">
                  <c:v>3090.0300000000007</c:v>
                </c:pt>
                <c:pt idx="8">
                  <c:v>3090.4700000000003</c:v>
                </c:pt>
                <c:pt idx="9">
                  <c:v>2486.85</c:v>
                </c:pt>
                <c:pt idx="10">
                  <c:v>3392.0499999999997</c:v>
                </c:pt>
                <c:pt idx="11">
                  <c:v>2336.0700000000002</c:v>
                </c:pt>
              </c:numCache>
            </c:numRef>
          </c:val>
          <c:extLst>
            <c:ext xmlns:c16="http://schemas.microsoft.com/office/drawing/2014/chart" uri="{C3380CC4-5D6E-409C-BE32-E72D297353CC}">
              <c16:uniqueId val="{0000002C-00EE-4363-BE27-FB8BDB350E9B}"/>
            </c:ext>
          </c:extLst>
        </c:ser>
        <c:dLbls>
          <c:showLegendKey val="0"/>
          <c:showVal val="0"/>
          <c:showCatName val="0"/>
          <c:showSerName val="0"/>
          <c:showPercent val="0"/>
          <c:showBubbleSize val="0"/>
        </c:dLbls>
        <c:gapWidth val="150"/>
        <c:shape val="box"/>
        <c:axId val="1494844400"/>
        <c:axId val="1494842480"/>
        <c:axId val="0"/>
      </c:bar3DChart>
      <c:catAx>
        <c:axId val="1494844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842480"/>
        <c:crosses val="autoZero"/>
        <c:auto val="1"/>
        <c:lblAlgn val="ctr"/>
        <c:lblOffset val="100"/>
        <c:noMultiLvlLbl val="0"/>
      </c:catAx>
      <c:valAx>
        <c:axId val="14948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844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20 21 Raw Data (Arina) (3).xlsx]Pivot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Sold</a:t>
            </a:r>
            <a:r>
              <a:rPr lang="en-US" baseline="0"/>
              <a:t> Units in each Branch over the Years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Table'!$B$70:$B$71</c:f>
              <c:strCache>
                <c:ptCount val="1"/>
                <c:pt idx="0">
                  <c:v>2020</c:v>
                </c:pt>
              </c:strCache>
            </c:strRef>
          </c:tx>
          <c:spPr>
            <a:solidFill>
              <a:schemeClr val="accent1"/>
            </a:solidFill>
            <a:ln>
              <a:noFill/>
            </a:ln>
            <a:effectLst/>
          </c:spPr>
          <c:invertIfNegative val="0"/>
          <c:cat>
            <c:strRef>
              <c:f>'Pivot Table'!$A$72:$A$79</c:f>
              <c:strCache>
                <c:ptCount val="7"/>
                <c:pt idx="0">
                  <c:v>Boston</c:v>
                </c:pt>
                <c:pt idx="1">
                  <c:v>Chicago</c:v>
                </c:pt>
                <c:pt idx="2">
                  <c:v>Houston</c:v>
                </c:pt>
                <c:pt idx="3">
                  <c:v>Los Angeles</c:v>
                </c:pt>
                <c:pt idx="4">
                  <c:v>New York</c:v>
                </c:pt>
                <c:pt idx="5">
                  <c:v>Philadelphia</c:v>
                </c:pt>
                <c:pt idx="6">
                  <c:v>Seattle</c:v>
                </c:pt>
              </c:strCache>
            </c:strRef>
          </c:cat>
          <c:val>
            <c:numRef>
              <c:f>'Pivot Table'!$B$72:$B$79</c:f>
              <c:numCache>
                <c:formatCode>General</c:formatCode>
                <c:ptCount val="7"/>
                <c:pt idx="0">
                  <c:v>629</c:v>
                </c:pt>
                <c:pt idx="1">
                  <c:v>592</c:v>
                </c:pt>
                <c:pt idx="2">
                  <c:v>611</c:v>
                </c:pt>
                <c:pt idx="3">
                  <c:v>1191</c:v>
                </c:pt>
                <c:pt idx="4">
                  <c:v>1944</c:v>
                </c:pt>
                <c:pt idx="5">
                  <c:v>878</c:v>
                </c:pt>
                <c:pt idx="6">
                  <c:v>524</c:v>
                </c:pt>
              </c:numCache>
            </c:numRef>
          </c:val>
          <c:extLst>
            <c:ext xmlns:c16="http://schemas.microsoft.com/office/drawing/2014/chart" uri="{C3380CC4-5D6E-409C-BE32-E72D297353CC}">
              <c16:uniqueId val="{00000000-A398-4610-8780-AE54637D29FC}"/>
            </c:ext>
          </c:extLst>
        </c:ser>
        <c:ser>
          <c:idx val="1"/>
          <c:order val="1"/>
          <c:tx>
            <c:strRef>
              <c:f>'Pivot Table'!$C$70:$C$71</c:f>
              <c:strCache>
                <c:ptCount val="1"/>
                <c:pt idx="0">
                  <c:v>2021</c:v>
                </c:pt>
              </c:strCache>
            </c:strRef>
          </c:tx>
          <c:spPr>
            <a:solidFill>
              <a:schemeClr val="accent2"/>
            </a:solidFill>
            <a:ln>
              <a:noFill/>
            </a:ln>
            <a:effectLst/>
          </c:spPr>
          <c:invertIfNegative val="0"/>
          <c:cat>
            <c:strRef>
              <c:f>'Pivot Table'!$A$72:$A$79</c:f>
              <c:strCache>
                <c:ptCount val="7"/>
                <c:pt idx="0">
                  <c:v>Boston</c:v>
                </c:pt>
                <c:pt idx="1">
                  <c:v>Chicago</c:v>
                </c:pt>
                <c:pt idx="2">
                  <c:v>Houston</c:v>
                </c:pt>
                <c:pt idx="3">
                  <c:v>Los Angeles</c:v>
                </c:pt>
                <c:pt idx="4">
                  <c:v>New York</c:v>
                </c:pt>
                <c:pt idx="5">
                  <c:v>Philadelphia</c:v>
                </c:pt>
                <c:pt idx="6">
                  <c:v>Seattle</c:v>
                </c:pt>
              </c:strCache>
            </c:strRef>
          </c:cat>
          <c:val>
            <c:numRef>
              <c:f>'Pivot Table'!$C$72:$C$79</c:f>
              <c:numCache>
                <c:formatCode>General</c:formatCode>
                <c:ptCount val="7"/>
                <c:pt idx="0">
                  <c:v>756</c:v>
                </c:pt>
                <c:pt idx="1">
                  <c:v>767</c:v>
                </c:pt>
                <c:pt idx="2">
                  <c:v>603</c:v>
                </c:pt>
                <c:pt idx="3">
                  <c:v>1381</c:v>
                </c:pt>
                <c:pt idx="4">
                  <c:v>1748</c:v>
                </c:pt>
                <c:pt idx="5">
                  <c:v>943</c:v>
                </c:pt>
                <c:pt idx="6">
                  <c:v>637</c:v>
                </c:pt>
              </c:numCache>
            </c:numRef>
          </c:val>
          <c:extLst>
            <c:ext xmlns:c16="http://schemas.microsoft.com/office/drawing/2014/chart" uri="{C3380CC4-5D6E-409C-BE32-E72D297353CC}">
              <c16:uniqueId val="{00000001-A398-4610-8780-AE54637D29FC}"/>
            </c:ext>
          </c:extLst>
        </c:ser>
        <c:dLbls>
          <c:showLegendKey val="0"/>
          <c:showVal val="0"/>
          <c:showCatName val="0"/>
          <c:showSerName val="0"/>
          <c:showPercent val="0"/>
          <c:showBubbleSize val="0"/>
        </c:dLbls>
        <c:gapWidth val="182"/>
        <c:axId val="1857860288"/>
        <c:axId val="1857860768"/>
      </c:barChart>
      <c:catAx>
        <c:axId val="185786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60768"/>
        <c:crosses val="autoZero"/>
        <c:auto val="1"/>
        <c:lblAlgn val="ctr"/>
        <c:lblOffset val="100"/>
        <c:noMultiLvlLbl val="0"/>
      </c:catAx>
      <c:valAx>
        <c:axId val="1857860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60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20 21 Raw Data (Arina) (3).xlsx]Pivot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of each Model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Table'!$B$89:$B$90</c:f>
              <c:strCache>
                <c:ptCount val="1"/>
                <c:pt idx="0">
                  <c:v>2020</c:v>
                </c:pt>
              </c:strCache>
            </c:strRef>
          </c:tx>
          <c:spPr>
            <a:solidFill>
              <a:schemeClr val="accent1"/>
            </a:solidFill>
            <a:ln>
              <a:noFill/>
            </a:ln>
            <a:effectLst/>
            <a:sp3d/>
          </c:spPr>
          <c:cat>
            <c:strRef>
              <c:f>'Pivot Table'!$A$91:$A$122</c:f>
              <c:strCache>
                <c:ptCount val="31"/>
                <c:pt idx="0">
                  <c:v>3700</c:v>
                </c:pt>
                <c:pt idx="1">
                  <c:v>1130n</c:v>
                </c:pt>
                <c:pt idx="2">
                  <c:v>Aspire8943g</c:v>
                </c:pt>
                <c:pt idx="3">
                  <c:v>bmid</c:v>
                </c:pt>
                <c:pt idx="4">
                  <c:v>CanonPowerShot</c:v>
                </c:pt>
                <c:pt idx="5">
                  <c:v>CQ62</c:v>
                </c:pt>
                <c:pt idx="6">
                  <c:v>Cybershot</c:v>
                </c:pt>
                <c:pt idx="7">
                  <c:v>Exilim</c:v>
                </c:pt>
                <c:pt idx="8">
                  <c:v>h2Dr</c:v>
                </c:pt>
                <c:pt idx="9">
                  <c:v>HDCTM55</c:v>
                </c:pt>
                <c:pt idx="10">
                  <c:v>IdeaCentreA300</c:v>
                </c:pt>
                <c:pt idx="11">
                  <c:v>IdeaCentreB500</c:v>
                </c:pt>
                <c:pt idx="12">
                  <c:v>Interact</c:v>
                </c:pt>
                <c:pt idx="13">
                  <c:v>KodakEasyShare</c:v>
                </c:pt>
                <c:pt idx="14">
                  <c:v>LaserJet</c:v>
                </c:pt>
                <c:pt idx="15">
                  <c:v>LenovoC315</c:v>
                </c:pt>
                <c:pt idx="16">
                  <c:v>LenovoG560</c:v>
                </c:pt>
                <c:pt idx="17">
                  <c:v>LT3201u</c:v>
                </c:pt>
                <c:pt idx="18">
                  <c:v>MacMini</c:v>
                </c:pt>
                <c:pt idx="19">
                  <c:v>MultiSync</c:v>
                </c:pt>
                <c:pt idx="20">
                  <c:v>NorthwestTalon</c:v>
                </c:pt>
                <c:pt idx="21">
                  <c:v>Pixma</c:v>
                </c:pt>
                <c:pt idx="22">
                  <c:v>ProBook4520s</c:v>
                </c:pt>
                <c:pt idx="23">
                  <c:v>SamsungN210</c:v>
                </c:pt>
                <c:pt idx="24">
                  <c:v>SamsungPX2370</c:v>
                </c:pt>
                <c:pt idx="25">
                  <c:v>SCX4828FN</c:v>
                </c:pt>
                <c:pt idx="26">
                  <c:v>Series</c:v>
                </c:pt>
                <c:pt idx="27">
                  <c:v>SPSP2309W</c:v>
                </c:pt>
                <c:pt idx="28">
                  <c:v>Ultraslim</c:v>
                </c:pt>
                <c:pt idx="29">
                  <c:v>WindU160</c:v>
                </c:pt>
                <c:pt idx="30">
                  <c:v>WW2353V</c:v>
                </c:pt>
              </c:strCache>
            </c:strRef>
          </c:cat>
          <c:val>
            <c:numRef>
              <c:f>'Pivot Table'!$B$91:$B$122</c:f>
              <c:numCache>
                <c:formatCode>General</c:formatCode>
                <c:ptCount val="31"/>
                <c:pt idx="0">
                  <c:v>37556.740000000005</c:v>
                </c:pt>
                <c:pt idx="1">
                  <c:v>6107.1299999999974</c:v>
                </c:pt>
                <c:pt idx="2">
                  <c:v>87409.48</c:v>
                </c:pt>
                <c:pt idx="3">
                  <c:v>1884.95</c:v>
                </c:pt>
                <c:pt idx="4">
                  <c:v>3100.85</c:v>
                </c:pt>
                <c:pt idx="5">
                  <c:v>16437.12</c:v>
                </c:pt>
                <c:pt idx="6">
                  <c:v>2261.9</c:v>
                </c:pt>
                <c:pt idx="7">
                  <c:v>2631.48</c:v>
                </c:pt>
                <c:pt idx="8">
                  <c:v>18472.72</c:v>
                </c:pt>
                <c:pt idx="9">
                  <c:v>5191.3200000000006</c:v>
                </c:pt>
                <c:pt idx="10">
                  <c:v>15755.960000000003</c:v>
                </c:pt>
                <c:pt idx="11">
                  <c:v>7521.2</c:v>
                </c:pt>
                <c:pt idx="12">
                  <c:v>2257.6999999999998</c:v>
                </c:pt>
                <c:pt idx="13">
                  <c:v>6220.4</c:v>
                </c:pt>
                <c:pt idx="14">
                  <c:v>4146.8899999999994</c:v>
                </c:pt>
                <c:pt idx="15">
                  <c:v>17604.069999999996</c:v>
                </c:pt>
                <c:pt idx="16">
                  <c:v>5278</c:v>
                </c:pt>
                <c:pt idx="17">
                  <c:v>4231.8500000000004</c:v>
                </c:pt>
                <c:pt idx="18">
                  <c:v>5270.48</c:v>
                </c:pt>
                <c:pt idx="19">
                  <c:v>18661.440000000002</c:v>
                </c:pt>
                <c:pt idx="20">
                  <c:v>27285.4</c:v>
                </c:pt>
                <c:pt idx="21">
                  <c:v>1507.96</c:v>
                </c:pt>
                <c:pt idx="22">
                  <c:v>25187.199999999993</c:v>
                </c:pt>
                <c:pt idx="23">
                  <c:v>7144.2</c:v>
                </c:pt>
                <c:pt idx="24">
                  <c:v>18482.61</c:v>
                </c:pt>
                <c:pt idx="25">
                  <c:v>2638.95</c:v>
                </c:pt>
                <c:pt idx="26">
                  <c:v>33713.299999999996</c:v>
                </c:pt>
                <c:pt idx="27">
                  <c:v>1658.76</c:v>
                </c:pt>
                <c:pt idx="28">
                  <c:v>61458.540000000015</c:v>
                </c:pt>
                <c:pt idx="29">
                  <c:v>8105.4</c:v>
                </c:pt>
                <c:pt idx="30">
                  <c:v>1583.2</c:v>
                </c:pt>
              </c:numCache>
            </c:numRef>
          </c:val>
          <c:extLst>
            <c:ext xmlns:c16="http://schemas.microsoft.com/office/drawing/2014/chart" uri="{C3380CC4-5D6E-409C-BE32-E72D297353CC}">
              <c16:uniqueId val="{00000000-79A3-4BA0-B32C-5D213F013493}"/>
            </c:ext>
          </c:extLst>
        </c:ser>
        <c:ser>
          <c:idx val="1"/>
          <c:order val="1"/>
          <c:tx>
            <c:strRef>
              <c:f>'Pivot Table'!$C$89:$C$90</c:f>
              <c:strCache>
                <c:ptCount val="1"/>
                <c:pt idx="0">
                  <c:v>2021</c:v>
                </c:pt>
              </c:strCache>
            </c:strRef>
          </c:tx>
          <c:spPr>
            <a:solidFill>
              <a:schemeClr val="accent2"/>
            </a:solidFill>
            <a:ln>
              <a:noFill/>
            </a:ln>
            <a:effectLst/>
            <a:sp3d/>
          </c:spPr>
          <c:cat>
            <c:strRef>
              <c:f>'Pivot Table'!$A$91:$A$122</c:f>
              <c:strCache>
                <c:ptCount val="31"/>
                <c:pt idx="0">
                  <c:v>3700</c:v>
                </c:pt>
                <c:pt idx="1">
                  <c:v>1130n</c:v>
                </c:pt>
                <c:pt idx="2">
                  <c:v>Aspire8943g</c:v>
                </c:pt>
                <c:pt idx="3">
                  <c:v>bmid</c:v>
                </c:pt>
                <c:pt idx="4">
                  <c:v>CanonPowerShot</c:v>
                </c:pt>
                <c:pt idx="5">
                  <c:v>CQ62</c:v>
                </c:pt>
                <c:pt idx="6">
                  <c:v>Cybershot</c:v>
                </c:pt>
                <c:pt idx="7">
                  <c:v>Exilim</c:v>
                </c:pt>
                <c:pt idx="8">
                  <c:v>h2Dr</c:v>
                </c:pt>
                <c:pt idx="9">
                  <c:v>HDCTM55</c:v>
                </c:pt>
                <c:pt idx="10">
                  <c:v>IdeaCentreA300</c:v>
                </c:pt>
                <c:pt idx="11">
                  <c:v>IdeaCentreB500</c:v>
                </c:pt>
                <c:pt idx="12">
                  <c:v>Interact</c:v>
                </c:pt>
                <c:pt idx="13">
                  <c:v>KodakEasyShare</c:v>
                </c:pt>
                <c:pt idx="14">
                  <c:v>LaserJet</c:v>
                </c:pt>
                <c:pt idx="15">
                  <c:v>LenovoC315</c:v>
                </c:pt>
                <c:pt idx="16">
                  <c:v>LenovoG560</c:v>
                </c:pt>
                <c:pt idx="17">
                  <c:v>LT3201u</c:v>
                </c:pt>
                <c:pt idx="18">
                  <c:v>MacMini</c:v>
                </c:pt>
                <c:pt idx="19">
                  <c:v>MultiSync</c:v>
                </c:pt>
                <c:pt idx="20">
                  <c:v>NorthwestTalon</c:v>
                </c:pt>
                <c:pt idx="21">
                  <c:v>Pixma</c:v>
                </c:pt>
                <c:pt idx="22">
                  <c:v>ProBook4520s</c:v>
                </c:pt>
                <c:pt idx="23">
                  <c:v>SamsungN210</c:v>
                </c:pt>
                <c:pt idx="24">
                  <c:v>SamsungPX2370</c:v>
                </c:pt>
                <c:pt idx="25">
                  <c:v>SCX4828FN</c:v>
                </c:pt>
                <c:pt idx="26">
                  <c:v>Series</c:v>
                </c:pt>
                <c:pt idx="27">
                  <c:v>SPSP2309W</c:v>
                </c:pt>
                <c:pt idx="28">
                  <c:v>Ultraslim</c:v>
                </c:pt>
                <c:pt idx="29">
                  <c:v>WindU160</c:v>
                </c:pt>
                <c:pt idx="30">
                  <c:v>WW2353V</c:v>
                </c:pt>
              </c:strCache>
            </c:strRef>
          </c:cat>
          <c:val>
            <c:numRef>
              <c:f>'Pivot Table'!$C$91:$C$122</c:f>
              <c:numCache>
                <c:formatCode>General</c:formatCode>
                <c:ptCount val="31"/>
                <c:pt idx="0">
                  <c:v>37556.740000000005</c:v>
                </c:pt>
                <c:pt idx="1">
                  <c:v>4523.8</c:v>
                </c:pt>
                <c:pt idx="2">
                  <c:v>63296.520000000026</c:v>
                </c:pt>
                <c:pt idx="3">
                  <c:v>2638.9300000000003</c:v>
                </c:pt>
                <c:pt idx="4">
                  <c:v>4341.1899999999996</c:v>
                </c:pt>
                <c:pt idx="5">
                  <c:v>17464.439999999999</c:v>
                </c:pt>
                <c:pt idx="6">
                  <c:v>2488.09</c:v>
                </c:pt>
                <c:pt idx="7">
                  <c:v>4605.09</c:v>
                </c:pt>
                <c:pt idx="8">
                  <c:v>14514.279999999997</c:v>
                </c:pt>
                <c:pt idx="9">
                  <c:v>5191.3200000000006</c:v>
                </c:pt>
                <c:pt idx="10">
                  <c:v>12891.240000000002</c:v>
                </c:pt>
                <c:pt idx="11">
                  <c:v>9777.5600000000013</c:v>
                </c:pt>
                <c:pt idx="12">
                  <c:v>2935.0099999999998</c:v>
                </c:pt>
                <c:pt idx="13">
                  <c:v>6842.44</c:v>
                </c:pt>
                <c:pt idx="14">
                  <c:v>4523.8799999999992</c:v>
                </c:pt>
                <c:pt idx="15">
                  <c:v>11202.59</c:v>
                </c:pt>
                <c:pt idx="16">
                  <c:v>6597.5</c:v>
                </c:pt>
                <c:pt idx="17">
                  <c:v>4231.8500000000004</c:v>
                </c:pt>
                <c:pt idx="18">
                  <c:v>6588.0999999999995</c:v>
                </c:pt>
                <c:pt idx="19">
                  <c:v>18661.440000000002</c:v>
                </c:pt>
                <c:pt idx="20">
                  <c:v>27285.4</c:v>
                </c:pt>
                <c:pt idx="21">
                  <c:v>2638.9300000000003</c:v>
                </c:pt>
                <c:pt idx="22">
                  <c:v>25187.199999999993</c:v>
                </c:pt>
                <c:pt idx="23">
                  <c:v>9287.4599999999991</c:v>
                </c:pt>
                <c:pt idx="24">
                  <c:v>15485.430000000006</c:v>
                </c:pt>
                <c:pt idx="25">
                  <c:v>2638.95</c:v>
                </c:pt>
                <c:pt idx="26">
                  <c:v>35686.910000000003</c:v>
                </c:pt>
                <c:pt idx="27">
                  <c:v>2073.4499999999998</c:v>
                </c:pt>
                <c:pt idx="28">
                  <c:v>59094.750000000015</c:v>
                </c:pt>
                <c:pt idx="29">
                  <c:v>8915.9399999999987</c:v>
                </c:pt>
                <c:pt idx="30">
                  <c:v>2770.6000000000004</c:v>
                </c:pt>
              </c:numCache>
            </c:numRef>
          </c:val>
          <c:extLst>
            <c:ext xmlns:c16="http://schemas.microsoft.com/office/drawing/2014/chart" uri="{C3380CC4-5D6E-409C-BE32-E72D297353CC}">
              <c16:uniqueId val="{00000001-79A3-4BA0-B32C-5D213F013493}"/>
            </c:ext>
          </c:extLst>
        </c:ser>
        <c:dLbls>
          <c:showLegendKey val="0"/>
          <c:showVal val="0"/>
          <c:showCatName val="0"/>
          <c:showSerName val="0"/>
          <c:showPercent val="0"/>
          <c:showBubbleSize val="0"/>
        </c:dLbls>
        <c:axId val="1852423760"/>
        <c:axId val="1852425200"/>
        <c:axId val="1791672848"/>
      </c:area3DChart>
      <c:catAx>
        <c:axId val="1852423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425200"/>
        <c:crosses val="autoZero"/>
        <c:auto val="1"/>
        <c:lblAlgn val="ctr"/>
        <c:lblOffset val="100"/>
        <c:noMultiLvlLbl val="0"/>
      </c:catAx>
      <c:valAx>
        <c:axId val="185242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423760"/>
        <c:crosses val="autoZero"/>
        <c:crossBetween val="midCat"/>
      </c:valAx>
      <c:serAx>
        <c:axId val="179167284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4252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20 21 Raw Data (Arina) (3).xlsx]Pivot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Changing</a:t>
            </a:r>
            <a:r>
              <a:rPr lang="en-US" baseline="0"/>
              <a:t> in Price 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2020</c:v>
                </c:pt>
              </c:strCache>
            </c:strRef>
          </c:tx>
          <c:spPr>
            <a:solidFill>
              <a:schemeClr val="accent1"/>
            </a:solidFill>
            <a:ln>
              <a:noFill/>
            </a:ln>
            <a:effectLst/>
            <a:sp3d/>
          </c:spPr>
          <c:invertIfNegative val="0"/>
          <c:cat>
            <c:strRef>
              <c:f>'Pivot Table'!$A$5:$A$11</c:f>
              <c:strCache>
                <c:ptCount val="6"/>
                <c:pt idx="0">
                  <c:v>Desktop</c:v>
                </c:pt>
                <c:pt idx="1">
                  <c:v>Digital Cameras</c:v>
                </c:pt>
                <c:pt idx="2">
                  <c:v>Laptop</c:v>
                </c:pt>
                <c:pt idx="3">
                  <c:v>LCD Monitors</c:v>
                </c:pt>
                <c:pt idx="4">
                  <c:v>Netbook</c:v>
                </c:pt>
                <c:pt idx="5">
                  <c:v>Printers</c:v>
                </c:pt>
              </c:strCache>
            </c:strRef>
          </c:cat>
          <c:val>
            <c:numRef>
              <c:f>'Pivot Table'!$B$5:$B$11</c:f>
              <c:numCache>
                <c:formatCode>General</c:formatCode>
                <c:ptCount val="6"/>
                <c:pt idx="0">
                  <c:v>134895.64999999988</c:v>
                </c:pt>
                <c:pt idx="1">
                  <c:v>19405.949999999997</c:v>
                </c:pt>
                <c:pt idx="2">
                  <c:v>176100.39000000004</c:v>
                </c:pt>
                <c:pt idx="3">
                  <c:v>42270.959999999977</c:v>
                </c:pt>
                <c:pt idx="4">
                  <c:v>67435.62</c:v>
                </c:pt>
                <c:pt idx="5">
                  <c:v>16658.630000000005</c:v>
                </c:pt>
              </c:numCache>
            </c:numRef>
          </c:val>
          <c:extLst>
            <c:ext xmlns:c16="http://schemas.microsoft.com/office/drawing/2014/chart" uri="{C3380CC4-5D6E-409C-BE32-E72D297353CC}">
              <c16:uniqueId val="{00000000-7A23-446B-A0A6-EEAD1C432678}"/>
            </c:ext>
          </c:extLst>
        </c:ser>
        <c:ser>
          <c:idx val="1"/>
          <c:order val="1"/>
          <c:tx>
            <c:strRef>
              <c:f>'Pivot Table'!$C$3:$C$4</c:f>
              <c:strCache>
                <c:ptCount val="1"/>
                <c:pt idx="0">
                  <c:v>2021</c:v>
                </c:pt>
              </c:strCache>
            </c:strRef>
          </c:tx>
          <c:spPr>
            <a:solidFill>
              <a:schemeClr val="accent2"/>
            </a:solidFill>
            <a:ln>
              <a:noFill/>
            </a:ln>
            <a:effectLst/>
            <a:sp3d/>
          </c:spPr>
          <c:invertIfNegative val="0"/>
          <c:cat>
            <c:strRef>
              <c:f>'Pivot Table'!$A$5:$A$11</c:f>
              <c:strCache>
                <c:ptCount val="6"/>
                <c:pt idx="0">
                  <c:v>Desktop</c:v>
                </c:pt>
                <c:pt idx="1">
                  <c:v>Digital Cameras</c:v>
                </c:pt>
                <c:pt idx="2">
                  <c:v>Laptop</c:v>
                </c:pt>
                <c:pt idx="3">
                  <c:v>LCD Monitors</c:v>
                </c:pt>
                <c:pt idx="4">
                  <c:v>Netbook</c:v>
                </c:pt>
                <c:pt idx="5">
                  <c:v>Printers</c:v>
                </c:pt>
              </c:strCache>
            </c:strRef>
          </c:cat>
          <c:val>
            <c:numRef>
              <c:f>'Pivot Table'!$C$5:$C$11</c:f>
              <c:numCache>
                <c:formatCode>General</c:formatCode>
                <c:ptCount val="6"/>
                <c:pt idx="0">
                  <c:v>126839.6399999999</c:v>
                </c:pt>
                <c:pt idx="1">
                  <c:v>23468.129999999997</c:v>
                </c:pt>
                <c:pt idx="2">
                  <c:v>154334.25000000012</c:v>
                </c:pt>
                <c:pt idx="3">
                  <c:v>41629.849999999991</c:v>
                </c:pt>
                <c:pt idx="4">
                  <c:v>68404.590000000011</c:v>
                </c:pt>
                <c:pt idx="5">
                  <c:v>17260.57</c:v>
                </c:pt>
              </c:numCache>
            </c:numRef>
          </c:val>
          <c:extLst>
            <c:ext xmlns:c16="http://schemas.microsoft.com/office/drawing/2014/chart" uri="{C3380CC4-5D6E-409C-BE32-E72D297353CC}">
              <c16:uniqueId val="{00000003-7A23-446B-A0A6-EEAD1C432678}"/>
            </c:ext>
          </c:extLst>
        </c:ser>
        <c:dLbls>
          <c:showLegendKey val="0"/>
          <c:showVal val="0"/>
          <c:showCatName val="0"/>
          <c:showSerName val="0"/>
          <c:showPercent val="0"/>
          <c:showBubbleSize val="0"/>
        </c:dLbls>
        <c:gapWidth val="150"/>
        <c:shape val="box"/>
        <c:axId val="1486399104"/>
        <c:axId val="1486380864"/>
        <c:axId val="0"/>
      </c:bar3DChart>
      <c:catAx>
        <c:axId val="1486399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380864"/>
        <c:crosses val="autoZero"/>
        <c:auto val="1"/>
        <c:lblAlgn val="ctr"/>
        <c:lblOffset val="100"/>
        <c:noMultiLvlLbl val="0"/>
      </c:catAx>
      <c:valAx>
        <c:axId val="148638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399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20 21 Raw Data (Arina) (3).xlsx]Pivot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eash Branch over the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Boston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Table'!$B$23:$B$35</c:f>
              <c:numCache>
                <c:formatCode>General</c:formatCode>
                <c:ptCount val="12"/>
                <c:pt idx="0">
                  <c:v>197267.17</c:v>
                </c:pt>
                <c:pt idx="1">
                  <c:v>156889.88</c:v>
                </c:pt>
                <c:pt idx="2">
                  <c:v>90754.569999999992</c:v>
                </c:pt>
                <c:pt idx="3">
                  <c:v>107576.78</c:v>
                </c:pt>
                <c:pt idx="4">
                  <c:v>88707.54</c:v>
                </c:pt>
                <c:pt idx="5">
                  <c:v>99570.45</c:v>
                </c:pt>
                <c:pt idx="6">
                  <c:v>174928.31</c:v>
                </c:pt>
                <c:pt idx="7">
                  <c:v>135382.78999999998</c:v>
                </c:pt>
                <c:pt idx="8">
                  <c:v>115047.15</c:v>
                </c:pt>
                <c:pt idx="9">
                  <c:v>167429.66999999998</c:v>
                </c:pt>
                <c:pt idx="10">
                  <c:v>135436.88</c:v>
                </c:pt>
                <c:pt idx="11">
                  <c:v>221436.87</c:v>
                </c:pt>
              </c:numCache>
            </c:numRef>
          </c:val>
          <c:smooth val="0"/>
          <c:extLst>
            <c:ext xmlns:c16="http://schemas.microsoft.com/office/drawing/2014/chart" uri="{C3380CC4-5D6E-409C-BE32-E72D297353CC}">
              <c16:uniqueId val="{00000000-78C9-408B-9C89-287E7DA272DB}"/>
            </c:ext>
          </c:extLst>
        </c:ser>
        <c:ser>
          <c:idx val="1"/>
          <c:order val="1"/>
          <c:tx>
            <c:strRef>
              <c:f>'Pivot Table'!$C$21:$C$22</c:f>
              <c:strCache>
                <c:ptCount val="1"/>
                <c:pt idx="0">
                  <c:v>Chicago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Table'!$C$23:$C$35</c:f>
              <c:numCache>
                <c:formatCode>General</c:formatCode>
                <c:ptCount val="12"/>
                <c:pt idx="0">
                  <c:v>256061.79</c:v>
                </c:pt>
                <c:pt idx="1">
                  <c:v>58858.54</c:v>
                </c:pt>
                <c:pt idx="2">
                  <c:v>123831.59</c:v>
                </c:pt>
                <c:pt idx="3">
                  <c:v>68115.820000000007</c:v>
                </c:pt>
                <c:pt idx="4">
                  <c:v>89587.46</c:v>
                </c:pt>
                <c:pt idx="5">
                  <c:v>146922.49</c:v>
                </c:pt>
                <c:pt idx="6">
                  <c:v>117642.60999999999</c:v>
                </c:pt>
                <c:pt idx="7">
                  <c:v>245747.20000000001</c:v>
                </c:pt>
                <c:pt idx="8">
                  <c:v>49457.569999999992</c:v>
                </c:pt>
                <c:pt idx="9">
                  <c:v>160121.27000000002</c:v>
                </c:pt>
                <c:pt idx="10">
                  <c:v>220310.68000000002</c:v>
                </c:pt>
                <c:pt idx="11">
                  <c:v>85513.279999999999</c:v>
                </c:pt>
              </c:numCache>
            </c:numRef>
          </c:val>
          <c:smooth val="0"/>
          <c:extLst>
            <c:ext xmlns:c16="http://schemas.microsoft.com/office/drawing/2014/chart" uri="{C3380CC4-5D6E-409C-BE32-E72D297353CC}">
              <c16:uniqueId val="{00000008-78C9-408B-9C89-287E7DA272DB}"/>
            </c:ext>
          </c:extLst>
        </c:ser>
        <c:ser>
          <c:idx val="2"/>
          <c:order val="2"/>
          <c:tx>
            <c:strRef>
              <c:f>'Pivot Table'!$D$21:$D$22</c:f>
              <c:strCache>
                <c:ptCount val="1"/>
                <c:pt idx="0">
                  <c:v>Houston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Table'!$D$23:$D$35</c:f>
              <c:numCache>
                <c:formatCode>General</c:formatCode>
                <c:ptCount val="12"/>
                <c:pt idx="0">
                  <c:v>89313.459999999992</c:v>
                </c:pt>
                <c:pt idx="1">
                  <c:v>152605.68000000002</c:v>
                </c:pt>
                <c:pt idx="2">
                  <c:v>131712.34</c:v>
                </c:pt>
                <c:pt idx="3">
                  <c:v>180009.78</c:v>
                </c:pt>
                <c:pt idx="4">
                  <c:v>57381.53</c:v>
                </c:pt>
                <c:pt idx="5">
                  <c:v>164530.48000000001</c:v>
                </c:pt>
                <c:pt idx="6">
                  <c:v>144201.50999999998</c:v>
                </c:pt>
                <c:pt idx="7">
                  <c:v>106988.01000000001</c:v>
                </c:pt>
                <c:pt idx="8">
                  <c:v>89815.4</c:v>
                </c:pt>
                <c:pt idx="9">
                  <c:v>69001.989999999991</c:v>
                </c:pt>
                <c:pt idx="10">
                  <c:v>65866.09</c:v>
                </c:pt>
                <c:pt idx="11">
                  <c:v>40225.549999999996</c:v>
                </c:pt>
              </c:numCache>
            </c:numRef>
          </c:val>
          <c:smooth val="0"/>
          <c:extLst>
            <c:ext xmlns:c16="http://schemas.microsoft.com/office/drawing/2014/chart" uri="{C3380CC4-5D6E-409C-BE32-E72D297353CC}">
              <c16:uniqueId val="{00000009-78C9-408B-9C89-287E7DA272DB}"/>
            </c:ext>
          </c:extLst>
        </c:ser>
        <c:ser>
          <c:idx val="3"/>
          <c:order val="3"/>
          <c:tx>
            <c:strRef>
              <c:f>'Pivot Table'!$E$21:$E$22</c:f>
              <c:strCache>
                <c:ptCount val="1"/>
                <c:pt idx="0">
                  <c:v>Los Angeles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Table'!$E$23:$E$35</c:f>
              <c:numCache>
                <c:formatCode>General</c:formatCode>
                <c:ptCount val="12"/>
                <c:pt idx="0">
                  <c:v>182633.34999999998</c:v>
                </c:pt>
                <c:pt idx="1">
                  <c:v>351084.85000000003</c:v>
                </c:pt>
                <c:pt idx="2">
                  <c:v>194847.53</c:v>
                </c:pt>
                <c:pt idx="3">
                  <c:v>220759.03</c:v>
                </c:pt>
                <c:pt idx="4">
                  <c:v>96495.02</c:v>
                </c:pt>
                <c:pt idx="5">
                  <c:v>288589.15000000002</c:v>
                </c:pt>
                <c:pt idx="6">
                  <c:v>431665.18</c:v>
                </c:pt>
                <c:pt idx="7">
                  <c:v>126671.44</c:v>
                </c:pt>
                <c:pt idx="8">
                  <c:v>384754.48</c:v>
                </c:pt>
                <c:pt idx="9">
                  <c:v>378285.43</c:v>
                </c:pt>
                <c:pt idx="10">
                  <c:v>198758.18</c:v>
                </c:pt>
                <c:pt idx="11">
                  <c:v>458938.83999999997</c:v>
                </c:pt>
              </c:numCache>
            </c:numRef>
          </c:val>
          <c:smooth val="0"/>
          <c:extLst>
            <c:ext xmlns:c16="http://schemas.microsoft.com/office/drawing/2014/chart" uri="{C3380CC4-5D6E-409C-BE32-E72D297353CC}">
              <c16:uniqueId val="{0000000A-78C9-408B-9C89-287E7DA272DB}"/>
            </c:ext>
          </c:extLst>
        </c:ser>
        <c:ser>
          <c:idx val="4"/>
          <c:order val="4"/>
          <c:tx>
            <c:strRef>
              <c:f>'Pivot Table'!$F$21:$F$22</c:f>
              <c:strCache>
                <c:ptCount val="1"/>
                <c:pt idx="0">
                  <c:v>New York</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Table'!$F$23:$F$35</c:f>
              <c:numCache>
                <c:formatCode>General</c:formatCode>
                <c:ptCount val="12"/>
                <c:pt idx="0">
                  <c:v>143506.29999999999</c:v>
                </c:pt>
                <c:pt idx="1">
                  <c:v>418102.16</c:v>
                </c:pt>
                <c:pt idx="2">
                  <c:v>558508.50999999989</c:v>
                </c:pt>
                <c:pt idx="3">
                  <c:v>421753.66</c:v>
                </c:pt>
                <c:pt idx="4">
                  <c:v>591601.26</c:v>
                </c:pt>
                <c:pt idx="5">
                  <c:v>349994.27000000008</c:v>
                </c:pt>
                <c:pt idx="6">
                  <c:v>438282.7699999999</c:v>
                </c:pt>
                <c:pt idx="7">
                  <c:v>255224.47000000003</c:v>
                </c:pt>
                <c:pt idx="8">
                  <c:v>461354.99999999994</c:v>
                </c:pt>
                <c:pt idx="9">
                  <c:v>464666.42</c:v>
                </c:pt>
                <c:pt idx="10">
                  <c:v>202625.76</c:v>
                </c:pt>
                <c:pt idx="11">
                  <c:v>428068.30999999994</c:v>
                </c:pt>
              </c:numCache>
            </c:numRef>
          </c:val>
          <c:smooth val="0"/>
          <c:extLst>
            <c:ext xmlns:c16="http://schemas.microsoft.com/office/drawing/2014/chart" uri="{C3380CC4-5D6E-409C-BE32-E72D297353CC}">
              <c16:uniqueId val="{0000000B-78C9-408B-9C89-287E7DA272DB}"/>
            </c:ext>
          </c:extLst>
        </c:ser>
        <c:ser>
          <c:idx val="5"/>
          <c:order val="5"/>
          <c:tx>
            <c:strRef>
              <c:f>'Pivot Table'!$G$21:$G$22</c:f>
              <c:strCache>
                <c:ptCount val="1"/>
                <c:pt idx="0">
                  <c:v>Philadelphia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Table'!$G$23:$G$35</c:f>
              <c:numCache>
                <c:formatCode>General</c:formatCode>
                <c:ptCount val="12"/>
                <c:pt idx="0">
                  <c:v>140835.01999999999</c:v>
                </c:pt>
                <c:pt idx="1">
                  <c:v>152258.67000000001</c:v>
                </c:pt>
                <c:pt idx="2">
                  <c:v>371833.74000000005</c:v>
                </c:pt>
                <c:pt idx="3">
                  <c:v>188071.62</c:v>
                </c:pt>
                <c:pt idx="4">
                  <c:v>165445.81</c:v>
                </c:pt>
                <c:pt idx="5">
                  <c:v>239533.92</c:v>
                </c:pt>
                <c:pt idx="6">
                  <c:v>152527.02000000002</c:v>
                </c:pt>
                <c:pt idx="7">
                  <c:v>159079.86999999997</c:v>
                </c:pt>
                <c:pt idx="8">
                  <c:v>156514.94999999998</c:v>
                </c:pt>
                <c:pt idx="9">
                  <c:v>172551.36000000004</c:v>
                </c:pt>
                <c:pt idx="10">
                  <c:v>132474.76999999999</c:v>
                </c:pt>
                <c:pt idx="11">
                  <c:v>160838.09999999998</c:v>
                </c:pt>
              </c:numCache>
            </c:numRef>
          </c:val>
          <c:smooth val="0"/>
          <c:extLst>
            <c:ext xmlns:c16="http://schemas.microsoft.com/office/drawing/2014/chart" uri="{C3380CC4-5D6E-409C-BE32-E72D297353CC}">
              <c16:uniqueId val="{0000000C-78C9-408B-9C89-287E7DA272DB}"/>
            </c:ext>
          </c:extLst>
        </c:ser>
        <c:ser>
          <c:idx val="6"/>
          <c:order val="6"/>
          <c:tx>
            <c:strRef>
              <c:f>'Pivot Table'!$H$21:$H$22</c:f>
              <c:strCache>
                <c:ptCount val="1"/>
                <c:pt idx="0">
                  <c:v>Seattle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Table'!$H$23:$H$35</c:f>
              <c:numCache>
                <c:formatCode>General</c:formatCode>
                <c:ptCount val="12"/>
                <c:pt idx="0">
                  <c:v>186342.98</c:v>
                </c:pt>
                <c:pt idx="1">
                  <c:v>130166.39999999999</c:v>
                </c:pt>
                <c:pt idx="2">
                  <c:v>52320.149999999994</c:v>
                </c:pt>
                <c:pt idx="3">
                  <c:v>161016.61000000002</c:v>
                </c:pt>
                <c:pt idx="4">
                  <c:v>121863.5</c:v>
                </c:pt>
                <c:pt idx="5">
                  <c:v>84244.560000000012</c:v>
                </c:pt>
                <c:pt idx="6">
                  <c:v>161936.66999999998</c:v>
                </c:pt>
                <c:pt idx="7">
                  <c:v>157951.84</c:v>
                </c:pt>
                <c:pt idx="8">
                  <c:v>99850.10000000002</c:v>
                </c:pt>
                <c:pt idx="9">
                  <c:v>102463.14</c:v>
                </c:pt>
                <c:pt idx="10">
                  <c:v>97673.47</c:v>
                </c:pt>
                <c:pt idx="11">
                  <c:v>79178.420000000013</c:v>
                </c:pt>
              </c:numCache>
            </c:numRef>
          </c:val>
          <c:smooth val="0"/>
          <c:extLst>
            <c:ext xmlns:c16="http://schemas.microsoft.com/office/drawing/2014/chart" uri="{C3380CC4-5D6E-409C-BE32-E72D297353CC}">
              <c16:uniqueId val="{0000000D-78C9-408B-9C89-287E7DA272DB}"/>
            </c:ext>
          </c:extLst>
        </c:ser>
        <c:dLbls>
          <c:showLegendKey val="0"/>
          <c:showVal val="0"/>
          <c:showCatName val="0"/>
          <c:showSerName val="0"/>
          <c:showPercent val="0"/>
          <c:showBubbleSize val="0"/>
        </c:dLbls>
        <c:marker val="1"/>
        <c:smooth val="0"/>
        <c:axId val="1791709712"/>
        <c:axId val="1791710672"/>
      </c:lineChart>
      <c:catAx>
        <c:axId val="179170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10672"/>
        <c:crosses val="autoZero"/>
        <c:auto val="1"/>
        <c:lblAlgn val="ctr"/>
        <c:lblOffset val="100"/>
        <c:noMultiLvlLbl val="0"/>
      </c:catAx>
      <c:valAx>
        <c:axId val="179171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0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20 21 Raw Data (Arina) (3).xlsx]Pivot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Sales of eash Product over the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Table'!$B$45:$B$46</c:f>
              <c:strCache>
                <c:ptCount val="1"/>
                <c:pt idx="0">
                  <c:v>Desktop</c:v>
                </c:pt>
              </c:strCache>
            </c:strRef>
          </c:tx>
          <c:spPr>
            <a:solidFill>
              <a:schemeClr val="accent1"/>
            </a:solidFill>
            <a:ln>
              <a:noFill/>
            </a:ln>
            <a:effectLst/>
            <a:sp3d/>
          </c:spPr>
          <c:invertIfNegative val="0"/>
          <c:cat>
            <c:strRef>
              <c:f>'Pivot Table'!$A$47:$A$59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Table'!$B$47:$B$59</c:f>
              <c:numCache>
                <c:formatCode>General</c:formatCode>
                <c:ptCount val="12"/>
                <c:pt idx="0">
                  <c:v>18551.700000000004</c:v>
                </c:pt>
                <c:pt idx="1">
                  <c:v>24730.989999999998</c:v>
                </c:pt>
                <c:pt idx="2">
                  <c:v>22367.200000000001</c:v>
                </c:pt>
                <c:pt idx="3">
                  <c:v>24796.470000000005</c:v>
                </c:pt>
                <c:pt idx="4">
                  <c:v>22802.65</c:v>
                </c:pt>
                <c:pt idx="5">
                  <c:v>24127.530000000006</c:v>
                </c:pt>
                <c:pt idx="6">
                  <c:v>25460.489999999998</c:v>
                </c:pt>
                <c:pt idx="7">
                  <c:v>13060.7</c:v>
                </c:pt>
                <c:pt idx="8">
                  <c:v>23799.56</c:v>
                </c:pt>
                <c:pt idx="9">
                  <c:v>21447.07</c:v>
                </c:pt>
                <c:pt idx="10">
                  <c:v>11628.34</c:v>
                </c:pt>
                <c:pt idx="11">
                  <c:v>28962.59</c:v>
                </c:pt>
              </c:numCache>
            </c:numRef>
          </c:val>
          <c:extLst>
            <c:ext xmlns:c16="http://schemas.microsoft.com/office/drawing/2014/chart" uri="{C3380CC4-5D6E-409C-BE32-E72D297353CC}">
              <c16:uniqueId val="{00000000-610C-487C-8461-BCAEDD8B413B}"/>
            </c:ext>
          </c:extLst>
        </c:ser>
        <c:ser>
          <c:idx val="1"/>
          <c:order val="1"/>
          <c:tx>
            <c:strRef>
              <c:f>'Pivot Table'!$C$45:$C$46</c:f>
              <c:strCache>
                <c:ptCount val="1"/>
                <c:pt idx="0">
                  <c:v>Digital Cameras</c:v>
                </c:pt>
              </c:strCache>
            </c:strRef>
          </c:tx>
          <c:spPr>
            <a:solidFill>
              <a:schemeClr val="accent2"/>
            </a:solidFill>
            <a:ln>
              <a:noFill/>
            </a:ln>
            <a:effectLst/>
            <a:sp3d/>
          </c:spPr>
          <c:invertIfNegative val="0"/>
          <c:cat>
            <c:strRef>
              <c:f>'Pivot Table'!$A$47:$A$59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Table'!$C$47:$C$59</c:f>
              <c:numCache>
                <c:formatCode>General</c:formatCode>
                <c:ptCount val="12"/>
                <c:pt idx="0">
                  <c:v>2595.64</c:v>
                </c:pt>
                <c:pt idx="1">
                  <c:v>2748.31</c:v>
                </c:pt>
                <c:pt idx="2">
                  <c:v>4669.1100000000006</c:v>
                </c:pt>
                <c:pt idx="3">
                  <c:v>2126.27</c:v>
                </c:pt>
                <c:pt idx="4">
                  <c:v>4478.75</c:v>
                </c:pt>
                <c:pt idx="5">
                  <c:v>1074.42</c:v>
                </c:pt>
                <c:pt idx="6">
                  <c:v>4478.75</c:v>
                </c:pt>
                <c:pt idx="7">
                  <c:v>4065.91</c:v>
                </c:pt>
                <c:pt idx="8">
                  <c:v>4459.8899999999994</c:v>
                </c:pt>
                <c:pt idx="9">
                  <c:v>3219.5499999999997</c:v>
                </c:pt>
                <c:pt idx="10">
                  <c:v>4686.08</c:v>
                </c:pt>
                <c:pt idx="11">
                  <c:v>4271.4000000000005</c:v>
                </c:pt>
              </c:numCache>
            </c:numRef>
          </c:val>
          <c:extLst>
            <c:ext xmlns:c16="http://schemas.microsoft.com/office/drawing/2014/chart" uri="{C3380CC4-5D6E-409C-BE32-E72D297353CC}">
              <c16:uniqueId val="{00000007-610C-487C-8461-BCAEDD8B413B}"/>
            </c:ext>
          </c:extLst>
        </c:ser>
        <c:ser>
          <c:idx val="2"/>
          <c:order val="2"/>
          <c:tx>
            <c:strRef>
              <c:f>'Pivot Table'!$D$45:$D$46</c:f>
              <c:strCache>
                <c:ptCount val="1"/>
                <c:pt idx="0">
                  <c:v>Laptop</c:v>
                </c:pt>
              </c:strCache>
            </c:strRef>
          </c:tx>
          <c:spPr>
            <a:solidFill>
              <a:schemeClr val="accent3"/>
            </a:solidFill>
            <a:ln>
              <a:noFill/>
            </a:ln>
            <a:effectLst/>
            <a:sp3d/>
          </c:spPr>
          <c:invertIfNegative val="0"/>
          <c:cat>
            <c:strRef>
              <c:f>'Pivot Table'!$A$47:$A$59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Table'!$D$47:$D$59</c:f>
              <c:numCache>
                <c:formatCode>General</c:formatCode>
                <c:ptCount val="12"/>
                <c:pt idx="0">
                  <c:v>26199.62</c:v>
                </c:pt>
                <c:pt idx="1">
                  <c:v>30544.52</c:v>
                </c:pt>
                <c:pt idx="2">
                  <c:v>26503.079999999994</c:v>
                </c:pt>
                <c:pt idx="3">
                  <c:v>28829.219999999998</c:v>
                </c:pt>
                <c:pt idx="4">
                  <c:v>27924.32</c:v>
                </c:pt>
                <c:pt idx="5">
                  <c:v>29677.469999999998</c:v>
                </c:pt>
                <c:pt idx="6">
                  <c:v>26459.730000000003</c:v>
                </c:pt>
                <c:pt idx="7">
                  <c:v>30071.389999999996</c:v>
                </c:pt>
                <c:pt idx="8">
                  <c:v>20866.929999999997</c:v>
                </c:pt>
                <c:pt idx="9">
                  <c:v>31775.409999999996</c:v>
                </c:pt>
                <c:pt idx="10">
                  <c:v>22853.730000000003</c:v>
                </c:pt>
                <c:pt idx="11">
                  <c:v>28729.219999999994</c:v>
                </c:pt>
              </c:numCache>
            </c:numRef>
          </c:val>
          <c:extLst>
            <c:ext xmlns:c16="http://schemas.microsoft.com/office/drawing/2014/chart" uri="{C3380CC4-5D6E-409C-BE32-E72D297353CC}">
              <c16:uniqueId val="{00000008-610C-487C-8461-BCAEDD8B413B}"/>
            </c:ext>
          </c:extLst>
        </c:ser>
        <c:ser>
          <c:idx val="3"/>
          <c:order val="3"/>
          <c:tx>
            <c:strRef>
              <c:f>'Pivot Table'!$E$45:$E$46</c:f>
              <c:strCache>
                <c:ptCount val="1"/>
                <c:pt idx="0">
                  <c:v>LCD Monitors</c:v>
                </c:pt>
              </c:strCache>
            </c:strRef>
          </c:tx>
          <c:spPr>
            <a:solidFill>
              <a:schemeClr val="accent4"/>
            </a:solidFill>
            <a:ln>
              <a:noFill/>
            </a:ln>
            <a:effectLst/>
            <a:sp3d/>
          </c:spPr>
          <c:invertIfNegative val="0"/>
          <c:cat>
            <c:strRef>
              <c:f>'Pivot Table'!$A$47:$A$59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Table'!$E$47:$E$59</c:f>
              <c:numCache>
                <c:formatCode>General</c:formatCode>
                <c:ptCount val="12"/>
                <c:pt idx="0">
                  <c:v>7379.7399999999989</c:v>
                </c:pt>
                <c:pt idx="1">
                  <c:v>4184.66</c:v>
                </c:pt>
                <c:pt idx="2">
                  <c:v>10009.340000000004</c:v>
                </c:pt>
                <c:pt idx="3">
                  <c:v>5287.449999999998</c:v>
                </c:pt>
                <c:pt idx="4">
                  <c:v>5692.58</c:v>
                </c:pt>
                <c:pt idx="5">
                  <c:v>8105.5399999999981</c:v>
                </c:pt>
                <c:pt idx="6">
                  <c:v>9820.77</c:v>
                </c:pt>
                <c:pt idx="7">
                  <c:v>6880.2099999999991</c:v>
                </c:pt>
                <c:pt idx="8">
                  <c:v>6795.369999999999</c:v>
                </c:pt>
                <c:pt idx="9">
                  <c:v>6380.6799999999994</c:v>
                </c:pt>
                <c:pt idx="10">
                  <c:v>6795.37</c:v>
                </c:pt>
                <c:pt idx="11">
                  <c:v>6569.0999999999995</c:v>
                </c:pt>
              </c:numCache>
            </c:numRef>
          </c:val>
          <c:extLst>
            <c:ext xmlns:c16="http://schemas.microsoft.com/office/drawing/2014/chart" uri="{C3380CC4-5D6E-409C-BE32-E72D297353CC}">
              <c16:uniqueId val="{00000009-610C-487C-8461-BCAEDD8B413B}"/>
            </c:ext>
          </c:extLst>
        </c:ser>
        <c:ser>
          <c:idx val="4"/>
          <c:order val="4"/>
          <c:tx>
            <c:strRef>
              <c:f>'Pivot Table'!$F$45:$F$46</c:f>
              <c:strCache>
                <c:ptCount val="1"/>
                <c:pt idx="0">
                  <c:v>Netbook</c:v>
                </c:pt>
              </c:strCache>
            </c:strRef>
          </c:tx>
          <c:spPr>
            <a:solidFill>
              <a:schemeClr val="accent5"/>
            </a:solidFill>
            <a:ln>
              <a:noFill/>
            </a:ln>
            <a:effectLst/>
            <a:sp3d/>
          </c:spPr>
          <c:invertIfNegative val="0"/>
          <c:cat>
            <c:strRef>
              <c:f>'Pivot Table'!$A$47:$A$59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Table'!$F$47:$F$59</c:f>
              <c:numCache>
                <c:formatCode>General</c:formatCode>
                <c:ptCount val="12"/>
                <c:pt idx="0">
                  <c:v>14618.130000000001</c:v>
                </c:pt>
                <c:pt idx="1">
                  <c:v>6195.95</c:v>
                </c:pt>
                <c:pt idx="2">
                  <c:v>11340.119999999999</c:v>
                </c:pt>
                <c:pt idx="3">
                  <c:v>8912.2100000000009</c:v>
                </c:pt>
                <c:pt idx="4">
                  <c:v>12203.47</c:v>
                </c:pt>
                <c:pt idx="5">
                  <c:v>11643.58</c:v>
                </c:pt>
                <c:pt idx="6">
                  <c:v>11997.990000000002</c:v>
                </c:pt>
                <c:pt idx="7">
                  <c:v>12052.67</c:v>
                </c:pt>
                <c:pt idx="8">
                  <c:v>11489.050000000001</c:v>
                </c:pt>
                <c:pt idx="9">
                  <c:v>14823.61</c:v>
                </c:pt>
                <c:pt idx="10">
                  <c:v>12710.540000000003</c:v>
                </c:pt>
                <c:pt idx="11">
                  <c:v>7852.89</c:v>
                </c:pt>
              </c:numCache>
            </c:numRef>
          </c:val>
          <c:extLst>
            <c:ext xmlns:c16="http://schemas.microsoft.com/office/drawing/2014/chart" uri="{C3380CC4-5D6E-409C-BE32-E72D297353CC}">
              <c16:uniqueId val="{0000000A-610C-487C-8461-BCAEDD8B413B}"/>
            </c:ext>
          </c:extLst>
        </c:ser>
        <c:ser>
          <c:idx val="5"/>
          <c:order val="5"/>
          <c:tx>
            <c:strRef>
              <c:f>'Pivot Table'!$G$45:$G$46</c:f>
              <c:strCache>
                <c:ptCount val="1"/>
                <c:pt idx="0">
                  <c:v>Printers</c:v>
                </c:pt>
              </c:strCache>
            </c:strRef>
          </c:tx>
          <c:spPr>
            <a:solidFill>
              <a:schemeClr val="accent6"/>
            </a:solidFill>
            <a:ln>
              <a:noFill/>
            </a:ln>
            <a:effectLst/>
            <a:sp3d/>
          </c:spPr>
          <c:invertIfNegative val="0"/>
          <c:cat>
            <c:strRef>
              <c:f>'Pivot Table'!$A$47:$A$59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Table'!$G$47:$G$59</c:f>
              <c:numCache>
                <c:formatCode>General</c:formatCode>
                <c:ptCount val="12"/>
                <c:pt idx="0">
                  <c:v>3165.84</c:v>
                </c:pt>
                <c:pt idx="1">
                  <c:v>2186.1099999999997</c:v>
                </c:pt>
                <c:pt idx="2">
                  <c:v>3015.0600000000004</c:v>
                </c:pt>
                <c:pt idx="3">
                  <c:v>2488.1099999999997</c:v>
                </c:pt>
                <c:pt idx="4">
                  <c:v>2939.2499999999995</c:v>
                </c:pt>
                <c:pt idx="5">
                  <c:v>2638.4700000000003</c:v>
                </c:pt>
                <c:pt idx="6">
                  <c:v>3090.8900000000003</c:v>
                </c:pt>
                <c:pt idx="7">
                  <c:v>3090.0300000000007</c:v>
                </c:pt>
                <c:pt idx="8">
                  <c:v>3090.4700000000003</c:v>
                </c:pt>
                <c:pt idx="9">
                  <c:v>2486.85</c:v>
                </c:pt>
                <c:pt idx="10">
                  <c:v>3392.0499999999997</c:v>
                </c:pt>
                <c:pt idx="11">
                  <c:v>2336.0700000000002</c:v>
                </c:pt>
              </c:numCache>
            </c:numRef>
          </c:val>
          <c:extLst>
            <c:ext xmlns:c16="http://schemas.microsoft.com/office/drawing/2014/chart" uri="{C3380CC4-5D6E-409C-BE32-E72D297353CC}">
              <c16:uniqueId val="{0000000B-610C-487C-8461-BCAEDD8B413B}"/>
            </c:ext>
          </c:extLst>
        </c:ser>
        <c:dLbls>
          <c:showLegendKey val="0"/>
          <c:showVal val="0"/>
          <c:showCatName val="0"/>
          <c:showSerName val="0"/>
          <c:showPercent val="0"/>
          <c:showBubbleSize val="0"/>
        </c:dLbls>
        <c:gapWidth val="150"/>
        <c:shape val="box"/>
        <c:axId val="1494844400"/>
        <c:axId val="1494842480"/>
        <c:axId val="0"/>
      </c:bar3DChart>
      <c:catAx>
        <c:axId val="1494844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842480"/>
        <c:crosses val="autoZero"/>
        <c:auto val="1"/>
        <c:lblAlgn val="ctr"/>
        <c:lblOffset val="100"/>
        <c:noMultiLvlLbl val="0"/>
      </c:catAx>
      <c:valAx>
        <c:axId val="14948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844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20 21 Raw Data (Arina) (3).xlsx]Pivot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Sold</a:t>
            </a:r>
            <a:r>
              <a:rPr lang="en-US" baseline="0"/>
              <a:t> Units in each Branch over the Years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Table'!$B$70:$B$71</c:f>
              <c:strCache>
                <c:ptCount val="1"/>
                <c:pt idx="0">
                  <c:v>2020</c:v>
                </c:pt>
              </c:strCache>
            </c:strRef>
          </c:tx>
          <c:spPr>
            <a:solidFill>
              <a:schemeClr val="accent1"/>
            </a:solidFill>
            <a:ln>
              <a:noFill/>
            </a:ln>
            <a:effectLst/>
          </c:spPr>
          <c:invertIfNegative val="0"/>
          <c:cat>
            <c:strRef>
              <c:f>'Pivot Table'!$A$72:$A$79</c:f>
              <c:strCache>
                <c:ptCount val="7"/>
                <c:pt idx="0">
                  <c:v>Boston</c:v>
                </c:pt>
                <c:pt idx="1">
                  <c:v>Chicago</c:v>
                </c:pt>
                <c:pt idx="2">
                  <c:v>Houston</c:v>
                </c:pt>
                <c:pt idx="3">
                  <c:v>Los Angeles</c:v>
                </c:pt>
                <c:pt idx="4">
                  <c:v>New York</c:v>
                </c:pt>
                <c:pt idx="5">
                  <c:v>Philadelphia</c:v>
                </c:pt>
                <c:pt idx="6">
                  <c:v>Seattle</c:v>
                </c:pt>
              </c:strCache>
            </c:strRef>
          </c:cat>
          <c:val>
            <c:numRef>
              <c:f>'Pivot Table'!$B$72:$B$79</c:f>
              <c:numCache>
                <c:formatCode>General</c:formatCode>
                <c:ptCount val="7"/>
                <c:pt idx="0">
                  <c:v>629</c:v>
                </c:pt>
                <c:pt idx="1">
                  <c:v>592</c:v>
                </c:pt>
                <c:pt idx="2">
                  <c:v>611</c:v>
                </c:pt>
                <c:pt idx="3">
                  <c:v>1191</c:v>
                </c:pt>
                <c:pt idx="4">
                  <c:v>1944</c:v>
                </c:pt>
                <c:pt idx="5">
                  <c:v>878</c:v>
                </c:pt>
                <c:pt idx="6">
                  <c:v>524</c:v>
                </c:pt>
              </c:numCache>
            </c:numRef>
          </c:val>
          <c:extLst>
            <c:ext xmlns:c16="http://schemas.microsoft.com/office/drawing/2014/chart" uri="{C3380CC4-5D6E-409C-BE32-E72D297353CC}">
              <c16:uniqueId val="{00000000-7D44-489F-BE82-CD918F375B51}"/>
            </c:ext>
          </c:extLst>
        </c:ser>
        <c:ser>
          <c:idx val="1"/>
          <c:order val="1"/>
          <c:tx>
            <c:strRef>
              <c:f>'Pivot Table'!$C$70:$C$71</c:f>
              <c:strCache>
                <c:ptCount val="1"/>
                <c:pt idx="0">
                  <c:v>2021</c:v>
                </c:pt>
              </c:strCache>
            </c:strRef>
          </c:tx>
          <c:spPr>
            <a:solidFill>
              <a:schemeClr val="accent2"/>
            </a:solidFill>
            <a:ln>
              <a:noFill/>
            </a:ln>
            <a:effectLst/>
          </c:spPr>
          <c:invertIfNegative val="0"/>
          <c:cat>
            <c:strRef>
              <c:f>'Pivot Table'!$A$72:$A$79</c:f>
              <c:strCache>
                <c:ptCount val="7"/>
                <c:pt idx="0">
                  <c:v>Boston</c:v>
                </c:pt>
                <c:pt idx="1">
                  <c:v>Chicago</c:v>
                </c:pt>
                <c:pt idx="2">
                  <c:v>Houston</c:v>
                </c:pt>
                <c:pt idx="3">
                  <c:v>Los Angeles</c:v>
                </c:pt>
                <c:pt idx="4">
                  <c:v>New York</c:v>
                </c:pt>
                <c:pt idx="5">
                  <c:v>Philadelphia</c:v>
                </c:pt>
                <c:pt idx="6">
                  <c:v>Seattle</c:v>
                </c:pt>
              </c:strCache>
            </c:strRef>
          </c:cat>
          <c:val>
            <c:numRef>
              <c:f>'Pivot Table'!$C$72:$C$79</c:f>
              <c:numCache>
                <c:formatCode>General</c:formatCode>
                <c:ptCount val="7"/>
                <c:pt idx="0">
                  <c:v>756</c:v>
                </c:pt>
                <c:pt idx="1">
                  <c:v>767</c:v>
                </c:pt>
                <c:pt idx="2">
                  <c:v>603</c:v>
                </c:pt>
                <c:pt idx="3">
                  <c:v>1381</c:v>
                </c:pt>
                <c:pt idx="4">
                  <c:v>1748</c:v>
                </c:pt>
                <c:pt idx="5">
                  <c:v>943</c:v>
                </c:pt>
                <c:pt idx="6">
                  <c:v>637</c:v>
                </c:pt>
              </c:numCache>
            </c:numRef>
          </c:val>
          <c:extLst>
            <c:ext xmlns:c16="http://schemas.microsoft.com/office/drawing/2014/chart" uri="{C3380CC4-5D6E-409C-BE32-E72D297353CC}">
              <c16:uniqueId val="{00000001-7D44-489F-BE82-CD918F375B51}"/>
            </c:ext>
          </c:extLst>
        </c:ser>
        <c:dLbls>
          <c:showLegendKey val="0"/>
          <c:showVal val="0"/>
          <c:showCatName val="0"/>
          <c:showSerName val="0"/>
          <c:showPercent val="0"/>
          <c:showBubbleSize val="0"/>
        </c:dLbls>
        <c:gapWidth val="182"/>
        <c:axId val="1857860288"/>
        <c:axId val="1857860768"/>
      </c:barChart>
      <c:catAx>
        <c:axId val="185786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60768"/>
        <c:crosses val="autoZero"/>
        <c:auto val="1"/>
        <c:lblAlgn val="ctr"/>
        <c:lblOffset val="100"/>
        <c:noMultiLvlLbl val="0"/>
      </c:catAx>
      <c:valAx>
        <c:axId val="1857860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60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438150</xdr:colOff>
      <xdr:row>1</xdr:row>
      <xdr:rowOff>53974</xdr:rowOff>
    </xdr:from>
    <xdr:to>
      <xdr:col>9</xdr:col>
      <xdr:colOff>422275</xdr:colOff>
      <xdr:row>14</xdr:row>
      <xdr:rowOff>76199</xdr:rowOff>
    </xdr:to>
    <xdr:graphicFrame macro="">
      <xdr:nvGraphicFramePr>
        <xdr:cNvPr id="2" name="Chart 1">
          <a:extLst>
            <a:ext uri="{FF2B5EF4-FFF2-40B4-BE49-F238E27FC236}">
              <a16:creationId xmlns:a16="http://schemas.microsoft.com/office/drawing/2014/main" id="{5EBB6AA0-51FC-82C6-8F84-6B9EAB14D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231775</xdr:colOff>
      <xdr:row>21</xdr:row>
      <xdr:rowOff>117475</xdr:rowOff>
    </xdr:from>
    <xdr:to>
      <xdr:col>13</xdr:col>
      <xdr:colOff>460375</xdr:colOff>
      <xdr:row>33</xdr:row>
      <xdr:rowOff>193675</xdr:rowOff>
    </xdr:to>
    <xdr:graphicFrame macro="">
      <xdr:nvGraphicFramePr>
        <xdr:cNvPr id="3" name="Chart 2">
          <a:extLst>
            <a:ext uri="{FF2B5EF4-FFF2-40B4-BE49-F238E27FC236}">
              <a16:creationId xmlns:a16="http://schemas.microsoft.com/office/drawing/2014/main" id="{FF8A8362-AD15-1668-133B-20EE64DD1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155574</xdr:colOff>
      <xdr:row>43</xdr:row>
      <xdr:rowOff>73024</xdr:rowOff>
    </xdr:from>
    <xdr:to>
      <xdr:col>15</xdr:col>
      <xdr:colOff>107950</xdr:colOff>
      <xdr:row>60</xdr:row>
      <xdr:rowOff>88900</xdr:rowOff>
    </xdr:to>
    <xdr:graphicFrame macro="">
      <xdr:nvGraphicFramePr>
        <xdr:cNvPr id="4" name="Chart 3">
          <a:extLst>
            <a:ext uri="{FF2B5EF4-FFF2-40B4-BE49-F238E27FC236}">
              <a16:creationId xmlns:a16="http://schemas.microsoft.com/office/drawing/2014/main" id="{F7443FA8-9CA3-7CEA-892C-DA551C7A1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415924</xdr:colOff>
      <xdr:row>66</xdr:row>
      <xdr:rowOff>95250</xdr:rowOff>
    </xdr:from>
    <xdr:to>
      <xdr:col>9</xdr:col>
      <xdr:colOff>660399</xdr:colOff>
      <xdr:row>79</xdr:row>
      <xdr:rowOff>193675</xdr:rowOff>
    </xdr:to>
    <xdr:graphicFrame macro="">
      <xdr:nvGraphicFramePr>
        <xdr:cNvPr id="5" name="Chart 4">
          <a:extLst>
            <a:ext uri="{FF2B5EF4-FFF2-40B4-BE49-F238E27FC236}">
              <a16:creationId xmlns:a16="http://schemas.microsoft.com/office/drawing/2014/main" id="{C4999436-E108-901E-1FC7-7B74A327F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492125</xdr:colOff>
      <xdr:row>88</xdr:row>
      <xdr:rowOff>142875</xdr:rowOff>
    </xdr:from>
    <xdr:to>
      <xdr:col>10</xdr:col>
      <xdr:colOff>434975</xdr:colOff>
      <xdr:row>100</xdr:row>
      <xdr:rowOff>219075</xdr:rowOff>
    </xdr:to>
    <xdr:graphicFrame macro="">
      <xdr:nvGraphicFramePr>
        <xdr:cNvPr id="7" name="Chart 6">
          <a:extLst>
            <a:ext uri="{FF2B5EF4-FFF2-40B4-BE49-F238E27FC236}">
              <a16:creationId xmlns:a16="http://schemas.microsoft.com/office/drawing/2014/main" id="{8012E9CF-C2F9-30A9-692A-28FC7C472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438150</xdr:colOff>
      <xdr:row>3</xdr:row>
      <xdr:rowOff>184150</xdr:rowOff>
    </xdr:from>
    <xdr:to>
      <xdr:col>13</xdr:col>
      <xdr:colOff>527050</xdr:colOff>
      <xdr:row>16</xdr:row>
      <xdr:rowOff>171450</xdr:rowOff>
    </xdr:to>
    <xdr:grpSp>
      <xdr:nvGrpSpPr>
        <xdr:cNvPr id="13" name="Group 12">
          <a:extLst>
            <a:ext uri="{FF2B5EF4-FFF2-40B4-BE49-F238E27FC236}">
              <a16:creationId xmlns:a16="http://schemas.microsoft.com/office/drawing/2014/main" id="{12B6D712-A7A7-F78D-4A59-0284159112CE}"/>
            </a:ext>
          </a:extLst>
        </xdr:cNvPr>
        <xdr:cNvGrpSpPr/>
      </xdr:nvGrpSpPr>
      <xdr:grpSpPr>
        <a:xfrm>
          <a:off x="10988221" y="864507"/>
          <a:ext cx="4361543" cy="2935514"/>
          <a:chOff x="11963400" y="933450"/>
          <a:chExt cx="4349750" cy="2876550"/>
        </a:xfrm>
      </xdr:grpSpPr>
      <xdr:sp macro="" textlink="">
        <xdr:nvSpPr>
          <xdr:cNvPr id="11" name="Scroll: Vertical 10">
            <a:extLst>
              <a:ext uri="{FF2B5EF4-FFF2-40B4-BE49-F238E27FC236}">
                <a16:creationId xmlns:a16="http://schemas.microsoft.com/office/drawing/2014/main" id="{D6E367BA-C6DB-2834-5820-B3749EEFF711}"/>
              </a:ext>
            </a:extLst>
          </xdr:cNvPr>
          <xdr:cNvSpPr/>
        </xdr:nvSpPr>
        <xdr:spPr>
          <a:xfrm>
            <a:off x="11963400" y="933450"/>
            <a:ext cx="4349750" cy="2876550"/>
          </a:xfrm>
          <a:prstGeom prst="verticalScroll">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kern="1200"/>
          </a:p>
        </xdr:txBody>
      </xdr:sp>
      <xdr:grpSp>
        <xdr:nvGrpSpPr>
          <xdr:cNvPr id="12" name="Group 11">
            <a:extLst>
              <a:ext uri="{FF2B5EF4-FFF2-40B4-BE49-F238E27FC236}">
                <a16:creationId xmlns:a16="http://schemas.microsoft.com/office/drawing/2014/main" id="{6685C3C1-BC2E-C9FF-4CE5-92E5F31D865B}"/>
              </a:ext>
            </a:extLst>
          </xdr:cNvPr>
          <xdr:cNvGrpSpPr/>
        </xdr:nvGrpSpPr>
        <xdr:grpSpPr>
          <a:xfrm>
            <a:off x="12566650" y="1409701"/>
            <a:ext cx="3105150" cy="2311400"/>
            <a:chOff x="6978650" y="1549401"/>
            <a:chExt cx="3105150" cy="2311400"/>
          </a:xfrm>
        </xdr:grpSpPr>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B1EFE4FB-6F31-81F5-9D78-A87E03CDC115}"/>
                    </a:ext>
                  </a:extLst>
                </xdr:cNvPr>
                <xdr:cNvGraphicFramePr/>
              </xdr:nvGraphicFramePr>
              <xdr:xfrm>
                <a:off x="6978650" y="1549401"/>
                <a:ext cx="3105150" cy="1479549"/>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082964" y="1350520"/>
                  <a:ext cx="3113568" cy="1509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6D274123-6914-34AB-460A-A53625F4F14B}"/>
                    </a:ext>
                  </a:extLst>
                </xdr:cNvPr>
                <xdr:cNvGraphicFramePr/>
              </xdr:nvGraphicFramePr>
              <xdr:xfrm>
                <a:off x="7658100" y="3022601"/>
                <a:ext cx="1828800" cy="83820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764256" y="2853918"/>
                  <a:ext cx="1833758" cy="855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xdr:from>
      <xdr:col>14</xdr:col>
      <xdr:colOff>362857</xdr:colOff>
      <xdr:row>21</xdr:row>
      <xdr:rowOff>63500</xdr:rowOff>
    </xdr:from>
    <xdr:to>
      <xdr:col>19</xdr:col>
      <xdr:colOff>417285</xdr:colOff>
      <xdr:row>36</xdr:row>
      <xdr:rowOff>136071</xdr:rowOff>
    </xdr:to>
    <xdr:grpSp>
      <xdr:nvGrpSpPr>
        <xdr:cNvPr id="18" name="Group 17">
          <a:extLst>
            <a:ext uri="{FF2B5EF4-FFF2-40B4-BE49-F238E27FC236}">
              <a16:creationId xmlns:a16="http://schemas.microsoft.com/office/drawing/2014/main" id="{2AE9BADF-4163-7FBF-454B-AC70FC038995}"/>
            </a:ext>
          </a:extLst>
        </xdr:cNvPr>
        <xdr:cNvGrpSpPr/>
      </xdr:nvGrpSpPr>
      <xdr:grpSpPr>
        <a:xfrm>
          <a:off x="15902214" y="4826000"/>
          <a:ext cx="5479142" cy="3474357"/>
          <a:chOff x="3655785" y="4381500"/>
          <a:chExt cx="5479143" cy="3474357"/>
        </a:xfrm>
      </xdr:grpSpPr>
      <xdr:sp macro="" textlink="">
        <xdr:nvSpPr>
          <xdr:cNvPr id="17" name="Double Wave 16">
            <a:extLst>
              <a:ext uri="{FF2B5EF4-FFF2-40B4-BE49-F238E27FC236}">
                <a16:creationId xmlns:a16="http://schemas.microsoft.com/office/drawing/2014/main" id="{A4286048-948C-0DC4-53BD-DE461F89D6E0}"/>
              </a:ext>
            </a:extLst>
          </xdr:cNvPr>
          <xdr:cNvSpPr/>
        </xdr:nvSpPr>
        <xdr:spPr>
          <a:xfrm>
            <a:off x="3655785" y="4381500"/>
            <a:ext cx="5479143" cy="3474357"/>
          </a:xfrm>
          <a:prstGeom prst="doubleWave">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kern="1200"/>
          </a:p>
        </xdr:txBody>
      </xdr:sp>
      <mc:AlternateContent xmlns:mc="http://schemas.openxmlformats.org/markup-compatibility/2006" xmlns:a14="http://schemas.microsoft.com/office/drawing/2010/main">
        <mc:Choice Requires="a14">
          <xdr:graphicFrame macro="">
            <xdr:nvGraphicFramePr>
              <xdr:cNvPr id="15" name="Branch">
                <a:extLst>
                  <a:ext uri="{FF2B5EF4-FFF2-40B4-BE49-F238E27FC236}">
                    <a16:creationId xmlns:a16="http://schemas.microsoft.com/office/drawing/2014/main" id="{F20E1268-E6E3-CA0F-3159-98367360F97B}"/>
                  </a:ext>
                </a:extLst>
              </xdr:cNvPr>
              <xdr:cNvGraphicFramePr/>
            </xdr:nvGraphicFramePr>
            <xdr:xfrm>
              <a:off x="4050394" y="5171621"/>
              <a:ext cx="2481036" cy="1722664"/>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6786680" y="5616121"/>
                <a:ext cx="2481036" cy="1722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Month">
                <a:extLst>
                  <a:ext uri="{FF2B5EF4-FFF2-40B4-BE49-F238E27FC236}">
                    <a16:creationId xmlns:a16="http://schemas.microsoft.com/office/drawing/2014/main" id="{192EAE9A-44D5-57BB-BC46-964444F5F239}"/>
                  </a:ext>
                </a:extLst>
              </xdr:cNvPr>
              <xdr:cNvGraphicFramePr/>
            </xdr:nvGraphicFramePr>
            <xdr:xfrm>
              <a:off x="6667500" y="4931229"/>
              <a:ext cx="2022929" cy="2344057"/>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9403786" y="5375729"/>
                <a:ext cx="2022929" cy="2344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361950</xdr:colOff>
      <xdr:row>1</xdr:row>
      <xdr:rowOff>69850</xdr:rowOff>
    </xdr:from>
    <xdr:to>
      <xdr:col>6</xdr:col>
      <xdr:colOff>130175</xdr:colOff>
      <xdr:row>14</xdr:row>
      <xdr:rowOff>92075</xdr:rowOff>
    </xdr:to>
    <xdr:graphicFrame macro="">
      <xdr:nvGraphicFramePr>
        <xdr:cNvPr id="2" name="Chart 1">
          <a:extLst>
            <a:ext uri="{FF2B5EF4-FFF2-40B4-BE49-F238E27FC236}">
              <a16:creationId xmlns:a16="http://schemas.microsoft.com/office/drawing/2014/main" id="{B3640B6B-9951-4D54-9407-57D62D3BE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17</xdr:row>
      <xdr:rowOff>215900</xdr:rowOff>
    </xdr:from>
    <xdr:to>
      <xdr:col>6</xdr:col>
      <xdr:colOff>222250</xdr:colOff>
      <xdr:row>30</xdr:row>
      <xdr:rowOff>196850</xdr:rowOff>
    </xdr:to>
    <xdr:grpSp>
      <xdr:nvGrpSpPr>
        <xdr:cNvPr id="3" name="Group 2">
          <a:extLst>
            <a:ext uri="{FF2B5EF4-FFF2-40B4-BE49-F238E27FC236}">
              <a16:creationId xmlns:a16="http://schemas.microsoft.com/office/drawing/2014/main" id="{9E0AB431-CE62-4FF6-B379-FE8A6415E37B}"/>
            </a:ext>
          </a:extLst>
        </xdr:cNvPr>
        <xdr:cNvGrpSpPr/>
      </xdr:nvGrpSpPr>
      <xdr:grpSpPr>
        <a:xfrm>
          <a:off x="1358900" y="4102100"/>
          <a:ext cx="4349750" cy="2952750"/>
          <a:chOff x="11963400" y="933450"/>
          <a:chExt cx="4349750" cy="2876550"/>
        </a:xfrm>
      </xdr:grpSpPr>
      <xdr:sp macro="" textlink="">
        <xdr:nvSpPr>
          <xdr:cNvPr id="4" name="Scroll: Vertical 3">
            <a:extLst>
              <a:ext uri="{FF2B5EF4-FFF2-40B4-BE49-F238E27FC236}">
                <a16:creationId xmlns:a16="http://schemas.microsoft.com/office/drawing/2014/main" id="{16B75E17-9885-FCDB-6300-120A62703646}"/>
              </a:ext>
            </a:extLst>
          </xdr:cNvPr>
          <xdr:cNvSpPr/>
        </xdr:nvSpPr>
        <xdr:spPr>
          <a:xfrm>
            <a:off x="11963400" y="933450"/>
            <a:ext cx="4349750" cy="2876550"/>
          </a:xfrm>
          <a:prstGeom prst="verticalScroll">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kern="1200"/>
          </a:p>
        </xdr:txBody>
      </xdr:sp>
      <xdr:grpSp>
        <xdr:nvGrpSpPr>
          <xdr:cNvPr id="5" name="Group 4">
            <a:extLst>
              <a:ext uri="{FF2B5EF4-FFF2-40B4-BE49-F238E27FC236}">
                <a16:creationId xmlns:a16="http://schemas.microsoft.com/office/drawing/2014/main" id="{8B82869D-EF51-127B-18EF-383A765FCF55}"/>
              </a:ext>
            </a:extLst>
          </xdr:cNvPr>
          <xdr:cNvGrpSpPr/>
        </xdr:nvGrpSpPr>
        <xdr:grpSpPr>
          <a:xfrm>
            <a:off x="12566650" y="1409701"/>
            <a:ext cx="3105150" cy="2311400"/>
            <a:chOff x="6978650" y="1549401"/>
            <a:chExt cx="3105150" cy="2311400"/>
          </a:xfrm>
        </xdr:grpSpPr>
        <mc:AlternateContent xmlns:mc="http://schemas.openxmlformats.org/markup-compatibility/2006" xmlns:a14="http://schemas.microsoft.com/office/drawing/2010/main">
          <mc:Choice Requires="a14">
            <xdr:graphicFrame macro="">
              <xdr:nvGraphicFramePr>
                <xdr:cNvPr id="6" name="Category 1">
                  <a:extLst>
                    <a:ext uri="{FF2B5EF4-FFF2-40B4-BE49-F238E27FC236}">
                      <a16:creationId xmlns:a16="http://schemas.microsoft.com/office/drawing/2014/main" id="{202CA594-E1E7-5F62-F579-BC666895ADDB}"/>
                    </a:ext>
                  </a:extLst>
                </xdr:cNvPr>
                <xdr:cNvGraphicFramePr/>
              </xdr:nvGraphicFramePr>
              <xdr:xfrm>
                <a:off x="6978650" y="1549401"/>
                <a:ext cx="3105150" cy="1479549"/>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962150" y="4590967"/>
                  <a:ext cx="3105150" cy="1518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5105797D-145B-B27F-3527-3FFE2B29875A}"/>
                    </a:ext>
                  </a:extLst>
                </xdr:cNvPr>
                <xdr:cNvGraphicFramePr/>
              </xdr:nvGraphicFramePr>
              <xdr:xfrm>
                <a:off x="7658100" y="3022601"/>
                <a:ext cx="1828800" cy="83820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641600" y="6103192"/>
                  <a:ext cx="1828800" cy="860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xdr:from>
      <xdr:col>6</xdr:col>
      <xdr:colOff>596900</xdr:colOff>
      <xdr:row>1</xdr:row>
      <xdr:rowOff>38100</xdr:rowOff>
    </xdr:from>
    <xdr:to>
      <xdr:col>11</xdr:col>
      <xdr:colOff>514350</xdr:colOff>
      <xdr:row>13</xdr:row>
      <xdr:rowOff>114300</xdr:rowOff>
    </xdr:to>
    <xdr:graphicFrame macro="">
      <xdr:nvGraphicFramePr>
        <xdr:cNvPr id="8" name="Chart 7">
          <a:extLst>
            <a:ext uri="{FF2B5EF4-FFF2-40B4-BE49-F238E27FC236}">
              <a16:creationId xmlns:a16="http://schemas.microsoft.com/office/drawing/2014/main" id="{668CDE20-531F-4C98-8C84-692028278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247650</xdr:colOff>
      <xdr:row>15</xdr:row>
      <xdr:rowOff>6350</xdr:rowOff>
    </xdr:from>
    <xdr:to>
      <xdr:col>15</xdr:col>
      <xdr:colOff>593726</xdr:colOff>
      <xdr:row>32</xdr:row>
      <xdr:rowOff>22226</xdr:rowOff>
    </xdr:to>
    <xdr:graphicFrame macro="">
      <xdr:nvGraphicFramePr>
        <xdr:cNvPr id="9" name="Chart 8">
          <a:extLst>
            <a:ext uri="{FF2B5EF4-FFF2-40B4-BE49-F238E27FC236}">
              <a16:creationId xmlns:a16="http://schemas.microsoft.com/office/drawing/2014/main" id="{CCD32DBD-4A16-4E0D-8DFB-7A424907E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711200</xdr:colOff>
      <xdr:row>0</xdr:row>
      <xdr:rowOff>152400</xdr:rowOff>
    </xdr:from>
    <xdr:to>
      <xdr:col>18</xdr:col>
      <xdr:colOff>555625</xdr:colOff>
      <xdr:row>14</xdr:row>
      <xdr:rowOff>15875</xdr:rowOff>
    </xdr:to>
    <xdr:graphicFrame macro="">
      <xdr:nvGraphicFramePr>
        <xdr:cNvPr id="10" name="Chart 9">
          <a:extLst>
            <a:ext uri="{FF2B5EF4-FFF2-40B4-BE49-F238E27FC236}">
              <a16:creationId xmlns:a16="http://schemas.microsoft.com/office/drawing/2014/main" id="{A7126092-2809-44DD-8B90-E9D34F863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819150</xdr:colOff>
      <xdr:row>39</xdr:row>
      <xdr:rowOff>101600</xdr:rowOff>
    </xdr:from>
    <xdr:to>
      <xdr:col>15</xdr:col>
      <xdr:colOff>107950</xdr:colOff>
      <xdr:row>51</xdr:row>
      <xdr:rowOff>177800</xdr:rowOff>
    </xdr:to>
    <xdr:graphicFrame macro="">
      <xdr:nvGraphicFramePr>
        <xdr:cNvPr id="11" name="Chart 10">
          <a:extLst>
            <a:ext uri="{FF2B5EF4-FFF2-40B4-BE49-F238E27FC236}">
              <a16:creationId xmlns:a16="http://schemas.microsoft.com/office/drawing/2014/main" id="{A2208262-702F-45B4-9A44-217A01C49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381000</xdr:colOff>
      <xdr:row>18</xdr:row>
      <xdr:rowOff>0</xdr:rowOff>
    </xdr:from>
    <xdr:to>
      <xdr:col>23</xdr:col>
      <xdr:colOff>584200</xdr:colOff>
      <xdr:row>30</xdr:row>
      <xdr:rowOff>0</xdr:rowOff>
    </xdr:to>
    <xdr:graphicFrame macro="">
      <xdr:nvGraphicFramePr>
        <xdr:cNvPr id="12" name="Chart 11">
          <a:extLst>
            <a:ext uri="{FF2B5EF4-FFF2-40B4-BE49-F238E27FC236}">
              <a16:creationId xmlns:a16="http://schemas.microsoft.com/office/drawing/2014/main" id="{3D507285-A88E-4033-810B-7576D8886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469900</xdr:colOff>
      <xdr:row>0</xdr:row>
      <xdr:rowOff>139700</xdr:rowOff>
    </xdr:from>
    <xdr:to>
      <xdr:col>25</xdr:col>
      <xdr:colOff>462643</xdr:colOff>
      <xdr:row>15</xdr:row>
      <xdr:rowOff>185057</xdr:rowOff>
    </xdr:to>
    <xdr:grpSp>
      <xdr:nvGrpSpPr>
        <xdr:cNvPr id="13" name="Group 12">
          <a:extLst>
            <a:ext uri="{FF2B5EF4-FFF2-40B4-BE49-F238E27FC236}">
              <a16:creationId xmlns:a16="http://schemas.microsoft.com/office/drawing/2014/main" id="{AC74054B-0AA9-4D1B-A836-E2C3732F2215}"/>
            </a:ext>
          </a:extLst>
        </xdr:cNvPr>
        <xdr:cNvGrpSpPr/>
      </xdr:nvGrpSpPr>
      <xdr:grpSpPr>
        <a:xfrm>
          <a:off x="17843500" y="139700"/>
          <a:ext cx="5479143" cy="3474357"/>
          <a:chOff x="3810000" y="4971143"/>
          <a:chExt cx="5479143" cy="3474357"/>
        </a:xfrm>
      </xdr:grpSpPr>
      <xdr:sp macro="" textlink="">
        <xdr:nvSpPr>
          <xdr:cNvPr id="14" name="Double Wave 13">
            <a:extLst>
              <a:ext uri="{FF2B5EF4-FFF2-40B4-BE49-F238E27FC236}">
                <a16:creationId xmlns:a16="http://schemas.microsoft.com/office/drawing/2014/main" id="{8F9535B6-2DD0-6442-6072-E7812E73A9FE}"/>
              </a:ext>
            </a:extLst>
          </xdr:cNvPr>
          <xdr:cNvSpPr/>
        </xdr:nvSpPr>
        <xdr:spPr>
          <a:xfrm>
            <a:off x="3810000" y="4971143"/>
            <a:ext cx="5479143" cy="3474357"/>
          </a:xfrm>
          <a:prstGeom prst="doubleWave">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kern="1200"/>
          </a:p>
        </xdr:txBody>
      </xdr:sp>
      <mc:AlternateContent xmlns:mc="http://schemas.openxmlformats.org/markup-compatibility/2006" xmlns:a14="http://schemas.microsoft.com/office/drawing/2010/main">
        <mc:Choice Requires="a14">
          <xdr:graphicFrame macro="">
            <xdr:nvGraphicFramePr>
              <xdr:cNvPr id="15" name="Branch 1">
                <a:extLst>
                  <a:ext uri="{FF2B5EF4-FFF2-40B4-BE49-F238E27FC236}">
                    <a16:creationId xmlns:a16="http://schemas.microsoft.com/office/drawing/2014/main" id="{F3F42EB8-D787-08F3-7898-2F9E37B3277B}"/>
                  </a:ext>
                </a:extLst>
              </xdr:cNvPr>
              <xdr:cNvGraphicFramePr/>
            </xdr:nvGraphicFramePr>
            <xdr:xfrm>
              <a:off x="4059465" y="5761264"/>
              <a:ext cx="2481036" cy="1722664"/>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8092965" y="929821"/>
                <a:ext cx="2481036" cy="1722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Month 1">
                <a:extLst>
                  <a:ext uri="{FF2B5EF4-FFF2-40B4-BE49-F238E27FC236}">
                    <a16:creationId xmlns:a16="http://schemas.microsoft.com/office/drawing/2014/main" id="{DFAC7E7D-723E-5FA0-EC16-7D44BB217723}"/>
                  </a:ext>
                </a:extLst>
              </xdr:cNvPr>
              <xdr:cNvGraphicFramePr/>
            </xdr:nvGraphicFramePr>
            <xdr:xfrm>
              <a:off x="6848928" y="5457372"/>
              <a:ext cx="2022929" cy="2344057"/>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0882428" y="625929"/>
                <a:ext cx="2022929" cy="2344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na Elmahalawy" refreshedDate="45658.562914351853" createdVersion="8" refreshedVersion="8" minRefreshableVersion="3" recordCount="731" xr:uid="{FB67AD24-E9EF-4891-A201-9C2E88E3A304}">
  <cacheSource type="worksheet">
    <worksheetSource name="Table1"/>
  </cacheSource>
  <cacheFields count="11">
    <cacheField name="Date" numFmtId="14">
      <sharedItems containsSemiMixedTypes="0" containsNonDate="0" containsDate="1" containsString="0" minDate="2020-01-01T00:00:00" maxDate="2022-01-01T00:00:00"/>
    </cacheField>
    <cacheField name="Year" numFmtId="0">
      <sharedItems containsSemiMixedTypes="0" containsString="0" containsNumber="1" containsInteger="1" minValue="2020" maxValue="2021" count="2">
        <n v="2020"/>
        <n v="2021"/>
      </sharedItems>
    </cacheField>
    <cacheField name="Month" numFmtId="0">
      <sharedItems containsSemiMixedTypes="0" containsString="0" containsNumber="1" containsInteger="1" minValue="1" maxValue="12" count="12">
        <n v="1"/>
        <n v="2"/>
        <n v="3"/>
        <n v="4"/>
        <n v="5"/>
        <n v="6"/>
        <n v="7"/>
        <n v="8"/>
        <n v="9"/>
        <n v="10"/>
        <n v="11"/>
        <n v="12"/>
      </sharedItems>
    </cacheField>
    <cacheField name="Quarter" numFmtId="0">
      <sharedItems count="4">
        <s v="Quart 1"/>
        <s v="Quart 2"/>
        <s v="Quart 3"/>
        <s v="Quart 4"/>
      </sharedItems>
    </cacheField>
    <cacheField name="Branch" numFmtId="0">
      <sharedItems count="7">
        <s v="New York"/>
        <s v="Los Angeles"/>
        <s v="Chicago"/>
        <s v="Seattle"/>
        <s v="Houston"/>
        <s v="Boston"/>
        <s v="Philadelphia"/>
      </sharedItems>
    </cacheField>
    <cacheField name="Category" numFmtId="0">
      <sharedItems count="6">
        <s v="Laptop"/>
        <s v="Desktop"/>
        <s v="Netbook"/>
        <s v="Printers"/>
        <s v="LCD Monitors"/>
        <s v="Digital Cameras"/>
      </sharedItems>
    </cacheField>
    <cacheField name="Brand" numFmtId="0">
      <sharedItems count="18">
        <s v="Gateway"/>
        <s v="Lenovo"/>
        <s v="Sony"/>
        <s v="Acer"/>
        <s v="Dell"/>
        <s v="Samsung"/>
        <s v="Canon"/>
        <s v="LG"/>
        <s v="HP"/>
        <s v="Averatec"/>
        <s v="Lexmark"/>
        <s v="Casio"/>
        <s v="Panasonic"/>
        <s v="NEC"/>
        <s v="MSI"/>
        <s v="Kodak"/>
        <s v="Apple"/>
        <s v="Falcon"/>
      </sharedItems>
    </cacheField>
    <cacheField name="Model" numFmtId="0">
      <sharedItems containsMixedTypes="1" containsNumber="1" containsInteger="1" minValue="3700" maxValue="3700" count="31">
        <s v="LT3201u"/>
        <s v="IdeaCentreA300"/>
        <s v="Series"/>
        <s v="Aspire8943g"/>
        <s v="1130n"/>
        <s v="SamsungPX2370"/>
        <s v="Cybershot"/>
        <s v="Pixma"/>
        <s v="CanonPowerShot"/>
        <s v="IdeaCentreB500"/>
        <s v="SamsungN210"/>
        <s v="WW2353V"/>
        <s v="CQ62"/>
        <s v="Ultraslim"/>
        <s v="Interact"/>
        <s v="bmid"/>
        <s v="Exilim"/>
        <n v="3700"/>
        <s v="ProBook4520s"/>
        <s v="h2Dr"/>
        <s v="LaserJet"/>
        <s v="HDCTM55"/>
        <s v="MultiSync"/>
        <s v="WindU160"/>
        <s v="KodakEasyShare"/>
        <s v="LenovoC315"/>
        <s v="SCX4828FN"/>
        <s v="SPSP2309W"/>
        <s v="LenovoG560"/>
        <s v="MacMini"/>
        <s v="NorthwestTalon"/>
      </sharedItems>
    </cacheField>
    <cacheField name="Price" numFmtId="0">
      <sharedItems containsSemiMixedTypes="0" containsString="0" containsNumber="1" minValue="225.76999999999998" maxValue="5457.08" count="28">
        <n v="846.37"/>
        <n v="1432.36"/>
        <n v="2825.6200000000003"/>
        <n v="3014.1200000000003"/>
        <n v="226.19"/>
        <n v="499.53"/>
        <n v="376.99"/>
        <n v="620.16999999999996"/>
        <n v="752.12"/>
        <n v="714.42"/>
        <n v="395.8"/>
        <n v="1027.32"/>
        <n v="2363.79"/>
        <n v="657.87"/>
        <n v="225.76999999999998"/>
        <n v="2209.2199999999998"/>
        <n v="1481.6"/>
        <n v="659.74"/>
        <n v="865.22"/>
        <n v="3110.2400000000002"/>
        <n v="810.54"/>
        <n v="622.04"/>
        <n v="1600.37"/>
        <n v="527.79"/>
        <n v="414.69"/>
        <n v="1319.5"/>
        <n v="1317.62"/>
        <n v="5457.08"/>
      </sharedItems>
    </cacheField>
    <cacheField name="Units" numFmtId="0">
      <sharedItems containsSemiMixedTypes="0" containsString="0" containsNumber="1" containsInteger="1" minValue="3" maxValue="33"/>
    </cacheField>
    <cacheField name="Amount" numFmtId="0">
      <sharedItems containsSemiMixedTypes="0" containsString="0" containsNumber="1" minValue="678.56999999999994" maxValue="180083.63999999998" count="279">
        <n v="27083.84"/>
        <n v="24350.12"/>
        <n v="81942.98000000001"/>
        <n v="45211.8"/>
        <n v="6559.51"/>
        <n v="10490.13"/>
        <n v="7238.08"/>
        <n v="4146.8900000000003"/>
        <n v="10542.89"/>
        <n v="2256.36"/>
        <n v="2143.2599999999998"/>
        <n v="3562.2000000000003"/>
        <n v="21573.719999999998"/>
        <n v="78005.069999999992"/>
        <n v="11183.79"/>
        <n v="5192.7099999999991"/>
        <n v="2638.9300000000003"/>
        <n v="8552.31"/>
        <n v="11046.099999999999"/>
        <n v="48892.799999999996"/>
        <n v="4618.18"/>
        <n v="2595.66"/>
        <n v="71535.520000000004"/>
        <n v="22224"/>
        <n v="70695.039999999994"/>
        <n v="17464.439999999999"/>
        <n v="59338.020000000004"/>
        <n v="7294.86"/>
        <n v="1130.97"/>
        <n v="7224.6399999999994"/>
        <n v="20718.18"/>
        <n v="6107.13"/>
        <n v="18039.16"/>
        <n v="9491.07"/>
        <n v="27737.64"/>
        <n v="19260.8"/>
        <n v="32944.28"/>
        <n v="27206.289999999997"/>
        <n v="15794.52"/>
        <n v="11489.189999999999"/>
        <n v="75353.000000000015"/>
        <n v="49639.59"/>
        <n v="59094.75"/>
        <n v="21771.420000000002"/>
        <n v="5202.37"/>
        <n v="2497.6499999999996"/>
        <n v="27127.08"/>
        <n v="7091.37"/>
        <n v="19132.46"/>
        <n v="69324.760000000009"/>
        <n v="21111.68"/>
        <n v="678.56999999999994"/>
        <n v="16484.489999999998"/>
        <n v="51240.040000000008"/>
        <n v="3392.85"/>
        <n v="4495.7699999999995"/>
        <n v="81381.240000000005"/>
        <n v="20804.809999999998"/>
        <n v="26747.82"/>
        <n v="16889.28"/>
        <n v="6842.44"/>
        <n v="7879.11"/>
        <n v="17153.5"/>
        <n v="8273.32"/>
        <n v="7162.81"/>
        <n v="12440.67"/>
        <n v="15174.02"/>
        <n v="25034.78"/>
        <n v="24301.42"/>
        <n v="136427"/>
        <n v="10932.710000000001"/>
        <n v="4326.1000000000004"/>
        <n v="52874.080000000002"/>
        <n v="55230.499999999993"/>
        <n v="13355.16"/>
        <n v="36733.060000000005"/>
        <n v="20527.32"/>
        <n v="3386.5499999999997"/>
        <n v="5654.75"/>
        <n v="25683"/>
        <n v="12891.24"/>
        <n v="33607.769999999997"/>
        <n v="99465.96"/>
        <n v="6493.8899999999994"/>
        <n v="39183.560000000005"/>
        <n v="63822.33"/>
        <n v="5937.66"/>
        <n v="2940.47"/>
        <n v="7492.95"/>
        <n v="57268.280000000006"/>
        <n v="21274.11"/>
        <n v="12488.25"/>
        <n v="10026.519999999999"/>
        <n v="48035.540000000008"/>
        <n v="9042.36"/>
        <n v="24005.55"/>
        <n v="17021.34"/>
        <n v="2902.83"/>
        <n v="13062.84"/>
        <n v="22431.5"/>
        <n v="6769.08"/>
        <n v="1583.37"/>
        <n v="3572.1"/>
        <n v="5581.53"/>
        <n v="1187.4000000000001"/>
        <n v="3081.96"/>
        <n v="17762.490000000002"/>
        <n v="3838.0899999999997"/>
        <n v="3952.8599999999997"/>
        <n v="174626.56"/>
        <n v="7916.79"/>
        <n v="50812.06"/>
        <n v="11300.519999999999"/>
        <n v="10371.199999999999"/>
        <n v="34212.639999999999"/>
        <n v="76291.740000000005"/>
        <n v="5000.9399999999996"/>
        <n v="1130.95"/>
        <n v="9330.5999999999985"/>
        <n v="16297.599999999999"/>
        <n v="23628.359999999997"/>
        <n v="21485.399999999998"/>
        <n v="20307.240000000002"/>
        <n v="8492.01"/>
        <n v="11818.95"/>
        <n v="9896.1"/>
        <n v="2035.71"/>
        <n v="21098.840000000004"/>
        <n v="17812.98"/>
        <n v="13487.31"/>
        <n v="68549.91"/>
        <n v="7257.14"/>
        <n v="5494.83"/>
        <n v="16493.5"/>
        <n v="7464.2699999999995"/>
        <n v="12695.55"/>
        <n v="16546.53"/>
        <n v="35809"/>
        <n v="3496.71"/>
        <n v="1583.33"/>
        <n v="14486.369999999999"/>
        <n v="87409.48000000001"/>
        <n v="6220.35"/>
        <n v="4801.1099999999997"/>
        <n v="24819.96"/>
        <n v="25937.279999999999"/>
        <n v="19289.34"/>
        <n v="13854.54"/>
        <n v="70942.039999999994"/>
        <n v="23360.940000000002"/>
        <n v="99527.680000000008"/>
        <n v="6627.66"/>
        <n v="32874.239999999998"/>
        <n v="25430.58"/>
        <n v="13779.18"/>
        <n v="6429.78"/>
        <n v="1580.3899999999999"/>
        <n v="2488.09"/>
        <n v="10574.68"/>
        <n v="28150.399999999998"/>
        <n v="72904.259999999995"/>
        <n v="15755.96"/>
        <n v="12786.04"/>
        <n v="15984.96"/>
        <n v="11215.58"/>
        <n v="4231.8500000000004"/>
        <n v="8001.8499999999995"/>
        <n v="11083.59"/>
        <n v="16744.59"/>
        <n v="4353.8"/>
        <n v="26001.69"/>
        <n v="12499.53"/>
        <n v="19078.23"/>
        <n v="14493.82"/>
        <n v="46393.619999999995"/>
        <n v="158255.32"/>
        <n v="13334.4"/>
        <n v="28552.260000000002"/>
        <n v="90196.96"/>
        <n v="5136.5999999999995"/>
        <n v="37040"/>
        <n v="18642.419999999998"/>
        <n v="23575.859999999997"/>
        <n v="4289.6299999999992"/>
        <n v="15551"/>
        <n v="33138.299999999996"/>
        <n v="47411.199999999997"/>
        <n v="18803"/>
        <n v="15070.600000000002"/>
        <n v="35456.85"/>
        <n v="1979.22"/>
        <n v="3298.7"/>
        <n v="1498.59"/>
        <n v="45835.519999999997"/>
        <n v="90419.840000000011"/>
        <n v="14250.329999999998"/>
        <n v="5598.36"/>
        <n v="7049.73"/>
        <n v="11875.5"/>
        <n v="9287.4599999999991"/>
        <n v="1884.95"/>
        <n v="11783.23"/>
        <n v="21051.84"/>
        <n v="7191.24"/>
        <n v="7450.41"/>
        <n v="9103.4"/>
        <n v="6408.83"/>
        <n v="34076.799999999996"/>
        <n v="114598.68"/>
        <n v="4900.87"/>
        <n v="7786.9800000000005"/>
        <n v="46653.600000000006"/>
        <n v="25187.199999999997"/>
        <n v="2431.62"/>
        <n v="6095.7899999999991"/>
        <n v="19882.98"/>
        <n v="41538.439999999995"/>
        <n v="8576.6200000000008"/>
        <n v="12535.06"/>
        <n v="24544.73"/>
        <n v="38673.719999999994"/>
        <n v="19779.340000000004"/>
        <n v="30407.03"/>
        <n v="4052.7"/>
        <n v="12139.169999999998"/>
        <n v="14306.919999999998"/>
        <n v="12026.01"/>
        <n v="11281.8"/>
        <n v="12145.14"/>
        <n v="13023.57"/>
        <n v="13061.4"/>
        <n v="15409.8"/>
        <n v="180083.63999999998"/>
        <n v="41975.179999999993"/>
        <n v="33901.56"/>
        <n v="9330.7200000000012"/>
        <n v="53686.780000000006"/>
        <n v="21884.579999999998"/>
        <n v="16431.66"/>
        <n v="1128.8499999999999"/>
        <n v="29792.28"/>
        <n v="27214.839999999997"/>
        <n v="46410.729999999996"/>
        <n v="9777.56"/>
        <n v="96451.840000000011"/>
        <n v="3845.23"/>
        <n v="44912.01"/>
        <n v="7617.33"/>
        <n v="47267.88"/>
        <n v="43209.99"/>
        <n v="7916.8499999999995"/>
        <n v="8708.49"/>
        <n v="43543.5"/>
        <n v="10178.73"/>
        <n v="6821.87"/>
        <n v="3289.35"/>
        <n v="40184.43"/>
        <n v="17298.759999999998"/>
        <n v="1979"/>
        <n v="7858.62"/>
        <n v="9223.34"/>
        <n v="125512.84"/>
        <n v="16439.18"/>
        <n v="70640.500000000015"/>
        <n v="15400.259999999998"/>
        <n v="30729.27"/>
        <n v="33155.320000000007"/>
        <n v="42384.3"/>
        <n v="22861.439999999999"/>
        <n v="19845.439999999999"/>
        <n v="13815.27"/>
        <n v="15131.01"/>
        <n v="19764.3"/>
        <n v="11247.86"/>
        <n v="83976.48000000001"/>
        <n v="37556.74"/>
        <n v="9245.8799999999992"/>
        <n v="5673.78"/>
        <n v="4741.17"/>
      </sharedItems>
    </cacheField>
  </cacheFields>
  <extLst>
    <ext xmlns:x14="http://schemas.microsoft.com/office/spreadsheetml/2009/9/main" uri="{725AE2AE-9491-48be-B2B4-4EB974FC3084}">
      <x14:pivotCacheDefinition pivotCacheId="859735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1">
  <r>
    <d v="2020-01-01T00:00:00"/>
    <x v="0"/>
    <x v="0"/>
    <x v="0"/>
    <x v="0"/>
    <x v="0"/>
    <x v="0"/>
    <x v="0"/>
    <x v="0"/>
    <n v="32"/>
    <x v="0"/>
  </r>
  <r>
    <d v="2020-01-02T00:00:00"/>
    <x v="0"/>
    <x v="0"/>
    <x v="0"/>
    <x v="1"/>
    <x v="1"/>
    <x v="1"/>
    <x v="1"/>
    <x v="1"/>
    <n v="17"/>
    <x v="1"/>
  </r>
  <r>
    <d v="2020-01-03T00:00:00"/>
    <x v="0"/>
    <x v="0"/>
    <x v="0"/>
    <x v="2"/>
    <x v="2"/>
    <x v="2"/>
    <x v="2"/>
    <x v="2"/>
    <n v="29"/>
    <x v="2"/>
  </r>
  <r>
    <d v="2020-01-04T00:00:00"/>
    <x v="0"/>
    <x v="0"/>
    <x v="0"/>
    <x v="3"/>
    <x v="0"/>
    <x v="3"/>
    <x v="3"/>
    <x v="3"/>
    <n v="15"/>
    <x v="3"/>
  </r>
  <r>
    <d v="2020-01-05T00:00:00"/>
    <x v="0"/>
    <x v="0"/>
    <x v="0"/>
    <x v="4"/>
    <x v="3"/>
    <x v="4"/>
    <x v="4"/>
    <x v="4"/>
    <n v="29"/>
    <x v="4"/>
  </r>
  <r>
    <d v="2020-01-06T00:00:00"/>
    <x v="0"/>
    <x v="0"/>
    <x v="0"/>
    <x v="5"/>
    <x v="4"/>
    <x v="5"/>
    <x v="5"/>
    <x v="5"/>
    <n v="21"/>
    <x v="5"/>
  </r>
  <r>
    <d v="2020-01-07T00:00:00"/>
    <x v="0"/>
    <x v="0"/>
    <x v="0"/>
    <x v="6"/>
    <x v="5"/>
    <x v="2"/>
    <x v="6"/>
    <x v="4"/>
    <n v="32"/>
    <x v="6"/>
  </r>
  <r>
    <d v="2020-01-08T00:00:00"/>
    <x v="0"/>
    <x v="0"/>
    <x v="0"/>
    <x v="1"/>
    <x v="3"/>
    <x v="6"/>
    <x v="7"/>
    <x v="6"/>
    <n v="11"/>
    <x v="7"/>
  </r>
  <r>
    <d v="2020-01-09T00:00:00"/>
    <x v="0"/>
    <x v="0"/>
    <x v="0"/>
    <x v="2"/>
    <x v="5"/>
    <x v="6"/>
    <x v="8"/>
    <x v="7"/>
    <n v="17"/>
    <x v="8"/>
  </r>
  <r>
    <d v="2020-01-10T00:00:00"/>
    <x v="0"/>
    <x v="0"/>
    <x v="0"/>
    <x v="3"/>
    <x v="1"/>
    <x v="1"/>
    <x v="9"/>
    <x v="8"/>
    <n v="3"/>
    <x v="9"/>
  </r>
  <r>
    <d v="2020-01-11T00:00:00"/>
    <x v="0"/>
    <x v="0"/>
    <x v="0"/>
    <x v="0"/>
    <x v="2"/>
    <x v="5"/>
    <x v="10"/>
    <x v="9"/>
    <n v="3"/>
    <x v="10"/>
  </r>
  <r>
    <d v="2020-01-12T00:00:00"/>
    <x v="0"/>
    <x v="0"/>
    <x v="0"/>
    <x v="4"/>
    <x v="4"/>
    <x v="7"/>
    <x v="11"/>
    <x v="10"/>
    <n v="9"/>
    <x v="11"/>
  </r>
  <r>
    <d v="2020-01-13T00:00:00"/>
    <x v="0"/>
    <x v="0"/>
    <x v="0"/>
    <x v="6"/>
    <x v="0"/>
    <x v="8"/>
    <x v="12"/>
    <x v="11"/>
    <n v="21"/>
    <x v="12"/>
  </r>
  <r>
    <d v="2020-01-14T00:00:00"/>
    <x v="0"/>
    <x v="0"/>
    <x v="0"/>
    <x v="5"/>
    <x v="1"/>
    <x v="8"/>
    <x v="13"/>
    <x v="12"/>
    <n v="33"/>
    <x v="13"/>
  </r>
  <r>
    <d v="2020-01-15T00:00:00"/>
    <x v="0"/>
    <x v="0"/>
    <x v="0"/>
    <x v="3"/>
    <x v="2"/>
    <x v="9"/>
    <x v="2"/>
    <x v="13"/>
    <n v="17"/>
    <x v="14"/>
  </r>
  <r>
    <d v="2020-01-16T00:00:00"/>
    <x v="0"/>
    <x v="0"/>
    <x v="0"/>
    <x v="6"/>
    <x v="3"/>
    <x v="10"/>
    <x v="14"/>
    <x v="14"/>
    <n v="23"/>
    <x v="15"/>
  </r>
  <r>
    <d v="2020-01-17T00:00:00"/>
    <x v="0"/>
    <x v="0"/>
    <x v="0"/>
    <x v="1"/>
    <x v="4"/>
    <x v="3"/>
    <x v="15"/>
    <x v="6"/>
    <n v="7"/>
    <x v="16"/>
  </r>
  <r>
    <d v="2020-01-18T00:00:00"/>
    <x v="0"/>
    <x v="0"/>
    <x v="0"/>
    <x v="0"/>
    <x v="5"/>
    <x v="11"/>
    <x v="16"/>
    <x v="13"/>
    <n v="13"/>
    <x v="17"/>
  </r>
  <r>
    <d v="2020-01-19T00:00:00"/>
    <x v="0"/>
    <x v="0"/>
    <x v="0"/>
    <x v="4"/>
    <x v="0"/>
    <x v="4"/>
    <x v="17"/>
    <x v="15"/>
    <n v="5"/>
    <x v="18"/>
  </r>
  <r>
    <d v="2020-01-20T00:00:00"/>
    <x v="0"/>
    <x v="0"/>
    <x v="0"/>
    <x v="2"/>
    <x v="0"/>
    <x v="8"/>
    <x v="18"/>
    <x v="16"/>
    <n v="33"/>
    <x v="19"/>
  </r>
  <r>
    <d v="2020-01-21T00:00:00"/>
    <x v="0"/>
    <x v="0"/>
    <x v="0"/>
    <x v="3"/>
    <x v="2"/>
    <x v="3"/>
    <x v="19"/>
    <x v="17"/>
    <n v="7"/>
    <x v="20"/>
  </r>
  <r>
    <d v="2020-01-22T00:00:00"/>
    <x v="0"/>
    <x v="0"/>
    <x v="0"/>
    <x v="0"/>
    <x v="3"/>
    <x v="8"/>
    <x v="20"/>
    <x v="6"/>
    <n v="11"/>
    <x v="7"/>
  </r>
  <r>
    <d v="2020-01-23T00:00:00"/>
    <x v="0"/>
    <x v="0"/>
    <x v="0"/>
    <x v="1"/>
    <x v="5"/>
    <x v="12"/>
    <x v="21"/>
    <x v="18"/>
    <n v="3"/>
    <x v="21"/>
  </r>
  <r>
    <d v="2020-01-24T00:00:00"/>
    <x v="0"/>
    <x v="0"/>
    <x v="0"/>
    <x v="2"/>
    <x v="4"/>
    <x v="13"/>
    <x v="22"/>
    <x v="19"/>
    <n v="23"/>
    <x v="22"/>
  </r>
  <r>
    <d v="2020-01-25T00:00:00"/>
    <x v="0"/>
    <x v="0"/>
    <x v="0"/>
    <x v="4"/>
    <x v="0"/>
    <x v="8"/>
    <x v="18"/>
    <x v="16"/>
    <n v="15"/>
    <x v="23"/>
  </r>
  <r>
    <d v="2020-01-26T00:00:00"/>
    <x v="0"/>
    <x v="0"/>
    <x v="0"/>
    <x v="6"/>
    <x v="0"/>
    <x v="4"/>
    <x v="17"/>
    <x v="15"/>
    <n v="32"/>
    <x v="24"/>
  </r>
  <r>
    <d v="2020-01-27T00:00:00"/>
    <x v="0"/>
    <x v="0"/>
    <x v="0"/>
    <x v="5"/>
    <x v="0"/>
    <x v="8"/>
    <x v="12"/>
    <x v="11"/>
    <n v="17"/>
    <x v="25"/>
  </r>
  <r>
    <d v="2020-01-28T00:00:00"/>
    <x v="0"/>
    <x v="0"/>
    <x v="0"/>
    <x v="3"/>
    <x v="2"/>
    <x v="2"/>
    <x v="2"/>
    <x v="2"/>
    <n v="21"/>
    <x v="26"/>
  </r>
  <r>
    <d v="2020-01-29T00:00:00"/>
    <x v="0"/>
    <x v="0"/>
    <x v="0"/>
    <x v="0"/>
    <x v="2"/>
    <x v="14"/>
    <x v="23"/>
    <x v="20"/>
    <n v="9"/>
    <x v="27"/>
  </r>
  <r>
    <d v="2020-01-30T00:00:00"/>
    <x v="0"/>
    <x v="0"/>
    <x v="0"/>
    <x v="2"/>
    <x v="3"/>
    <x v="8"/>
    <x v="20"/>
    <x v="6"/>
    <n v="3"/>
    <x v="28"/>
  </r>
  <r>
    <d v="2020-01-31T00:00:00"/>
    <x v="0"/>
    <x v="0"/>
    <x v="0"/>
    <x v="4"/>
    <x v="3"/>
    <x v="10"/>
    <x v="14"/>
    <x v="14"/>
    <n v="32"/>
    <x v="29"/>
  </r>
  <r>
    <d v="2020-02-01T00:00:00"/>
    <x v="0"/>
    <x v="1"/>
    <x v="0"/>
    <x v="1"/>
    <x v="2"/>
    <x v="5"/>
    <x v="10"/>
    <x v="9"/>
    <n v="29"/>
    <x v="30"/>
  </r>
  <r>
    <d v="2020-02-02T00:00:00"/>
    <x v="0"/>
    <x v="1"/>
    <x v="0"/>
    <x v="6"/>
    <x v="5"/>
    <x v="2"/>
    <x v="6"/>
    <x v="4"/>
    <n v="27"/>
    <x v="31"/>
  </r>
  <r>
    <d v="2020-02-03T00:00:00"/>
    <x v="0"/>
    <x v="1"/>
    <x v="0"/>
    <x v="5"/>
    <x v="5"/>
    <x v="15"/>
    <x v="24"/>
    <x v="21"/>
    <n v="29"/>
    <x v="32"/>
  </r>
  <r>
    <d v="2020-02-04T00:00:00"/>
    <x v="0"/>
    <x v="1"/>
    <x v="0"/>
    <x v="3"/>
    <x v="4"/>
    <x v="5"/>
    <x v="5"/>
    <x v="5"/>
    <n v="19"/>
    <x v="33"/>
  </r>
  <r>
    <d v="2020-02-05T00:00:00"/>
    <x v="0"/>
    <x v="1"/>
    <x v="0"/>
    <x v="0"/>
    <x v="0"/>
    <x v="4"/>
    <x v="17"/>
    <x v="15"/>
    <n v="5"/>
    <x v="18"/>
  </r>
  <r>
    <d v="2020-02-06T00:00:00"/>
    <x v="0"/>
    <x v="1"/>
    <x v="0"/>
    <x v="0"/>
    <x v="0"/>
    <x v="8"/>
    <x v="12"/>
    <x v="11"/>
    <n v="27"/>
    <x v="34"/>
  </r>
  <r>
    <d v="2020-02-07T00:00:00"/>
    <x v="0"/>
    <x v="1"/>
    <x v="0"/>
    <x v="6"/>
    <x v="0"/>
    <x v="8"/>
    <x v="18"/>
    <x v="16"/>
    <n v="13"/>
    <x v="35"/>
  </r>
  <r>
    <d v="2020-02-08T00:00:00"/>
    <x v="0"/>
    <x v="1"/>
    <x v="0"/>
    <x v="0"/>
    <x v="1"/>
    <x v="1"/>
    <x v="1"/>
    <x v="1"/>
    <n v="23"/>
    <x v="36"/>
  </r>
  <r>
    <d v="2020-02-09T00:00:00"/>
    <x v="0"/>
    <x v="1"/>
    <x v="0"/>
    <x v="1"/>
    <x v="1"/>
    <x v="1"/>
    <x v="25"/>
    <x v="22"/>
    <n v="17"/>
    <x v="37"/>
  </r>
  <r>
    <d v="2020-02-10T00:00:00"/>
    <x v="0"/>
    <x v="1"/>
    <x v="0"/>
    <x v="1"/>
    <x v="1"/>
    <x v="1"/>
    <x v="9"/>
    <x v="8"/>
    <n v="21"/>
    <x v="38"/>
  </r>
  <r>
    <d v="2020-02-11T00:00:00"/>
    <x v="0"/>
    <x v="1"/>
    <x v="0"/>
    <x v="1"/>
    <x v="4"/>
    <x v="5"/>
    <x v="5"/>
    <x v="5"/>
    <n v="23"/>
    <x v="39"/>
  </r>
  <r>
    <d v="2020-02-12T00:00:00"/>
    <x v="0"/>
    <x v="1"/>
    <x v="0"/>
    <x v="0"/>
    <x v="0"/>
    <x v="3"/>
    <x v="3"/>
    <x v="3"/>
    <n v="25"/>
    <x v="40"/>
  </r>
  <r>
    <d v="2020-02-13T00:00:00"/>
    <x v="0"/>
    <x v="1"/>
    <x v="0"/>
    <x v="0"/>
    <x v="1"/>
    <x v="8"/>
    <x v="13"/>
    <x v="12"/>
    <n v="21"/>
    <x v="41"/>
  </r>
  <r>
    <d v="2020-02-14T00:00:00"/>
    <x v="0"/>
    <x v="1"/>
    <x v="0"/>
    <x v="4"/>
    <x v="1"/>
    <x v="8"/>
    <x v="13"/>
    <x v="12"/>
    <n v="25"/>
    <x v="42"/>
  </r>
  <r>
    <d v="2020-02-15T00:00:00"/>
    <x v="0"/>
    <x v="1"/>
    <x v="0"/>
    <x v="6"/>
    <x v="2"/>
    <x v="3"/>
    <x v="19"/>
    <x v="17"/>
    <n v="33"/>
    <x v="43"/>
  </r>
  <r>
    <d v="2020-02-16T00:00:00"/>
    <x v="0"/>
    <x v="1"/>
    <x v="0"/>
    <x v="5"/>
    <x v="3"/>
    <x v="4"/>
    <x v="4"/>
    <x v="4"/>
    <n v="23"/>
    <x v="44"/>
  </r>
  <r>
    <d v="2020-02-17T00:00:00"/>
    <x v="0"/>
    <x v="1"/>
    <x v="0"/>
    <x v="3"/>
    <x v="4"/>
    <x v="5"/>
    <x v="5"/>
    <x v="5"/>
    <n v="5"/>
    <x v="45"/>
  </r>
  <r>
    <d v="2020-02-18T00:00:00"/>
    <x v="0"/>
    <x v="1"/>
    <x v="0"/>
    <x v="0"/>
    <x v="0"/>
    <x v="3"/>
    <x v="3"/>
    <x v="3"/>
    <n v="9"/>
    <x v="46"/>
  </r>
  <r>
    <d v="2020-02-19T00:00:00"/>
    <x v="0"/>
    <x v="1"/>
    <x v="0"/>
    <x v="1"/>
    <x v="1"/>
    <x v="8"/>
    <x v="13"/>
    <x v="12"/>
    <n v="3"/>
    <x v="47"/>
  </r>
  <r>
    <d v="2020-02-20T00:00:00"/>
    <x v="0"/>
    <x v="1"/>
    <x v="0"/>
    <x v="2"/>
    <x v="2"/>
    <x v="3"/>
    <x v="19"/>
    <x v="17"/>
    <n v="29"/>
    <x v="48"/>
  </r>
  <r>
    <d v="2020-02-21T00:00:00"/>
    <x v="0"/>
    <x v="1"/>
    <x v="0"/>
    <x v="4"/>
    <x v="3"/>
    <x v="4"/>
    <x v="4"/>
    <x v="4"/>
    <n v="23"/>
    <x v="44"/>
  </r>
  <r>
    <d v="2020-02-22T00:00:00"/>
    <x v="0"/>
    <x v="1"/>
    <x v="0"/>
    <x v="6"/>
    <x v="4"/>
    <x v="5"/>
    <x v="5"/>
    <x v="5"/>
    <n v="23"/>
    <x v="39"/>
  </r>
  <r>
    <d v="2020-02-23T00:00:00"/>
    <x v="0"/>
    <x v="1"/>
    <x v="0"/>
    <x v="5"/>
    <x v="0"/>
    <x v="3"/>
    <x v="3"/>
    <x v="3"/>
    <n v="23"/>
    <x v="49"/>
  </r>
  <r>
    <d v="2020-02-24T00:00:00"/>
    <x v="0"/>
    <x v="1"/>
    <x v="0"/>
    <x v="0"/>
    <x v="2"/>
    <x v="3"/>
    <x v="19"/>
    <x v="17"/>
    <n v="32"/>
    <x v="50"/>
  </r>
  <r>
    <d v="2020-02-25T00:00:00"/>
    <x v="0"/>
    <x v="1"/>
    <x v="0"/>
    <x v="1"/>
    <x v="3"/>
    <x v="4"/>
    <x v="4"/>
    <x v="4"/>
    <n v="3"/>
    <x v="51"/>
  </r>
  <r>
    <d v="2020-02-26T00:00:00"/>
    <x v="0"/>
    <x v="1"/>
    <x v="0"/>
    <x v="3"/>
    <x v="1"/>
    <x v="8"/>
    <x v="13"/>
    <x v="12"/>
    <n v="33"/>
    <x v="13"/>
  </r>
  <r>
    <d v="2020-02-27T00:00:00"/>
    <x v="0"/>
    <x v="1"/>
    <x v="0"/>
    <x v="2"/>
    <x v="4"/>
    <x v="5"/>
    <x v="5"/>
    <x v="5"/>
    <n v="33"/>
    <x v="52"/>
  </r>
  <r>
    <d v="2020-02-28T00:00:00"/>
    <x v="0"/>
    <x v="1"/>
    <x v="0"/>
    <x v="4"/>
    <x v="0"/>
    <x v="3"/>
    <x v="3"/>
    <x v="3"/>
    <n v="17"/>
    <x v="53"/>
  </r>
  <r>
    <d v="2020-02-29T00:00:00"/>
    <x v="0"/>
    <x v="1"/>
    <x v="0"/>
    <x v="5"/>
    <x v="2"/>
    <x v="3"/>
    <x v="19"/>
    <x v="17"/>
    <n v="33"/>
    <x v="43"/>
  </r>
  <r>
    <d v="2020-03-01T00:00:00"/>
    <x v="0"/>
    <x v="2"/>
    <x v="0"/>
    <x v="3"/>
    <x v="3"/>
    <x v="4"/>
    <x v="4"/>
    <x v="4"/>
    <n v="15"/>
    <x v="54"/>
  </r>
  <r>
    <d v="2020-03-02T00:00:00"/>
    <x v="0"/>
    <x v="2"/>
    <x v="0"/>
    <x v="6"/>
    <x v="1"/>
    <x v="8"/>
    <x v="13"/>
    <x v="12"/>
    <n v="33"/>
    <x v="13"/>
  </r>
  <r>
    <d v="2020-03-03T00:00:00"/>
    <x v="0"/>
    <x v="2"/>
    <x v="0"/>
    <x v="6"/>
    <x v="4"/>
    <x v="5"/>
    <x v="5"/>
    <x v="5"/>
    <n v="9"/>
    <x v="55"/>
  </r>
  <r>
    <d v="2020-03-04T00:00:00"/>
    <x v="0"/>
    <x v="2"/>
    <x v="0"/>
    <x v="0"/>
    <x v="0"/>
    <x v="3"/>
    <x v="3"/>
    <x v="3"/>
    <n v="27"/>
    <x v="56"/>
  </r>
  <r>
    <d v="2020-03-05T00:00:00"/>
    <x v="0"/>
    <x v="2"/>
    <x v="0"/>
    <x v="0"/>
    <x v="1"/>
    <x v="1"/>
    <x v="25"/>
    <x v="22"/>
    <n v="13"/>
    <x v="57"/>
  </r>
  <r>
    <d v="2020-03-06T00:00:00"/>
    <x v="0"/>
    <x v="2"/>
    <x v="0"/>
    <x v="0"/>
    <x v="2"/>
    <x v="14"/>
    <x v="23"/>
    <x v="20"/>
    <n v="33"/>
    <x v="58"/>
  </r>
  <r>
    <d v="2020-03-07T00:00:00"/>
    <x v="0"/>
    <x v="2"/>
    <x v="0"/>
    <x v="0"/>
    <x v="3"/>
    <x v="5"/>
    <x v="26"/>
    <x v="23"/>
    <n v="32"/>
    <x v="59"/>
  </r>
  <r>
    <d v="2020-03-08T00:00:00"/>
    <x v="0"/>
    <x v="2"/>
    <x v="0"/>
    <x v="1"/>
    <x v="5"/>
    <x v="15"/>
    <x v="24"/>
    <x v="21"/>
    <n v="11"/>
    <x v="60"/>
  </r>
  <r>
    <d v="2020-03-09T00:00:00"/>
    <x v="0"/>
    <x v="2"/>
    <x v="0"/>
    <x v="2"/>
    <x v="4"/>
    <x v="4"/>
    <x v="27"/>
    <x v="24"/>
    <n v="19"/>
    <x v="61"/>
  </r>
  <r>
    <d v="2020-03-10T00:00:00"/>
    <x v="0"/>
    <x v="2"/>
    <x v="0"/>
    <x v="4"/>
    <x v="0"/>
    <x v="1"/>
    <x v="28"/>
    <x v="25"/>
    <n v="13"/>
    <x v="62"/>
  </r>
  <r>
    <d v="2020-03-11T00:00:00"/>
    <x v="0"/>
    <x v="2"/>
    <x v="0"/>
    <x v="6"/>
    <x v="1"/>
    <x v="1"/>
    <x v="9"/>
    <x v="8"/>
    <n v="11"/>
    <x v="63"/>
  </r>
  <r>
    <d v="2020-03-12T00:00:00"/>
    <x v="0"/>
    <x v="2"/>
    <x v="0"/>
    <x v="5"/>
    <x v="2"/>
    <x v="5"/>
    <x v="10"/>
    <x v="9"/>
    <n v="29"/>
    <x v="30"/>
  </r>
  <r>
    <d v="2020-03-13T00:00:00"/>
    <x v="0"/>
    <x v="2"/>
    <x v="0"/>
    <x v="3"/>
    <x v="3"/>
    <x v="6"/>
    <x v="7"/>
    <x v="6"/>
    <n v="19"/>
    <x v="64"/>
  </r>
  <r>
    <d v="2020-03-14T00:00:00"/>
    <x v="0"/>
    <x v="2"/>
    <x v="0"/>
    <x v="0"/>
    <x v="5"/>
    <x v="6"/>
    <x v="8"/>
    <x v="7"/>
    <n v="17"/>
    <x v="8"/>
  </r>
  <r>
    <d v="2020-03-15T00:00:00"/>
    <x v="0"/>
    <x v="2"/>
    <x v="0"/>
    <x v="0"/>
    <x v="4"/>
    <x v="3"/>
    <x v="15"/>
    <x v="6"/>
    <n v="33"/>
    <x v="65"/>
  </r>
  <r>
    <d v="2020-03-16T00:00:00"/>
    <x v="0"/>
    <x v="2"/>
    <x v="0"/>
    <x v="1"/>
    <x v="0"/>
    <x v="8"/>
    <x v="18"/>
    <x v="16"/>
    <n v="15"/>
    <x v="23"/>
  </r>
  <r>
    <d v="2020-03-17T00:00:00"/>
    <x v="0"/>
    <x v="2"/>
    <x v="0"/>
    <x v="5"/>
    <x v="2"/>
    <x v="3"/>
    <x v="19"/>
    <x v="17"/>
    <n v="23"/>
    <x v="66"/>
  </r>
  <r>
    <d v="2020-03-18T00:00:00"/>
    <x v="0"/>
    <x v="2"/>
    <x v="0"/>
    <x v="4"/>
    <x v="1"/>
    <x v="16"/>
    <x v="29"/>
    <x v="26"/>
    <n v="19"/>
    <x v="67"/>
  </r>
  <r>
    <d v="2020-03-19T00:00:00"/>
    <x v="0"/>
    <x v="2"/>
    <x v="0"/>
    <x v="2"/>
    <x v="0"/>
    <x v="4"/>
    <x v="17"/>
    <x v="15"/>
    <n v="11"/>
    <x v="68"/>
  </r>
  <r>
    <d v="2020-03-20T00:00:00"/>
    <x v="0"/>
    <x v="2"/>
    <x v="0"/>
    <x v="6"/>
    <x v="1"/>
    <x v="17"/>
    <x v="30"/>
    <x v="27"/>
    <n v="25"/>
    <x v="69"/>
  </r>
  <r>
    <d v="2020-03-21T00:00:00"/>
    <x v="0"/>
    <x v="2"/>
    <x v="0"/>
    <x v="3"/>
    <x v="3"/>
    <x v="8"/>
    <x v="20"/>
    <x v="6"/>
    <n v="29"/>
    <x v="70"/>
  </r>
  <r>
    <d v="2020-03-22T00:00:00"/>
    <x v="0"/>
    <x v="2"/>
    <x v="0"/>
    <x v="6"/>
    <x v="5"/>
    <x v="12"/>
    <x v="21"/>
    <x v="18"/>
    <n v="5"/>
    <x v="71"/>
  </r>
  <r>
    <d v="2020-03-23T00:00:00"/>
    <x v="0"/>
    <x v="2"/>
    <x v="0"/>
    <x v="0"/>
    <x v="4"/>
    <x v="13"/>
    <x v="22"/>
    <x v="19"/>
    <n v="17"/>
    <x v="72"/>
  </r>
  <r>
    <d v="2020-03-24T00:00:00"/>
    <x v="0"/>
    <x v="2"/>
    <x v="0"/>
    <x v="0"/>
    <x v="0"/>
    <x v="8"/>
    <x v="18"/>
    <x v="16"/>
    <n v="13"/>
    <x v="35"/>
  </r>
  <r>
    <d v="2020-03-25T00:00:00"/>
    <x v="0"/>
    <x v="2"/>
    <x v="0"/>
    <x v="0"/>
    <x v="0"/>
    <x v="4"/>
    <x v="17"/>
    <x v="15"/>
    <n v="25"/>
    <x v="73"/>
  </r>
  <r>
    <d v="2020-03-26T00:00:00"/>
    <x v="0"/>
    <x v="2"/>
    <x v="0"/>
    <x v="1"/>
    <x v="0"/>
    <x v="8"/>
    <x v="12"/>
    <x v="11"/>
    <n v="13"/>
    <x v="74"/>
  </r>
  <r>
    <d v="2020-03-27T00:00:00"/>
    <x v="0"/>
    <x v="2"/>
    <x v="0"/>
    <x v="1"/>
    <x v="2"/>
    <x v="2"/>
    <x v="2"/>
    <x v="2"/>
    <n v="13"/>
    <x v="75"/>
  </r>
  <r>
    <d v="2020-03-28T00:00:00"/>
    <x v="0"/>
    <x v="2"/>
    <x v="0"/>
    <x v="1"/>
    <x v="5"/>
    <x v="15"/>
    <x v="24"/>
    <x v="21"/>
    <n v="33"/>
    <x v="76"/>
  </r>
  <r>
    <d v="2020-03-29T00:00:00"/>
    <x v="0"/>
    <x v="2"/>
    <x v="0"/>
    <x v="0"/>
    <x v="3"/>
    <x v="10"/>
    <x v="14"/>
    <x v="14"/>
    <n v="15"/>
    <x v="77"/>
  </r>
  <r>
    <d v="2020-03-30T00:00:00"/>
    <x v="0"/>
    <x v="2"/>
    <x v="0"/>
    <x v="0"/>
    <x v="5"/>
    <x v="2"/>
    <x v="6"/>
    <x v="4"/>
    <n v="25"/>
    <x v="78"/>
  </r>
  <r>
    <d v="2020-03-31T00:00:00"/>
    <x v="0"/>
    <x v="2"/>
    <x v="0"/>
    <x v="2"/>
    <x v="4"/>
    <x v="5"/>
    <x v="5"/>
    <x v="5"/>
    <n v="19"/>
    <x v="33"/>
  </r>
  <r>
    <d v="2020-04-01T00:00:00"/>
    <x v="0"/>
    <x v="3"/>
    <x v="1"/>
    <x v="4"/>
    <x v="0"/>
    <x v="8"/>
    <x v="18"/>
    <x v="16"/>
    <n v="15"/>
    <x v="23"/>
  </r>
  <r>
    <d v="2020-04-02T00:00:00"/>
    <x v="0"/>
    <x v="3"/>
    <x v="1"/>
    <x v="6"/>
    <x v="0"/>
    <x v="4"/>
    <x v="17"/>
    <x v="15"/>
    <n v="11"/>
    <x v="68"/>
  </r>
  <r>
    <d v="2020-04-03T00:00:00"/>
    <x v="0"/>
    <x v="3"/>
    <x v="1"/>
    <x v="5"/>
    <x v="0"/>
    <x v="8"/>
    <x v="12"/>
    <x v="11"/>
    <n v="25"/>
    <x v="79"/>
  </r>
  <r>
    <d v="2020-04-04T00:00:00"/>
    <x v="0"/>
    <x v="3"/>
    <x v="1"/>
    <x v="3"/>
    <x v="1"/>
    <x v="1"/>
    <x v="1"/>
    <x v="1"/>
    <n v="9"/>
    <x v="80"/>
  </r>
  <r>
    <d v="2020-04-05T00:00:00"/>
    <x v="0"/>
    <x v="3"/>
    <x v="1"/>
    <x v="0"/>
    <x v="1"/>
    <x v="1"/>
    <x v="25"/>
    <x v="22"/>
    <n v="21"/>
    <x v="81"/>
  </r>
  <r>
    <d v="2020-04-06T00:00:00"/>
    <x v="0"/>
    <x v="3"/>
    <x v="1"/>
    <x v="1"/>
    <x v="1"/>
    <x v="1"/>
    <x v="9"/>
    <x v="8"/>
    <n v="11"/>
    <x v="63"/>
  </r>
  <r>
    <d v="2020-04-07T00:00:00"/>
    <x v="0"/>
    <x v="3"/>
    <x v="1"/>
    <x v="2"/>
    <x v="4"/>
    <x v="5"/>
    <x v="5"/>
    <x v="5"/>
    <n v="5"/>
    <x v="45"/>
  </r>
  <r>
    <d v="2020-04-08T00:00:00"/>
    <x v="0"/>
    <x v="3"/>
    <x v="1"/>
    <x v="4"/>
    <x v="0"/>
    <x v="3"/>
    <x v="3"/>
    <x v="3"/>
    <n v="33"/>
    <x v="82"/>
  </r>
  <r>
    <d v="2020-04-09T00:00:00"/>
    <x v="0"/>
    <x v="3"/>
    <x v="1"/>
    <x v="6"/>
    <x v="1"/>
    <x v="8"/>
    <x v="13"/>
    <x v="12"/>
    <n v="21"/>
    <x v="41"/>
  </r>
  <r>
    <d v="2020-04-10T00:00:00"/>
    <x v="0"/>
    <x v="3"/>
    <x v="1"/>
    <x v="5"/>
    <x v="2"/>
    <x v="3"/>
    <x v="19"/>
    <x v="17"/>
    <n v="7"/>
    <x v="20"/>
  </r>
  <r>
    <d v="2020-04-11T00:00:00"/>
    <x v="0"/>
    <x v="3"/>
    <x v="1"/>
    <x v="4"/>
    <x v="2"/>
    <x v="3"/>
    <x v="19"/>
    <x v="17"/>
    <n v="23"/>
    <x v="66"/>
  </r>
  <r>
    <d v="2020-04-12T00:00:00"/>
    <x v="0"/>
    <x v="3"/>
    <x v="1"/>
    <x v="6"/>
    <x v="3"/>
    <x v="4"/>
    <x v="4"/>
    <x v="4"/>
    <n v="23"/>
    <x v="44"/>
  </r>
  <r>
    <d v="2020-04-13T00:00:00"/>
    <x v="0"/>
    <x v="3"/>
    <x v="1"/>
    <x v="5"/>
    <x v="4"/>
    <x v="5"/>
    <x v="5"/>
    <x v="5"/>
    <n v="13"/>
    <x v="83"/>
  </r>
  <r>
    <d v="2020-04-14T00:00:00"/>
    <x v="0"/>
    <x v="3"/>
    <x v="1"/>
    <x v="3"/>
    <x v="0"/>
    <x v="3"/>
    <x v="3"/>
    <x v="3"/>
    <n v="13"/>
    <x v="84"/>
  </r>
  <r>
    <d v="2020-04-15T00:00:00"/>
    <x v="0"/>
    <x v="3"/>
    <x v="1"/>
    <x v="6"/>
    <x v="1"/>
    <x v="8"/>
    <x v="13"/>
    <x v="12"/>
    <n v="27"/>
    <x v="85"/>
  </r>
  <r>
    <d v="2020-04-16T00:00:00"/>
    <x v="0"/>
    <x v="3"/>
    <x v="1"/>
    <x v="0"/>
    <x v="2"/>
    <x v="3"/>
    <x v="19"/>
    <x v="17"/>
    <n v="9"/>
    <x v="86"/>
  </r>
  <r>
    <d v="2020-04-17T00:00:00"/>
    <x v="0"/>
    <x v="3"/>
    <x v="1"/>
    <x v="0"/>
    <x v="3"/>
    <x v="4"/>
    <x v="4"/>
    <x v="4"/>
    <n v="13"/>
    <x v="87"/>
  </r>
  <r>
    <d v="2020-04-18T00:00:00"/>
    <x v="0"/>
    <x v="3"/>
    <x v="1"/>
    <x v="0"/>
    <x v="4"/>
    <x v="5"/>
    <x v="5"/>
    <x v="5"/>
    <n v="15"/>
    <x v="88"/>
  </r>
  <r>
    <d v="2020-04-19T00:00:00"/>
    <x v="0"/>
    <x v="3"/>
    <x v="1"/>
    <x v="1"/>
    <x v="0"/>
    <x v="3"/>
    <x v="3"/>
    <x v="3"/>
    <n v="19"/>
    <x v="89"/>
  </r>
  <r>
    <d v="2020-04-20T00:00:00"/>
    <x v="0"/>
    <x v="3"/>
    <x v="1"/>
    <x v="1"/>
    <x v="2"/>
    <x v="3"/>
    <x v="19"/>
    <x v="17"/>
    <n v="33"/>
    <x v="43"/>
  </r>
  <r>
    <d v="2020-04-21T00:00:00"/>
    <x v="0"/>
    <x v="3"/>
    <x v="1"/>
    <x v="1"/>
    <x v="1"/>
    <x v="8"/>
    <x v="13"/>
    <x v="12"/>
    <n v="9"/>
    <x v="90"/>
  </r>
  <r>
    <d v="2020-04-22T00:00:00"/>
    <x v="0"/>
    <x v="3"/>
    <x v="1"/>
    <x v="0"/>
    <x v="3"/>
    <x v="4"/>
    <x v="4"/>
    <x v="4"/>
    <n v="25"/>
    <x v="78"/>
  </r>
  <r>
    <d v="2020-04-23T00:00:00"/>
    <x v="0"/>
    <x v="3"/>
    <x v="1"/>
    <x v="0"/>
    <x v="4"/>
    <x v="5"/>
    <x v="5"/>
    <x v="5"/>
    <n v="25"/>
    <x v="91"/>
  </r>
  <r>
    <d v="2020-04-24T00:00:00"/>
    <x v="0"/>
    <x v="3"/>
    <x v="1"/>
    <x v="0"/>
    <x v="0"/>
    <x v="3"/>
    <x v="3"/>
    <x v="3"/>
    <n v="25"/>
    <x v="40"/>
  </r>
  <r>
    <d v="2020-04-25T00:00:00"/>
    <x v="0"/>
    <x v="3"/>
    <x v="1"/>
    <x v="0"/>
    <x v="1"/>
    <x v="8"/>
    <x v="13"/>
    <x v="12"/>
    <n v="21"/>
    <x v="41"/>
  </r>
  <r>
    <d v="2020-04-26T00:00:00"/>
    <x v="0"/>
    <x v="3"/>
    <x v="1"/>
    <x v="1"/>
    <x v="2"/>
    <x v="3"/>
    <x v="19"/>
    <x v="17"/>
    <n v="33"/>
    <x v="43"/>
  </r>
  <r>
    <d v="2020-04-27T00:00:00"/>
    <x v="0"/>
    <x v="3"/>
    <x v="1"/>
    <x v="2"/>
    <x v="3"/>
    <x v="4"/>
    <x v="4"/>
    <x v="4"/>
    <n v="3"/>
    <x v="51"/>
  </r>
  <r>
    <d v="2020-04-28T00:00:00"/>
    <x v="0"/>
    <x v="3"/>
    <x v="1"/>
    <x v="4"/>
    <x v="4"/>
    <x v="5"/>
    <x v="5"/>
    <x v="5"/>
    <n v="25"/>
    <x v="91"/>
  </r>
  <r>
    <d v="2020-04-29T00:00:00"/>
    <x v="0"/>
    <x v="3"/>
    <x v="1"/>
    <x v="6"/>
    <x v="0"/>
    <x v="0"/>
    <x v="0"/>
    <x v="0"/>
    <n v="32"/>
    <x v="0"/>
  </r>
  <r>
    <d v="2020-04-30T00:00:00"/>
    <x v="0"/>
    <x v="3"/>
    <x v="1"/>
    <x v="5"/>
    <x v="1"/>
    <x v="1"/>
    <x v="1"/>
    <x v="1"/>
    <n v="7"/>
    <x v="92"/>
  </r>
  <r>
    <d v="2020-05-01T00:00:00"/>
    <x v="0"/>
    <x v="4"/>
    <x v="1"/>
    <x v="3"/>
    <x v="2"/>
    <x v="2"/>
    <x v="2"/>
    <x v="2"/>
    <n v="17"/>
    <x v="93"/>
  </r>
  <r>
    <d v="2020-05-02T00:00:00"/>
    <x v="0"/>
    <x v="4"/>
    <x v="1"/>
    <x v="0"/>
    <x v="3"/>
    <x v="4"/>
    <x v="4"/>
    <x v="4"/>
    <n v="15"/>
    <x v="54"/>
  </r>
  <r>
    <d v="2020-05-03T00:00:00"/>
    <x v="0"/>
    <x v="4"/>
    <x v="1"/>
    <x v="4"/>
    <x v="0"/>
    <x v="3"/>
    <x v="3"/>
    <x v="3"/>
    <n v="3"/>
    <x v="94"/>
  </r>
  <r>
    <d v="2020-05-04T00:00:00"/>
    <x v="0"/>
    <x v="4"/>
    <x v="1"/>
    <x v="6"/>
    <x v="1"/>
    <x v="1"/>
    <x v="25"/>
    <x v="22"/>
    <n v="15"/>
    <x v="95"/>
  </r>
  <r>
    <d v="2020-05-05T00:00:00"/>
    <x v="0"/>
    <x v="4"/>
    <x v="1"/>
    <x v="5"/>
    <x v="2"/>
    <x v="14"/>
    <x v="23"/>
    <x v="20"/>
    <n v="21"/>
    <x v="96"/>
  </r>
  <r>
    <d v="2020-05-06T00:00:00"/>
    <x v="0"/>
    <x v="4"/>
    <x v="1"/>
    <x v="1"/>
    <x v="4"/>
    <x v="4"/>
    <x v="27"/>
    <x v="24"/>
    <n v="7"/>
    <x v="97"/>
  </r>
  <r>
    <d v="2020-05-07T00:00:00"/>
    <x v="0"/>
    <x v="4"/>
    <x v="1"/>
    <x v="0"/>
    <x v="5"/>
    <x v="15"/>
    <x v="24"/>
    <x v="21"/>
    <n v="21"/>
    <x v="98"/>
  </r>
  <r>
    <d v="2020-05-08T00:00:00"/>
    <x v="0"/>
    <x v="4"/>
    <x v="1"/>
    <x v="2"/>
    <x v="0"/>
    <x v="1"/>
    <x v="28"/>
    <x v="25"/>
    <n v="17"/>
    <x v="99"/>
  </r>
  <r>
    <d v="2020-05-09T00:00:00"/>
    <x v="0"/>
    <x v="4"/>
    <x v="1"/>
    <x v="4"/>
    <x v="1"/>
    <x v="1"/>
    <x v="9"/>
    <x v="8"/>
    <n v="9"/>
    <x v="100"/>
  </r>
  <r>
    <d v="2020-05-10T00:00:00"/>
    <x v="0"/>
    <x v="4"/>
    <x v="1"/>
    <x v="3"/>
    <x v="3"/>
    <x v="5"/>
    <x v="26"/>
    <x v="23"/>
    <n v="3"/>
    <x v="101"/>
  </r>
  <r>
    <d v="2020-05-11T00:00:00"/>
    <x v="0"/>
    <x v="4"/>
    <x v="1"/>
    <x v="6"/>
    <x v="2"/>
    <x v="5"/>
    <x v="10"/>
    <x v="9"/>
    <n v="5"/>
    <x v="102"/>
  </r>
  <r>
    <d v="2020-05-12T00:00:00"/>
    <x v="0"/>
    <x v="4"/>
    <x v="1"/>
    <x v="5"/>
    <x v="3"/>
    <x v="6"/>
    <x v="7"/>
    <x v="6"/>
    <n v="19"/>
    <x v="64"/>
  </r>
  <r>
    <d v="2020-05-13T00:00:00"/>
    <x v="0"/>
    <x v="4"/>
    <x v="1"/>
    <x v="3"/>
    <x v="5"/>
    <x v="6"/>
    <x v="8"/>
    <x v="7"/>
    <n v="9"/>
    <x v="103"/>
  </r>
  <r>
    <d v="2020-05-14T00:00:00"/>
    <x v="0"/>
    <x v="4"/>
    <x v="1"/>
    <x v="6"/>
    <x v="4"/>
    <x v="7"/>
    <x v="11"/>
    <x v="10"/>
    <n v="3"/>
    <x v="104"/>
  </r>
  <r>
    <d v="2020-05-15T00:00:00"/>
    <x v="0"/>
    <x v="4"/>
    <x v="1"/>
    <x v="0"/>
    <x v="0"/>
    <x v="8"/>
    <x v="12"/>
    <x v="11"/>
    <n v="3"/>
    <x v="105"/>
  </r>
  <r>
    <d v="2020-05-16T00:00:00"/>
    <x v="0"/>
    <x v="4"/>
    <x v="1"/>
    <x v="0"/>
    <x v="1"/>
    <x v="8"/>
    <x v="13"/>
    <x v="12"/>
    <n v="3"/>
    <x v="47"/>
  </r>
  <r>
    <d v="2020-05-17T00:00:00"/>
    <x v="0"/>
    <x v="4"/>
    <x v="1"/>
    <x v="1"/>
    <x v="4"/>
    <x v="3"/>
    <x v="15"/>
    <x v="6"/>
    <n v="33"/>
    <x v="65"/>
  </r>
  <r>
    <d v="2020-05-18T00:00:00"/>
    <x v="0"/>
    <x v="4"/>
    <x v="1"/>
    <x v="0"/>
    <x v="2"/>
    <x v="9"/>
    <x v="2"/>
    <x v="13"/>
    <n v="27"/>
    <x v="106"/>
  </r>
  <r>
    <d v="2020-05-19T00:00:00"/>
    <x v="0"/>
    <x v="4"/>
    <x v="1"/>
    <x v="1"/>
    <x v="5"/>
    <x v="11"/>
    <x v="16"/>
    <x v="13"/>
    <n v="13"/>
    <x v="17"/>
  </r>
  <r>
    <d v="2020-05-20T00:00:00"/>
    <x v="0"/>
    <x v="4"/>
    <x v="1"/>
    <x v="1"/>
    <x v="3"/>
    <x v="10"/>
    <x v="14"/>
    <x v="14"/>
    <n v="17"/>
    <x v="107"/>
  </r>
  <r>
    <d v="2020-05-21T00:00:00"/>
    <x v="0"/>
    <x v="4"/>
    <x v="1"/>
    <x v="0"/>
    <x v="0"/>
    <x v="8"/>
    <x v="18"/>
    <x v="16"/>
    <n v="13"/>
    <x v="35"/>
  </r>
  <r>
    <d v="2020-05-22T00:00:00"/>
    <x v="0"/>
    <x v="4"/>
    <x v="1"/>
    <x v="0"/>
    <x v="0"/>
    <x v="4"/>
    <x v="17"/>
    <x v="15"/>
    <n v="11"/>
    <x v="68"/>
  </r>
  <r>
    <d v="2020-05-23T00:00:00"/>
    <x v="0"/>
    <x v="4"/>
    <x v="1"/>
    <x v="0"/>
    <x v="1"/>
    <x v="16"/>
    <x v="29"/>
    <x v="26"/>
    <n v="3"/>
    <x v="108"/>
  </r>
  <r>
    <d v="2020-05-24T00:00:00"/>
    <x v="0"/>
    <x v="4"/>
    <x v="1"/>
    <x v="0"/>
    <x v="1"/>
    <x v="17"/>
    <x v="30"/>
    <x v="27"/>
    <n v="32"/>
    <x v="109"/>
  </r>
  <r>
    <d v="2020-05-25T00:00:00"/>
    <x v="0"/>
    <x v="4"/>
    <x v="1"/>
    <x v="1"/>
    <x v="2"/>
    <x v="3"/>
    <x v="19"/>
    <x v="17"/>
    <n v="32"/>
    <x v="50"/>
  </r>
  <r>
    <d v="2020-05-26T00:00:00"/>
    <x v="0"/>
    <x v="4"/>
    <x v="1"/>
    <x v="2"/>
    <x v="3"/>
    <x v="8"/>
    <x v="20"/>
    <x v="6"/>
    <n v="21"/>
    <x v="110"/>
  </r>
  <r>
    <d v="2020-05-27T00:00:00"/>
    <x v="0"/>
    <x v="4"/>
    <x v="1"/>
    <x v="4"/>
    <x v="5"/>
    <x v="12"/>
    <x v="21"/>
    <x v="18"/>
    <n v="5"/>
    <x v="71"/>
  </r>
  <r>
    <d v="2020-05-28T00:00:00"/>
    <x v="0"/>
    <x v="4"/>
    <x v="1"/>
    <x v="3"/>
    <x v="0"/>
    <x v="4"/>
    <x v="17"/>
    <x v="15"/>
    <n v="23"/>
    <x v="111"/>
  </r>
  <r>
    <d v="2020-05-29T00:00:00"/>
    <x v="0"/>
    <x v="4"/>
    <x v="1"/>
    <x v="0"/>
    <x v="0"/>
    <x v="8"/>
    <x v="12"/>
    <x v="11"/>
    <n v="11"/>
    <x v="112"/>
  </r>
  <r>
    <d v="2020-05-30T00:00:00"/>
    <x v="0"/>
    <x v="4"/>
    <x v="1"/>
    <x v="5"/>
    <x v="0"/>
    <x v="8"/>
    <x v="18"/>
    <x v="16"/>
    <n v="7"/>
    <x v="113"/>
  </r>
  <r>
    <d v="2020-05-31T00:00:00"/>
    <x v="0"/>
    <x v="4"/>
    <x v="1"/>
    <x v="2"/>
    <x v="2"/>
    <x v="14"/>
    <x v="23"/>
    <x v="20"/>
    <n v="21"/>
    <x v="96"/>
  </r>
  <r>
    <d v="2020-06-01T00:00:00"/>
    <x v="0"/>
    <x v="5"/>
    <x v="1"/>
    <x v="6"/>
    <x v="4"/>
    <x v="13"/>
    <x v="22"/>
    <x v="19"/>
    <n v="11"/>
    <x v="114"/>
  </r>
  <r>
    <d v="2020-06-02T00:00:00"/>
    <x v="0"/>
    <x v="5"/>
    <x v="1"/>
    <x v="1"/>
    <x v="2"/>
    <x v="2"/>
    <x v="2"/>
    <x v="2"/>
    <n v="27"/>
    <x v="115"/>
  </r>
  <r>
    <d v="2020-06-03T00:00:00"/>
    <x v="0"/>
    <x v="5"/>
    <x v="1"/>
    <x v="4"/>
    <x v="2"/>
    <x v="5"/>
    <x v="10"/>
    <x v="9"/>
    <n v="7"/>
    <x v="116"/>
  </r>
  <r>
    <d v="2020-06-04T00:00:00"/>
    <x v="0"/>
    <x v="5"/>
    <x v="1"/>
    <x v="6"/>
    <x v="3"/>
    <x v="8"/>
    <x v="20"/>
    <x v="6"/>
    <n v="11"/>
    <x v="7"/>
  </r>
  <r>
    <d v="2020-06-05T00:00:00"/>
    <x v="0"/>
    <x v="5"/>
    <x v="1"/>
    <x v="5"/>
    <x v="3"/>
    <x v="10"/>
    <x v="14"/>
    <x v="14"/>
    <n v="23"/>
    <x v="15"/>
  </r>
  <r>
    <d v="2020-06-06T00:00:00"/>
    <x v="0"/>
    <x v="5"/>
    <x v="1"/>
    <x v="3"/>
    <x v="5"/>
    <x v="2"/>
    <x v="6"/>
    <x v="4"/>
    <n v="5"/>
    <x v="117"/>
  </r>
  <r>
    <d v="2020-06-07T00:00:00"/>
    <x v="0"/>
    <x v="5"/>
    <x v="1"/>
    <x v="0"/>
    <x v="5"/>
    <x v="15"/>
    <x v="24"/>
    <x v="21"/>
    <n v="15"/>
    <x v="118"/>
  </r>
  <r>
    <d v="2020-06-08T00:00:00"/>
    <x v="0"/>
    <x v="5"/>
    <x v="1"/>
    <x v="1"/>
    <x v="4"/>
    <x v="5"/>
    <x v="5"/>
    <x v="5"/>
    <n v="9"/>
    <x v="55"/>
  </r>
  <r>
    <d v="2020-06-09T00:00:00"/>
    <x v="0"/>
    <x v="5"/>
    <x v="1"/>
    <x v="2"/>
    <x v="0"/>
    <x v="8"/>
    <x v="18"/>
    <x v="16"/>
    <n v="11"/>
    <x v="119"/>
  </r>
  <r>
    <d v="2020-06-10T00:00:00"/>
    <x v="0"/>
    <x v="5"/>
    <x v="1"/>
    <x v="4"/>
    <x v="0"/>
    <x v="4"/>
    <x v="17"/>
    <x v="15"/>
    <n v="23"/>
    <x v="111"/>
  </r>
  <r>
    <d v="2020-06-11T00:00:00"/>
    <x v="0"/>
    <x v="5"/>
    <x v="1"/>
    <x v="6"/>
    <x v="0"/>
    <x v="8"/>
    <x v="12"/>
    <x v="11"/>
    <n v="23"/>
    <x v="120"/>
  </r>
  <r>
    <d v="2020-06-12T00:00:00"/>
    <x v="0"/>
    <x v="5"/>
    <x v="1"/>
    <x v="3"/>
    <x v="1"/>
    <x v="1"/>
    <x v="25"/>
    <x v="22"/>
    <n v="15"/>
    <x v="95"/>
  </r>
  <r>
    <d v="2020-06-13T00:00:00"/>
    <x v="0"/>
    <x v="5"/>
    <x v="1"/>
    <x v="5"/>
    <x v="1"/>
    <x v="1"/>
    <x v="1"/>
    <x v="1"/>
    <n v="15"/>
    <x v="121"/>
  </r>
  <r>
    <d v="2020-06-14T00:00:00"/>
    <x v="0"/>
    <x v="5"/>
    <x v="1"/>
    <x v="6"/>
    <x v="1"/>
    <x v="1"/>
    <x v="9"/>
    <x v="8"/>
    <n v="27"/>
    <x v="122"/>
  </r>
  <r>
    <d v="2020-06-15T00:00:00"/>
    <x v="0"/>
    <x v="5"/>
    <x v="1"/>
    <x v="0"/>
    <x v="4"/>
    <x v="5"/>
    <x v="5"/>
    <x v="5"/>
    <n v="17"/>
    <x v="123"/>
  </r>
  <r>
    <d v="2020-06-16T00:00:00"/>
    <x v="0"/>
    <x v="5"/>
    <x v="1"/>
    <x v="0"/>
    <x v="0"/>
    <x v="3"/>
    <x v="3"/>
    <x v="3"/>
    <n v="15"/>
    <x v="3"/>
  </r>
  <r>
    <d v="2020-06-17T00:00:00"/>
    <x v="0"/>
    <x v="5"/>
    <x v="1"/>
    <x v="0"/>
    <x v="1"/>
    <x v="8"/>
    <x v="13"/>
    <x v="12"/>
    <n v="5"/>
    <x v="124"/>
  </r>
  <r>
    <d v="2020-06-18T00:00:00"/>
    <x v="0"/>
    <x v="5"/>
    <x v="1"/>
    <x v="1"/>
    <x v="2"/>
    <x v="3"/>
    <x v="19"/>
    <x v="17"/>
    <n v="15"/>
    <x v="125"/>
  </r>
  <r>
    <d v="2020-06-19T00:00:00"/>
    <x v="0"/>
    <x v="5"/>
    <x v="1"/>
    <x v="1"/>
    <x v="3"/>
    <x v="4"/>
    <x v="4"/>
    <x v="4"/>
    <n v="9"/>
    <x v="126"/>
  </r>
  <r>
    <d v="2020-06-20T00:00:00"/>
    <x v="0"/>
    <x v="5"/>
    <x v="1"/>
    <x v="1"/>
    <x v="4"/>
    <x v="5"/>
    <x v="5"/>
    <x v="5"/>
    <n v="5"/>
    <x v="45"/>
  </r>
  <r>
    <d v="2020-06-21T00:00:00"/>
    <x v="0"/>
    <x v="5"/>
    <x v="1"/>
    <x v="0"/>
    <x v="0"/>
    <x v="3"/>
    <x v="3"/>
    <x v="3"/>
    <n v="7"/>
    <x v="127"/>
  </r>
  <r>
    <d v="2020-06-22T00:00:00"/>
    <x v="0"/>
    <x v="5"/>
    <x v="1"/>
    <x v="0"/>
    <x v="1"/>
    <x v="8"/>
    <x v="13"/>
    <x v="12"/>
    <n v="25"/>
    <x v="42"/>
  </r>
  <r>
    <d v="2020-06-23T00:00:00"/>
    <x v="0"/>
    <x v="5"/>
    <x v="1"/>
    <x v="0"/>
    <x v="2"/>
    <x v="3"/>
    <x v="19"/>
    <x v="17"/>
    <n v="27"/>
    <x v="128"/>
  </r>
  <r>
    <d v="2020-06-24T00:00:00"/>
    <x v="0"/>
    <x v="5"/>
    <x v="1"/>
    <x v="0"/>
    <x v="3"/>
    <x v="4"/>
    <x v="4"/>
    <x v="4"/>
    <n v="29"/>
    <x v="4"/>
  </r>
  <r>
    <d v="2020-06-25T00:00:00"/>
    <x v="0"/>
    <x v="5"/>
    <x v="1"/>
    <x v="1"/>
    <x v="4"/>
    <x v="5"/>
    <x v="5"/>
    <x v="5"/>
    <n v="27"/>
    <x v="129"/>
  </r>
  <r>
    <d v="2020-06-26T00:00:00"/>
    <x v="0"/>
    <x v="5"/>
    <x v="1"/>
    <x v="2"/>
    <x v="0"/>
    <x v="3"/>
    <x v="3"/>
    <x v="3"/>
    <n v="15"/>
    <x v="3"/>
  </r>
  <r>
    <d v="2020-06-27T00:00:00"/>
    <x v="0"/>
    <x v="5"/>
    <x v="1"/>
    <x v="4"/>
    <x v="1"/>
    <x v="8"/>
    <x v="13"/>
    <x v="12"/>
    <n v="29"/>
    <x v="130"/>
  </r>
  <r>
    <d v="2020-06-28T00:00:00"/>
    <x v="0"/>
    <x v="5"/>
    <x v="1"/>
    <x v="6"/>
    <x v="2"/>
    <x v="3"/>
    <x v="19"/>
    <x v="17"/>
    <n v="11"/>
    <x v="131"/>
  </r>
  <r>
    <d v="2020-06-29T00:00:00"/>
    <x v="0"/>
    <x v="5"/>
    <x v="1"/>
    <x v="5"/>
    <x v="3"/>
    <x v="4"/>
    <x v="4"/>
    <x v="4"/>
    <n v="29"/>
    <x v="4"/>
  </r>
  <r>
    <d v="2020-06-30T00:00:00"/>
    <x v="0"/>
    <x v="5"/>
    <x v="1"/>
    <x v="3"/>
    <x v="4"/>
    <x v="5"/>
    <x v="5"/>
    <x v="5"/>
    <n v="11"/>
    <x v="132"/>
  </r>
  <r>
    <d v="2020-07-01T00:00:00"/>
    <x v="0"/>
    <x v="6"/>
    <x v="2"/>
    <x v="0"/>
    <x v="0"/>
    <x v="3"/>
    <x v="3"/>
    <x v="3"/>
    <n v="7"/>
    <x v="127"/>
  </r>
  <r>
    <d v="2020-07-02T00:00:00"/>
    <x v="0"/>
    <x v="6"/>
    <x v="2"/>
    <x v="1"/>
    <x v="1"/>
    <x v="8"/>
    <x v="13"/>
    <x v="12"/>
    <n v="27"/>
    <x v="85"/>
  </r>
  <r>
    <d v="2020-07-03T00:00:00"/>
    <x v="0"/>
    <x v="6"/>
    <x v="2"/>
    <x v="5"/>
    <x v="0"/>
    <x v="3"/>
    <x v="3"/>
    <x v="3"/>
    <n v="17"/>
    <x v="53"/>
  </r>
  <r>
    <d v="2020-07-04T00:00:00"/>
    <x v="0"/>
    <x v="6"/>
    <x v="2"/>
    <x v="2"/>
    <x v="2"/>
    <x v="3"/>
    <x v="19"/>
    <x v="17"/>
    <n v="25"/>
    <x v="133"/>
  </r>
  <r>
    <d v="2020-07-05T00:00:00"/>
    <x v="0"/>
    <x v="6"/>
    <x v="2"/>
    <x v="0"/>
    <x v="2"/>
    <x v="3"/>
    <x v="19"/>
    <x v="17"/>
    <n v="29"/>
    <x v="48"/>
  </r>
  <r>
    <d v="2020-07-06T00:00:00"/>
    <x v="0"/>
    <x v="6"/>
    <x v="2"/>
    <x v="4"/>
    <x v="3"/>
    <x v="4"/>
    <x v="4"/>
    <x v="4"/>
    <n v="32"/>
    <x v="6"/>
  </r>
  <r>
    <d v="2020-07-07T00:00:00"/>
    <x v="0"/>
    <x v="6"/>
    <x v="2"/>
    <x v="1"/>
    <x v="3"/>
    <x v="4"/>
    <x v="4"/>
    <x v="4"/>
    <n v="33"/>
    <x v="134"/>
  </r>
  <r>
    <d v="2020-07-08T00:00:00"/>
    <x v="0"/>
    <x v="6"/>
    <x v="2"/>
    <x v="4"/>
    <x v="0"/>
    <x v="0"/>
    <x v="0"/>
    <x v="0"/>
    <n v="15"/>
    <x v="135"/>
  </r>
  <r>
    <d v="2020-07-09T00:00:00"/>
    <x v="0"/>
    <x v="6"/>
    <x v="2"/>
    <x v="3"/>
    <x v="1"/>
    <x v="8"/>
    <x v="13"/>
    <x v="12"/>
    <n v="7"/>
    <x v="136"/>
  </r>
  <r>
    <d v="2020-07-10T00:00:00"/>
    <x v="0"/>
    <x v="6"/>
    <x v="2"/>
    <x v="6"/>
    <x v="1"/>
    <x v="1"/>
    <x v="1"/>
    <x v="1"/>
    <n v="25"/>
    <x v="137"/>
  </r>
  <r>
    <d v="2020-07-11T00:00:00"/>
    <x v="0"/>
    <x v="6"/>
    <x v="2"/>
    <x v="6"/>
    <x v="4"/>
    <x v="5"/>
    <x v="5"/>
    <x v="5"/>
    <n v="15"/>
    <x v="88"/>
  </r>
  <r>
    <d v="2020-07-12T00:00:00"/>
    <x v="0"/>
    <x v="6"/>
    <x v="2"/>
    <x v="2"/>
    <x v="4"/>
    <x v="5"/>
    <x v="5"/>
    <x v="5"/>
    <n v="7"/>
    <x v="138"/>
  </r>
  <r>
    <d v="2020-07-13T00:00:00"/>
    <x v="0"/>
    <x v="6"/>
    <x v="2"/>
    <x v="5"/>
    <x v="2"/>
    <x v="2"/>
    <x v="2"/>
    <x v="2"/>
    <n v="13"/>
    <x v="75"/>
  </r>
  <r>
    <d v="2020-07-14T00:00:00"/>
    <x v="0"/>
    <x v="6"/>
    <x v="2"/>
    <x v="3"/>
    <x v="3"/>
    <x v="4"/>
    <x v="4"/>
    <x v="4"/>
    <n v="25"/>
    <x v="78"/>
  </r>
  <r>
    <d v="2020-07-15T00:00:00"/>
    <x v="0"/>
    <x v="6"/>
    <x v="2"/>
    <x v="6"/>
    <x v="5"/>
    <x v="2"/>
    <x v="6"/>
    <x v="4"/>
    <n v="7"/>
    <x v="139"/>
  </r>
  <r>
    <d v="2020-07-16T00:00:00"/>
    <x v="0"/>
    <x v="6"/>
    <x v="2"/>
    <x v="0"/>
    <x v="4"/>
    <x v="5"/>
    <x v="5"/>
    <x v="5"/>
    <n v="29"/>
    <x v="140"/>
  </r>
  <r>
    <d v="2020-07-17T00:00:00"/>
    <x v="0"/>
    <x v="6"/>
    <x v="2"/>
    <x v="0"/>
    <x v="0"/>
    <x v="3"/>
    <x v="3"/>
    <x v="3"/>
    <n v="29"/>
    <x v="141"/>
  </r>
  <r>
    <d v="2020-07-18T00:00:00"/>
    <x v="0"/>
    <x v="6"/>
    <x v="2"/>
    <x v="0"/>
    <x v="4"/>
    <x v="4"/>
    <x v="27"/>
    <x v="24"/>
    <n v="15"/>
    <x v="142"/>
  </r>
  <r>
    <d v="2020-07-19T00:00:00"/>
    <x v="0"/>
    <x v="6"/>
    <x v="2"/>
    <x v="1"/>
    <x v="5"/>
    <x v="15"/>
    <x v="24"/>
    <x v="21"/>
    <n v="11"/>
    <x v="60"/>
  </r>
  <r>
    <d v="2020-07-20T00:00:00"/>
    <x v="0"/>
    <x v="6"/>
    <x v="2"/>
    <x v="0"/>
    <x v="1"/>
    <x v="1"/>
    <x v="25"/>
    <x v="22"/>
    <n v="3"/>
    <x v="143"/>
  </r>
  <r>
    <d v="2020-07-21T00:00:00"/>
    <x v="0"/>
    <x v="6"/>
    <x v="2"/>
    <x v="0"/>
    <x v="0"/>
    <x v="1"/>
    <x v="28"/>
    <x v="25"/>
    <n v="13"/>
    <x v="62"/>
  </r>
  <r>
    <d v="2020-07-22T00:00:00"/>
    <x v="0"/>
    <x v="6"/>
    <x v="2"/>
    <x v="0"/>
    <x v="1"/>
    <x v="1"/>
    <x v="9"/>
    <x v="8"/>
    <n v="33"/>
    <x v="144"/>
  </r>
  <r>
    <d v="2020-07-23T00:00:00"/>
    <x v="0"/>
    <x v="6"/>
    <x v="2"/>
    <x v="1"/>
    <x v="2"/>
    <x v="14"/>
    <x v="23"/>
    <x v="20"/>
    <n v="32"/>
    <x v="145"/>
  </r>
  <r>
    <d v="2020-07-24T00:00:00"/>
    <x v="0"/>
    <x v="6"/>
    <x v="2"/>
    <x v="0"/>
    <x v="2"/>
    <x v="5"/>
    <x v="10"/>
    <x v="9"/>
    <n v="27"/>
    <x v="146"/>
  </r>
  <r>
    <d v="2020-07-25T00:00:00"/>
    <x v="0"/>
    <x v="6"/>
    <x v="2"/>
    <x v="1"/>
    <x v="3"/>
    <x v="5"/>
    <x v="26"/>
    <x v="23"/>
    <n v="32"/>
    <x v="59"/>
  </r>
  <r>
    <d v="2020-07-26T00:00:00"/>
    <x v="0"/>
    <x v="6"/>
    <x v="2"/>
    <x v="0"/>
    <x v="2"/>
    <x v="3"/>
    <x v="19"/>
    <x v="17"/>
    <n v="21"/>
    <x v="147"/>
  </r>
  <r>
    <d v="2020-07-27T00:00:00"/>
    <x v="0"/>
    <x v="6"/>
    <x v="2"/>
    <x v="3"/>
    <x v="1"/>
    <x v="17"/>
    <x v="30"/>
    <x v="27"/>
    <n v="13"/>
    <x v="148"/>
  </r>
  <r>
    <d v="2020-07-28T00:00:00"/>
    <x v="0"/>
    <x v="6"/>
    <x v="2"/>
    <x v="1"/>
    <x v="3"/>
    <x v="8"/>
    <x v="20"/>
    <x v="6"/>
    <n v="7"/>
    <x v="16"/>
  </r>
  <r>
    <d v="2020-07-29T00:00:00"/>
    <x v="0"/>
    <x v="6"/>
    <x v="2"/>
    <x v="2"/>
    <x v="5"/>
    <x v="12"/>
    <x v="21"/>
    <x v="18"/>
    <n v="27"/>
    <x v="149"/>
  </r>
  <r>
    <d v="2020-07-30T00:00:00"/>
    <x v="0"/>
    <x v="6"/>
    <x v="2"/>
    <x v="4"/>
    <x v="4"/>
    <x v="13"/>
    <x v="22"/>
    <x v="19"/>
    <n v="32"/>
    <x v="150"/>
  </r>
  <r>
    <d v="2020-07-31T00:00:00"/>
    <x v="0"/>
    <x v="6"/>
    <x v="2"/>
    <x v="6"/>
    <x v="0"/>
    <x v="8"/>
    <x v="18"/>
    <x v="16"/>
    <n v="7"/>
    <x v="113"/>
  </r>
  <r>
    <d v="2020-08-01T00:00:00"/>
    <x v="0"/>
    <x v="7"/>
    <x v="2"/>
    <x v="5"/>
    <x v="0"/>
    <x v="4"/>
    <x v="17"/>
    <x v="15"/>
    <n v="3"/>
    <x v="151"/>
  </r>
  <r>
    <d v="2020-08-02T00:00:00"/>
    <x v="0"/>
    <x v="7"/>
    <x v="2"/>
    <x v="3"/>
    <x v="0"/>
    <x v="8"/>
    <x v="12"/>
    <x v="11"/>
    <n v="32"/>
    <x v="152"/>
  </r>
  <r>
    <d v="2020-08-03T00:00:00"/>
    <x v="0"/>
    <x v="7"/>
    <x v="2"/>
    <x v="6"/>
    <x v="2"/>
    <x v="2"/>
    <x v="2"/>
    <x v="2"/>
    <n v="9"/>
    <x v="153"/>
  </r>
  <r>
    <d v="2020-08-04T00:00:00"/>
    <x v="0"/>
    <x v="7"/>
    <x v="2"/>
    <x v="0"/>
    <x v="2"/>
    <x v="14"/>
    <x v="23"/>
    <x v="20"/>
    <n v="17"/>
    <x v="154"/>
  </r>
  <r>
    <d v="2020-08-05T00:00:00"/>
    <x v="0"/>
    <x v="7"/>
    <x v="2"/>
    <x v="0"/>
    <x v="2"/>
    <x v="5"/>
    <x v="10"/>
    <x v="9"/>
    <n v="9"/>
    <x v="155"/>
  </r>
  <r>
    <d v="2020-08-06T00:00:00"/>
    <x v="0"/>
    <x v="7"/>
    <x v="2"/>
    <x v="0"/>
    <x v="3"/>
    <x v="8"/>
    <x v="20"/>
    <x v="6"/>
    <n v="11"/>
    <x v="7"/>
  </r>
  <r>
    <d v="2020-08-07T00:00:00"/>
    <x v="0"/>
    <x v="7"/>
    <x v="2"/>
    <x v="1"/>
    <x v="3"/>
    <x v="10"/>
    <x v="14"/>
    <x v="14"/>
    <n v="7"/>
    <x v="156"/>
  </r>
  <r>
    <d v="2020-08-08T00:00:00"/>
    <x v="0"/>
    <x v="7"/>
    <x v="2"/>
    <x v="1"/>
    <x v="5"/>
    <x v="2"/>
    <x v="6"/>
    <x v="4"/>
    <n v="11"/>
    <x v="157"/>
  </r>
  <r>
    <d v="2020-08-09T00:00:00"/>
    <x v="0"/>
    <x v="7"/>
    <x v="2"/>
    <x v="1"/>
    <x v="5"/>
    <x v="15"/>
    <x v="24"/>
    <x v="21"/>
    <n v="17"/>
    <x v="158"/>
  </r>
  <r>
    <d v="2020-08-10T00:00:00"/>
    <x v="0"/>
    <x v="7"/>
    <x v="2"/>
    <x v="0"/>
    <x v="4"/>
    <x v="5"/>
    <x v="5"/>
    <x v="5"/>
    <n v="33"/>
    <x v="52"/>
  </r>
  <r>
    <d v="2020-08-11T00:00:00"/>
    <x v="0"/>
    <x v="7"/>
    <x v="2"/>
    <x v="0"/>
    <x v="0"/>
    <x v="8"/>
    <x v="18"/>
    <x v="16"/>
    <n v="19"/>
    <x v="159"/>
  </r>
  <r>
    <d v="2020-08-12T00:00:00"/>
    <x v="0"/>
    <x v="7"/>
    <x v="2"/>
    <x v="0"/>
    <x v="0"/>
    <x v="4"/>
    <x v="17"/>
    <x v="15"/>
    <n v="33"/>
    <x v="160"/>
  </r>
  <r>
    <d v="2020-08-13T00:00:00"/>
    <x v="0"/>
    <x v="7"/>
    <x v="2"/>
    <x v="0"/>
    <x v="0"/>
    <x v="8"/>
    <x v="12"/>
    <x v="11"/>
    <n v="21"/>
    <x v="12"/>
  </r>
  <r>
    <d v="2020-08-14T00:00:00"/>
    <x v="0"/>
    <x v="7"/>
    <x v="2"/>
    <x v="1"/>
    <x v="1"/>
    <x v="1"/>
    <x v="1"/>
    <x v="1"/>
    <n v="11"/>
    <x v="161"/>
  </r>
  <r>
    <d v="2020-08-15T00:00:00"/>
    <x v="0"/>
    <x v="7"/>
    <x v="2"/>
    <x v="2"/>
    <x v="1"/>
    <x v="1"/>
    <x v="25"/>
    <x v="22"/>
    <n v="17"/>
    <x v="37"/>
  </r>
  <r>
    <d v="2020-08-16T00:00:00"/>
    <x v="0"/>
    <x v="7"/>
    <x v="2"/>
    <x v="4"/>
    <x v="1"/>
    <x v="1"/>
    <x v="9"/>
    <x v="8"/>
    <n v="17"/>
    <x v="162"/>
  </r>
  <r>
    <d v="2020-08-17T00:00:00"/>
    <x v="0"/>
    <x v="7"/>
    <x v="2"/>
    <x v="5"/>
    <x v="0"/>
    <x v="3"/>
    <x v="3"/>
    <x v="3"/>
    <n v="7"/>
    <x v="127"/>
  </r>
  <r>
    <d v="2020-08-18T00:00:00"/>
    <x v="0"/>
    <x v="7"/>
    <x v="2"/>
    <x v="6"/>
    <x v="4"/>
    <x v="5"/>
    <x v="5"/>
    <x v="5"/>
    <n v="32"/>
    <x v="163"/>
  </r>
  <r>
    <d v="2020-08-19T00:00:00"/>
    <x v="0"/>
    <x v="7"/>
    <x v="2"/>
    <x v="3"/>
    <x v="1"/>
    <x v="8"/>
    <x v="13"/>
    <x v="12"/>
    <n v="5"/>
    <x v="124"/>
  </r>
  <r>
    <d v="2020-08-20T00:00:00"/>
    <x v="0"/>
    <x v="7"/>
    <x v="2"/>
    <x v="0"/>
    <x v="2"/>
    <x v="3"/>
    <x v="19"/>
    <x v="17"/>
    <n v="27"/>
    <x v="128"/>
  </r>
  <r>
    <d v="2020-08-21T00:00:00"/>
    <x v="0"/>
    <x v="7"/>
    <x v="2"/>
    <x v="1"/>
    <x v="3"/>
    <x v="4"/>
    <x v="4"/>
    <x v="4"/>
    <n v="29"/>
    <x v="4"/>
  </r>
  <r>
    <d v="2020-08-22T00:00:00"/>
    <x v="0"/>
    <x v="7"/>
    <x v="2"/>
    <x v="2"/>
    <x v="4"/>
    <x v="5"/>
    <x v="5"/>
    <x v="5"/>
    <n v="9"/>
    <x v="55"/>
  </r>
  <r>
    <d v="2020-08-23T00:00:00"/>
    <x v="0"/>
    <x v="7"/>
    <x v="2"/>
    <x v="4"/>
    <x v="0"/>
    <x v="3"/>
    <x v="3"/>
    <x v="3"/>
    <n v="15"/>
    <x v="3"/>
  </r>
  <r>
    <d v="2020-08-24T00:00:00"/>
    <x v="0"/>
    <x v="7"/>
    <x v="2"/>
    <x v="6"/>
    <x v="3"/>
    <x v="4"/>
    <x v="4"/>
    <x v="4"/>
    <n v="25"/>
    <x v="78"/>
  </r>
  <r>
    <d v="2020-08-25T00:00:00"/>
    <x v="0"/>
    <x v="7"/>
    <x v="2"/>
    <x v="5"/>
    <x v="4"/>
    <x v="5"/>
    <x v="5"/>
    <x v="5"/>
    <n v="27"/>
    <x v="129"/>
  </r>
  <r>
    <d v="2020-08-26T00:00:00"/>
    <x v="0"/>
    <x v="7"/>
    <x v="2"/>
    <x v="3"/>
    <x v="0"/>
    <x v="3"/>
    <x v="3"/>
    <x v="3"/>
    <n v="9"/>
    <x v="46"/>
  </r>
  <r>
    <d v="2020-08-27T00:00:00"/>
    <x v="0"/>
    <x v="7"/>
    <x v="2"/>
    <x v="6"/>
    <x v="1"/>
    <x v="8"/>
    <x v="13"/>
    <x v="12"/>
    <n v="33"/>
    <x v="13"/>
  </r>
  <r>
    <d v="2020-08-28T00:00:00"/>
    <x v="0"/>
    <x v="7"/>
    <x v="2"/>
    <x v="0"/>
    <x v="2"/>
    <x v="3"/>
    <x v="19"/>
    <x v="17"/>
    <n v="27"/>
    <x v="128"/>
  </r>
  <r>
    <d v="2020-08-29T00:00:00"/>
    <x v="0"/>
    <x v="7"/>
    <x v="2"/>
    <x v="0"/>
    <x v="3"/>
    <x v="4"/>
    <x v="4"/>
    <x v="4"/>
    <n v="7"/>
    <x v="139"/>
  </r>
  <r>
    <d v="2020-08-30T00:00:00"/>
    <x v="0"/>
    <x v="7"/>
    <x v="2"/>
    <x v="0"/>
    <x v="4"/>
    <x v="5"/>
    <x v="5"/>
    <x v="5"/>
    <n v="23"/>
    <x v="39"/>
  </r>
  <r>
    <d v="2020-08-31T00:00:00"/>
    <x v="0"/>
    <x v="7"/>
    <x v="2"/>
    <x v="1"/>
    <x v="0"/>
    <x v="3"/>
    <x v="3"/>
    <x v="3"/>
    <n v="17"/>
    <x v="53"/>
  </r>
  <r>
    <d v="2020-09-01T00:00:00"/>
    <x v="0"/>
    <x v="8"/>
    <x v="2"/>
    <x v="1"/>
    <x v="1"/>
    <x v="8"/>
    <x v="13"/>
    <x v="12"/>
    <n v="7"/>
    <x v="136"/>
  </r>
  <r>
    <d v="2020-09-02T00:00:00"/>
    <x v="0"/>
    <x v="8"/>
    <x v="2"/>
    <x v="1"/>
    <x v="2"/>
    <x v="3"/>
    <x v="19"/>
    <x v="17"/>
    <n v="17"/>
    <x v="164"/>
  </r>
  <r>
    <d v="2020-09-03T00:00:00"/>
    <x v="0"/>
    <x v="8"/>
    <x v="2"/>
    <x v="0"/>
    <x v="3"/>
    <x v="4"/>
    <x v="4"/>
    <x v="4"/>
    <n v="3"/>
    <x v="51"/>
  </r>
  <r>
    <d v="2020-09-04T00:00:00"/>
    <x v="0"/>
    <x v="8"/>
    <x v="2"/>
    <x v="0"/>
    <x v="4"/>
    <x v="5"/>
    <x v="5"/>
    <x v="5"/>
    <n v="17"/>
    <x v="123"/>
  </r>
  <r>
    <d v="2020-09-05T00:00:00"/>
    <x v="0"/>
    <x v="8"/>
    <x v="2"/>
    <x v="0"/>
    <x v="0"/>
    <x v="0"/>
    <x v="0"/>
    <x v="0"/>
    <n v="5"/>
    <x v="165"/>
  </r>
  <r>
    <d v="2020-09-06T00:00:00"/>
    <x v="0"/>
    <x v="8"/>
    <x v="2"/>
    <x v="0"/>
    <x v="1"/>
    <x v="1"/>
    <x v="1"/>
    <x v="1"/>
    <n v="9"/>
    <x v="80"/>
  </r>
  <r>
    <d v="2020-09-07T00:00:00"/>
    <x v="0"/>
    <x v="8"/>
    <x v="2"/>
    <x v="1"/>
    <x v="2"/>
    <x v="2"/>
    <x v="2"/>
    <x v="2"/>
    <n v="9"/>
    <x v="153"/>
  </r>
  <r>
    <d v="2020-09-08T00:00:00"/>
    <x v="0"/>
    <x v="8"/>
    <x v="2"/>
    <x v="2"/>
    <x v="3"/>
    <x v="4"/>
    <x v="4"/>
    <x v="4"/>
    <n v="32"/>
    <x v="6"/>
  </r>
  <r>
    <d v="2020-09-09T00:00:00"/>
    <x v="0"/>
    <x v="8"/>
    <x v="2"/>
    <x v="4"/>
    <x v="5"/>
    <x v="2"/>
    <x v="6"/>
    <x v="4"/>
    <n v="27"/>
    <x v="31"/>
  </r>
  <r>
    <d v="2020-09-10T00:00:00"/>
    <x v="0"/>
    <x v="8"/>
    <x v="2"/>
    <x v="6"/>
    <x v="4"/>
    <x v="5"/>
    <x v="5"/>
    <x v="5"/>
    <n v="15"/>
    <x v="88"/>
  </r>
  <r>
    <d v="2020-09-11T00:00:00"/>
    <x v="0"/>
    <x v="8"/>
    <x v="2"/>
    <x v="5"/>
    <x v="0"/>
    <x v="3"/>
    <x v="3"/>
    <x v="3"/>
    <n v="13"/>
    <x v="84"/>
  </r>
  <r>
    <d v="2020-09-12T00:00:00"/>
    <x v="0"/>
    <x v="8"/>
    <x v="2"/>
    <x v="3"/>
    <x v="1"/>
    <x v="1"/>
    <x v="25"/>
    <x v="22"/>
    <n v="5"/>
    <x v="166"/>
  </r>
  <r>
    <d v="2020-09-13T00:00:00"/>
    <x v="0"/>
    <x v="8"/>
    <x v="2"/>
    <x v="0"/>
    <x v="2"/>
    <x v="14"/>
    <x v="23"/>
    <x v="20"/>
    <n v="32"/>
    <x v="145"/>
  </r>
  <r>
    <d v="2020-09-14T00:00:00"/>
    <x v="0"/>
    <x v="8"/>
    <x v="2"/>
    <x v="1"/>
    <x v="3"/>
    <x v="5"/>
    <x v="26"/>
    <x v="23"/>
    <n v="21"/>
    <x v="167"/>
  </r>
  <r>
    <d v="2020-09-15T00:00:00"/>
    <x v="0"/>
    <x v="8"/>
    <x v="2"/>
    <x v="1"/>
    <x v="5"/>
    <x v="6"/>
    <x v="8"/>
    <x v="7"/>
    <n v="27"/>
    <x v="168"/>
  </r>
  <r>
    <d v="2020-09-16T00:00:00"/>
    <x v="0"/>
    <x v="8"/>
    <x v="2"/>
    <x v="2"/>
    <x v="4"/>
    <x v="7"/>
    <x v="11"/>
    <x v="10"/>
    <n v="11"/>
    <x v="169"/>
  </r>
  <r>
    <d v="2020-09-17T00:00:00"/>
    <x v="0"/>
    <x v="8"/>
    <x v="2"/>
    <x v="4"/>
    <x v="0"/>
    <x v="8"/>
    <x v="12"/>
    <x v="11"/>
    <n v="3"/>
    <x v="105"/>
  </r>
  <r>
    <d v="2020-09-18T00:00:00"/>
    <x v="0"/>
    <x v="8"/>
    <x v="2"/>
    <x v="6"/>
    <x v="1"/>
    <x v="8"/>
    <x v="13"/>
    <x v="12"/>
    <n v="11"/>
    <x v="170"/>
  </r>
  <r>
    <d v="2020-09-19T00:00:00"/>
    <x v="0"/>
    <x v="8"/>
    <x v="2"/>
    <x v="5"/>
    <x v="2"/>
    <x v="9"/>
    <x v="2"/>
    <x v="13"/>
    <n v="19"/>
    <x v="171"/>
  </r>
  <r>
    <d v="2020-09-20T00:00:00"/>
    <x v="0"/>
    <x v="8"/>
    <x v="2"/>
    <x v="0"/>
    <x v="4"/>
    <x v="3"/>
    <x v="15"/>
    <x v="6"/>
    <n v="3"/>
    <x v="28"/>
  </r>
  <r>
    <d v="2020-09-21T00:00:00"/>
    <x v="0"/>
    <x v="8"/>
    <x v="2"/>
    <x v="6"/>
    <x v="5"/>
    <x v="11"/>
    <x v="16"/>
    <x v="13"/>
    <n v="29"/>
    <x v="172"/>
  </r>
  <r>
    <d v="2020-09-22T00:00:00"/>
    <x v="0"/>
    <x v="8"/>
    <x v="2"/>
    <x v="3"/>
    <x v="3"/>
    <x v="10"/>
    <x v="14"/>
    <x v="14"/>
    <n v="32"/>
    <x v="29"/>
  </r>
  <r>
    <d v="2020-09-23T00:00:00"/>
    <x v="0"/>
    <x v="8"/>
    <x v="2"/>
    <x v="1"/>
    <x v="1"/>
    <x v="16"/>
    <x v="29"/>
    <x v="26"/>
    <n v="11"/>
    <x v="173"/>
  </r>
  <r>
    <d v="2020-09-24T00:00:00"/>
    <x v="0"/>
    <x v="8"/>
    <x v="2"/>
    <x v="0"/>
    <x v="0"/>
    <x v="4"/>
    <x v="17"/>
    <x v="15"/>
    <n v="21"/>
    <x v="174"/>
  </r>
  <r>
    <d v="2020-09-25T00:00:00"/>
    <x v="0"/>
    <x v="8"/>
    <x v="2"/>
    <x v="1"/>
    <x v="1"/>
    <x v="17"/>
    <x v="30"/>
    <x v="27"/>
    <n v="29"/>
    <x v="175"/>
  </r>
  <r>
    <d v="2020-09-26T00:00:00"/>
    <x v="0"/>
    <x v="8"/>
    <x v="2"/>
    <x v="0"/>
    <x v="0"/>
    <x v="8"/>
    <x v="18"/>
    <x v="16"/>
    <n v="9"/>
    <x v="176"/>
  </r>
  <r>
    <d v="2020-09-27T00:00:00"/>
    <x v="0"/>
    <x v="8"/>
    <x v="2"/>
    <x v="1"/>
    <x v="2"/>
    <x v="3"/>
    <x v="19"/>
    <x v="17"/>
    <n v="32"/>
    <x v="50"/>
  </r>
  <r>
    <d v="2020-09-28T00:00:00"/>
    <x v="0"/>
    <x v="8"/>
    <x v="2"/>
    <x v="0"/>
    <x v="3"/>
    <x v="8"/>
    <x v="20"/>
    <x v="6"/>
    <n v="7"/>
    <x v="16"/>
  </r>
  <r>
    <d v="2020-09-29T00:00:00"/>
    <x v="0"/>
    <x v="8"/>
    <x v="2"/>
    <x v="0"/>
    <x v="5"/>
    <x v="12"/>
    <x v="21"/>
    <x v="18"/>
    <n v="33"/>
    <x v="177"/>
  </r>
  <r>
    <d v="2020-09-30T00:00:00"/>
    <x v="0"/>
    <x v="8"/>
    <x v="2"/>
    <x v="0"/>
    <x v="4"/>
    <x v="13"/>
    <x v="22"/>
    <x v="19"/>
    <n v="29"/>
    <x v="178"/>
  </r>
  <r>
    <d v="2020-10-01T00:00:00"/>
    <x v="0"/>
    <x v="9"/>
    <x v="3"/>
    <x v="1"/>
    <x v="0"/>
    <x v="4"/>
    <x v="17"/>
    <x v="15"/>
    <n v="23"/>
    <x v="111"/>
  </r>
  <r>
    <d v="2020-10-02T00:00:00"/>
    <x v="0"/>
    <x v="9"/>
    <x v="3"/>
    <x v="2"/>
    <x v="0"/>
    <x v="8"/>
    <x v="12"/>
    <x v="11"/>
    <n v="5"/>
    <x v="179"/>
  </r>
  <r>
    <d v="2020-10-03T00:00:00"/>
    <x v="0"/>
    <x v="9"/>
    <x v="3"/>
    <x v="0"/>
    <x v="0"/>
    <x v="8"/>
    <x v="18"/>
    <x v="16"/>
    <n v="25"/>
    <x v="180"/>
  </r>
  <r>
    <d v="2020-10-04T00:00:00"/>
    <x v="0"/>
    <x v="9"/>
    <x v="3"/>
    <x v="6"/>
    <x v="2"/>
    <x v="14"/>
    <x v="23"/>
    <x v="20"/>
    <n v="23"/>
    <x v="181"/>
  </r>
  <r>
    <d v="2020-10-05T00:00:00"/>
    <x v="0"/>
    <x v="9"/>
    <x v="3"/>
    <x v="5"/>
    <x v="2"/>
    <x v="5"/>
    <x v="10"/>
    <x v="9"/>
    <n v="33"/>
    <x v="182"/>
  </r>
  <r>
    <d v="2020-10-06T00:00:00"/>
    <x v="0"/>
    <x v="9"/>
    <x v="3"/>
    <x v="4"/>
    <x v="2"/>
    <x v="2"/>
    <x v="2"/>
    <x v="2"/>
    <n v="9"/>
    <x v="153"/>
  </r>
  <r>
    <d v="2020-10-07T00:00:00"/>
    <x v="0"/>
    <x v="9"/>
    <x v="3"/>
    <x v="3"/>
    <x v="3"/>
    <x v="8"/>
    <x v="20"/>
    <x v="6"/>
    <n v="3"/>
    <x v="28"/>
  </r>
  <r>
    <d v="2020-10-08T00:00:00"/>
    <x v="0"/>
    <x v="9"/>
    <x v="3"/>
    <x v="0"/>
    <x v="3"/>
    <x v="10"/>
    <x v="14"/>
    <x v="14"/>
    <n v="19"/>
    <x v="183"/>
  </r>
  <r>
    <d v="2020-10-09T00:00:00"/>
    <x v="0"/>
    <x v="9"/>
    <x v="3"/>
    <x v="1"/>
    <x v="5"/>
    <x v="2"/>
    <x v="6"/>
    <x v="4"/>
    <n v="7"/>
    <x v="139"/>
  </r>
  <r>
    <d v="2020-10-10T00:00:00"/>
    <x v="0"/>
    <x v="9"/>
    <x v="3"/>
    <x v="2"/>
    <x v="5"/>
    <x v="15"/>
    <x v="24"/>
    <x v="21"/>
    <n v="25"/>
    <x v="184"/>
  </r>
  <r>
    <d v="2020-10-11T00:00:00"/>
    <x v="0"/>
    <x v="9"/>
    <x v="3"/>
    <x v="4"/>
    <x v="4"/>
    <x v="5"/>
    <x v="5"/>
    <x v="5"/>
    <n v="21"/>
    <x v="5"/>
  </r>
  <r>
    <d v="2020-10-12T00:00:00"/>
    <x v="0"/>
    <x v="9"/>
    <x v="3"/>
    <x v="5"/>
    <x v="0"/>
    <x v="4"/>
    <x v="17"/>
    <x v="15"/>
    <n v="15"/>
    <x v="185"/>
  </r>
  <r>
    <d v="2020-10-13T00:00:00"/>
    <x v="0"/>
    <x v="9"/>
    <x v="3"/>
    <x v="3"/>
    <x v="0"/>
    <x v="8"/>
    <x v="12"/>
    <x v="11"/>
    <n v="17"/>
    <x v="25"/>
  </r>
  <r>
    <d v="2020-10-14T00:00:00"/>
    <x v="0"/>
    <x v="9"/>
    <x v="3"/>
    <x v="6"/>
    <x v="0"/>
    <x v="8"/>
    <x v="18"/>
    <x v="16"/>
    <n v="32"/>
    <x v="186"/>
  </r>
  <r>
    <d v="2020-10-15T00:00:00"/>
    <x v="0"/>
    <x v="9"/>
    <x v="3"/>
    <x v="1"/>
    <x v="1"/>
    <x v="1"/>
    <x v="25"/>
    <x v="22"/>
    <n v="5"/>
    <x v="166"/>
  </r>
  <r>
    <d v="2020-10-16T00:00:00"/>
    <x v="0"/>
    <x v="9"/>
    <x v="3"/>
    <x v="0"/>
    <x v="1"/>
    <x v="1"/>
    <x v="1"/>
    <x v="1"/>
    <n v="23"/>
    <x v="36"/>
  </r>
  <r>
    <d v="2020-10-17T00:00:00"/>
    <x v="0"/>
    <x v="9"/>
    <x v="3"/>
    <x v="2"/>
    <x v="1"/>
    <x v="1"/>
    <x v="9"/>
    <x v="8"/>
    <n v="25"/>
    <x v="187"/>
  </r>
  <r>
    <d v="2020-10-18T00:00:00"/>
    <x v="0"/>
    <x v="9"/>
    <x v="3"/>
    <x v="4"/>
    <x v="4"/>
    <x v="5"/>
    <x v="5"/>
    <x v="5"/>
    <n v="21"/>
    <x v="5"/>
  </r>
  <r>
    <d v="2020-10-19T00:00:00"/>
    <x v="0"/>
    <x v="9"/>
    <x v="3"/>
    <x v="6"/>
    <x v="0"/>
    <x v="3"/>
    <x v="3"/>
    <x v="3"/>
    <n v="5"/>
    <x v="188"/>
  </r>
  <r>
    <d v="2020-10-20T00:00:00"/>
    <x v="0"/>
    <x v="9"/>
    <x v="3"/>
    <x v="5"/>
    <x v="1"/>
    <x v="8"/>
    <x v="13"/>
    <x v="12"/>
    <n v="15"/>
    <x v="189"/>
  </r>
  <r>
    <d v="2020-10-21T00:00:00"/>
    <x v="0"/>
    <x v="9"/>
    <x v="3"/>
    <x v="3"/>
    <x v="2"/>
    <x v="3"/>
    <x v="19"/>
    <x v="17"/>
    <n v="3"/>
    <x v="190"/>
  </r>
  <r>
    <d v="2020-10-22T00:00:00"/>
    <x v="0"/>
    <x v="9"/>
    <x v="3"/>
    <x v="6"/>
    <x v="3"/>
    <x v="4"/>
    <x v="4"/>
    <x v="4"/>
    <n v="9"/>
    <x v="126"/>
  </r>
  <r>
    <d v="2020-10-23T00:00:00"/>
    <x v="0"/>
    <x v="9"/>
    <x v="3"/>
    <x v="0"/>
    <x v="4"/>
    <x v="5"/>
    <x v="5"/>
    <x v="5"/>
    <n v="5"/>
    <x v="45"/>
  </r>
  <r>
    <d v="2020-10-24T00:00:00"/>
    <x v="0"/>
    <x v="9"/>
    <x v="3"/>
    <x v="0"/>
    <x v="0"/>
    <x v="3"/>
    <x v="3"/>
    <x v="3"/>
    <n v="19"/>
    <x v="89"/>
  </r>
  <r>
    <d v="2020-10-25T00:00:00"/>
    <x v="0"/>
    <x v="9"/>
    <x v="3"/>
    <x v="0"/>
    <x v="1"/>
    <x v="8"/>
    <x v="13"/>
    <x v="12"/>
    <n v="29"/>
    <x v="130"/>
  </r>
  <r>
    <d v="2020-10-26T00:00:00"/>
    <x v="0"/>
    <x v="9"/>
    <x v="3"/>
    <x v="1"/>
    <x v="2"/>
    <x v="3"/>
    <x v="19"/>
    <x v="17"/>
    <n v="17"/>
    <x v="164"/>
  </r>
  <r>
    <d v="2020-10-27T00:00:00"/>
    <x v="0"/>
    <x v="9"/>
    <x v="3"/>
    <x v="0"/>
    <x v="0"/>
    <x v="3"/>
    <x v="3"/>
    <x v="3"/>
    <n v="19"/>
    <x v="89"/>
  </r>
  <r>
    <d v="2020-10-28T00:00:00"/>
    <x v="0"/>
    <x v="9"/>
    <x v="3"/>
    <x v="1"/>
    <x v="3"/>
    <x v="4"/>
    <x v="4"/>
    <x v="4"/>
    <n v="3"/>
    <x v="51"/>
  </r>
  <r>
    <d v="2020-10-29T00:00:00"/>
    <x v="0"/>
    <x v="9"/>
    <x v="3"/>
    <x v="0"/>
    <x v="1"/>
    <x v="8"/>
    <x v="13"/>
    <x v="12"/>
    <n v="7"/>
    <x v="136"/>
  </r>
  <r>
    <d v="2020-10-30T00:00:00"/>
    <x v="0"/>
    <x v="9"/>
    <x v="3"/>
    <x v="1"/>
    <x v="4"/>
    <x v="5"/>
    <x v="5"/>
    <x v="5"/>
    <n v="7"/>
    <x v="138"/>
  </r>
  <r>
    <d v="2020-10-31T00:00:00"/>
    <x v="0"/>
    <x v="9"/>
    <x v="3"/>
    <x v="0"/>
    <x v="2"/>
    <x v="3"/>
    <x v="19"/>
    <x v="17"/>
    <n v="5"/>
    <x v="191"/>
  </r>
  <r>
    <d v="2020-11-01T00:00:00"/>
    <x v="0"/>
    <x v="10"/>
    <x v="3"/>
    <x v="0"/>
    <x v="3"/>
    <x v="4"/>
    <x v="4"/>
    <x v="4"/>
    <n v="29"/>
    <x v="4"/>
  </r>
  <r>
    <d v="2020-11-02T00:00:00"/>
    <x v="0"/>
    <x v="10"/>
    <x v="3"/>
    <x v="2"/>
    <x v="0"/>
    <x v="3"/>
    <x v="3"/>
    <x v="3"/>
    <n v="25"/>
    <x v="40"/>
  </r>
  <r>
    <d v="2020-11-03T00:00:00"/>
    <x v="0"/>
    <x v="10"/>
    <x v="3"/>
    <x v="4"/>
    <x v="1"/>
    <x v="8"/>
    <x v="13"/>
    <x v="12"/>
    <n v="5"/>
    <x v="124"/>
  </r>
  <r>
    <d v="2020-11-04T00:00:00"/>
    <x v="0"/>
    <x v="10"/>
    <x v="3"/>
    <x v="1"/>
    <x v="4"/>
    <x v="5"/>
    <x v="5"/>
    <x v="5"/>
    <n v="29"/>
    <x v="140"/>
  </r>
  <r>
    <d v="2020-11-05T00:00:00"/>
    <x v="0"/>
    <x v="10"/>
    <x v="3"/>
    <x v="6"/>
    <x v="2"/>
    <x v="3"/>
    <x v="19"/>
    <x v="17"/>
    <n v="5"/>
    <x v="191"/>
  </r>
  <r>
    <d v="2020-11-06T00:00:00"/>
    <x v="0"/>
    <x v="10"/>
    <x v="3"/>
    <x v="5"/>
    <x v="3"/>
    <x v="4"/>
    <x v="4"/>
    <x v="4"/>
    <n v="13"/>
    <x v="87"/>
  </r>
  <r>
    <d v="2020-11-07T00:00:00"/>
    <x v="0"/>
    <x v="10"/>
    <x v="3"/>
    <x v="3"/>
    <x v="4"/>
    <x v="5"/>
    <x v="5"/>
    <x v="5"/>
    <n v="3"/>
    <x v="192"/>
  </r>
  <r>
    <d v="2020-11-08T00:00:00"/>
    <x v="0"/>
    <x v="10"/>
    <x v="3"/>
    <x v="0"/>
    <x v="0"/>
    <x v="3"/>
    <x v="3"/>
    <x v="3"/>
    <n v="7"/>
    <x v="127"/>
  </r>
  <r>
    <d v="2020-11-09T00:00:00"/>
    <x v="0"/>
    <x v="10"/>
    <x v="3"/>
    <x v="1"/>
    <x v="1"/>
    <x v="8"/>
    <x v="13"/>
    <x v="12"/>
    <n v="15"/>
    <x v="189"/>
  </r>
  <r>
    <d v="2020-11-10T00:00:00"/>
    <x v="0"/>
    <x v="10"/>
    <x v="3"/>
    <x v="2"/>
    <x v="2"/>
    <x v="3"/>
    <x v="19"/>
    <x v="17"/>
    <n v="11"/>
    <x v="131"/>
  </r>
  <r>
    <d v="2020-11-11T00:00:00"/>
    <x v="0"/>
    <x v="10"/>
    <x v="3"/>
    <x v="4"/>
    <x v="3"/>
    <x v="4"/>
    <x v="4"/>
    <x v="4"/>
    <n v="13"/>
    <x v="87"/>
  </r>
  <r>
    <d v="2020-11-12T00:00:00"/>
    <x v="0"/>
    <x v="10"/>
    <x v="3"/>
    <x v="6"/>
    <x v="4"/>
    <x v="5"/>
    <x v="5"/>
    <x v="5"/>
    <n v="13"/>
    <x v="83"/>
  </r>
  <r>
    <d v="2020-11-13T00:00:00"/>
    <x v="0"/>
    <x v="10"/>
    <x v="3"/>
    <x v="5"/>
    <x v="0"/>
    <x v="0"/>
    <x v="0"/>
    <x v="0"/>
    <n v="5"/>
    <x v="165"/>
  </r>
  <r>
    <d v="2020-11-14T00:00:00"/>
    <x v="0"/>
    <x v="10"/>
    <x v="3"/>
    <x v="0"/>
    <x v="1"/>
    <x v="1"/>
    <x v="1"/>
    <x v="1"/>
    <n v="32"/>
    <x v="193"/>
  </r>
  <r>
    <d v="2020-11-15T00:00:00"/>
    <x v="0"/>
    <x v="10"/>
    <x v="3"/>
    <x v="1"/>
    <x v="2"/>
    <x v="2"/>
    <x v="2"/>
    <x v="2"/>
    <n v="32"/>
    <x v="194"/>
  </r>
  <r>
    <d v="2020-11-16T00:00:00"/>
    <x v="0"/>
    <x v="10"/>
    <x v="3"/>
    <x v="1"/>
    <x v="3"/>
    <x v="4"/>
    <x v="4"/>
    <x v="4"/>
    <n v="7"/>
    <x v="139"/>
  </r>
  <r>
    <d v="2020-11-17T00:00:00"/>
    <x v="0"/>
    <x v="10"/>
    <x v="3"/>
    <x v="1"/>
    <x v="5"/>
    <x v="2"/>
    <x v="6"/>
    <x v="4"/>
    <n v="3"/>
    <x v="51"/>
  </r>
  <r>
    <d v="2020-11-18T00:00:00"/>
    <x v="0"/>
    <x v="10"/>
    <x v="3"/>
    <x v="0"/>
    <x v="4"/>
    <x v="5"/>
    <x v="5"/>
    <x v="5"/>
    <n v="11"/>
    <x v="132"/>
  </r>
  <r>
    <d v="2020-11-19T00:00:00"/>
    <x v="0"/>
    <x v="10"/>
    <x v="3"/>
    <x v="0"/>
    <x v="0"/>
    <x v="3"/>
    <x v="3"/>
    <x v="3"/>
    <n v="19"/>
    <x v="89"/>
  </r>
  <r>
    <d v="2020-11-20T00:00:00"/>
    <x v="0"/>
    <x v="10"/>
    <x v="3"/>
    <x v="0"/>
    <x v="1"/>
    <x v="1"/>
    <x v="25"/>
    <x v="22"/>
    <n v="15"/>
    <x v="95"/>
  </r>
  <r>
    <d v="2020-11-21T00:00:00"/>
    <x v="0"/>
    <x v="10"/>
    <x v="3"/>
    <x v="0"/>
    <x v="2"/>
    <x v="14"/>
    <x v="23"/>
    <x v="20"/>
    <n v="9"/>
    <x v="27"/>
  </r>
  <r>
    <d v="2020-11-22T00:00:00"/>
    <x v="0"/>
    <x v="10"/>
    <x v="3"/>
    <x v="1"/>
    <x v="3"/>
    <x v="5"/>
    <x v="26"/>
    <x v="23"/>
    <n v="27"/>
    <x v="195"/>
  </r>
  <r>
    <d v="2020-11-23T00:00:00"/>
    <x v="0"/>
    <x v="10"/>
    <x v="3"/>
    <x v="2"/>
    <x v="5"/>
    <x v="15"/>
    <x v="24"/>
    <x v="21"/>
    <n v="9"/>
    <x v="196"/>
  </r>
  <r>
    <d v="2020-11-24T00:00:00"/>
    <x v="0"/>
    <x v="10"/>
    <x v="3"/>
    <x v="4"/>
    <x v="4"/>
    <x v="4"/>
    <x v="27"/>
    <x v="24"/>
    <n v="17"/>
    <x v="197"/>
  </r>
  <r>
    <d v="2020-11-25T00:00:00"/>
    <x v="0"/>
    <x v="10"/>
    <x v="3"/>
    <x v="6"/>
    <x v="0"/>
    <x v="1"/>
    <x v="28"/>
    <x v="25"/>
    <n v="9"/>
    <x v="198"/>
  </r>
  <r>
    <d v="2020-11-26T00:00:00"/>
    <x v="0"/>
    <x v="10"/>
    <x v="3"/>
    <x v="5"/>
    <x v="1"/>
    <x v="1"/>
    <x v="9"/>
    <x v="8"/>
    <n v="3"/>
    <x v="9"/>
  </r>
  <r>
    <d v="2020-11-27T00:00:00"/>
    <x v="0"/>
    <x v="10"/>
    <x v="3"/>
    <x v="3"/>
    <x v="2"/>
    <x v="5"/>
    <x v="10"/>
    <x v="9"/>
    <n v="13"/>
    <x v="199"/>
  </r>
  <r>
    <d v="2020-11-28T00:00:00"/>
    <x v="0"/>
    <x v="10"/>
    <x v="3"/>
    <x v="0"/>
    <x v="3"/>
    <x v="6"/>
    <x v="7"/>
    <x v="6"/>
    <n v="5"/>
    <x v="200"/>
  </r>
  <r>
    <d v="2020-11-29T00:00:00"/>
    <x v="0"/>
    <x v="10"/>
    <x v="3"/>
    <x v="1"/>
    <x v="5"/>
    <x v="6"/>
    <x v="8"/>
    <x v="7"/>
    <n v="19"/>
    <x v="201"/>
  </r>
  <r>
    <d v="2020-11-30T00:00:00"/>
    <x v="0"/>
    <x v="10"/>
    <x v="3"/>
    <x v="5"/>
    <x v="2"/>
    <x v="9"/>
    <x v="2"/>
    <x v="13"/>
    <n v="19"/>
    <x v="171"/>
  </r>
  <r>
    <d v="2020-12-01T00:00:00"/>
    <x v="0"/>
    <x v="11"/>
    <x v="3"/>
    <x v="0"/>
    <x v="5"/>
    <x v="11"/>
    <x v="16"/>
    <x v="13"/>
    <n v="32"/>
    <x v="202"/>
  </r>
  <r>
    <d v="2020-12-02T00:00:00"/>
    <x v="0"/>
    <x v="11"/>
    <x v="3"/>
    <x v="6"/>
    <x v="1"/>
    <x v="8"/>
    <x v="13"/>
    <x v="12"/>
    <n v="15"/>
    <x v="189"/>
  </r>
  <r>
    <d v="2020-12-03T00:00:00"/>
    <x v="0"/>
    <x v="11"/>
    <x v="3"/>
    <x v="4"/>
    <x v="0"/>
    <x v="8"/>
    <x v="12"/>
    <x v="11"/>
    <n v="7"/>
    <x v="203"/>
  </r>
  <r>
    <d v="2020-12-04T00:00:00"/>
    <x v="0"/>
    <x v="11"/>
    <x v="3"/>
    <x v="3"/>
    <x v="3"/>
    <x v="10"/>
    <x v="14"/>
    <x v="14"/>
    <n v="33"/>
    <x v="204"/>
  </r>
  <r>
    <d v="2020-12-05T00:00:00"/>
    <x v="0"/>
    <x v="11"/>
    <x v="3"/>
    <x v="2"/>
    <x v="4"/>
    <x v="7"/>
    <x v="11"/>
    <x v="10"/>
    <n v="23"/>
    <x v="205"/>
  </r>
  <r>
    <d v="2020-12-06T00:00:00"/>
    <x v="0"/>
    <x v="11"/>
    <x v="3"/>
    <x v="1"/>
    <x v="4"/>
    <x v="3"/>
    <x v="15"/>
    <x v="6"/>
    <n v="17"/>
    <x v="206"/>
  </r>
  <r>
    <d v="2020-12-07T00:00:00"/>
    <x v="0"/>
    <x v="11"/>
    <x v="3"/>
    <x v="2"/>
    <x v="0"/>
    <x v="8"/>
    <x v="18"/>
    <x v="16"/>
    <n v="23"/>
    <x v="207"/>
  </r>
  <r>
    <d v="2020-12-08T00:00:00"/>
    <x v="0"/>
    <x v="11"/>
    <x v="3"/>
    <x v="4"/>
    <x v="0"/>
    <x v="4"/>
    <x v="17"/>
    <x v="15"/>
    <n v="5"/>
    <x v="18"/>
  </r>
  <r>
    <d v="2020-12-09T00:00:00"/>
    <x v="0"/>
    <x v="11"/>
    <x v="3"/>
    <x v="6"/>
    <x v="1"/>
    <x v="16"/>
    <x v="29"/>
    <x v="26"/>
    <n v="19"/>
    <x v="67"/>
  </r>
  <r>
    <d v="2020-12-10T00:00:00"/>
    <x v="0"/>
    <x v="11"/>
    <x v="3"/>
    <x v="3"/>
    <x v="2"/>
    <x v="3"/>
    <x v="19"/>
    <x v="17"/>
    <n v="29"/>
    <x v="48"/>
  </r>
  <r>
    <d v="2020-12-11T00:00:00"/>
    <x v="0"/>
    <x v="11"/>
    <x v="3"/>
    <x v="5"/>
    <x v="1"/>
    <x v="17"/>
    <x v="30"/>
    <x v="27"/>
    <n v="21"/>
    <x v="208"/>
  </r>
  <r>
    <d v="2020-12-12T00:00:00"/>
    <x v="0"/>
    <x v="11"/>
    <x v="3"/>
    <x v="6"/>
    <x v="3"/>
    <x v="8"/>
    <x v="20"/>
    <x v="6"/>
    <n v="13"/>
    <x v="209"/>
  </r>
  <r>
    <d v="2020-12-13T00:00:00"/>
    <x v="0"/>
    <x v="11"/>
    <x v="3"/>
    <x v="0"/>
    <x v="5"/>
    <x v="12"/>
    <x v="21"/>
    <x v="18"/>
    <n v="9"/>
    <x v="210"/>
  </r>
  <r>
    <d v="2020-12-14T00:00:00"/>
    <x v="0"/>
    <x v="11"/>
    <x v="3"/>
    <x v="0"/>
    <x v="4"/>
    <x v="13"/>
    <x v="22"/>
    <x v="19"/>
    <n v="15"/>
    <x v="211"/>
  </r>
  <r>
    <d v="2020-12-15T00:00:00"/>
    <x v="0"/>
    <x v="11"/>
    <x v="3"/>
    <x v="0"/>
    <x v="0"/>
    <x v="8"/>
    <x v="18"/>
    <x v="16"/>
    <n v="17"/>
    <x v="212"/>
  </r>
  <r>
    <d v="2020-12-16T00:00:00"/>
    <x v="0"/>
    <x v="11"/>
    <x v="3"/>
    <x v="1"/>
    <x v="0"/>
    <x v="4"/>
    <x v="17"/>
    <x v="15"/>
    <n v="25"/>
    <x v="73"/>
  </r>
  <r>
    <d v="2020-12-17T00:00:00"/>
    <x v="0"/>
    <x v="11"/>
    <x v="3"/>
    <x v="1"/>
    <x v="0"/>
    <x v="8"/>
    <x v="12"/>
    <x v="11"/>
    <n v="11"/>
    <x v="112"/>
  </r>
  <r>
    <d v="2020-12-18T00:00:00"/>
    <x v="0"/>
    <x v="11"/>
    <x v="3"/>
    <x v="1"/>
    <x v="2"/>
    <x v="2"/>
    <x v="2"/>
    <x v="2"/>
    <n v="13"/>
    <x v="75"/>
  </r>
  <r>
    <d v="2020-12-19T00:00:00"/>
    <x v="0"/>
    <x v="11"/>
    <x v="3"/>
    <x v="0"/>
    <x v="2"/>
    <x v="14"/>
    <x v="23"/>
    <x v="20"/>
    <n v="3"/>
    <x v="213"/>
  </r>
  <r>
    <d v="2020-12-20T00:00:00"/>
    <x v="0"/>
    <x v="11"/>
    <x v="3"/>
    <x v="0"/>
    <x v="2"/>
    <x v="5"/>
    <x v="10"/>
    <x v="9"/>
    <n v="7"/>
    <x v="116"/>
  </r>
  <r>
    <d v="2020-12-21T00:00:00"/>
    <x v="0"/>
    <x v="11"/>
    <x v="3"/>
    <x v="0"/>
    <x v="3"/>
    <x v="8"/>
    <x v="20"/>
    <x v="6"/>
    <n v="33"/>
    <x v="65"/>
  </r>
  <r>
    <d v="2020-12-22T00:00:00"/>
    <x v="0"/>
    <x v="11"/>
    <x v="3"/>
    <x v="0"/>
    <x v="3"/>
    <x v="10"/>
    <x v="14"/>
    <x v="14"/>
    <n v="27"/>
    <x v="214"/>
  </r>
  <r>
    <d v="2020-12-23T00:00:00"/>
    <x v="0"/>
    <x v="11"/>
    <x v="3"/>
    <x v="1"/>
    <x v="5"/>
    <x v="2"/>
    <x v="6"/>
    <x v="4"/>
    <n v="13"/>
    <x v="87"/>
  </r>
  <r>
    <d v="2020-12-24T00:00:00"/>
    <x v="0"/>
    <x v="11"/>
    <x v="3"/>
    <x v="2"/>
    <x v="5"/>
    <x v="15"/>
    <x v="24"/>
    <x v="21"/>
    <n v="9"/>
    <x v="196"/>
  </r>
  <r>
    <d v="2020-12-25T00:00:00"/>
    <x v="0"/>
    <x v="11"/>
    <x v="3"/>
    <x v="4"/>
    <x v="4"/>
    <x v="5"/>
    <x v="5"/>
    <x v="5"/>
    <n v="13"/>
    <x v="83"/>
  </r>
  <r>
    <d v="2020-12-26T00:00:00"/>
    <x v="0"/>
    <x v="11"/>
    <x v="3"/>
    <x v="6"/>
    <x v="0"/>
    <x v="8"/>
    <x v="18"/>
    <x v="16"/>
    <n v="7"/>
    <x v="113"/>
  </r>
  <r>
    <d v="2020-12-27T00:00:00"/>
    <x v="0"/>
    <x v="11"/>
    <x v="3"/>
    <x v="5"/>
    <x v="0"/>
    <x v="4"/>
    <x v="17"/>
    <x v="15"/>
    <n v="9"/>
    <x v="215"/>
  </r>
  <r>
    <d v="2020-12-28T00:00:00"/>
    <x v="0"/>
    <x v="11"/>
    <x v="3"/>
    <x v="3"/>
    <x v="0"/>
    <x v="8"/>
    <x v="12"/>
    <x v="11"/>
    <n v="7"/>
    <x v="203"/>
  </r>
  <r>
    <d v="2020-12-29T00:00:00"/>
    <x v="0"/>
    <x v="11"/>
    <x v="3"/>
    <x v="6"/>
    <x v="0"/>
    <x v="3"/>
    <x v="3"/>
    <x v="3"/>
    <n v="13"/>
    <x v="84"/>
  </r>
  <r>
    <d v="2020-12-30T00:00:00"/>
    <x v="0"/>
    <x v="11"/>
    <x v="3"/>
    <x v="1"/>
    <x v="1"/>
    <x v="1"/>
    <x v="25"/>
    <x v="22"/>
    <n v="13"/>
    <x v="57"/>
  </r>
  <r>
    <d v="2020-12-31T00:00:00"/>
    <x v="0"/>
    <x v="11"/>
    <x v="3"/>
    <x v="0"/>
    <x v="1"/>
    <x v="1"/>
    <x v="1"/>
    <x v="1"/>
    <n v="29"/>
    <x v="216"/>
  </r>
  <r>
    <d v="2021-01-01T00:00:00"/>
    <x v="1"/>
    <x v="0"/>
    <x v="0"/>
    <x v="2"/>
    <x v="1"/>
    <x v="1"/>
    <x v="9"/>
    <x v="8"/>
    <n v="11"/>
    <x v="63"/>
  </r>
  <r>
    <d v="2021-01-02T00:00:00"/>
    <x v="1"/>
    <x v="0"/>
    <x v="0"/>
    <x v="4"/>
    <x v="4"/>
    <x v="5"/>
    <x v="5"/>
    <x v="5"/>
    <n v="15"/>
    <x v="88"/>
  </r>
  <r>
    <d v="2021-01-03T00:00:00"/>
    <x v="1"/>
    <x v="0"/>
    <x v="0"/>
    <x v="5"/>
    <x v="1"/>
    <x v="8"/>
    <x v="13"/>
    <x v="12"/>
    <n v="27"/>
    <x v="85"/>
  </r>
  <r>
    <d v="2021-01-04T00:00:00"/>
    <x v="1"/>
    <x v="0"/>
    <x v="0"/>
    <x v="3"/>
    <x v="2"/>
    <x v="3"/>
    <x v="19"/>
    <x v="17"/>
    <n v="13"/>
    <x v="217"/>
  </r>
  <r>
    <d v="2021-01-05T00:00:00"/>
    <x v="1"/>
    <x v="0"/>
    <x v="0"/>
    <x v="0"/>
    <x v="3"/>
    <x v="4"/>
    <x v="4"/>
    <x v="4"/>
    <n v="3"/>
    <x v="51"/>
  </r>
  <r>
    <d v="2021-01-06T00:00:00"/>
    <x v="1"/>
    <x v="0"/>
    <x v="0"/>
    <x v="1"/>
    <x v="4"/>
    <x v="5"/>
    <x v="5"/>
    <x v="5"/>
    <n v="29"/>
    <x v="140"/>
  </r>
  <r>
    <d v="2021-01-07T00:00:00"/>
    <x v="1"/>
    <x v="0"/>
    <x v="0"/>
    <x v="2"/>
    <x v="0"/>
    <x v="3"/>
    <x v="3"/>
    <x v="3"/>
    <n v="9"/>
    <x v="46"/>
  </r>
  <r>
    <d v="2021-01-08T00:00:00"/>
    <x v="1"/>
    <x v="0"/>
    <x v="0"/>
    <x v="4"/>
    <x v="1"/>
    <x v="8"/>
    <x v="13"/>
    <x v="12"/>
    <n v="11"/>
    <x v="170"/>
  </r>
  <r>
    <d v="2021-01-09T00:00:00"/>
    <x v="1"/>
    <x v="0"/>
    <x v="0"/>
    <x v="6"/>
    <x v="2"/>
    <x v="3"/>
    <x v="19"/>
    <x v="17"/>
    <n v="13"/>
    <x v="217"/>
  </r>
  <r>
    <d v="2021-01-10T00:00:00"/>
    <x v="1"/>
    <x v="0"/>
    <x v="0"/>
    <x v="5"/>
    <x v="3"/>
    <x v="4"/>
    <x v="4"/>
    <x v="4"/>
    <n v="13"/>
    <x v="87"/>
  </r>
  <r>
    <d v="2021-01-11T00:00:00"/>
    <x v="1"/>
    <x v="0"/>
    <x v="0"/>
    <x v="3"/>
    <x v="4"/>
    <x v="5"/>
    <x v="5"/>
    <x v="5"/>
    <n v="33"/>
    <x v="52"/>
  </r>
  <r>
    <d v="2021-01-12T00:00:00"/>
    <x v="1"/>
    <x v="0"/>
    <x v="0"/>
    <x v="6"/>
    <x v="0"/>
    <x v="3"/>
    <x v="3"/>
    <x v="3"/>
    <n v="5"/>
    <x v="188"/>
  </r>
  <r>
    <d v="2021-01-13T00:00:00"/>
    <x v="1"/>
    <x v="0"/>
    <x v="0"/>
    <x v="0"/>
    <x v="2"/>
    <x v="3"/>
    <x v="19"/>
    <x v="17"/>
    <n v="19"/>
    <x v="218"/>
  </r>
  <r>
    <d v="2021-01-14T00:00:00"/>
    <x v="1"/>
    <x v="0"/>
    <x v="0"/>
    <x v="0"/>
    <x v="1"/>
    <x v="8"/>
    <x v="13"/>
    <x v="12"/>
    <n v="11"/>
    <x v="170"/>
  </r>
  <r>
    <d v="2021-01-15T00:00:00"/>
    <x v="1"/>
    <x v="0"/>
    <x v="0"/>
    <x v="0"/>
    <x v="3"/>
    <x v="4"/>
    <x v="4"/>
    <x v="4"/>
    <n v="32"/>
    <x v="6"/>
  </r>
  <r>
    <d v="2021-01-16T00:00:00"/>
    <x v="1"/>
    <x v="0"/>
    <x v="0"/>
    <x v="1"/>
    <x v="4"/>
    <x v="5"/>
    <x v="5"/>
    <x v="5"/>
    <n v="7"/>
    <x v="138"/>
  </r>
  <r>
    <d v="2021-01-17T00:00:00"/>
    <x v="1"/>
    <x v="0"/>
    <x v="0"/>
    <x v="1"/>
    <x v="0"/>
    <x v="3"/>
    <x v="3"/>
    <x v="3"/>
    <n v="19"/>
    <x v="89"/>
  </r>
  <r>
    <d v="2021-01-18T00:00:00"/>
    <x v="1"/>
    <x v="0"/>
    <x v="0"/>
    <x v="0"/>
    <x v="2"/>
    <x v="3"/>
    <x v="19"/>
    <x v="17"/>
    <n v="13"/>
    <x v="217"/>
  </r>
  <r>
    <d v="2021-01-19T00:00:00"/>
    <x v="1"/>
    <x v="0"/>
    <x v="0"/>
    <x v="1"/>
    <x v="1"/>
    <x v="8"/>
    <x v="13"/>
    <x v="12"/>
    <n v="21"/>
    <x v="41"/>
  </r>
  <r>
    <d v="2021-01-20T00:00:00"/>
    <x v="1"/>
    <x v="0"/>
    <x v="0"/>
    <x v="0"/>
    <x v="3"/>
    <x v="4"/>
    <x v="4"/>
    <x v="4"/>
    <n v="13"/>
    <x v="87"/>
  </r>
  <r>
    <d v="2021-01-21T00:00:00"/>
    <x v="1"/>
    <x v="0"/>
    <x v="0"/>
    <x v="0"/>
    <x v="4"/>
    <x v="5"/>
    <x v="5"/>
    <x v="5"/>
    <n v="15"/>
    <x v="88"/>
  </r>
  <r>
    <d v="2021-01-22T00:00:00"/>
    <x v="1"/>
    <x v="0"/>
    <x v="0"/>
    <x v="0"/>
    <x v="0"/>
    <x v="3"/>
    <x v="3"/>
    <x v="3"/>
    <n v="3"/>
    <x v="94"/>
  </r>
  <r>
    <d v="2021-01-23T00:00:00"/>
    <x v="1"/>
    <x v="0"/>
    <x v="0"/>
    <x v="1"/>
    <x v="1"/>
    <x v="8"/>
    <x v="13"/>
    <x v="12"/>
    <n v="7"/>
    <x v="136"/>
  </r>
  <r>
    <d v="2021-01-24T00:00:00"/>
    <x v="1"/>
    <x v="0"/>
    <x v="0"/>
    <x v="2"/>
    <x v="2"/>
    <x v="3"/>
    <x v="19"/>
    <x v="17"/>
    <n v="9"/>
    <x v="86"/>
  </r>
  <r>
    <d v="2021-01-25T00:00:00"/>
    <x v="1"/>
    <x v="0"/>
    <x v="0"/>
    <x v="4"/>
    <x v="3"/>
    <x v="4"/>
    <x v="4"/>
    <x v="4"/>
    <n v="23"/>
    <x v="44"/>
  </r>
  <r>
    <d v="2021-01-26T00:00:00"/>
    <x v="1"/>
    <x v="0"/>
    <x v="0"/>
    <x v="6"/>
    <x v="4"/>
    <x v="5"/>
    <x v="5"/>
    <x v="5"/>
    <n v="25"/>
    <x v="91"/>
  </r>
  <r>
    <d v="2021-01-27T00:00:00"/>
    <x v="1"/>
    <x v="0"/>
    <x v="0"/>
    <x v="5"/>
    <x v="0"/>
    <x v="0"/>
    <x v="0"/>
    <x v="0"/>
    <n v="29"/>
    <x v="219"/>
  </r>
  <r>
    <d v="2021-01-28T00:00:00"/>
    <x v="1"/>
    <x v="0"/>
    <x v="0"/>
    <x v="3"/>
    <x v="1"/>
    <x v="1"/>
    <x v="1"/>
    <x v="1"/>
    <n v="27"/>
    <x v="220"/>
  </r>
  <r>
    <d v="2021-01-29T00:00:00"/>
    <x v="1"/>
    <x v="0"/>
    <x v="0"/>
    <x v="0"/>
    <x v="2"/>
    <x v="2"/>
    <x v="2"/>
    <x v="2"/>
    <n v="7"/>
    <x v="221"/>
  </r>
  <r>
    <d v="2021-01-30T00:00:00"/>
    <x v="1"/>
    <x v="0"/>
    <x v="0"/>
    <x v="1"/>
    <x v="3"/>
    <x v="4"/>
    <x v="4"/>
    <x v="4"/>
    <n v="33"/>
    <x v="134"/>
  </r>
  <r>
    <d v="2021-01-31T00:00:00"/>
    <x v="1"/>
    <x v="0"/>
    <x v="0"/>
    <x v="2"/>
    <x v="5"/>
    <x v="2"/>
    <x v="6"/>
    <x v="4"/>
    <n v="3"/>
    <x v="51"/>
  </r>
  <r>
    <d v="2021-02-01T00:00:00"/>
    <x v="1"/>
    <x v="1"/>
    <x v="0"/>
    <x v="4"/>
    <x v="4"/>
    <x v="5"/>
    <x v="5"/>
    <x v="5"/>
    <n v="21"/>
    <x v="5"/>
  </r>
  <r>
    <d v="2021-02-02T00:00:00"/>
    <x v="1"/>
    <x v="1"/>
    <x v="0"/>
    <x v="6"/>
    <x v="0"/>
    <x v="3"/>
    <x v="3"/>
    <x v="3"/>
    <n v="23"/>
    <x v="49"/>
  </r>
  <r>
    <d v="2021-02-03T00:00:00"/>
    <x v="1"/>
    <x v="1"/>
    <x v="0"/>
    <x v="5"/>
    <x v="1"/>
    <x v="1"/>
    <x v="25"/>
    <x v="22"/>
    <n v="19"/>
    <x v="222"/>
  </r>
  <r>
    <d v="2021-02-04T00:00:00"/>
    <x v="1"/>
    <x v="1"/>
    <x v="0"/>
    <x v="3"/>
    <x v="2"/>
    <x v="14"/>
    <x v="23"/>
    <x v="20"/>
    <n v="5"/>
    <x v="223"/>
  </r>
  <r>
    <d v="2021-02-05T00:00:00"/>
    <x v="1"/>
    <x v="1"/>
    <x v="0"/>
    <x v="0"/>
    <x v="3"/>
    <x v="5"/>
    <x v="26"/>
    <x v="23"/>
    <n v="23"/>
    <x v="224"/>
  </r>
  <r>
    <d v="2021-02-06T00:00:00"/>
    <x v="1"/>
    <x v="1"/>
    <x v="0"/>
    <x v="1"/>
    <x v="5"/>
    <x v="15"/>
    <x v="24"/>
    <x v="21"/>
    <n v="23"/>
    <x v="225"/>
  </r>
  <r>
    <d v="2021-02-07T00:00:00"/>
    <x v="1"/>
    <x v="1"/>
    <x v="0"/>
    <x v="2"/>
    <x v="4"/>
    <x v="4"/>
    <x v="27"/>
    <x v="24"/>
    <n v="29"/>
    <x v="226"/>
  </r>
  <r>
    <d v="2021-02-08T00:00:00"/>
    <x v="1"/>
    <x v="1"/>
    <x v="0"/>
    <x v="4"/>
    <x v="0"/>
    <x v="1"/>
    <x v="28"/>
    <x v="25"/>
    <n v="17"/>
    <x v="99"/>
  </r>
  <r>
    <d v="2021-02-09T00:00:00"/>
    <x v="1"/>
    <x v="1"/>
    <x v="0"/>
    <x v="6"/>
    <x v="1"/>
    <x v="1"/>
    <x v="9"/>
    <x v="8"/>
    <n v="15"/>
    <x v="227"/>
  </r>
  <r>
    <d v="2021-02-10T00:00:00"/>
    <x v="1"/>
    <x v="1"/>
    <x v="0"/>
    <x v="5"/>
    <x v="2"/>
    <x v="5"/>
    <x v="10"/>
    <x v="9"/>
    <n v="17"/>
    <x v="228"/>
  </r>
  <r>
    <d v="2021-02-11T00:00:00"/>
    <x v="1"/>
    <x v="1"/>
    <x v="0"/>
    <x v="3"/>
    <x v="3"/>
    <x v="6"/>
    <x v="7"/>
    <x v="6"/>
    <n v="29"/>
    <x v="70"/>
  </r>
  <r>
    <d v="2021-02-12T00:00:00"/>
    <x v="1"/>
    <x v="1"/>
    <x v="0"/>
    <x v="6"/>
    <x v="5"/>
    <x v="6"/>
    <x v="8"/>
    <x v="7"/>
    <n v="21"/>
    <x v="229"/>
  </r>
  <r>
    <d v="2021-02-13T00:00:00"/>
    <x v="1"/>
    <x v="1"/>
    <x v="0"/>
    <x v="0"/>
    <x v="4"/>
    <x v="7"/>
    <x v="11"/>
    <x v="10"/>
    <n v="33"/>
    <x v="230"/>
  </r>
  <r>
    <d v="2021-02-14T00:00:00"/>
    <x v="1"/>
    <x v="1"/>
    <x v="0"/>
    <x v="0"/>
    <x v="0"/>
    <x v="8"/>
    <x v="12"/>
    <x v="11"/>
    <n v="15"/>
    <x v="231"/>
  </r>
  <r>
    <d v="2021-02-15T00:00:00"/>
    <x v="1"/>
    <x v="1"/>
    <x v="0"/>
    <x v="0"/>
    <x v="1"/>
    <x v="8"/>
    <x v="13"/>
    <x v="12"/>
    <n v="11"/>
    <x v="170"/>
  </r>
  <r>
    <d v="2021-02-16T00:00:00"/>
    <x v="1"/>
    <x v="1"/>
    <x v="0"/>
    <x v="1"/>
    <x v="2"/>
    <x v="9"/>
    <x v="2"/>
    <x v="13"/>
    <n v="27"/>
    <x v="106"/>
  </r>
  <r>
    <d v="2021-02-17T00:00:00"/>
    <x v="1"/>
    <x v="1"/>
    <x v="0"/>
    <x v="0"/>
    <x v="4"/>
    <x v="3"/>
    <x v="15"/>
    <x v="6"/>
    <n v="5"/>
    <x v="200"/>
  </r>
  <r>
    <d v="2021-02-18T00:00:00"/>
    <x v="1"/>
    <x v="1"/>
    <x v="0"/>
    <x v="1"/>
    <x v="5"/>
    <x v="11"/>
    <x v="16"/>
    <x v="13"/>
    <n v="27"/>
    <x v="106"/>
  </r>
  <r>
    <d v="2021-02-19T00:00:00"/>
    <x v="1"/>
    <x v="1"/>
    <x v="0"/>
    <x v="1"/>
    <x v="3"/>
    <x v="10"/>
    <x v="14"/>
    <x v="14"/>
    <n v="19"/>
    <x v="183"/>
  </r>
  <r>
    <d v="2021-02-20T00:00:00"/>
    <x v="1"/>
    <x v="1"/>
    <x v="0"/>
    <x v="0"/>
    <x v="0"/>
    <x v="8"/>
    <x v="18"/>
    <x v="16"/>
    <n v="9"/>
    <x v="176"/>
  </r>
  <r>
    <d v="2021-02-21T00:00:00"/>
    <x v="1"/>
    <x v="1"/>
    <x v="0"/>
    <x v="0"/>
    <x v="0"/>
    <x v="4"/>
    <x v="17"/>
    <x v="15"/>
    <n v="11"/>
    <x v="68"/>
  </r>
  <r>
    <d v="2021-02-22T00:00:00"/>
    <x v="1"/>
    <x v="1"/>
    <x v="0"/>
    <x v="0"/>
    <x v="1"/>
    <x v="16"/>
    <x v="29"/>
    <x v="26"/>
    <n v="19"/>
    <x v="67"/>
  </r>
  <r>
    <d v="2021-02-23T00:00:00"/>
    <x v="1"/>
    <x v="1"/>
    <x v="0"/>
    <x v="1"/>
    <x v="1"/>
    <x v="17"/>
    <x v="30"/>
    <x v="27"/>
    <n v="33"/>
    <x v="232"/>
  </r>
  <r>
    <d v="2021-02-24T00:00:00"/>
    <x v="1"/>
    <x v="1"/>
    <x v="0"/>
    <x v="2"/>
    <x v="2"/>
    <x v="3"/>
    <x v="19"/>
    <x v="17"/>
    <n v="17"/>
    <x v="164"/>
  </r>
  <r>
    <d v="2021-02-25T00:00:00"/>
    <x v="1"/>
    <x v="1"/>
    <x v="0"/>
    <x v="4"/>
    <x v="3"/>
    <x v="8"/>
    <x v="20"/>
    <x v="6"/>
    <n v="11"/>
    <x v="7"/>
  </r>
  <r>
    <d v="2021-02-26T00:00:00"/>
    <x v="1"/>
    <x v="1"/>
    <x v="0"/>
    <x v="0"/>
    <x v="0"/>
    <x v="4"/>
    <x v="17"/>
    <x v="15"/>
    <n v="19"/>
    <x v="233"/>
  </r>
  <r>
    <d v="2021-02-27T00:00:00"/>
    <x v="1"/>
    <x v="1"/>
    <x v="0"/>
    <x v="1"/>
    <x v="0"/>
    <x v="8"/>
    <x v="12"/>
    <x v="11"/>
    <n v="33"/>
    <x v="234"/>
  </r>
  <r>
    <d v="2021-02-28T00:00:00"/>
    <x v="1"/>
    <x v="1"/>
    <x v="0"/>
    <x v="3"/>
    <x v="0"/>
    <x v="8"/>
    <x v="18"/>
    <x v="16"/>
    <n v="17"/>
    <x v="212"/>
  </r>
  <r>
    <d v="2021-03-01T00:00:00"/>
    <x v="1"/>
    <x v="2"/>
    <x v="0"/>
    <x v="5"/>
    <x v="4"/>
    <x v="13"/>
    <x v="22"/>
    <x v="19"/>
    <n v="3"/>
    <x v="235"/>
  </r>
  <r>
    <d v="2021-03-02T00:00:00"/>
    <x v="1"/>
    <x v="2"/>
    <x v="0"/>
    <x v="6"/>
    <x v="5"/>
    <x v="12"/>
    <x v="21"/>
    <x v="18"/>
    <n v="3"/>
    <x v="21"/>
  </r>
  <r>
    <d v="2021-03-03T00:00:00"/>
    <x v="1"/>
    <x v="2"/>
    <x v="0"/>
    <x v="2"/>
    <x v="2"/>
    <x v="2"/>
    <x v="2"/>
    <x v="2"/>
    <n v="19"/>
    <x v="236"/>
  </r>
  <r>
    <d v="2021-03-04T00:00:00"/>
    <x v="1"/>
    <x v="2"/>
    <x v="0"/>
    <x v="4"/>
    <x v="2"/>
    <x v="14"/>
    <x v="23"/>
    <x v="20"/>
    <n v="27"/>
    <x v="237"/>
  </r>
  <r>
    <d v="2021-03-05T00:00:00"/>
    <x v="1"/>
    <x v="2"/>
    <x v="0"/>
    <x v="6"/>
    <x v="2"/>
    <x v="5"/>
    <x v="10"/>
    <x v="9"/>
    <n v="23"/>
    <x v="238"/>
  </r>
  <r>
    <d v="2021-03-06T00:00:00"/>
    <x v="1"/>
    <x v="2"/>
    <x v="0"/>
    <x v="5"/>
    <x v="3"/>
    <x v="8"/>
    <x v="20"/>
    <x v="6"/>
    <n v="33"/>
    <x v="65"/>
  </r>
  <r>
    <d v="2021-03-07T00:00:00"/>
    <x v="1"/>
    <x v="2"/>
    <x v="0"/>
    <x v="3"/>
    <x v="3"/>
    <x v="10"/>
    <x v="14"/>
    <x v="14"/>
    <n v="5"/>
    <x v="239"/>
  </r>
  <r>
    <d v="2021-03-08T00:00:00"/>
    <x v="1"/>
    <x v="2"/>
    <x v="0"/>
    <x v="0"/>
    <x v="5"/>
    <x v="2"/>
    <x v="6"/>
    <x v="4"/>
    <n v="15"/>
    <x v="54"/>
  </r>
  <r>
    <d v="2021-03-09T00:00:00"/>
    <x v="1"/>
    <x v="2"/>
    <x v="0"/>
    <x v="6"/>
    <x v="0"/>
    <x v="4"/>
    <x v="17"/>
    <x v="15"/>
    <n v="5"/>
    <x v="18"/>
  </r>
  <r>
    <d v="2021-03-10T00:00:00"/>
    <x v="1"/>
    <x v="2"/>
    <x v="0"/>
    <x v="4"/>
    <x v="0"/>
    <x v="8"/>
    <x v="18"/>
    <x v="16"/>
    <n v="7"/>
    <x v="113"/>
  </r>
  <r>
    <d v="2021-03-11T00:00:00"/>
    <x v="1"/>
    <x v="2"/>
    <x v="0"/>
    <x v="1"/>
    <x v="5"/>
    <x v="15"/>
    <x v="24"/>
    <x v="21"/>
    <n v="21"/>
    <x v="98"/>
  </r>
  <r>
    <d v="2021-03-12T00:00:00"/>
    <x v="1"/>
    <x v="2"/>
    <x v="0"/>
    <x v="2"/>
    <x v="4"/>
    <x v="5"/>
    <x v="5"/>
    <x v="5"/>
    <n v="25"/>
    <x v="91"/>
  </r>
  <r>
    <d v="2021-03-13T00:00:00"/>
    <x v="1"/>
    <x v="2"/>
    <x v="0"/>
    <x v="5"/>
    <x v="0"/>
    <x v="8"/>
    <x v="12"/>
    <x v="11"/>
    <n v="29"/>
    <x v="240"/>
  </r>
  <r>
    <d v="2021-03-14T00:00:00"/>
    <x v="1"/>
    <x v="2"/>
    <x v="0"/>
    <x v="3"/>
    <x v="1"/>
    <x v="1"/>
    <x v="1"/>
    <x v="1"/>
    <n v="19"/>
    <x v="241"/>
  </r>
  <r>
    <d v="2021-03-15T00:00:00"/>
    <x v="1"/>
    <x v="2"/>
    <x v="0"/>
    <x v="6"/>
    <x v="1"/>
    <x v="1"/>
    <x v="25"/>
    <x v="22"/>
    <n v="29"/>
    <x v="242"/>
  </r>
  <r>
    <d v="2021-03-16T00:00:00"/>
    <x v="1"/>
    <x v="2"/>
    <x v="0"/>
    <x v="0"/>
    <x v="1"/>
    <x v="1"/>
    <x v="9"/>
    <x v="8"/>
    <n v="13"/>
    <x v="243"/>
  </r>
  <r>
    <d v="2021-03-17T00:00:00"/>
    <x v="1"/>
    <x v="2"/>
    <x v="0"/>
    <x v="0"/>
    <x v="4"/>
    <x v="5"/>
    <x v="5"/>
    <x v="5"/>
    <n v="23"/>
    <x v="39"/>
  </r>
  <r>
    <d v="2021-03-18T00:00:00"/>
    <x v="1"/>
    <x v="2"/>
    <x v="0"/>
    <x v="0"/>
    <x v="0"/>
    <x v="3"/>
    <x v="3"/>
    <x v="3"/>
    <n v="32"/>
    <x v="244"/>
  </r>
  <r>
    <d v="2021-03-19T00:00:00"/>
    <x v="1"/>
    <x v="2"/>
    <x v="0"/>
    <x v="1"/>
    <x v="1"/>
    <x v="8"/>
    <x v="13"/>
    <x v="12"/>
    <n v="29"/>
    <x v="130"/>
  </r>
  <r>
    <d v="2021-03-20T00:00:00"/>
    <x v="1"/>
    <x v="2"/>
    <x v="0"/>
    <x v="0"/>
    <x v="0"/>
    <x v="3"/>
    <x v="3"/>
    <x v="3"/>
    <n v="33"/>
    <x v="82"/>
  </r>
  <r>
    <d v="2021-03-21T00:00:00"/>
    <x v="1"/>
    <x v="2"/>
    <x v="0"/>
    <x v="1"/>
    <x v="2"/>
    <x v="3"/>
    <x v="19"/>
    <x v="17"/>
    <n v="13"/>
    <x v="217"/>
  </r>
  <r>
    <d v="2021-03-22T00:00:00"/>
    <x v="1"/>
    <x v="2"/>
    <x v="0"/>
    <x v="0"/>
    <x v="2"/>
    <x v="3"/>
    <x v="19"/>
    <x v="17"/>
    <n v="29"/>
    <x v="48"/>
  </r>
  <r>
    <d v="2021-03-23T00:00:00"/>
    <x v="1"/>
    <x v="2"/>
    <x v="0"/>
    <x v="1"/>
    <x v="3"/>
    <x v="4"/>
    <x v="4"/>
    <x v="4"/>
    <n v="9"/>
    <x v="126"/>
  </r>
  <r>
    <d v="2021-03-24T00:00:00"/>
    <x v="1"/>
    <x v="2"/>
    <x v="0"/>
    <x v="0"/>
    <x v="1"/>
    <x v="8"/>
    <x v="13"/>
    <x v="12"/>
    <n v="3"/>
    <x v="47"/>
  </r>
  <r>
    <d v="2021-03-25T00:00:00"/>
    <x v="1"/>
    <x v="2"/>
    <x v="0"/>
    <x v="0"/>
    <x v="4"/>
    <x v="5"/>
    <x v="5"/>
    <x v="5"/>
    <n v="13"/>
    <x v="83"/>
  </r>
  <r>
    <d v="2021-03-26T00:00:00"/>
    <x v="1"/>
    <x v="2"/>
    <x v="0"/>
    <x v="1"/>
    <x v="3"/>
    <x v="4"/>
    <x v="4"/>
    <x v="4"/>
    <n v="13"/>
    <x v="87"/>
  </r>
  <r>
    <d v="2021-03-27T00:00:00"/>
    <x v="1"/>
    <x v="2"/>
    <x v="0"/>
    <x v="2"/>
    <x v="4"/>
    <x v="5"/>
    <x v="5"/>
    <x v="5"/>
    <n v="32"/>
    <x v="163"/>
  </r>
  <r>
    <d v="2021-03-28T00:00:00"/>
    <x v="1"/>
    <x v="2"/>
    <x v="0"/>
    <x v="4"/>
    <x v="0"/>
    <x v="3"/>
    <x v="3"/>
    <x v="3"/>
    <n v="19"/>
    <x v="89"/>
  </r>
  <r>
    <d v="2021-03-29T00:00:00"/>
    <x v="1"/>
    <x v="2"/>
    <x v="0"/>
    <x v="6"/>
    <x v="1"/>
    <x v="8"/>
    <x v="13"/>
    <x v="12"/>
    <n v="27"/>
    <x v="85"/>
  </r>
  <r>
    <d v="2021-03-30T00:00:00"/>
    <x v="1"/>
    <x v="2"/>
    <x v="0"/>
    <x v="5"/>
    <x v="2"/>
    <x v="3"/>
    <x v="19"/>
    <x v="17"/>
    <n v="5"/>
    <x v="191"/>
  </r>
  <r>
    <d v="2021-03-31T00:00:00"/>
    <x v="1"/>
    <x v="2"/>
    <x v="0"/>
    <x v="3"/>
    <x v="3"/>
    <x v="4"/>
    <x v="4"/>
    <x v="4"/>
    <n v="11"/>
    <x v="157"/>
  </r>
  <r>
    <d v="2021-04-01T00:00:00"/>
    <x v="1"/>
    <x v="3"/>
    <x v="1"/>
    <x v="0"/>
    <x v="4"/>
    <x v="5"/>
    <x v="5"/>
    <x v="5"/>
    <n v="27"/>
    <x v="129"/>
  </r>
  <r>
    <d v="2021-04-02T00:00:00"/>
    <x v="1"/>
    <x v="3"/>
    <x v="1"/>
    <x v="1"/>
    <x v="0"/>
    <x v="3"/>
    <x v="3"/>
    <x v="3"/>
    <n v="5"/>
    <x v="188"/>
  </r>
  <r>
    <d v="2021-04-03T00:00:00"/>
    <x v="1"/>
    <x v="3"/>
    <x v="1"/>
    <x v="4"/>
    <x v="2"/>
    <x v="3"/>
    <x v="19"/>
    <x v="17"/>
    <n v="9"/>
    <x v="86"/>
  </r>
  <r>
    <d v="2021-04-04T00:00:00"/>
    <x v="1"/>
    <x v="3"/>
    <x v="1"/>
    <x v="6"/>
    <x v="3"/>
    <x v="4"/>
    <x v="4"/>
    <x v="4"/>
    <n v="17"/>
    <x v="245"/>
  </r>
  <r>
    <d v="2021-04-05T00:00:00"/>
    <x v="1"/>
    <x v="3"/>
    <x v="1"/>
    <x v="2"/>
    <x v="1"/>
    <x v="8"/>
    <x v="13"/>
    <x v="12"/>
    <n v="19"/>
    <x v="246"/>
  </r>
  <r>
    <d v="2021-04-06T00:00:00"/>
    <x v="1"/>
    <x v="3"/>
    <x v="1"/>
    <x v="5"/>
    <x v="4"/>
    <x v="5"/>
    <x v="5"/>
    <x v="5"/>
    <n v="27"/>
    <x v="129"/>
  </r>
  <r>
    <d v="2021-04-07T00:00:00"/>
    <x v="1"/>
    <x v="3"/>
    <x v="1"/>
    <x v="3"/>
    <x v="0"/>
    <x v="3"/>
    <x v="3"/>
    <x v="3"/>
    <n v="5"/>
    <x v="188"/>
  </r>
  <r>
    <d v="2021-04-08T00:00:00"/>
    <x v="1"/>
    <x v="3"/>
    <x v="1"/>
    <x v="0"/>
    <x v="1"/>
    <x v="8"/>
    <x v="13"/>
    <x v="12"/>
    <n v="9"/>
    <x v="90"/>
  </r>
  <r>
    <d v="2021-04-09T00:00:00"/>
    <x v="1"/>
    <x v="3"/>
    <x v="1"/>
    <x v="1"/>
    <x v="2"/>
    <x v="3"/>
    <x v="19"/>
    <x v="17"/>
    <n v="33"/>
    <x v="43"/>
  </r>
  <r>
    <d v="2021-04-10T00:00:00"/>
    <x v="1"/>
    <x v="3"/>
    <x v="1"/>
    <x v="2"/>
    <x v="3"/>
    <x v="4"/>
    <x v="4"/>
    <x v="4"/>
    <n v="29"/>
    <x v="4"/>
  </r>
  <r>
    <d v="2021-04-11T00:00:00"/>
    <x v="1"/>
    <x v="3"/>
    <x v="1"/>
    <x v="4"/>
    <x v="4"/>
    <x v="5"/>
    <x v="5"/>
    <x v="5"/>
    <n v="23"/>
    <x v="39"/>
  </r>
  <r>
    <d v="2021-04-12T00:00:00"/>
    <x v="1"/>
    <x v="3"/>
    <x v="1"/>
    <x v="6"/>
    <x v="0"/>
    <x v="0"/>
    <x v="0"/>
    <x v="0"/>
    <n v="9"/>
    <x v="247"/>
  </r>
  <r>
    <d v="2021-04-13T00:00:00"/>
    <x v="1"/>
    <x v="3"/>
    <x v="1"/>
    <x v="5"/>
    <x v="1"/>
    <x v="1"/>
    <x v="1"/>
    <x v="1"/>
    <n v="33"/>
    <x v="248"/>
  </r>
  <r>
    <d v="2021-04-14T00:00:00"/>
    <x v="1"/>
    <x v="3"/>
    <x v="1"/>
    <x v="3"/>
    <x v="2"/>
    <x v="2"/>
    <x v="2"/>
    <x v="2"/>
    <n v="19"/>
    <x v="236"/>
  </r>
  <r>
    <d v="2021-04-15T00:00:00"/>
    <x v="1"/>
    <x v="3"/>
    <x v="1"/>
    <x v="6"/>
    <x v="3"/>
    <x v="4"/>
    <x v="4"/>
    <x v="4"/>
    <n v="29"/>
    <x v="4"/>
  </r>
  <r>
    <d v="2021-04-16T00:00:00"/>
    <x v="1"/>
    <x v="3"/>
    <x v="1"/>
    <x v="0"/>
    <x v="5"/>
    <x v="2"/>
    <x v="6"/>
    <x v="4"/>
    <n v="17"/>
    <x v="245"/>
  </r>
  <r>
    <d v="2021-04-17T00:00:00"/>
    <x v="1"/>
    <x v="3"/>
    <x v="1"/>
    <x v="0"/>
    <x v="4"/>
    <x v="5"/>
    <x v="5"/>
    <x v="5"/>
    <n v="33"/>
    <x v="52"/>
  </r>
  <r>
    <d v="2021-04-18T00:00:00"/>
    <x v="1"/>
    <x v="3"/>
    <x v="1"/>
    <x v="0"/>
    <x v="0"/>
    <x v="3"/>
    <x v="3"/>
    <x v="3"/>
    <n v="33"/>
    <x v="82"/>
  </r>
  <r>
    <d v="2021-04-19T00:00:00"/>
    <x v="1"/>
    <x v="3"/>
    <x v="1"/>
    <x v="1"/>
    <x v="1"/>
    <x v="1"/>
    <x v="25"/>
    <x v="22"/>
    <n v="27"/>
    <x v="249"/>
  </r>
  <r>
    <d v="2021-04-20T00:00:00"/>
    <x v="1"/>
    <x v="3"/>
    <x v="1"/>
    <x v="1"/>
    <x v="2"/>
    <x v="14"/>
    <x v="23"/>
    <x v="20"/>
    <n v="3"/>
    <x v="213"/>
  </r>
  <r>
    <d v="2021-04-21T00:00:00"/>
    <x v="1"/>
    <x v="3"/>
    <x v="1"/>
    <x v="1"/>
    <x v="3"/>
    <x v="5"/>
    <x v="26"/>
    <x v="23"/>
    <n v="15"/>
    <x v="250"/>
  </r>
  <r>
    <d v="2021-04-22T00:00:00"/>
    <x v="1"/>
    <x v="3"/>
    <x v="1"/>
    <x v="0"/>
    <x v="5"/>
    <x v="15"/>
    <x v="24"/>
    <x v="21"/>
    <n v="15"/>
    <x v="118"/>
  </r>
  <r>
    <d v="2021-04-23T00:00:00"/>
    <x v="1"/>
    <x v="3"/>
    <x v="1"/>
    <x v="0"/>
    <x v="4"/>
    <x v="4"/>
    <x v="27"/>
    <x v="24"/>
    <n v="21"/>
    <x v="251"/>
  </r>
  <r>
    <d v="2021-04-24T00:00:00"/>
    <x v="1"/>
    <x v="3"/>
    <x v="1"/>
    <x v="0"/>
    <x v="0"/>
    <x v="1"/>
    <x v="28"/>
    <x v="25"/>
    <n v="33"/>
    <x v="252"/>
  </r>
  <r>
    <d v="2021-04-25T00:00:00"/>
    <x v="1"/>
    <x v="3"/>
    <x v="1"/>
    <x v="4"/>
    <x v="4"/>
    <x v="3"/>
    <x v="15"/>
    <x v="6"/>
    <n v="17"/>
    <x v="206"/>
  </r>
  <r>
    <d v="2021-04-26T00:00:00"/>
    <x v="1"/>
    <x v="3"/>
    <x v="1"/>
    <x v="0"/>
    <x v="2"/>
    <x v="9"/>
    <x v="2"/>
    <x v="13"/>
    <n v="19"/>
    <x v="171"/>
  </r>
  <r>
    <d v="2021-04-27T00:00:00"/>
    <x v="1"/>
    <x v="3"/>
    <x v="1"/>
    <x v="2"/>
    <x v="3"/>
    <x v="6"/>
    <x v="7"/>
    <x v="6"/>
    <n v="27"/>
    <x v="253"/>
  </r>
  <r>
    <d v="2021-04-28T00:00:00"/>
    <x v="1"/>
    <x v="3"/>
    <x v="1"/>
    <x v="4"/>
    <x v="5"/>
    <x v="6"/>
    <x v="8"/>
    <x v="7"/>
    <n v="11"/>
    <x v="254"/>
  </r>
  <r>
    <d v="2021-04-29T00:00:00"/>
    <x v="1"/>
    <x v="3"/>
    <x v="1"/>
    <x v="2"/>
    <x v="5"/>
    <x v="11"/>
    <x v="16"/>
    <x v="13"/>
    <n v="5"/>
    <x v="255"/>
  </r>
  <r>
    <d v="2021-04-30T00:00:00"/>
    <x v="1"/>
    <x v="3"/>
    <x v="1"/>
    <x v="3"/>
    <x v="1"/>
    <x v="8"/>
    <x v="13"/>
    <x v="12"/>
    <n v="17"/>
    <x v="256"/>
  </r>
  <r>
    <d v="2021-05-01T00:00:00"/>
    <x v="1"/>
    <x v="4"/>
    <x v="1"/>
    <x v="5"/>
    <x v="0"/>
    <x v="8"/>
    <x v="12"/>
    <x v="11"/>
    <n v="13"/>
    <x v="74"/>
  </r>
  <r>
    <d v="2021-05-02T00:00:00"/>
    <x v="1"/>
    <x v="4"/>
    <x v="1"/>
    <x v="0"/>
    <x v="1"/>
    <x v="1"/>
    <x v="9"/>
    <x v="8"/>
    <n v="23"/>
    <x v="257"/>
  </r>
  <r>
    <d v="2021-05-03T00:00:00"/>
    <x v="1"/>
    <x v="4"/>
    <x v="1"/>
    <x v="1"/>
    <x v="3"/>
    <x v="10"/>
    <x v="14"/>
    <x v="14"/>
    <n v="7"/>
    <x v="156"/>
  </r>
  <r>
    <d v="2021-05-04T00:00:00"/>
    <x v="1"/>
    <x v="4"/>
    <x v="1"/>
    <x v="6"/>
    <x v="4"/>
    <x v="7"/>
    <x v="11"/>
    <x v="10"/>
    <n v="5"/>
    <x v="258"/>
  </r>
  <r>
    <d v="2021-05-05T00:00:00"/>
    <x v="1"/>
    <x v="4"/>
    <x v="1"/>
    <x v="1"/>
    <x v="2"/>
    <x v="5"/>
    <x v="10"/>
    <x v="9"/>
    <n v="11"/>
    <x v="259"/>
  </r>
  <r>
    <d v="2021-05-06T00:00:00"/>
    <x v="1"/>
    <x v="4"/>
    <x v="1"/>
    <x v="6"/>
    <x v="0"/>
    <x v="8"/>
    <x v="18"/>
    <x v="16"/>
    <n v="11"/>
    <x v="119"/>
  </r>
  <r>
    <d v="2021-05-07T00:00:00"/>
    <x v="1"/>
    <x v="4"/>
    <x v="1"/>
    <x v="5"/>
    <x v="0"/>
    <x v="4"/>
    <x v="17"/>
    <x v="15"/>
    <n v="5"/>
    <x v="18"/>
  </r>
  <r>
    <d v="2021-05-08T00:00:00"/>
    <x v="1"/>
    <x v="4"/>
    <x v="1"/>
    <x v="3"/>
    <x v="1"/>
    <x v="16"/>
    <x v="29"/>
    <x v="26"/>
    <n v="7"/>
    <x v="260"/>
  </r>
  <r>
    <d v="2021-05-09T00:00:00"/>
    <x v="1"/>
    <x v="4"/>
    <x v="1"/>
    <x v="0"/>
    <x v="1"/>
    <x v="17"/>
    <x v="30"/>
    <x v="27"/>
    <n v="23"/>
    <x v="261"/>
  </r>
  <r>
    <d v="2021-05-10T00:00:00"/>
    <x v="1"/>
    <x v="4"/>
    <x v="1"/>
    <x v="1"/>
    <x v="2"/>
    <x v="3"/>
    <x v="19"/>
    <x v="17"/>
    <n v="29"/>
    <x v="48"/>
  </r>
  <r>
    <d v="2021-05-11T00:00:00"/>
    <x v="1"/>
    <x v="4"/>
    <x v="1"/>
    <x v="3"/>
    <x v="0"/>
    <x v="4"/>
    <x v="17"/>
    <x v="15"/>
    <n v="3"/>
    <x v="151"/>
  </r>
  <r>
    <d v="2021-05-12T00:00:00"/>
    <x v="1"/>
    <x v="4"/>
    <x v="1"/>
    <x v="6"/>
    <x v="0"/>
    <x v="8"/>
    <x v="12"/>
    <x v="11"/>
    <n v="3"/>
    <x v="105"/>
  </r>
  <r>
    <d v="2021-05-13T00:00:00"/>
    <x v="1"/>
    <x v="4"/>
    <x v="1"/>
    <x v="2"/>
    <x v="3"/>
    <x v="8"/>
    <x v="20"/>
    <x v="6"/>
    <n v="17"/>
    <x v="206"/>
  </r>
  <r>
    <d v="2021-05-14T00:00:00"/>
    <x v="1"/>
    <x v="4"/>
    <x v="1"/>
    <x v="5"/>
    <x v="0"/>
    <x v="8"/>
    <x v="18"/>
    <x v="16"/>
    <n v="13"/>
    <x v="35"/>
  </r>
  <r>
    <d v="2021-05-15T00:00:00"/>
    <x v="1"/>
    <x v="4"/>
    <x v="1"/>
    <x v="6"/>
    <x v="4"/>
    <x v="13"/>
    <x v="22"/>
    <x v="19"/>
    <n v="32"/>
    <x v="150"/>
  </r>
  <r>
    <d v="2021-05-16T00:00:00"/>
    <x v="1"/>
    <x v="4"/>
    <x v="1"/>
    <x v="4"/>
    <x v="5"/>
    <x v="12"/>
    <x v="21"/>
    <x v="18"/>
    <n v="19"/>
    <x v="262"/>
  </r>
  <r>
    <d v="2021-05-17T00:00:00"/>
    <x v="1"/>
    <x v="4"/>
    <x v="1"/>
    <x v="0"/>
    <x v="2"/>
    <x v="2"/>
    <x v="2"/>
    <x v="2"/>
    <n v="25"/>
    <x v="263"/>
  </r>
  <r>
    <d v="2021-05-18T00:00:00"/>
    <x v="1"/>
    <x v="4"/>
    <x v="1"/>
    <x v="0"/>
    <x v="2"/>
    <x v="14"/>
    <x v="23"/>
    <x v="20"/>
    <n v="19"/>
    <x v="264"/>
  </r>
  <r>
    <d v="2021-05-19T00:00:00"/>
    <x v="1"/>
    <x v="4"/>
    <x v="1"/>
    <x v="0"/>
    <x v="2"/>
    <x v="5"/>
    <x v="10"/>
    <x v="9"/>
    <n v="3"/>
    <x v="10"/>
  </r>
  <r>
    <d v="2021-05-20T00:00:00"/>
    <x v="1"/>
    <x v="4"/>
    <x v="1"/>
    <x v="1"/>
    <x v="3"/>
    <x v="8"/>
    <x v="20"/>
    <x v="6"/>
    <n v="19"/>
    <x v="64"/>
  </r>
  <r>
    <d v="2021-05-21T00:00:00"/>
    <x v="1"/>
    <x v="4"/>
    <x v="1"/>
    <x v="1"/>
    <x v="3"/>
    <x v="10"/>
    <x v="14"/>
    <x v="14"/>
    <n v="17"/>
    <x v="107"/>
  </r>
  <r>
    <d v="2021-05-22T00:00:00"/>
    <x v="1"/>
    <x v="4"/>
    <x v="1"/>
    <x v="1"/>
    <x v="5"/>
    <x v="2"/>
    <x v="6"/>
    <x v="4"/>
    <n v="13"/>
    <x v="87"/>
  </r>
  <r>
    <d v="2021-05-23T00:00:00"/>
    <x v="1"/>
    <x v="4"/>
    <x v="1"/>
    <x v="0"/>
    <x v="5"/>
    <x v="15"/>
    <x v="24"/>
    <x v="21"/>
    <n v="25"/>
    <x v="184"/>
  </r>
  <r>
    <d v="2021-05-24T00:00:00"/>
    <x v="1"/>
    <x v="4"/>
    <x v="1"/>
    <x v="0"/>
    <x v="4"/>
    <x v="5"/>
    <x v="5"/>
    <x v="5"/>
    <n v="15"/>
    <x v="88"/>
  </r>
  <r>
    <d v="2021-05-25T00:00:00"/>
    <x v="1"/>
    <x v="4"/>
    <x v="1"/>
    <x v="0"/>
    <x v="0"/>
    <x v="8"/>
    <x v="18"/>
    <x v="16"/>
    <n v="9"/>
    <x v="176"/>
  </r>
  <r>
    <d v="2021-05-26T00:00:00"/>
    <x v="1"/>
    <x v="4"/>
    <x v="1"/>
    <x v="0"/>
    <x v="0"/>
    <x v="4"/>
    <x v="17"/>
    <x v="15"/>
    <n v="21"/>
    <x v="174"/>
  </r>
  <r>
    <d v="2021-05-27T00:00:00"/>
    <x v="1"/>
    <x v="4"/>
    <x v="1"/>
    <x v="1"/>
    <x v="0"/>
    <x v="8"/>
    <x v="12"/>
    <x v="11"/>
    <n v="5"/>
    <x v="179"/>
  </r>
  <r>
    <d v="2021-05-28T00:00:00"/>
    <x v="1"/>
    <x v="4"/>
    <x v="1"/>
    <x v="4"/>
    <x v="1"/>
    <x v="1"/>
    <x v="25"/>
    <x v="22"/>
    <n v="13"/>
    <x v="57"/>
  </r>
  <r>
    <d v="2021-05-29T00:00:00"/>
    <x v="1"/>
    <x v="4"/>
    <x v="1"/>
    <x v="2"/>
    <x v="1"/>
    <x v="1"/>
    <x v="1"/>
    <x v="1"/>
    <n v="25"/>
    <x v="137"/>
  </r>
  <r>
    <d v="2021-05-30T00:00:00"/>
    <x v="1"/>
    <x v="4"/>
    <x v="1"/>
    <x v="6"/>
    <x v="1"/>
    <x v="1"/>
    <x v="9"/>
    <x v="8"/>
    <n v="21"/>
    <x v="38"/>
  </r>
  <r>
    <d v="2021-05-31T00:00:00"/>
    <x v="1"/>
    <x v="4"/>
    <x v="1"/>
    <x v="5"/>
    <x v="4"/>
    <x v="5"/>
    <x v="5"/>
    <x v="5"/>
    <n v="21"/>
    <x v="5"/>
  </r>
  <r>
    <d v="2021-06-01T00:00:00"/>
    <x v="1"/>
    <x v="5"/>
    <x v="1"/>
    <x v="3"/>
    <x v="0"/>
    <x v="3"/>
    <x v="3"/>
    <x v="3"/>
    <n v="13"/>
    <x v="84"/>
  </r>
  <r>
    <d v="2021-06-02T00:00:00"/>
    <x v="1"/>
    <x v="5"/>
    <x v="1"/>
    <x v="0"/>
    <x v="1"/>
    <x v="8"/>
    <x v="13"/>
    <x v="12"/>
    <n v="13"/>
    <x v="265"/>
  </r>
  <r>
    <d v="2021-06-03T00:00:00"/>
    <x v="1"/>
    <x v="5"/>
    <x v="1"/>
    <x v="1"/>
    <x v="2"/>
    <x v="3"/>
    <x v="19"/>
    <x v="17"/>
    <n v="15"/>
    <x v="125"/>
  </r>
  <r>
    <d v="2021-06-04T00:00:00"/>
    <x v="1"/>
    <x v="5"/>
    <x v="1"/>
    <x v="2"/>
    <x v="3"/>
    <x v="4"/>
    <x v="4"/>
    <x v="4"/>
    <n v="17"/>
    <x v="245"/>
  </r>
  <r>
    <d v="2021-06-05T00:00:00"/>
    <x v="1"/>
    <x v="5"/>
    <x v="1"/>
    <x v="4"/>
    <x v="4"/>
    <x v="5"/>
    <x v="5"/>
    <x v="5"/>
    <n v="27"/>
    <x v="129"/>
  </r>
  <r>
    <d v="2021-06-06T00:00:00"/>
    <x v="1"/>
    <x v="5"/>
    <x v="1"/>
    <x v="6"/>
    <x v="0"/>
    <x v="3"/>
    <x v="3"/>
    <x v="3"/>
    <n v="11"/>
    <x v="266"/>
  </r>
  <r>
    <d v="2021-06-07T00:00:00"/>
    <x v="1"/>
    <x v="5"/>
    <x v="1"/>
    <x v="5"/>
    <x v="1"/>
    <x v="8"/>
    <x v="13"/>
    <x v="12"/>
    <n v="25"/>
    <x v="42"/>
  </r>
  <r>
    <d v="2021-06-08T00:00:00"/>
    <x v="1"/>
    <x v="5"/>
    <x v="1"/>
    <x v="3"/>
    <x v="2"/>
    <x v="3"/>
    <x v="19"/>
    <x v="17"/>
    <n v="9"/>
    <x v="86"/>
  </r>
  <r>
    <d v="2021-06-09T00:00:00"/>
    <x v="1"/>
    <x v="5"/>
    <x v="1"/>
    <x v="0"/>
    <x v="3"/>
    <x v="4"/>
    <x v="4"/>
    <x v="4"/>
    <n v="32"/>
    <x v="6"/>
  </r>
  <r>
    <d v="2021-06-10T00:00:00"/>
    <x v="1"/>
    <x v="5"/>
    <x v="1"/>
    <x v="1"/>
    <x v="4"/>
    <x v="5"/>
    <x v="5"/>
    <x v="5"/>
    <n v="33"/>
    <x v="52"/>
  </r>
  <r>
    <d v="2021-06-11T00:00:00"/>
    <x v="1"/>
    <x v="5"/>
    <x v="1"/>
    <x v="2"/>
    <x v="0"/>
    <x v="3"/>
    <x v="3"/>
    <x v="3"/>
    <n v="13"/>
    <x v="84"/>
  </r>
  <r>
    <d v="2021-06-12T00:00:00"/>
    <x v="1"/>
    <x v="5"/>
    <x v="1"/>
    <x v="4"/>
    <x v="1"/>
    <x v="8"/>
    <x v="13"/>
    <x v="12"/>
    <n v="11"/>
    <x v="170"/>
  </r>
  <r>
    <d v="2021-06-13T00:00:00"/>
    <x v="1"/>
    <x v="5"/>
    <x v="1"/>
    <x v="6"/>
    <x v="2"/>
    <x v="3"/>
    <x v="19"/>
    <x v="17"/>
    <n v="15"/>
    <x v="125"/>
  </r>
  <r>
    <d v="2021-06-14T00:00:00"/>
    <x v="1"/>
    <x v="5"/>
    <x v="1"/>
    <x v="5"/>
    <x v="3"/>
    <x v="4"/>
    <x v="4"/>
    <x v="4"/>
    <n v="32"/>
    <x v="6"/>
  </r>
  <r>
    <d v="2021-06-15T00:00:00"/>
    <x v="1"/>
    <x v="5"/>
    <x v="1"/>
    <x v="3"/>
    <x v="4"/>
    <x v="5"/>
    <x v="5"/>
    <x v="5"/>
    <n v="17"/>
    <x v="123"/>
  </r>
  <r>
    <d v="2021-06-16T00:00:00"/>
    <x v="1"/>
    <x v="5"/>
    <x v="1"/>
    <x v="6"/>
    <x v="0"/>
    <x v="3"/>
    <x v="3"/>
    <x v="3"/>
    <n v="33"/>
    <x v="82"/>
  </r>
  <r>
    <d v="2021-06-17T00:00:00"/>
    <x v="1"/>
    <x v="5"/>
    <x v="1"/>
    <x v="0"/>
    <x v="2"/>
    <x v="3"/>
    <x v="19"/>
    <x v="17"/>
    <n v="27"/>
    <x v="128"/>
  </r>
  <r>
    <d v="2021-06-18T00:00:00"/>
    <x v="1"/>
    <x v="5"/>
    <x v="1"/>
    <x v="0"/>
    <x v="1"/>
    <x v="8"/>
    <x v="13"/>
    <x v="12"/>
    <n v="29"/>
    <x v="130"/>
  </r>
  <r>
    <d v="2021-06-19T00:00:00"/>
    <x v="1"/>
    <x v="5"/>
    <x v="1"/>
    <x v="0"/>
    <x v="3"/>
    <x v="4"/>
    <x v="4"/>
    <x v="4"/>
    <n v="29"/>
    <x v="4"/>
  </r>
  <r>
    <d v="2021-06-20T00:00:00"/>
    <x v="1"/>
    <x v="5"/>
    <x v="1"/>
    <x v="1"/>
    <x v="4"/>
    <x v="5"/>
    <x v="5"/>
    <x v="5"/>
    <n v="9"/>
    <x v="55"/>
  </r>
  <r>
    <d v="2021-06-21T00:00:00"/>
    <x v="1"/>
    <x v="5"/>
    <x v="1"/>
    <x v="1"/>
    <x v="0"/>
    <x v="3"/>
    <x v="3"/>
    <x v="3"/>
    <n v="17"/>
    <x v="53"/>
  </r>
  <r>
    <d v="2021-06-22T00:00:00"/>
    <x v="1"/>
    <x v="5"/>
    <x v="1"/>
    <x v="1"/>
    <x v="1"/>
    <x v="8"/>
    <x v="13"/>
    <x v="12"/>
    <n v="25"/>
    <x v="42"/>
  </r>
  <r>
    <d v="2021-06-23T00:00:00"/>
    <x v="1"/>
    <x v="5"/>
    <x v="1"/>
    <x v="0"/>
    <x v="2"/>
    <x v="3"/>
    <x v="19"/>
    <x v="17"/>
    <n v="3"/>
    <x v="190"/>
  </r>
  <r>
    <d v="2021-06-24T00:00:00"/>
    <x v="1"/>
    <x v="5"/>
    <x v="1"/>
    <x v="0"/>
    <x v="3"/>
    <x v="4"/>
    <x v="4"/>
    <x v="4"/>
    <n v="5"/>
    <x v="117"/>
  </r>
  <r>
    <d v="2021-06-25T00:00:00"/>
    <x v="1"/>
    <x v="5"/>
    <x v="1"/>
    <x v="0"/>
    <x v="4"/>
    <x v="5"/>
    <x v="5"/>
    <x v="5"/>
    <n v="19"/>
    <x v="33"/>
  </r>
  <r>
    <d v="2021-06-26T00:00:00"/>
    <x v="1"/>
    <x v="5"/>
    <x v="1"/>
    <x v="0"/>
    <x v="0"/>
    <x v="0"/>
    <x v="0"/>
    <x v="0"/>
    <n v="32"/>
    <x v="0"/>
  </r>
  <r>
    <d v="2021-06-27T00:00:00"/>
    <x v="1"/>
    <x v="5"/>
    <x v="1"/>
    <x v="1"/>
    <x v="1"/>
    <x v="1"/>
    <x v="1"/>
    <x v="1"/>
    <n v="27"/>
    <x v="220"/>
  </r>
  <r>
    <d v="2021-06-28T00:00:00"/>
    <x v="1"/>
    <x v="5"/>
    <x v="1"/>
    <x v="2"/>
    <x v="2"/>
    <x v="2"/>
    <x v="2"/>
    <x v="2"/>
    <n v="15"/>
    <x v="267"/>
  </r>
  <r>
    <d v="2021-06-29T00:00:00"/>
    <x v="1"/>
    <x v="5"/>
    <x v="1"/>
    <x v="4"/>
    <x v="3"/>
    <x v="4"/>
    <x v="4"/>
    <x v="4"/>
    <n v="3"/>
    <x v="51"/>
  </r>
  <r>
    <d v="2021-06-30T00:00:00"/>
    <x v="1"/>
    <x v="5"/>
    <x v="1"/>
    <x v="6"/>
    <x v="5"/>
    <x v="2"/>
    <x v="6"/>
    <x v="4"/>
    <n v="33"/>
    <x v="134"/>
  </r>
  <r>
    <d v="2021-07-01T00:00:00"/>
    <x v="1"/>
    <x v="6"/>
    <x v="2"/>
    <x v="3"/>
    <x v="0"/>
    <x v="3"/>
    <x v="3"/>
    <x v="3"/>
    <n v="13"/>
    <x v="84"/>
  </r>
  <r>
    <d v="2021-07-02T00:00:00"/>
    <x v="1"/>
    <x v="6"/>
    <x v="2"/>
    <x v="0"/>
    <x v="1"/>
    <x v="1"/>
    <x v="25"/>
    <x v="22"/>
    <n v="19"/>
    <x v="222"/>
  </r>
  <r>
    <d v="2021-07-03T00:00:00"/>
    <x v="1"/>
    <x v="6"/>
    <x v="2"/>
    <x v="1"/>
    <x v="2"/>
    <x v="14"/>
    <x v="23"/>
    <x v="20"/>
    <n v="33"/>
    <x v="58"/>
  </r>
  <r>
    <d v="2021-07-04T00:00:00"/>
    <x v="1"/>
    <x v="6"/>
    <x v="2"/>
    <x v="5"/>
    <x v="4"/>
    <x v="5"/>
    <x v="5"/>
    <x v="5"/>
    <n v="32"/>
    <x v="163"/>
  </r>
  <r>
    <d v="2021-07-05T00:00:00"/>
    <x v="1"/>
    <x v="6"/>
    <x v="2"/>
    <x v="2"/>
    <x v="3"/>
    <x v="5"/>
    <x v="26"/>
    <x v="23"/>
    <n v="32"/>
    <x v="59"/>
  </r>
  <r>
    <d v="2021-07-06T00:00:00"/>
    <x v="1"/>
    <x v="6"/>
    <x v="2"/>
    <x v="4"/>
    <x v="5"/>
    <x v="15"/>
    <x v="24"/>
    <x v="21"/>
    <n v="23"/>
    <x v="225"/>
  </r>
  <r>
    <d v="2021-07-07T00:00:00"/>
    <x v="1"/>
    <x v="6"/>
    <x v="2"/>
    <x v="6"/>
    <x v="4"/>
    <x v="4"/>
    <x v="27"/>
    <x v="24"/>
    <n v="19"/>
    <x v="61"/>
  </r>
  <r>
    <d v="2021-07-08T00:00:00"/>
    <x v="1"/>
    <x v="6"/>
    <x v="2"/>
    <x v="5"/>
    <x v="0"/>
    <x v="1"/>
    <x v="28"/>
    <x v="25"/>
    <n v="9"/>
    <x v="198"/>
  </r>
  <r>
    <d v="2021-07-09T00:00:00"/>
    <x v="1"/>
    <x v="6"/>
    <x v="2"/>
    <x v="3"/>
    <x v="1"/>
    <x v="1"/>
    <x v="9"/>
    <x v="8"/>
    <n v="21"/>
    <x v="38"/>
  </r>
  <r>
    <d v="2021-07-10T00:00:00"/>
    <x v="1"/>
    <x v="6"/>
    <x v="2"/>
    <x v="0"/>
    <x v="2"/>
    <x v="5"/>
    <x v="10"/>
    <x v="9"/>
    <n v="32"/>
    <x v="268"/>
  </r>
  <r>
    <d v="2021-07-11T00:00:00"/>
    <x v="1"/>
    <x v="6"/>
    <x v="2"/>
    <x v="1"/>
    <x v="3"/>
    <x v="6"/>
    <x v="7"/>
    <x v="6"/>
    <n v="21"/>
    <x v="110"/>
  </r>
  <r>
    <d v="2021-07-12T00:00:00"/>
    <x v="1"/>
    <x v="6"/>
    <x v="2"/>
    <x v="2"/>
    <x v="5"/>
    <x v="6"/>
    <x v="8"/>
    <x v="7"/>
    <n v="32"/>
    <x v="269"/>
  </r>
  <r>
    <d v="2021-07-13T00:00:00"/>
    <x v="1"/>
    <x v="6"/>
    <x v="2"/>
    <x v="4"/>
    <x v="4"/>
    <x v="7"/>
    <x v="11"/>
    <x v="10"/>
    <n v="3"/>
    <x v="104"/>
  </r>
  <r>
    <d v="2021-07-14T00:00:00"/>
    <x v="1"/>
    <x v="6"/>
    <x v="2"/>
    <x v="6"/>
    <x v="0"/>
    <x v="8"/>
    <x v="12"/>
    <x v="11"/>
    <n v="11"/>
    <x v="112"/>
  </r>
  <r>
    <d v="2021-07-15T00:00:00"/>
    <x v="1"/>
    <x v="6"/>
    <x v="2"/>
    <x v="5"/>
    <x v="1"/>
    <x v="8"/>
    <x v="13"/>
    <x v="12"/>
    <n v="25"/>
    <x v="42"/>
  </r>
  <r>
    <d v="2021-07-16T00:00:00"/>
    <x v="1"/>
    <x v="6"/>
    <x v="2"/>
    <x v="3"/>
    <x v="2"/>
    <x v="9"/>
    <x v="2"/>
    <x v="13"/>
    <n v="21"/>
    <x v="270"/>
  </r>
  <r>
    <d v="2021-07-17T00:00:00"/>
    <x v="1"/>
    <x v="6"/>
    <x v="2"/>
    <x v="6"/>
    <x v="3"/>
    <x v="10"/>
    <x v="14"/>
    <x v="14"/>
    <n v="33"/>
    <x v="204"/>
  </r>
  <r>
    <d v="2021-07-18T00:00:00"/>
    <x v="1"/>
    <x v="6"/>
    <x v="2"/>
    <x v="0"/>
    <x v="5"/>
    <x v="11"/>
    <x v="16"/>
    <x v="13"/>
    <n v="23"/>
    <x v="271"/>
  </r>
  <r>
    <d v="2021-07-19T00:00:00"/>
    <x v="1"/>
    <x v="6"/>
    <x v="2"/>
    <x v="0"/>
    <x v="4"/>
    <x v="3"/>
    <x v="15"/>
    <x v="6"/>
    <n v="3"/>
    <x v="28"/>
  </r>
  <r>
    <d v="2021-07-20T00:00:00"/>
    <x v="1"/>
    <x v="6"/>
    <x v="2"/>
    <x v="0"/>
    <x v="0"/>
    <x v="8"/>
    <x v="18"/>
    <x v="16"/>
    <n v="17"/>
    <x v="212"/>
  </r>
  <r>
    <d v="2021-07-21T00:00:00"/>
    <x v="1"/>
    <x v="6"/>
    <x v="2"/>
    <x v="1"/>
    <x v="0"/>
    <x v="4"/>
    <x v="17"/>
    <x v="15"/>
    <n v="19"/>
    <x v="233"/>
  </r>
  <r>
    <d v="2021-07-22T00:00:00"/>
    <x v="1"/>
    <x v="6"/>
    <x v="2"/>
    <x v="1"/>
    <x v="1"/>
    <x v="16"/>
    <x v="29"/>
    <x v="26"/>
    <n v="15"/>
    <x v="272"/>
  </r>
  <r>
    <d v="2021-07-23T00:00:00"/>
    <x v="1"/>
    <x v="6"/>
    <x v="2"/>
    <x v="1"/>
    <x v="1"/>
    <x v="17"/>
    <x v="30"/>
    <x v="27"/>
    <n v="32"/>
    <x v="109"/>
  </r>
  <r>
    <d v="2021-07-24T00:00:00"/>
    <x v="1"/>
    <x v="6"/>
    <x v="2"/>
    <x v="0"/>
    <x v="2"/>
    <x v="3"/>
    <x v="19"/>
    <x v="17"/>
    <n v="15"/>
    <x v="125"/>
  </r>
  <r>
    <d v="2021-07-25T00:00:00"/>
    <x v="1"/>
    <x v="6"/>
    <x v="2"/>
    <x v="0"/>
    <x v="3"/>
    <x v="8"/>
    <x v="20"/>
    <x v="6"/>
    <n v="27"/>
    <x v="253"/>
  </r>
  <r>
    <d v="2021-07-26T00:00:00"/>
    <x v="1"/>
    <x v="6"/>
    <x v="2"/>
    <x v="0"/>
    <x v="5"/>
    <x v="12"/>
    <x v="21"/>
    <x v="18"/>
    <n v="13"/>
    <x v="273"/>
  </r>
  <r>
    <d v="2021-07-27T00:00:00"/>
    <x v="1"/>
    <x v="6"/>
    <x v="2"/>
    <x v="0"/>
    <x v="4"/>
    <x v="13"/>
    <x v="22"/>
    <x v="19"/>
    <n v="27"/>
    <x v="274"/>
  </r>
  <r>
    <d v="2021-07-28T00:00:00"/>
    <x v="1"/>
    <x v="6"/>
    <x v="2"/>
    <x v="1"/>
    <x v="0"/>
    <x v="8"/>
    <x v="18"/>
    <x v="16"/>
    <n v="25"/>
    <x v="180"/>
  </r>
  <r>
    <d v="2021-07-29T00:00:00"/>
    <x v="1"/>
    <x v="6"/>
    <x v="2"/>
    <x v="2"/>
    <x v="0"/>
    <x v="4"/>
    <x v="17"/>
    <x v="15"/>
    <n v="17"/>
    <x v="275"/>
  </r>
  <r>
    <d v="2021-07-30T00:00:00"/>
    <x v="1"/>
    <x v="6"/>
    <x v="2"/>
    <x v="4"/>
    <x v="0"/>
    <x v="8"/>
    <x v="12"/>
    <x v="11"/>
    <n v="9"/>
    <x v="276"/>
  </r>
  <r>
    <d v="2021-07-31T00:00:00"/>
    <x v="1"/>
    <x v="6"/>
    <x v="2"/>
    <x v="6"/>
    <x v="2"/>
    <x v="2"/>
    <x v="2"/>
    <x v="2"/>
    <n v="25"/>
    <x v="263"/>
  </r>
  <r>
    <d v="2021-08-01T00:00:00"/>
    <x v="1"/>
    <x v="7"/>
    <x v="2"/>
    <x v="5"/>
    <x v="2"/>
    <x v="14"/>
    <x v="23"/>
    <x v="20"/>
    <n v="7"/>
    <x v="277"/>
  </r>
  <r>
    <d v="2021-08-02T00:00:00"/>
    <x v="1"/>
    <x v="7"/>
    <x v="2"/>
    <x v="3"/>
    <x v="2"/>
    <x v="5"/>
    <x v="10"/>
    <x v="9"/>
    <n v="32"/>
    <x v="268"/>
  </r>
  <r>
    <d v="2021-08-03T00:00:00"/>
    <x v="1"/>
    <x v="7"/>
    <x v="2"/>
    <x v="0"/>
    <x v="3"/>
    <x v="8"/>
    <x v="20"/>
    <x v="6"/>
    <n v="3"/>
    <x v="28"/>
  </r>
  <r>
    <d v="2021-08-04T00:00:00"/>
    <x v="1"/>
    <x v="7"/>
    <x v="2"/>
    <x v="1"/>
    <x v="3"/>
    <x v="10"/>
    <x v="14"/>
    <x v="14"/>
    <n v="21"/>
    <x v="278"/>
  </r>
  <r>
    <d v="2021-08-05T00:00:00"/>
    <x v="1"/>
    <x v="7"/>
    <x v="2"/>
    <x v="2"/>
    <x v="5"/>
    <x v="2"/>
    <x v="6"/>
    <x v="4"/>
    <n v="5"/>
    <x v="117"/>
  </r>
  <r>
    <d v="2021-08-06T00:00:00"/>
    <x v="1"/>
    <x v="7"/>
    <x v="2"/>
    <x v="4"/>
    <x v="5"/>
    <x v="15"/>
    <x v="24"/>
    <x v="21"/>
    <n v="9"/>
    <x v="196"/>
  </r>
  <r>
    <d v="2021-08-07T00:00:00"/>
    <x v="1"/>
    <x v="7"/>
    <x v="2"/>
    <x v="0"/>
    <x v="0"/>
    <x v="0"/>
    <x v="0"/>
    <x v="0"/>
    <n v="32"/>
    <x v="0"/>
  </r>
  <r>
    <d v="2021-08-08T00:00:00"/>
    <x v="1"/>
    <x v="7"/>
    <x v="2"/>
    <x v="1"/>
    <x v="1"/>
    <x v="1"/>
    <x v="1"/>
    <x v="1"/>
    <n v="17"/>
    <x v="1"/>
  </r>
  <r>
    <d v="2021-08-09T00:00:00"/>
    <x v="1"/>
    <x v="7"/>
    <x v="2"/>
    <x v="2"/>
    <x v="2"/>
    <x v="2"/>
    <x v="2"/>
    <x v="2"/>
    <n v="29"/>
    <x v="2"/>
  </r>
  <r>
    <d v="2021-08-10T00:00:00"/>
    <x v="1"/>
    <x v="7"/>
    <x v="2"/>
    <x v="3"/>
    <x v="0"/>
    <x v="3"/>
    <x v="3"/>
    <x v="3"/>
    <n v="15"/>
    <x v="3"/>
  </r>
  <r>
    <d v="2021-08-11T00:00:00"/>
    <x v="1"/>
    <x v="7"/>
    <x v="2"/>
    <x v="4"/>
    <x v="3"/>
    <x v="4"/>
    <x v="4"/>
    <x v="4"/>
    <n v="29"/>
    <x v="4"/>
  </r>
  <r>
    <d v="2021-08-12T00:00:00"/>
    <x v="1"/>
    <x v="7"/>
    <x v="2"/>
    <x v="5"/>
    <x v="4"/>
    <x v="5"/>
    <x v="5"/>
    <x v="5"/>
    <n v="21"/>
    <x v="5"/>
  </r>
  <r>
    <d v="2021-08-13T00:00:00"/>
    <x v="1"/>
    <x v="7"/>
    <x v="2"/>
    <x v="6"/>
    <x v="5"/>
    <x v="2"/>
    <x v="6"/>
    <x v="4"/>
    <n v="32"/>
    <x v="6"/>
  </r>
  <r>
    <d v="2021-08-14T00:00:00"/>
    <x v="1"/>
    <x v="7"/>
    <x v="2"/>
    <x v="1"/>
    <x v="3"/>
    <x v="6"/>
    <x v="7"/>
    <x v="6"/>
    <n v="11"/>
    <x v="7"/>
  </r>
  <r>
    <d v="2021-08-15T00:00:00"/>
    <x v="1"/>
    <x v="7"/>
    <x v="2"/>
    <x v="2"/>
    <x v="5"/>
    <x v="6"/>
    <x v="8"/>
    <x v="7"/>
    <n v="17"/>
    <x v="8"/>
  </r>
  <r>
    <d v="2021-08-16T00:00:00"/>
    <x v="1"/>
    <x v="7"/>
    <x v="2"/>
    <x v="3"/>
    <x v="1"/>
    <x v="1"/>
    <x v="9"/>
    <x v="8"/>
    <n v="3"/>
    <x v="9"/>
  </r>
  <r>
    <d v="2021-08-17T00:00:00"/>
    <x v="1"/>
    <x v="7"/>
    <x v="2"/>
    <x v="0"/>
    <x v="2"/>
    <x v="5"/>
    <x v="10"/>
    <x v="9"/>
    <n v="3"/>
    <x v="10"/>
  </r>
  <r>
    <d v="2021-08-18T00:00:00"/>
    <x v="1"/>
    <x v="7"/>
    <x v="2"/>
    <x v="4"/>
    <x v="4"/>
    <x v="7"/>
    <x v="11"/>
    <x v="10"/>
    <n v="9"/>
    <x v="11"/>
  </r>
  <r>
    <d v="2021-08-19T00:00:00"/>
    <x v="1"/>
    <x v="7"/>
    <x v="2"/>
    <x v="6"/>
    <x v="0"/>
    <x v="8"/>
    <x v="12"/>
    <x v="11"/>
    <n v="21"/>
    <x v="12"/>
  </r>
  <r>
    <d v="2021-08-20T00:00:00"/>
    <x v="1"/>
    <x v="7"/>
    <x v="2"/>
    <x v="5"/>
    <x v="1"/>
    <x v="8"/>
    <x v="13"/>
    <x v="12"/>
    <n v="33"/>
    <x v="13"/>
  </r>
  <r>
    <d v="2021-08-21T00:00:00"/>
    <x v="1"/>
    <x v="7"/>
    <x v="2"/>
    <x v="3"/>
    <x v="2"/>
    <x v="9"/>
    <x v="2"/>
    <x v="13"/>
    <n v="17"/>
    <x v="14"/>
  </r>
  <r>
    <d v="2021-08-22T00:00:00"/>
    <x v="1"/>
    <x v="7"/>
    <x v="2"/>
    <x v="6"/>
    <x v="3"/>
    <x v="10"/>
    <x v="14"/>
    <x v="14"/>
    <n v="23"/>
    <x v="15"/>
  </r>
  <r>
    <d v="2021-08-23T00:00:00"/>
    <x v="1"/>
    <x v="7"/>
    <x v="2"/>
    <x v="1"/>
    <x v="4"/>
    <x v="3"/>
    <x v="15"/>
    <x v="6"/>
    <n v="7"/>
    <x v="16"/>
  </r>
  <r>
    <d v="2021-08-24T00:00:00"/>
    <x v="1"/>
    <x v="7"/>
    <x v="2"/>
    <x v="0"/>
    <x v="5"/>
    <x v="11"/>
    <x v="16"/>
    <x v="13"/>
    <n v="13"/>
    <x v="17"/>
  </r>
  <r>
    <d v="2021-08-25T00:00:00"/>
    <x v="1"/>
    <x v="7"/>
    <x v="2"/>
    <x v="4"/>
    <x v="0"/>
    <x v="4"/>
    <x v="17"/>
    <x v="15"/>
    <n v="5"/>
    <x v="18"/>
  </r>
  <r>
    <d v="2021-08-26T00:00:00"/>
    <x v="1"/>
    <x v="7"/>
    <x v="2"/>
    <x v="2"/>
    <x v="0"/>
    <x v="8"/>
    <x v="18"/>
    <x v="16"/>
    <n v="33"/>
    <x v="19"/>
  </r>
  <r>
    <d v="2021-08-27T00:00:00"/>
    <x v="1"/>
    <x v="7"/>
    <x v="2"/>
    <x v="3"/>
    <x v="2"/>
    <x v="3"/>
    <x v="19"/>
    <x v="17"/>
    <n v="7"/>
    <x v="20"/>
  </r>
  <r>
    <d v="2021-08-28T00:00:00"/>
    <x v="1"/>
    <x v="7"/>
    <x v="2"/>
    <x v="0"/>
    <x v="3"/>
    <x v="8"/>
    <x v="20"/>
    <x v="6"/>
    <n v="11"/>
    <x v="7"/>
  </r>
  <r>
    <d v="2021-08-29T00:00:00"/>
    <x v="1"/>
    <x v="7"/>
    <x v="2"/>
    <x v="1"/>
    <x v="5"/>
    <x v="12"/>
    <x v="21"/>
    <x v="18"/>
    <n v="3"/>
    <x v="21"/>
  </r>
  <r>
    <d v="2021-08-30T00:00:00"/>
    <x v="1"/>
    <x v="7"/>
    <x v="2"/>
    <x v="2"/>
    <x v="4"/>
    <x v="13"/>
    <x v="22"/>
    <x v="19"/>
    <n v="23"/>
    <x v="22"/>
  </r>
  <r>
    <d v="2021-08-31T00:00:00"/>
    <x v="1"/>
    <x v="7"/>
    <x v="2"/>
    <x v="4"/>
    <x v="0"/>
    <x v="8"/>
    <x v="18"/>
    <x v="16"/>
    <n v="15"/>
    <x v="23"/>
  </r>
  <r>
    <d v="2021-09-01T00:00:00"/>
    <x v="1"/>
    <x v="8"/>
    <x v="2"/>
    <x v="6"/>
    <x v="0"/>
    <x v="4"/>
    <x v="17"/>
    <x v="15"/>
    <n v="32"/>
    <x v="24"/>
  </r>
  <r>
    <d v="2021-09-02T00:00:00"/>
    <x v="1"/>
    <x v="8"/>
    <x v="2"/>
    <x v="5"/>
    <x v="0"/>
    <x v="8"/>
    <x v="12"/>
    <x v="11"/>
    <n v="17"/>
    <x v="25"/>
  </r>
  <r>
    <d v="2021-09-03T00:00:00"/>
    <x v="1"/>
    <x v="8"/>
    <x v="2"/>
    <x v="3"/>
    <x v="2"/>
    <x v="2"/>
    <x v="2"/>
    <x v="2"/>
    <n v="21"/>
    <x v="26"/>
  </r>
  <r>
    <d v="2021-09-04T00:00:00"/>
    <x v="1"/>
    <x v="8"/>
    <x v="2"/>
    <x v="0"/>
    <x v="2"/>
    <x v="14"/>
    <x v="23"/>
    <x v="20"/>
    <n v="9"/>
    <x v="27"/>
  </r>
  <r>
    <d v="2021-09-05T00:00:00"/>
    <x v="1"/>
    <x v="8"/>
    <x v="2"/>
    <x v="2"/>
    <x v="3"/>
    <x v="8"/>
    <x v="20"/>
    <x v="6"/>
    <n v="3"/>
    <x v="28"/>
  </r>
  <r>
    <d v="2021-09-06T00:00:00"/>
    <x v="1"/>
    <x v="8"/>
    <x v="2"/>
    <x v="4"/>
    <x v="3"/>
    <x v="10"/>
    <x v="14"/>
    <x v="14"/>
    <n v="32"/>
    <x v="29"/>
  </r>
  <r>
    <d v="2021-09-07T00:00:00"/>
    <x v="1"/>
    <x v="8"/>
    <x v="2"/>
    <x v="1"/>
    <x v="2"/>
    <x v="5"/>
    <x v="10"/>
    <x v="9"/>
    <n v="29"/>
    <x v="30"/>
  </r>
  <r>
    <d v="2021-09-08T00:00:00"/>
    <x v="1"/>
    <x v="8"/>
    <x v="2"/>
    <x v="6"/>
    <x v="5"/>
    <x v="2"/>
    <x v="6"/>
    <x v="4"/>
    <n v="27"/>
    <x v="31"/>
  </r>
  <r>
    <d v="2021-09-09T00:00:00"/>
    <x v="1"/>
    <x v="8"/>
    <x v="2"/>
    <x v="5"/>
    <x v="5"/>
    <x v="15"/>
    <x v="24"/>
    <x v="21"/>
    <n v="29"/>
    <x v="32"/>
  </r>
  <r>
    <d v="2021-09-10T00:00:00"/>
    <x v="1"/>
    <x v="8"/>
    <x v="2"/>
    <x v="3"/>
    <x v="4"/>
    <x v="5"/>
    <x v="5"/>
    <x v="5"/>
    <n v="19"/>
    <x v="33"/>
  </r>
  <r>
    <d v="2021-09-11T00:00:00"/>
    <x v="1"/>
    <x v="8"/>
    <x v="2"/>
    <x v="0"/>
    <x v="0"/>
    <x v="4"/>
    <x v="17"/>
    <x v="15"/>
    <n v="5"/>
    <x v="18"/>
  </r>
  <r>
    <d v="2021-09-12T00:00:00"/>
    <x v="1"/>
    <x v="8"/>
    <x v="2"/>
    <x v="0"/>
    <x v="0"/>
    <x v="8"/>
    <x v="12"/>
    <x v="11"/>
    <n v="27"/>
    <x v="34"/>
  </r>
  <r>
    <d v="2021-09-13T00:00:00"/>
    <x v="1"/>
    <x v="8"/>
    <x v="2"/>
    <x v="6"/>
    <x v="0"/>
    <x v="8"/>
    <x v="18"/>
    <x v="16"/>
    <n v="13"/>
    <x v="35"/>
  </r>
  <r>
    <d v="2021-09-14T00:00:00"/>
    <x v="1"/>
    <x v="8"/>
    <x v="2"/>
    <x v="0"/>
    <x v="1"/>
    <x v="1"/>
    <x v="1"/>
    <x v="1"/>
    <n v="23"/>
    <x v="36"/>
  </r>
  <r>
    <d v="2021-09-15T00:00:00"/>
    <x v="1"/>
    <x v="8"/>
    <x v="2"/>
    <x v="1"/>
    <x v="1"/>
    <x v="1"/>
    <x v="25"/>
    <x v="22"/>
    <n v="17"/>
    <x v="37"/>
  </r>
  <r>
    <d v="2021-09-16T00:00:00"/>
    <x v="1"/>
    <x v="8"/>
    <x v="2"/>
    <x v="1"/>
    <x v="1"/>
    <x v="1"/>
    <x v="9"/>
    <x v="8"/>
    <n v="21"/>
    <x v="38"/>
  </r>
  <r>
    <d v="2021-09-17T00:00:00"/>
    <x v="1"/>
    <x v="8"/>
    <x v="2"/>
    <x v="1"/>
    <x v="4"/>
    <x v="5"/>
    <x v="5"/>
    <x v="5"/>
    <n v="23"/>
    <x v="39"/>
  </r>
  <r>
    <d v="2021-09-18T00:00:00"/>
    <x v="1"/>
    <x v="8"/>
    <x v="2"/>
    <x v="0"/>
    <x v="0"/>
    <x v="3"/>
    <x v="3"/>
    <x v="3"/>
    <n v="25"/>
    <x v="40"/>
  </r>
  <r>
    <d v="2021-09-19T00:00:00"/>
    <x v="1"/>
    <x v="8"/>
    <x v="2"/>
    <x v="0"/>
    <x v="1"/>
    <x v="8"/>
    <x v="13"/>
    <x v="12"/>
    <n v="21"/>
    <x v="41"/>
  </r>
  <r>
    <d v="2021-09-20T00:00:00"/>
    <x v="1"/>
    <x v="8"/>
    <x v="2"/>
    <x v="4"/>
    <x v="1"/>
    <x v="8"/>
    <x v="13"/>
    <x v="12"/>
    <n v="25"/>
    <x v="42"/>
  </r>
  <r>
    <d v="2021-09-21T00:00:00"/>
    <x v="1"/>
    <x v="8"/>
    <x v="2"/>
    <x v="1"/>
    <x v="2"/>
    <x v="14"/>
    <x v="23"/>
    <x v="20"/>
    <n v="33"/>
    <x v="58"/>
  </r>
  <r>
    <d v="2021-09-22T00:00:00"/>
    <x v="1"/>
    <x v="8"/>
    <x v="2"/>
    <x v="5"/>
    <x v="4"/>
    <x v="5"/>
    <x v="5"/>
    <x v="5"/>
    <n v="32"/>
    <x v="163"/>
  </r>
  <r>
    <d v="2021-09-23T00:00:00"/>
    <x v="1"/>
    <x v="8"/>
    <x v="2"/>
    <x v="2"/>
    <x v="3"/>
    <x v="5"/>
    <x v="26"/>
    <x v="23"/>
    <n v="32"/>
    <x v="59"/>
  </r>
  <r>
    <d v="2021-09-24T00:00:00"/>
    <x v="1"/>
    <x v="8"/>
    <x v="2"/>
    <x v="4"/>
    <x v="5"/>
    <x v="15"/>
    <x v="24"/>
    <x v="21"/>
    <n v="23"/>
    <x v="225"/>
  </r>
  <r>
    <d v="2021-09-25T00:00:00"/>
    <x v="1"/>
    <x v="8"/>
    <x v="2"/>
    <x v="6"/>
    <x v="4"/>
    <x v="4"/>
    <x v="27"/>
    <x v="24"/>
    <n v="19"/>
    <x v="61"/>
  </r>
  <r>
    <d v="2021-09-26T00:00:00"/>
    <x v="1"/>
    <x v="8"/>
    <x v="2"/>
    <x v="5"/>
    <x v="0"/>
    <x v="1"/>
    <x v="28"/>
    <x v="25"/>
    <n v="9"/>
    <x v="198"/>
  </r>
  <r>
    <d v="2021-09-27T00:00:00"/>
    <x v="1"/>
    <x v="8"/>
    <x v="2"/>
    <x v="3"/>
    <x v="1"/>
    <x v="1"/>
    <x v="9"/>
    <x v="8"/>
    <n v="21"/>
    <x v="38"/>
  </r>
  <r>
    <d v="2021-09-28T00:00:00"/>
    <x v="1"/>
    <x v="8"/>
    <x v="2"/>
    <x v="0"/>
    <x v="2"/>
    <x v="5"/>
    <x v="10"/>
    <x v="9"/>
    <n v="32"/>
    <x v="268"/>
  </r>
  <r>
    <d v="2021-09-29T00:00:00"/>
    <x v="1"/>
    <x v="8"/>
    <x v="2"/>
    <x v="1"/>
    <x v="3"/>
    <x v="6"/>
    <x v="7"/>
    <x v="6"/>
    <n v="21"/>
    <x v="110"/>
  </r>
  <r>
    <d v="2021-09-30T00:00:00"/>
    <x v="1"/>
    <x v="8"/>
    <x v="2"/>
    <x v="2"/>
    <x v="5"/>
    <x v="6"/>
    <x v="8"/>
    <x v="7"/>
    <n v="32"/>
    <x v="269"/>
  </r>
  <r>
    <d v="2021-10-01T00:00:00"/>
    <x v="1"/>
    <x v="9"/>
    <x v="3"/>
    <x v="4"/>
    <x v="4"/>
    <x v="7"/>
    <x v="11"/>
    <x v="10"/>
    <n v="3"/>
    <x v="104"/>
  </r>
  <r>
    <d v="2021-10-02T00:00:00"/>
    <x v="1"/>
    <x v="9"/>
    <x v="3"/>
    <x v="6"/>
    <x v="0"/>
    <x v="8"/>
    <x v="12"/>
    <x v="11"/>
    <n v="11"/>
    <x v="112"/>
  </r>
  <r>
    <d v="2021-10-03T00:00:00"/>
    <x v="1"/>
    <x v="9"/>
    <x v="3"/>
    <x v="5"/>
    <x v="1"/>
    <x v="8"/>
    <x v="13"/>
    <x v="12"/>
    <n v="25"/>
    <x v="42"/>
  </r>
  <r>
    <d v="2021-10-04T00:00:00"/>
    <x v="1"/>
    <x v="9"/>
    <x v="3"/>
    <x v="3"/>
    <x v="2"/>
    <x v="9"/>
    <x v="2"/>
    <x v="13"/>
    <n v="21"/>
    <x v="270"/>
  </r>
  <r>
    <d v="2021-10-05T00:00:00"/>
    <x v="1"/>
    <x v="9"/>
    <x v="3"/>
    <x v="6"/>
    <x v="3"/>
    <x v="10"/>
    <x v="14"/>
    <x v="14"/>
    <n v="33"/>
    <x v="204"/>
  </r>
  <r>
    <d v="2021-10-06T00:00:00"/>
    <x v="1"/>
    <x v="9"/>
    <x v="3"/>
    <x v="0"/>
    <x v="5"/>
    <x v="11"/>
    <x v="16"/>
    <x v="13"/>
    <n v="23"/>
    <x v="271"/>
  </r>
  <r>
    <d v="2021-10-07T00:00:00"/>
    <x v="1"/>
    <x v="9"/>
    <x v="3"/>
    <x v="0"/>
    <x v="4"/>
    <x v="3"/>
    <x v="15"/>
    <x v="6"/>
    <n v="3"/>
    <x v="28"/>
  </r>
  <r>
    <d v="2021-10-08T00:00:00"/>
    <x v="1"/>
    <x v="9"/>
    <x v="3"/>
    <x v="0"/>
    <x v="0"/>
    <x v="8"/>
    <x v="18"/>
    <x v="16"/>
    <n v="17"/>
    <x v="212"/>
  </r>
  <r>
    <d v="2021-10-09T00:00:00"/>
    <x v="1"/>
    <x v="9"/>
    <x v="3"/>
    <x v="1"/>
    <x v="0"/>
    <x v="4"/>
    <x v="17"/>
    <x v="15"/>
    <n v="19"/>
    <x v="233"/>
  </r>
  <r>
    <d v="2021-10-10T00:00:00"/>
    <x v="1"/>
    <x v="9"/>
    <x v="3"/>
    <x v="1"/>
    <x v="1"/>
    <x v="16"/>
    <x v="29"/>
    <x v="26"/>
    <n v="15"/>
    <x v="272"/>
  </r>
  <r>
    <d v="2021-10-11T00:00:00"/>
    <x v="1"/>
    <x v="9"/>
    <x v="3"/>
    <x v="1"/>
    <x v="1"/>
    <x v="17"/>
    <x v="30"/>
    <x v="27"/>
    <n v="32"/>
    <x v="109"/>
  </r>
  <r>
    <d v="2021-10-12T00:00:00"/>
    <x v="1"/>
    <x v="9"/>
    <x v="3"/>
    <x v="0"/>
    <x v="2"/>
    <x v="3"/>
    <x v="19"/>
    <x v="17"/>
    <n v="15"/>
    <x v="125"/>
  </r>
  <r>
    <d v="2021-10-13T00:00:00"/>
    <x v="1"/>
    <x v="9"/>
    <x v="3"/>
    <x v="0"/>
    <x v="3"/>
    <x v="8"/>
    <x v="20"/>
    <x v="6"/>
    <n v="27"/>
    <x v="253"/>
  </r>
  <r>
    <d v="2021-10-14T00:00:00"/>
    <x v="1"/>
    <x v="9"/>
    <x v="3"/>
    <x v="0"/>
    <x v="5"/>
    <x v="12"/>
    <x v="21"/>
    <x v="18"/>
    <n v="13"/>
    <x v="273"/>
  </r>
  <r>
    <d v="2021-10-15T00:00:00"/>
    <x v="1"/>
    <x v="9"/>
    <x v="3"/>
    <x v="0"/>
    <x v="4"/>
    <x v="13"/>
    <x v="22"/>
    <x v="19"/>
    <n v="27"/>
    <x v="274"/>
  </r>
  <r>
    <d v="2021-10-16T00:00:00"/>
    <x v="1"/>
    <x v="9"/>
    <x v="3"/>
    <x v="1"/>
    <x v="0"/>
    <x v="8"/>
    <x v="18"/>
    <x v="16"/>
    <n v="25"/>
    <x v="180"/>
  </r>
  <r>
    <d v="2021-10-17T00:00:00"/>
    <x v="1"/>
    <x v="9"/>
    <x v="3"/>
    <x v="2"/>
    <x v="0"/>
    <x v="4"/>
    <x v="17"/>
    <x v="15"/>
    <n v="17"/>
    <x v="275"/>
  </r>
  <r>
    <d v="2021-10-18T00:00:00"/>
    <x v="1"/>
    <x v="9"/>
    <x v="3"/>
    <x v="4"/>
    <x v="0"/>
    <x v="8"/>
    <x v="12"/>
    <x v="11"/>
    <n v="9"/>
    <x v="276"/>
  </r>
  <r>
    <d v="2021-10-19T00:00:00"/>
    <x v="1"/>
    <x v="9"/>
    <x v="3"/>
    <x v="6"/>
    <x v="2"/>
    <x v="2"/>
    <x v="2"/>
    <x v="2"/>
    <n v="25"/>
    <x v="263"/>
  </r>
  <r>
    <d v="2021-10-20T00:00:00"/>
    <x v="1"/>
    <x v="9"/>
    <x v="3"/>
    <x v="5"/>
    <x v="2"/>
    <x v="14"/>
    <x v="23"/>
    <x v="20"/>
    <n v="7"/>
    <x v="277"/>
  </r>
  <r>
    <d v="2021-10-21T00:00:00"/>
    <x v="1"/>
    <x v="9"/>
    <x v="3"/>
    <x v="3"/>
    <x v="2"/>
    <x v="5"/>
    <x v="10"/>
    <x v="9"/>
    <n v="32"/>
    <x v="268"/>
  </r>
  <r>
    <d v="2021-10-22T00:00:00"/>
    <x v="1"/>
    <x v="9"/>
    <x v="3"/>
    <x v="0"/>
    <x v="3"/>
    <x v="8"/>
    <x v="20"/>
    <x v="6"/>
    <n v="3"/>
    <x v="28"/>
  </r>
  <r>
    <d v="2021-10-23T00:00:00"/>
    <x v="1"/>
    <x v="9"/>
    <x v="3"/>
    <x v="1"/>
    <x v="3"/>
    <x v="10"/>
    <x v="14"/>
    <x v="14"/>
    <n v="21"/>
    <x v="278"/>
  </r>
  <r>
    <d v="2021-10-24T00:00:00"/>
    <x v="1"/>
    <x v="9"/>
    <x v="3"/>
    <x v="2"/>
    <x v="5"/>
    <x v="2"/>
    <x v="6"/>
    <x v="4"/>
    <n v="5"/>
    <x v="117"/>
  </r>
  <r>
    <d v="2021-10-25T00:00:00"/>
    <x v="1"/>
    <x v="9"/>
    <x v="3"/>
    <x v="4"/>
    <x v="5"/>
    <x v="15"/>
    <x v="24"/>
    <x v="21"/>
    <n v="9"/>
    <x v="196"/>
  </r>
  <r>
    <d v="2021-10-26T00:00:00"/>
    <x v="1"/>
    <x v="9"/>
    <x v="3"/>
    <x v="0"/>
    <x v="0"/>
    <x v="0"/>
    <x v="0"/>
    <x v="0"/>
    <n v="32"/>
    <x v="0"/>
  </r>
  <r>
    <d v="2021-10-27T00:00:00"/>
    <x v="1"/>
    <x v="9"/>
    <x v="3"/>
    <x v="1"/>
    <x v="1"/>
    <x v="1"/>
    <x v="1"/>
    <x v="1"/>
    <n v="17"/>
    <x v="1"/>
  </r>
  <r>
    <d v="2021-10-28T00:00:00"/>
    <x v="1"/>
    <x v="9"/>
    <x v="3"/>
    <x v="2"/>
    <x v="2"/>
    <x v="2"/>
    <x v="2"/>
    <x v="2"/>
    <n v="29"/>
    <x v="2"/>
  </r>
  <r>
    <d v="2021-10-29T00:00:00"/>
    <x v="1"/>
    <x v="9"/>
    <x v="3"/>
    <x v="3"/>
    <x v="0"/>
    <x v="3"/>
    <x v="3"/>
    <x v="3"/>
    <n v="15"/>
    <x v="3"/>
  </r>
  <r>
    <d v="2021-10-30T00:00:00"/>
    <x v="1"/>
    <x v="9"/>
    <x v="3"/>
    <x v="4"/>
    <x v="3"/>
    <x v="4"/>
    <x v="4"/>
    <x v="4"/>
    <n v="29"/>
    <x v="4"/>
  </r>
  <r>
    <d v="2021-10-31T00:00:00"/>
    <x v="1"/>
    <x v="9"/>
    <x v="3"/>
    <x v="5"/>
    <x v="4"/>
    <x v="5"/>
    <x v="5"/>
    <x v="5"/>
    <n v="21"/>
    <x v="5"/>
  </r>
  <r>
    <d v="2021-11-01T00:00:00"/>
    <x v="1"/>
    <x v="10"/>
    <x v="3"/>
    <x v="6"/>
    <x v="5"/>
    <x v="2"/>
    <x v="6"/>
    <x v="4"/>
    <n v="32"/>
    <x v="6"/>
  </r>
  <r>
    <d v="2021-11-02T00:00:00"/>
    <x v="1"/>
    <x v="10"/>
    <x v="3"/>
    <x v="1"/>
    <x v="3"/>
    <x v="6"/>
    <x v="7"/>
    <x v="6"/>
    <n v="11"/>
    <x v="7"/>
  </r>
  <r>
    <d v="2021-11-03T00:00:00"/>
    <x v="1"/>
    <x v="10"/>
    <x v="3"/>
    <x v="2"/>
    <x v="5"/>
    <x v="6"/>
    <x v="8"/>
    <x v="7"/>
    <n v="17"/>
    <x v="8"/>
  </r>
  <r>
    <d v="2021-11-04T00:00:00"/>
    <x v="1"/>
    <x v="10"/>
    <x v="3"/>
    <x v="3"/>
    <x v="1"/>
    <x v="1"/>
    <x v="9"/>
    <x v="8"/>
    <n v="3"/>
    <x v="9"/>
  </r>
  <r>
    <d v="2021-11-05T00:00:00"/>
    <x v="1"/>
    <x v="10"/>
    <x v="3"/>
    <x v="0"/>
    <x v="2"/>
    <x v="5"/>
    <x v="10"/>
    <x v="9"/>
    <n v="3"/>
    <x v="10"/>
  </r>
  <r>
    <d v="2021-11-06T00:00:00"/>
    <x v="1"/>
    <x v="10"/>
    <x v="3"/>
    <x v="4"/>
    <x v="4"/>
    <x v="7"/>
    <x v="11"/>
    <x v="10"/>
    <n v="9"/>
    <x v="11"/>
  </r>
  <r>
    <d v="2021-11-07T00:00:00"/>
    <x v="1"/>
    <x v="10"/>
    <x v="3"/>
    <x v="6"/>
    <x v="0"/>
    <x v="8"/>
    <x v="12"/>
    <x v="11"/>
    <n v="21"/>
    <x v="12"/>
  </r>
  <r>
    <d v="2021-11-08T00:00:00"/>
    <x v="1"/>
    <x v="10"/>
    <x v="3"/>
    <x v="5"/>
    <x v="1"/>
    <x v="8"/>
    <x v="13"/>
    <x v="12"/>
    <n v="33"/>
    <x v="13"/>
  </r>
  <r>
    <d v="2021-11-09T00:00:00"/>
    <x v="1"/>
    <x v="10"/>
    <x v="3"/>
    <x v="3"/>
    <x v="2"/>
    <x v="9"/>
    <x v="2"/>
    <x v="13"/>
    <n v="17"/>
    <x v="14"/>
  </r>
  <r>
    <d v="2021-11-10T00:00:00"/>
    <x v="1"/>
    <x v="10"/>
    <x v="3"/>
    <x v="6"/>
    <x v="3"/>
    <x v="10"/>
    <x v="14"/>
    <x v="14"/>
    <n v="23"/>
    <x v="15"/>
  </r>
  <r>
    <d v="2021-11-11T00:00:00"/>
    <x v="1"/>
    <x v="10"/>
    <x v="3"/>
    <x v="1"/>
    <x v="4"/>
    <x v="3"/>
    <x v="15"/>
    <x v="6"/>
    <n v="7"/>
    <x v="16"/>
  </r>
  <r>
    <d v="2021-11-12T00:00:00"/>
    <x v="1"/>
    <x v="10"/>
    <x v="3"/>
    <x v="0"/>
    <x v="5"/>
    <x v="11"/>
    <x v="16"/>
    <x v="13"/>
    <n v="13"/>
    <x v="17"/>
  </r>
  <r>
    <d v="2021-11-13T00:00:00"/>
    <x v="1"/>
    <x v="10"/>
    <x v="3"/>
    <x v="4"/>
    <x v="0"/>
    <x v="4"/>
    <x v="17"/>
    <x v="15"/>
    <n v="5"/>
    <x v="18"/>
  </r>
  <r>
    <d v="2021-11-14T00:00:00"/>
    <x v="1"/>
    <x v="10"/>
    <x v="3"/>
    <x v="2"/>
    <x v="0"/>
    <x v="8"/>
    <x v="18"/>
    <x v="16"/>
    <n v="33"/>
    <x v="19"/>
  </r>
  <r>
    <d v="2021-11-15T00:00:00"/>
    <x v="1"/>
    <x v="10"/>
    <x v="3"/>
    <x v="3"/>
    <x v="2"/>
    <x v="3"/>
    <x v="19"/>
    <x v="17"/>
    <n v="7"/>
    <x v="20"/>
  </r>
  <r>
    <d v="2021-11-16T00:00:00"/>
    <x v="1"/>
    <x v="10"/>
    <x v="3"/>
    <x v="0"/>
    <x v="3"/>
    <x v="8"/>
    <x v="20"/>
    <x v="6"/>
    <n v="11"/>
    <x v="7"/>
  </r>
  <r>
    <d v="2021-11-17T00:00:00"/>
    <x v="1"/>
    <x v="10"/>
    <x v="3"/>
    <x v="1"/>
    <x v="5"/>
    <x v="12"/>
    <x v="21"/>
    <x v="18"/>
    <n v="3"/>
    <x v="21"/>
  </r>
  <r>
    <d v="2021-11-18T00:00:00"/>
    <x v="1"/>
    <x v="10"/>
    <x v="3"/>
    <x v="2"/>
    <x v="4"/>
    <x v="13"/>
    <x v="22"/>
    <x v="19"/>
    <n v="23"/>
    <x v="22"/>
  </r>
  <r>
    <d v="2021-11-19T00:00:00"/>
    <x v="1"/>
    <x v="10"/>
    <x v="3"/>
    <x v="4"/>
    <x v="0"/>
    <x v="8"/>
    <x v="18"/>
    <x v="16"/>
    <n v="15"/>
    <x v="23"/>
  </r>
  <r>
    <d v="2021-11-20T00:00:00"/>
    <x v="1"/>
    <x v="10"/>
    <x v="3"/>
    <x v="6"/>
    <x v="0"/>
    <x v="4"/>
    <x v="17"/>
    <x v="15"/>
    <n v="32"/>
    <x v="24"/>
  </r>
  <r>
    <d v="2021-11-21T00:00:00"/>
    <x v="1"/>
    <x v="10"/>
    <x v="3"/>
    <x v="5"/>
    <x v="0"/>
    <x v="8"/>
    <x v="12"/>
    <x v="11"/>
    <n v="17"/>
    <x v="25"/>
  </r>
  <r>
    <d v="2021-11-22T00:00:00"/>
    <x v="1"/>
    <x v="10"/>
    <x v="3"/>
    <x v="3"/>
    <x v="2"/>
    <x v="2"/>
    <x v="2"/>
    <x v="2"/>
    <n v="21"/>
    <x v="26"/>
  </r>
  <r>
    <d v="2021-11-23T00:00:00"/>
    <x v="1"/>
    <x v="10"/>
    <x v="3"/>
    <x v="0"/>
    <x v="2"/>
    <x v="14"/>
    <x v="23"/>
    <x v="20"/>
    <n v="9"/>
    <x v="27"/>
  </r>
  <r>
    <d v="2021-11-24T00:00:00"/>
    <x v="1"/>
    <x v="10"/>
    <x v="3"/>
    <x v="2"/>
    <x v="3"/>
    <x v="8"/>
    <x v="20"/>
    <x v="6"/>
    <n v="3"/>
    <x v="28"/>
  </r>
  <r>
    <d v="2021-11-25T00:00:00"/>
    <x v="1"/>
    <x v="10"/>
    <x v="3"/>
    <x v="4"/>
    <x v="3"/>
    <x v="10"/>
    <x v="14"/>
    <x v="14"/>
    <n v="32"/>
    <x v="29"/>
  </r>
  <r>
    <d v="2021-11-26T00:00:00"/>
    <x v="1"/>
    <x v="10"/>
    <x v="3"/>
    <x v="1"/>
    <x v="2"/>
    <x v="5"/>
    <x v="10"/>
    <x v="9"/>
    <n v="29"/>
    <x v="30"/>
  </r>
  <r>
    <d v="2021-11-27T00:00:00"/>
    <x v="1"/>
    <x v="10"/>
    <x v="3"/>
    <x v="6"/>
    <x v="5"/>
    <x v="2"/>
    <x v="6"/>
    <x v="4"/>
    <n v="27"/>
    <x v="31"/>
  </r>
  <r>
    <d v="2021-11-28T00:00:00"/>
    <x v="1"/>
    <x v="10"/>
    <x v="3"/>
    <x v="5"/>
    <x v="5"/>
    <x v="15"/>
    <x v="24"/>
    <x v="21"/>
    <n v="29"/>
    <x v="32"/>
  </r>
  <r>
    <d v="2021-11-29T00:00:00"/>
    <x v="1"/>
    <x v="10"/>
    <x v="3"/>
    <x v="3"/>
    <x v="4"/>
    <x v="5"/>
    <x v="5"/>
    <x v="5"/>
    <n v="19"/>
    <x v="33"/>
  </r>
  <r>
    <d v="2021-11-30T00:00:00"/>
    <x v="1"/>
    <x v="10"/>
    <x v="3"/>
    <x v="0"/>
    <x v="0"/>
    <x v="4"/>
    <x v="17"/>
    <x v="15"/>
    <n v="5"/>
    <x v="18"/>
  </r>
  <r>
    <d v="2021-12-01T00:00:00"/>
    <x v="1"/>
    <x v="11"/>
    <x v="3"/>
    <x v="0"/>
    <x v="0"/>
    <x v="8"/>
    <x v="12"/>
    <x v="11"/>
    <n v="27"/>
    <x v="34"/>
  </r>
  <r>
    <d v="2021-12-02T00:00:00"/>
    <x v="1"/>
    <x v="11"/>
    <x v="3"/>
    <x v="6"/>
    <x v="0"/>
    <x v="8"/>
    <x v="18"/>
    <x v="16"/>
    <n v="13"/>
    <x v="35"/>
  </r>
  <r>
    <d v="2021-12-03T00:00:00"/>
    <x v="1"/>
    <x v="11"/>
    <x v="3"/>
    <x v="0"/>
    <x v="1"/>
    <x v="1"/>
    <x v="1"/>
    <x v="1"/>
    <n v="23"/>
    <x v="36"/>
  </r>
  <r>
    <d v="2021-12-04T00:00:00"/>
    <x v="1"/>
    <x v="11"/>
    <x v="3"/>
    <x v="1"/>
    <x v="1"/>
    <x v="1"/>
    <x v="25"/>
    <x v="22"/>
    <n v="17"/>
    <x v="37"/>
  </r>
  <r>
    <d v="2021-12-05T00:00:00"/>
    <x v="1"/>
    <x v="11"/>
    <x v="3"/>
    <x v="1"/>
    <x v="1"/>
    <x v="1"/>
    <x v="9"/>
    <x v="8"/>
    <n v="21"/>
    <x v="38"/>
  </r>
  <r>
    <d v="2021-12-06T00:00:00"/>
    <x v="1"/>
    <x v="11"/>
    <x v="3"/>
    <x v="1"/>
    <x v="4"/>
    <x v="5"/>
    <x v="5"/>
    <x v="5"/>
    <n v="23"/>
    <x v="39"/>
  </r>
  <r>
    <d v="2021-12-07T00:00:00"/>
    <x v="1"/>
    <x v="11"/>
    <x v="3"/>
    <x v="0"/>
    <x v="0"/>
    <x v="3"/>
    <x v="3"/>
    <x v="3"/>
    <n v="25"/>
    <x v="40"/>
  </r>
  <r>
    <d v="2021-12-08T00:00:00"/>
    <x v="1"/>
    <x v="11"/>
    <x v="3"/>
    <x v="0"/>
    <x v="1"/>
    <x v="8"/>
    <x v="13"/>
    <x v="12"/>
    <n v="21"/>
    <x v="41"/>
  </r>
  <r>
    <d v="2021-12-09T00:00:00"/>
    <x v="1"/>
    <x v="11"/>
    <x v="3"/>
    <x v="1"/>
    <x v="2"/>
    <x v="14"/>
    <x v="23"/>
    <x v="20"/>
    <n v="33"/>
    <x v="58"/>
  </r>
  <r>
    <d v="2021-12-10T00:00:00"/>
    <x v="1"/>
    <x v="11"/>
    <x v="3"/>
    <x v="5"/>
    <x v="4"/>
    <x v="5"/>
    <x v="5"/>
    <x v="5"/>
    <n v="32"/>
    <x v="163"/>
  </r>
  <r>
    <d v="2021-12-11T00:00:00"/>
    <x v="1"/>
    <x v="11"/>
    <x v="3"/>
    <x v="2"/>
    <x v="3"/>
    <x v="5"/>
    <x v="26"/>
    <x v="23"/>
    <n v="32"/>
    <x v="59"/>
  </r>
  <r>
    <d v="2021-12-12T00:00:00"/>
    <x v="1"/>
    <x v="11"/>
    <x v="3"/>
    <x v="4"/>
    <x v="5"/>
    <x v="15"/>
    <x v="24"/>
    <x v="21"/>
    <n v="23"/>
    <x v="225"/>
  </r>
  <r>
    <d v="2021-12-13T00:00:00"/>
    <x v="1"/>
    <x v="11"/>
    <x v="3"/>
    <x v="6"/>
    <x v="4"/>
    <x v="4"/>
    <x v="27"/>
    <x v="24"/>
    <n v="19"/>
    <x v="61"/>
  </r>
  <r>
    <d v="2021-12-14T00:00:00"/>
    <x v="1"/>
    <x v="11"/>
    <x v="3"/>
    <x v="5"/>
    <x v="0"/>
    <x v="1"/>
    <x v="28"/>
    <x v="25"/>
    <n v="9"/>
    <x v="198"/>
  </r>
  <r>
    <d v="2021-12-15T00:00:00"/>
    <x v="1"/>
    <x v="11"/>
    <x v="3"/>
    <x v="3"/>
    <x v="1"/>
    <x v="1"/>
    <x v="9"/>
    <x v="8"/>
    <n v="21"/>
    <x v="38"/>
  </r>
  <r>
    <d v="2021-12-16T00:00:00"/>
    <x v="1"/>
    <x v="11"/>
    <x v="3"/>
    <x v="0"/>
    <x v="2"/>
    <x v="5"/>
    <x v="10"/>
    <x v="9"/>
    <n v="32"/>
    <x v="268"/>
  </r>
  <r>
    <d v="2021-12-17T00:00:00"/>
    <x v="1"/>
    <x v="11"/>
    <x v="3"/>
    <x v="1"/>
    <x v="3"/>
    <x v="6"/>
    <x v="7"/>
    <x v="6"/>
    <n v="21"/>
    <x v="110"/>
  </r>
  <r>
    <d v="2021-12-18T00:00:00"/>
    <x v="1"/>
    <x v="11"/>
    <x v="3"/>
    <x v="2"/>
    <x v="5"/>
    <x v="6"/>
    <x v="8"/>
    <x v="7"/>
    <n v="32"/>
    <x v="269"/>
  </r>
  <r>
    <d v="2021-12-19T00:00:00"/>
    <x v="1"/>
    <x v="11"/>
    <x v="3"/>
    <x v="4"/>
    <x v="4"/>
    <x v="7"/>
    <x v="11"/>
    <x v="10"/>
    <n v="3"/>
    <x v="104"/>
  </r>
  <r>
    <d v="2021-12-20T00:00:00"/>
    <x v="1"/>
    <x v="11"/>
    <x v="3"/>
    <x v="6"/>
    <x v="0"/>
    <x v="8"/>
    <x v="12"/>
    <x v="11"/>
    <n v="11"/>
    <x v="112"/>
  </r>
  <r>
    <d v="2021-12-21T00:00:00"/>
    <x v="1"/>
    <x v="11"/>
    <x v="3"/>
    <x v="5"/>
    <x v="1"/>
    <x v="8"/>
    <x v="13"/>
    <x v="12"/>
    <n v="25"/>
    <x v="42"/>
  </r>
  <r>
    <d v="2021-12-22T00:00:00"/>
    <x v="1"/>
    <x v="11"/>
    <x v="3"/>
    <x v="3"/>
    <x v="2"/>
    <x v="9"/>
    <x v="2"/>
    <x v="13"/>
    <n v="21"/>
    <x v="270"/>
  </r>
  <r>
    <d v="2021-12-23T00:00:00"/>
    <x v="1"/>
    <x v="11"/>
    <x v="3"/>
    <x v="6"/>
    <x v="3"/>
    <x v="10"/>
    <x v="14"/>
    <x v="14"/>
    <n v="33"/>
    <x v="204"/>
  </r>
  <r>
    <d v="2021-12-24T00:00:00"/>
    <x v="1"/>
    <x v="11"/>
    <x v="3"/>
    <x v="0"/>
    <x v="5"/>
    <x v="11"/>
    <x v="16"/>
    <x v="13"/>
    <n v="23"/>
    <x v="271"/>
  </r>
  <r>
    <d v="2021-12-25T00:00:00"/>
    <x v="1"/>
    <x v="11"/>
    <x v="3"/>
    <x v="0"/>
    <x v="4"/>
    <x v="3"/>
    <x v="15"/>
    <x v="6"/>
    <n v="3"/>
    <x v="28"/>
  </r>
  <r>
    <d v="2021-12-26T00:00:00"/>
    <x v="1"/>
    <x v="11"/>
    <x v="3"/>
    <x v="0"/>
    <x v="0"/>
    <x v="8"/>
    <x v="18"/>
    <x v="16"/>
    <n v="17"/>
    <x v="212"/>
  </r>
  <r>
    <d v="2021-12-27T00:00:00"/>
    <x v="1"/>
    <x v="11"/>
    <x v="3"/>
    <x v="1"/>
    <x v="0"/>
    <x v="4"/>
    <x v="17"/>
    <x v="15"/>
    <n v="19"/>
    <x v="233"/>
  </r>
  <r>
    <d v="2021-12-28T00:00:00"/>
    <x v="1"/>
    <x v="11"/>
    <x v="3"/>
    <x v="1"/>
    <x v="1"/>
    <x v="16"/>
    <x v="29"/>
    <x v="26"/>
    <n v="15"/>
    <x v="272"/>
  </r>
  <r>
    <d v="2021-12-29T00:00:00"/>
    <x v="1"/>
    <x v="11"/>
    <x v="3"/>
    <x v="1"/>
    <x v="1"/>
    <x v="17"/>
    <x v="30"/>
    <x v="27"/>
    <n v="32"/>
    <x v="109"/>
  </r>
  <r>
    <d v="2021-12-30T00:00:00"/>
    <x v="1"/>
    <x v="11"/>
    <x v="3"/>
    <x v="0"/>
    <x v="2"/>
    <x v="3"/>
    <x v="19"/>
    <x v="17"/>
    <n v="15"/>
    <x v="125"/>
  </r>
  <r>
    <d v="2021-12-31T00:00:00"/>
    <x v="1"/>
    <x v="11"/>
    <x v="3"/>
    <x v="3"/>
    <x v="1"/>
    <x v="1"/>
    <x v="9"/>
    <x v="8"/>
    <n v="21"/>
    <x v="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BB78D8-F218-420A-84FC-3A5427CD0ED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A45:H59" firstHeaderRow="1" firstDataRow="2" firstDataCol="1"/>
  <pivotFields count="11">
    <pivotField numFmtId="14" showAll="0"/>
    <pivotField showAll="0">
      <items count="3">
        <item x="0"/>
        <item x="1"/>
        <item t="default"/>
      </items>
    </pivotField>
    <pivotField axis="axisRow" showAll="0">
      <items count="13">
        <item x="0"/>
        <item x="1"/>
        <item x="2"/>
        <item x="3"/>
        <item x="4"/>
        <item x="5"/>
        <item x="6"/>
        <item x="7"/>
        <item x="8"/>
        <item x="9"/>
        <item x="10"/>
        <item x="11"/>
        <item t="default"/>
      </items>
    </pivotField>
    <pivotField showAll="0"/>
    <pivotField showAll="0"/>
    <pivotField axis="axisCol" showAll="0">
      <items count="7">
        <item x="1"/>
        <item x="5"/>
        <item x="0"/>
        <item x="4"/>
        <item x="2"/>
        <item x="3"/>
        <item t="default"/>
      </items>
    </pivotField>
    <pivotField showAll="0">
      <items count="19">
        <item x="3"/>
        <item x="16"/>
        <item x="9"/>
        <item x="6"/>
        <item x="11"/>
        <item x="4"/>
        <item x="17"/>
        <item x="0"/>
        <item x="8"/>
        <item x="15"/>
        <item x="1"/>
        <item x="10"/>
        <item x="7"/>
        <item x="14"/>
        <item x="13"/>
        <item x="12"/>
        <item x="5"/>
        <item x="2"/>
        <item t="default"/>
      </items>
    </pivotField>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Fields count="1">
    <field x="5"/>
  </colFields>
  <colItems count="7">
    <i>
      <x/>
    </i>
    <i>
      <x v="1"/>
    </i>
    <i>
      <x v="2"/>
    </i>
    <i>
      <x v="3"/>
    </i>
    <i>
      <x v="4"/>
    </i>
    <i>
      <x v="5"/>
    </i>
    <i t="grand">
      <x/>
    </i>
  </colItems>
  <dataFields count="1">
    <dataField name="Sum of Price" fld="8" baseField="0" baseItem="0"/>
  </dataFields>
  <formats count="10">
    <format dxfId="25">
      <pivotArea type="all" dataOnly="0" outline="0" fieldPosition="0"/>
    </format>
    <format dxfId="24">
      <pivotArea outline="0" collapsedLevelsAreSubtotals="1" fieldPosition="0"/>
    </format>
    <format dxfId="23">
      <pivotArea type="origin" dataOnly="0" labelOnly="1" outline="0" fieldPosition="0"/>
    </format>
    <format dxfId="22">
      <pivotArea field="5" type="button" dataOnly="0" labelOnly="1" outline="0" axis="axisCol" fieldPosition="0"/>
    </format>
    <format dxfId="21">
      <pivotArea type="topRight" dataOnly="0" labelOnly="1" outline="0" fieldPosition="0"/>
    </format>
    <format dxfId="20">
      <pivotArea field="2" type="button" dataOnly="0" labelOnly="1" outline="0" axis="axisRow" fieldPosition="0"/>
    </format>
    <format dxfId="19">
      <pivotArea dataOnly="0" labelOnly="1" fieldPosition="0">
        <references count="1">
          <reference field="2" count="0"/>
        </references>
      </pivotArea>
    </format>
    <format dxfId="18">
      <pivotArea dataOnly="0" labelOnly="1" grandRow="1" outline="0" fieldPosition="0"/>
    </format>
    <format dxfId="17">
      <pivotArea dataOnly="0" labelOnly="1" fieldPosition="0">
        <references count="1">
          <reference field="5" count="0"/>
        </references>
      </pivotArea>
    </format>
    <format dxfId="16">
      <pivotArea dataOnly="0" labelOnly="1" grandCol="1" outline="0" fieldPosition="0"/>
    </format>
  </format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2">
          <reference field="4294967294" count="1" selected="0">
            <x v="0"/>
          </reference>
          <reference field="5" count="1" selected="0">
            <x v="4"/>
          </reference>
        </references>
      </pivotArea>
    </chartFormat>
    <chartFormat chart="2" format="5" series="1">
      <pivotArea type="data" outline="0" fieldPosition="0">
        <references count="2">
          <reference field="4294967294" count="1" selected="0">
            <x v="0"/>
          </reference>
          <reference field="5" count="1" selected="0">
            <x v="5"/>
          </reference>
        </references>
      </pivotArea>
    </chartFormat>
    <chartFormat chart="5" format="35" series="1">
      <pivotArea type="data" outline="0" fieldPosition="0">
        <references count="2">
          <reference field="4294967294" count="1" selected="0">
            <x v="0"/>
          </reference>
          <reference field="5" count="1" selected="0">
            <x v="0"/>
          </reference>
        </references>
      </pivotArea>
    </chartFormat>
    <chartFormat chart="5" format="36" series="1">
      <pivotArea type="data" outline="0" fieldPosition="0">
        <references count="2">
          <reference field="4294967294" count="1" selected="0">
            <x v="0"/>
          </reference>
          <reference field="5" count="1" selected="0">
            <x v="1"/>
          </reference>
        </references>
      </pivotArea>
    </chartFormat>
    <chartFormat chart="5" format="37" series="1">
      <pivotArea type="data" outline="0" fieldPosition="0">
        <references count="2">
          <reference field="4294967294" count="1" selected="0">
            <x v="0"/>
          </reference>
          <reference field="5" count="1" selected="0">
            <x v="2"/>
          </reference>
        </references>
      </pivotArea>
    </chartFormat>
    <chartFormat chart="5" format="38" series="1">
      <pivotArea type="data" outline="0" fieldPosition="0">
        <references count="2">
          <reference field="4294967294" count="1" selected="0">
            <x v="0"/>
          </reference>
          <reference field="5" count="1" selected="0">
            <x v="3"/>
          </reference>
        </references>
      </pivotArea>
    </chartFormat>
    <chartFormat chart="5" format="39" series="1">
      <pivotArea type="data" outline="0" fieldPosition="0">
        <references count="2">
          <reference field="4294967294" count="1" selected="0">
            <x v="0"/>
          </reference>
          <reference field="5" count="1" selected="0">
            <x v="4"/>
          </reference>
        </references>
      </pivotArea>
    </chartFormat>
    <chartFormat chart="5" format="40"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62A1EE-8219-4027-9620-D0AA70061C2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A21:I35" firstHeaderRow="1" firstDataRow="2" firstDataCol="1"/>
  <pivotFields count="11">
    <pivotField numFmtId="14" showAll="0"/>
    <pivotField showAll="0">
      <items count="3">
        <item x="0"/>
        <item x="1"/>
        <item t="default"/>
      </items>
    </pivotField>
    <pivotField axis="axisRow" showAll="0">
      <items count="13">
        <item x="0"/>
        <item x="1"/>
        <item x="2"/>
        <item x="3"/>
        <item x="4"/>
        <item x="5"/>
        <item x="6"/>
        <item x="7"/>
        <item x="8"/>
        <item x="9"/>
        <item x="10"/>
        <item x="11"/>
        <item t="default"/>
      </items>
    </pivotField>
    <pivotField showAll="0">
      <items count="5">
        <item x="0"/>
        <item x="1"/>
        <item x="2"/>
        <item x="3"/>
        <item t="default"/>
      </items>
    </pivotField>
    <pivotField axis="axisCol" showAll="0">
      <items count="8">
        <item x="5"/>
        <item x="2"/>
        <item x="4"/>
        <item x="1"/>
        <item x="0"/>
        <item x="6"/>
        <item x="3"/>
        <item t="default"/>
      </items>
    </pivotField>
    <pivotField showAll="0">
      <items count="7">
        <item x="1"/>
        <item x="5"/>
        <item x="0"/>
        <item x="4"/>
        <item x="2"/>
        <item x="3"/>
        <item t="default"/>
      </items>
    </pivotField>
    <pivotField showAll="0"/>
    <pivotField showAll="0"/>
    <pivotField showAll="0"/>
    <pivotField showAll="0"/>
    <pivotField dataField="1" showAll="0">
      <items count="280">
        <item x="51"/>
        <item x="239"/>
        <item x="117"/>
        <item x="28"/>
        <item x="104"/>
        <item x="192"/>
        <item x="156"/>
        <item x="139"/>
        <item x="101"/>
        <item x="200"/>
        <item x="258"/>
        <item x="190"/>
        <item x="126"/>
        <item x="10"/>
        <item x="9"/>
        <item x="213"/>
        <item x="157"/>
        <item x="45"/>
        <item x="21"/>
        <item x="16"/>
        <item x="97"/>
        <item x="87"/>
        <item x="105"/>
        <item x="255"/>
        <item x="191"/>
        <item x="77"/>
        <item x="54"/>
        <item x="138"/>
        <item x="11"/>
        <item x="102"/>
        <item x="107"/>
        <item x="245"/>
        <item x="108"/>
        <item x="223"/>
        <item x="7"/>
        <item x="165"/>
        <item x="183"/>
        <item x="71"/>
        <item x="169"/>
        <item x="55"/>
        <item x="20"/>
        <item x="278"/>
        <item x="143"/>
        <item x="209"/>
        <item x="116"/>
        <item x="179"/>
        <item x="15"/>
        <item x="44"/>
        <item x="132"/>
        <item x="103"/>
        <item x="196"/>
        <item x="78"/>
        <item x="277"/>
        <item x="86"/>
        <item x="214"/>
        <item x="31"/>
        <item x="142"/>
        <item x="206"/>
        <item x="155"/>
        <item x="83"/>
        <item x="4"/>
        <item x="151"/>
        <item x="100"/>
        <item x="254"/>
        <item x="60"/>
        <item x="197"/>
        <item x="47"/>
        <item x="64"/>
        <item x="203"/>
        <item x="29"/>
        <item x="6"/>
        <item x="131"/>
        <item x="27"/>
        <item x="204"/>
        <item x="134"/>
        <item x="88"/>
        <item x="247"/>
        <item x="210"/>
        <item x="259"/>
        <item x="61"/>
        <item x="110"/>
        <item x="250"/>
        <item x="166"/>
        <item x="63"/>
        <item x="123"/>
        <item x="17"/>
        <item x="217"/>
        <item x="251"/>
        <item x="94"/>
        <item x="205"/>
        <item x="260"/>
        <item x="276"/>
        <item x="199"/>
        <item x="118"/>
        <item x="235"/>
        <item x="33"/>
        <item x="243"/>
        <item x="125"/>
        <item x="92"/>
        <item x="253"/>
        <item x="113"/>
        <item x="5"/>
        <item x="8"/>
        <item x="158"/>
        <item x="70"/>
        <item x="18"/>
        <item x="167"/>
        <item x="14"/>
        <item x="164"/>
        <item x="273"/>
        <item x="227"/>
        <item x="112"/>
        <item x="39"/>
        <item x="201"/>
        <item x="124"/>
        <item x="198"/>
        <item x="226"/>
        <item x="224"/>
        <item x="228"/>
        <item x="65"/>
        <item x="91"/>
        <item x="171"/>
        <item x="218"/>
        <item x="135"/>
        <item x="162"/>
        <item x="80"/>
        <item x="229"/>
        <item x="230"/>
        <item x="98"/>
        <item x="176"/>
        <item x="74"/>
        <item x="129"/>
        <item x="154"/>
        <item x="270"/>
        <item x="147"/>
        <item x="195"/>
        <item x="225"/>
        <item x="140"/>
        <item x="173"/>
        <item x="188"/>
        <item x="271"/>
        <item x="66"/>
        <item x="264"/>
        <item x="231"/>
        <item x="184"/>
        <item x="161"/>
        <item x="38"/>
        <item x="163"/>
        <item x="119"/>
        <item x="238"/>
        <item x="262"/>
        <item x="52"/>
        <item x="133"/>
        <item x="136"/>
        <item x="168"/>
        <item x="59"/>
        <item x="96"/>
        <item x="62"/>
        <item x="257"/>
        <item x="25"/>
        <item x="106"/>
        <item x="128"/>
        <item x="32"/>
        <item x="181"/>
        <item x="187"/>
        <item x="172"/>
        <item x="48"/>
        <item x="35"/>
        <item x="146"/>
        <item x="272"/>
        <item x="221"/>
        <item x="269"/>
        <item x="215"/>
        <item x="122"/>
        <item x="76"/>
        <item x="30"/>
        <item x="57"/>
        <item x="202"/>
        <item x="127"/>
        <item x="50"/>
        <item x="90"/>
        <item x="121"/>
        <item x="12"/>
        <item x="43"/>
        <item x="237"/>
        <item x="23"/>
        <item x="99"/>
        <item x="268"/>
        <item x="149"/>
        <item x="182"/>
        <item x="120"/>
        <item x="95"/>
        <item x="68"/>
        <item x="1"/>
        <item x="219"/>
        <item x="144"/>
        <item x="67"/>
        <item x="212"/>
        <item x="153"/>
        <item x="79"/>
        <item x="145"/>
        <item x="170"/>
        <item x="58"/>
        <item x="0"/>
        <item x="46"/>
        <item x="37"/>
        <item x="241"/>
        <item x="34"/>
        <item x="159"/>
        <item x="177"/>
        <item x="240"/>
        <item x="222"/>
        <item x="265"/>
        <item x="152"/>
        <item x="36"/>
        <item x="185"/>
        <item x="266"/>
        <item x="81"/>
        <item x="234"/>
        <item x="207"/>
        <item x="114"/>
        <item x="189"/>
        <item x="137"/>
        <item x="75"/>
        <item x="180"/>
        <item x="275"/>
        <item x="220"/>
        <item x="84"/>
        <item x="256"/>
        <item x="216"/>
        <item x="233"/>
        <item x="267"/>
        <item x="249"/>
        <item x="252"/>
        <item x="246"/>
        <item x="3"/>
        <item x="193"/>
        <item x="174"/>
        <item x="242"/>
        <item x="211"/>
        <item x="248"/>
        <item x="186"/>
        <item x="93"/>
        <item x="19"/>
        <item x="41"/>
        <item x="111"/>
        <item x="53"/>
        <item x="72"/>
        <item x="236"/>
        <item x="73"/>
        <item x="89"/>
        <item x="42"/>
        <item x="26"/>
        <item x="85"/>
        <item x="130"/>
        <item x="49"/>
        <item x="263"/>
        <item x="24"/>
        <item x="148"/>
        <item x="22"/>
        <item x="160"/>
        <item x="40"/>
        <item x="115"/>
        <item x="13"/>
        <item x="56"/>
        <item x="2"/>
        <item x="274"/>
        <item x="141"/>
        <item x="178"/>
        <item x="194"/>
        <item x="244"/>
        <item x="82"/>
        <item x="150"/>
        <item x="208"/>
        <item x="261"/>
        <item x="69"/>
        <item x="175"/>
        <item x="109"/>
        <item x="232"/>
        <item t="default"/>
      </items>
    </pivotField>
  </pivotFields>
  <rowFields count="1">
    <field x="2"/>
  </rowFields>
  <rowItems count="13">
    <i>
      <x/>
    </i>
    <i>
      <x v="1"/>
    </i>
    <i>
      <x v="2"/>
    </i>
    <i>
      <x v="3"/>
    </i>
    <i>
      <x v="4"/>
    </i>
    <i>
      <x v="5"/>
    </i>
    <i>
      <x v="6"/>
    </i>
    <i>
      <x v="7"/>
    </i>
    <i>
      <x v="8"/>
    </i>
    <i>
      <x v="9"/>
    </i>
    <i>
      <x v="10"/>
    </i>
    <i>
      <x v="11"/>
    </i>
    <i t="grand">
      <x/>
    </i>
  </rowItems>
  <colFields count="1">
    <field x="4"/>
  </colFields>
  <colItems count="8">
    <i>
      <x/>
    </i>
    <i>
      <x v="1"/>
    </i>
    <i>
      <x v="2"/>
    </i>
    <i>
      <x v="3"/>
    </i>
    <i>
      <x v="4"/>
    </i>
    <i>
      <x v="5"/>
    </i>
    <i>
      <x v="6"/>
    </i>
    <i t="grand">
      <x/>
    </i>
  </colItems>
  <dataFields count="1">
    <dataField name="Sum of Amount" fld="10" baseField="0" baseItem="0"/>
  </dataFields>
  <formats count="10">
    <format dxfId="35">
      <pivotArea type="all" dataOnly="0" outline="0" fieldPosition="0"/>
    </format>
    <format dxfId="34">
      <pivotArea outline="0" collapsedLevelsAreSubtotals="1" fieldPosition="0"/>
    </format>
    <format dxfId="33">
      <pivotArea type="origin" dataOnly="0" labelOnly="1" outline="0" fieldPosition="0"/>
    </format>
    <format dxfId="32">
      <pivotArea field="4" type="button" dataOnly="0" labelOnly="1" outline="0" axis="axisCol" fieldPosition="0"/>
    </format>
    <format dxfId="31">
      <pivotArea type="topRight" dataOnly="0" labelOnly="1" outline="0" fieldPosition="0"/>
    </format>
    <format dxfId="30">
      <pivotArea field="2" type="button" dataOnly="0" labelOnly="1" outline="0" axis="axisRow" fieldPosition="0"/>
    </format>
    <format dxfId="29">
      <pivotArea dataOnly="0" labelOnly="1" fieldPosition="0">
        <references count="1">
          <reference field="2" count="0"/>
        </references>
      </pivotArea>
    </format>
    <format dxfId="28">
      <pivotArea dataOnly="0" labelOnly="1" grandRow="1" outline="0" fieldPosition="0"/>
    </format>
    <format dxfId="27">
      <pivotArea dataOnly="0" labelOnly="1" fieldPosition="0">
        <references count="1">
          <reference field="4" count="0"/>
        </references>
      </pivotArea>
    </format>
    <format dxfId="26">
      <pivotArea dataOnly="0" labelOnly="1" grandCol="1" outline="0" fieldPosition="0"/>
    </format>
  </formats>
  <chartFormats count="14">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2" format="4" series="1">
      <pivotArea type="data" outline="0" fieldPosition="0">
        <references count="2">
          <reference field="4294967294" count="1" selected="0">
            <x v="0"/>
          </reference>
          <reference field="4" count="1" selected="0">
            <x v="4"/>
          </reference>
        </references>
      </pivotArea>
    </chartFormat>
    <chartFormat chart="2" format="5" series="1">
      <pivotArea type="data" outline="0" fieldPosition="0">
        <references count="2">
          <reference field="4294967294" count="1" selected="0">
            <x v="0"/>
          </reference>
          <reference field="4" count="1" selected="0">
            <x v="5"/>
          </reference>
        </references>
      </pivotArea>
    </chartFormat>
    <chartFormat chart="2" format="6" series="1">
      <pivotArea type="data" outline="0" fieldPosition="0">
        <references count="2">
          <reference field="4294967294" count="1" selected="0">
            <x v="0"/>
          </reference>
          <reference field="4" count="1" selected="0">
            <x v="6"/>
          </reference>
        </references>
      </pivotArea>
    </chartFormat>
    <chartFormat chart="5" format="14" series="1">
      <pivotArea type="data" outline="0" fieldPosition="0">
        <references count="2">
          <reference field="4294967294" count="1" selected="0">
            <x v="0"/>
          </reference>
          <reference field="4" count="1" selected="0">
            <x v="0"/>
          </reference>
        </references>
      </pivotArea>
    </chartFormat>
    <chartFormat chart="5" format="15" series="1">
      <pivotArea type="data" outline="0" fieldPosition="0">
        <references count="2">
          <reference field="4294967294" count="1" selected="0">
            <x v="0"/>
          </reference>
          <reference field="4" count="1" selected="0">
            <x v="1"/>
          </reference>
        </references>
      </pivotArea>
    </chartFormat>
    <chartFormat chart="5" format="16" series="1">
      <pivotArea type="data" outline="0" fieldPosition="0">
        <references count="2">
          <reference field="4294967294" count="1" selected="0">
            <x v="0"/>
          </reference>
          <reference field="4" count="1" selected="0">
            <x v="2"/>
          </reference>
        </references>
      </pivotArea>
    </chartFormat>
    <chartFormat chart="5" format="17" series="1">
      <pivotArea type="data" outline="0" fieldPosition="0">
        <references count="2">
          <reference field="4294967294" count="1" selected="0">
            <x v="0"/>
          </reference>
          <reference field="4" count="1" selected="0">
            <x v="3"/>
          </reference>
        </references>
      </pivotArea>
    </chartFormat>
    <chartFormat chart="5" format="18" series="1">
      <pivotArea type="data" outline="0" fieldPosition="0">
        <references count="2">
          <reference field="4294967294" count="1" selected="0">
            <x v="0"/>
          </reference>
          <reference field="4" count="1" selected="0">
            <x v="4"/>
          </reference>
        </references>
      </pivotArea>
    </chartFormat>
    <chartFormat chart="5" format="19" series="1">
      <pivotArea type="data" outline="0" fieldPosition="0">
        <references count="2">
          <reference field="4294967294" count="1" selected="0">
            <x v="0"/>
          </reference>
          <reference field="4" count="1" selected="0">
            <x v="5"/>
          </reference>
        </references>
      </pivotArea>
    </chartFormat>
    <chartFormat chart="5" format="20"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EBFE27-0670-4591-9C93-CFF779BE43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A3:D11" firstHeaderRow="1" firstDataRow="2" firstDataCol="1"/>
  <pivotFields count="11">
    <pivotField numFmtId="14" showAll="0"/>
    <pivotField axis="axisCol" showAll="0">
      <items count="3">
        <item x="0"/>
        <item x="1"/>
        <item t="default"/>
      </items>
    </pivotField>
    <pivotField showAll="0"/>
    <pivotField showAll="0"/>
    <pivotField showAll="0"/>
    <pivotField axis="axisRow" showAll="0">
      <items count="7">
        <item x="1"/>
        <item x="5"/>
        <item x="0"/>
        <item x="4"/>
        <item x="2"/>
        <item x="3"/>
        <item t="default"/>
      </items>
    </pivotField>
    <pivotField showAll="0"/>
    <pivotField showAll="0"/>
    <pivotField dataField="1" showAll="0">
      <items count="29">
        <item x="14"/>
        <item x="4"/>
        <item x="6"/>
        <item x="10"/>
        <item x="24"/>
        <item x="5"/>
        <item x="23"/>
        <item x="7"/>
        <item x="21"/>
        <item x="13"/>
        <item x="17"/>
        <item x="9"/>
        <item x="8"/>
        <item x="20"/>
        <item x="0"/>
        <item x="18"/>
        <item x="11"/>
        <item x="26"/>
        <item x="25"/>
        <item x="1"/>
        <item x="16"/>
        <item x="22"/>
        <item x="15"/>
        <item x="12"/>
        <item x="2"/>
        <item x="3"/>
        <item x="19"/>
        <item x="27"/>
        <item t="default"/>
      </items>
    </pivotField>
    <pivotField showAll="0"/>
    <pivotField showAll="0"/>
  </pivotFields>
  <rowFields count="1">
    <field x="5"/>
  </rowFields>
  <rowItems count="7">
    <i>
      <x/>
    </i>
    <i>
      <x v="1"/>
    </i>
    <i>
      <x v="2"/>
    </i>
    <i>
      <x v="3"/>
    </i>
    <i>
      <x v="4"/>
    </i>
    <i>
      <x v="5"/>
    </i>
    <i t="grand">
      <x/>
    </i>
  </rowItems>
  <colFields count="1">
    <field x="1"/>
  </colFields>
  <colItems count="3">
    <i>
      <x/>
    </i>
    <i>
      <x v="1"/>
    </i>
    <i t="grand">
      <x/>
    </i>
  </colItems>
  <dataFields count="1">
    <dataField name="Sum of Price" fld="8" baseField="0" baseItem="0"/>
  </dataFields>
  <formats count="2">
    <format dxfId="37">
      <pivotArea type="all" dataOnly="0" outline="0" fieldPosition="0"/>
    </format>
    <format dxfId="36">
      <pivotArea type="all" dataOnly="0" outline="0"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3A037A-3BFC-43D0-9DFF-250C98714EE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fieldListSortAscending="1">
  <location ref="A89:D122" firstHeaderRow="1" firstDataRow="2" firstDataCol="1"/>
  <pivotFields count="11">
    <pivotField numFmtId="14" showAll="0"/>
    <pivotField axis="axisCol" showAll="0">
      <items count="3">
        <item x="0"/>
        <item x="1"/>
        <item t="default"/>
      </items>
    </pivotField>
    <pivotField showAll="0"/>
    <pivotField showAll="0"/>
    <pivotField showAll="0">
      <items count="8">
        <item x="5"/>
        <item x="2"/>
        <item x="4"/>
        <item x="1"/>
        <item x="0"/>
        <item x="6"/>
        <item x="3"/>
        <item t="default"/>
      </items>
    </pivotField>
    <pivotField showAll="0">
      <items count="7">
        <item x="1"/>
        <item x="5"/>
        <item x="0"/>
        <item x="4"/>
        <item x="2"/>
        <item x="3"/>
        <item t="default"/>
      </items>
    </pivotField>
    <pivotField showAll="0"/>
    <pivotField axis="axisRow" showAll="0">
      <items count="32">
        <item x="17"/>
        <item x="4"/>
        <item x="3"/>
        <item x="15"/>
        <item x="8"/>
        <item x="12"/>
        <item x="6"/>
        <item x="16"/>
        <item x="19"/>
        <item x="21"/>
        <item x="1"/>
        <item x="9"/>
        <item x="14"/>
        <item x="24"/>
        <item x="20"/>
        <item x="25"/>
        <item x="28"/>
        <item x="0"/>
        <item x="29"/>
        <item x="22"/>
        <item x="30"/>
        <item x="7"/>
        <item x="18"/>
        <item x="10"/>
        <item x="5"/>
        <item x="26"/>
        <item x="2"/>
        <item x="27"/>
        <item x="13"/>
        <item x="23"/>
        <item x="11"/>
        <item t="default"/>
      </items>
    </pivotField>
    <pivotField dataField="1" showAll="0"/>
    <pivotField showAll="0"/>
    <pivotField showAll="0"/>
  </pivotFields>
  <rowFields count="1">
    <field x="7"/>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1"/>
  </colFields>
  <colItems count="3">
    <i>
      <x/>
    </i>
    <i>
      <x v="1"/>
    </i>
    <i t="grand">
      <x/>
    </i>
  </colItems>
  <dataFields count="1">
    <dataField name="Sum of Price" fld="8" baseField="0" baseItem="0"/>
  </dataFields>
  <formats count="4">
    <format dxfId="41">
      <pivotArea type="all" dataOnly="0" outline="0" fieldPosition="0"/>
    </format>
    <format dxfId="40">
      <pivotArea outline="0" collapsedLevelsAreSubtotals="1" fieldPosition="0"/>
    </format>
    <format dxfId="39">
      <pivotArea field="4" type="button" dataOnly="0" labelOnly="1" outline="0"/>
    </format>
    <format dxfId="38">
      <pivotArea dataOnly="0" labelOnly="1" grandRow="1" outline="0" fieldPosition="0"/>
    </format>
  </formats>
  <chartFormats count="6">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5E95C3-2772-45A6-BF72-172FB67122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A70:D79" firstHeaderRow="1" firstDataRow="2" firstDataCol="1"/>
  <pivotFields count="11">
    <pivotField numFmtId="14" showAll="0"/>
    <pivotField axis="axisCol" showAll="0">
      <items count="3">
        <item x="0"/>
        <item x="1"/>
        <item t="default"/>
      </items>
    </pivotField>
    <pivotField showAll="0">
      <items count="13">
        <item x="0"/>
        <item x="1"/>
        <item x="2"/>
        <item x="3"/>
        <item x="4"/>
        <item x="5"/>
        <item x="6"/>
        <item x="7"/>
        <item x="8"/>
        <item x="9"/>
        <item x="10"/>
        <item x="11"/>
        <item t="default"/>
      </items>
    </pivotField>
    <pivotField showAll="0"/>
    <pivotField axis="axisRow" showAll="0">
      <items count="8">
        <item x="5"/>
        <item x="2"/>
        <item x="4"/>
        <item x="1"/>
        <item x="0"/>
        <item x="6"/>
        <item x="3"/>
        <item t="default"/>
      </items>
    </pivotField>
    <pivotField showAll="0">
      <items count="7">
        <item x="1"/>
        <item x="5"/>
        <item x="0"/>
        <item x="4"/>
        <item x="2"/>
        <item x="3"/>
        <item t="default"/>
      </items>
    </pivotField>
    <pivotField showAll="0"/>
    <pivotField showAll="0"/>
    <pivotField showAll="0"/>
    <pivotField dataField="1" showAll="0"/>
    <pivotField showAll="0"/>
  </pivotFields>
  <rowFields count="1">
    <field x="4"/>
  </rowFields>
  <rowItems count="8">
    <i>
      <x/>
    </i>
    <i>
      <x v="1"/>
    </i>
    <i>
      <x v="2"/>
    </i>
    <i>
      <x v="3"/>
    </i>
    <i>
      <x v="4"/>
    </i>
    <i>
      <x v="5"/>
    </i>
    <i>
      <x v="6"/>
    </i>
    <i t="grand">
      <x/>
    </i>
  </rowItems>
  <colFields count="1">
    <field x="1"/>
  </colFields>
  <colItems count="3">
    <i>
      <x/>
    </i>
    <i>
      <x v="1"/>
    </i>
    <i t="grand">
      <x/>
    </i>
  </colItems>
  <dataFields count="1">
    <dataField name="Sum of Units" fld="9" baseField="0" baseItem="0"/>
  </dataFields>
  <formats count="10">
    <format dxfId="51">
      <pivotArea type="all" dataOnly="0" outline="0" fieldPosition="0"/>
    </format>
    <format dxfId="50">
      <pivotArea outline="0" collapsedLevelsAreSubtotals="1" fieldPosition="0"/>
    </format>
    <format dxfId="49">
      <pivotArea type="origin" dataOnly="0" labelOnly="1" outline="0" fieldPosition="0"/>
    </format>
    <format dxfId="48">
      <pivotArea field="1" type="button" dataOnly="0" labelOnly="1" outline="0" axis="axisCol" fieldPosition="0"/>
    </format>
    <format dxfId="47">
      <pivotArea type="topRight" dataOnly="0" labelOnly="1" outline="0" fieldPosition="0"/>
    </format>
    <format dxfId="46">
      <pivotArea field="4" type="button" dataOnly="0" labelOnly="1" outline="0" axis="axisRow" fieldPosition="0"/>
    </format>
    <format dxfId="45">
      <pivotArea dataOnly="0" labelOnly="1" fieldPosition="0">
        <references count="1">
          <reference field="4" count="0"/>
        </references>
      </pivotArea>
    </format>
    <format dxfId="44">
      <pivotArea dataOnly="0" labelOnly="1" grandRow="1" outline="0" fieldPosition="0"/>
    </format>
    <format dxfId="43">
      <pivotArea dataOnly="0" labelOnly="1" fieldPosition="0">
        <references count="1">
          <reference field="1" count="0"/>
        </references>
      </pivotArea>
    </format>
    <format dxfId="42">
      <pivotArea dataOnly="0" labelOnly="1" grandCol="1" outline="0" fieldPosition="0"/>
    </format>
  </formats>
  <chartFormats count="4">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18F8394-1726-4F1E-8A7D-74BC2DA94E8B}" sourceName="Category">
  <pivotTables>
    <pivotTable tabId="3" name="PivotTable1"/>
    <pivotTable tabId="3" name="PivotTable4"/>
  </pivotTables>
  <data>
    <tabular pivotCacheId="85973532">
      <items count="6">
        <i x="1" s="1"/>
        <i x="5" s="1"/>
        <i x="0"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EEA1BB1-8624-4819-A534-EB35CB392D6C}" sourceName="Year">
  <pivotTables>
    <pivotTable tabId="3" name="PivotTable1"/>
    <pivotTable tabId="3" name="PivotTable4"/>
  </pivotTables>
  <data>
    <tabular pivotCacheId="8597353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7DEE63E-BFA3-4F0E-A4A9-E0C4D4CD4F66}" sourceName="Branch">
  <pivotTables>
    <pivotTable tabId="3" name="PivotTable2"/>
    <pivotTable tabId="3" name="PivotTable5"/>
  </pivotTables>
  <data>
    <tabular pivotCacheId="85973532">
      <items count="7">
        <i x="5" s="1"/>
        <i x="2" s="1"/>
        <i x="4" s="1"/>
        <i x="1" s="1"/>
        <i x="0" s="1"/>
        <i x="6"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2F399A5-9388-4638-BB8E-8DF511840197}" sourceName="Month">
  <pivotTables>
    <pivotTable tabId="3" name="PivotTable2"/>
    <pivotTable tabId="3" name="PivotTable5"/>
  </pivotTables>
  <data>
    <tabular pivotCacheId="8597353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7BC0ACF-91C8-4EFA-B59D-4E5839852FDB}" cache="Slicer_Category" caption="Category" columnCount="2" rowHeight="294216"/>
  <slicer name="Year" xr10:uid="{DE61D3D9-CF15-4DA0-A285-D8EBAD40BA8A}" cache="Slicer_Year" caption="Year" columnCount="2" rowHeight="294216"/>
  <slicer name="Branch" xr10:uid="{36D85031-A65E-44FF-A324-4BD33A93C0A7}" cache="Slicer_Branch" caption="Branch" columnCount="2" style="SlicerStyleDark6" rowHeight="294216"/>
  <slicer name="Month" xr10:uid="{07F551A6-5F9B-4B3C-9CE2-6BB4D5022186}" cache="Slicer_Month" caption="Month" columnCount="2" style="SlicerStyleLight6" rowHeight="2942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B1CD3BF-FF4C-4B60-821D-8B334D7117DD}" cache="Slicer_Category" caption="Category" columnCount="2" rowHeight="294216"/>
  <slicer name="Year 1" xr10:uid="{14985F86-2F04-43A4-8010-5C7C352E9A2A}" cache="Slicer_Year" caption="Year" columnCount="2" rowHeight="294216"/>
  <slicer name="Branch 1" xr10:uid="{4ACDB228-9763-4B4C-8419-5CB68936AD68}" cache="Slicer_Branch" caption="Branch" columnCount="2" style="SlicerStyleDark6" rowHeight="294216"/>
  <slicer name="Month 1" xr10:uid="{0C81F665-CD13-4BB3-BAD9-5A4725F8149B}" cache="Slicer_Month" caption="Month" columnCount="2" style="SlicerStyleLight6" rowHeight="2942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FD9FAE-83BC-459D-876D-91A9C040B28E}" name="Table2" displayName="Table2" ref="A3:K59" totalsRowShown="0">
  <autoFilter ref="A3:K59" xr:uid="{05FD9FAE-83BC-459D-876D-91A9C040B28E}"/>
  <sortState xmlns:xlrd2="http://schemas.microsoft.com/office/spreadsheetml/2017/richdata2" ref="A4:K59">
    <sortCondition ref="I3:I59"/>
  </sortState>
  <tableColumns count="11">
    <tableColumn id="1" xr3:uid="{D3A62A09-E7DA-4AC4-A52E-E9BF043E6767}" name="Date" dataDxfId="52"/>
    <tableColumn id="2" xr3:uid="{85E33C84-CB62-4D61-82CC-341B35BFA69D}" name="Year"/>
    <tableColumn id="3" xr3:uid="{C5714C38-FA1C-44CB-8486-3A66A140AAD4}" name="Month"/>
    <tableColumn id="4" xr3:uid="{ED314A68-F1B6-4BCC-B704-578C3CB9C37A}" name="Quarter"/>
    <tableColumn id="5" xr3:uid="{DE0F9DAE-D0BC-40A3-86FF-E74B79BC203D}" name="Branch"/>
    <tableColumn id="6" xr3:uid="{C6EB925E-4051-4860-B7ED-8CB7C9B0D08B}" name="Category"/>
    <tableColumn id="7" xr3:uid="{0A258CE5-F4DF-4FF9-BDAA-2FB8EC5022F6}" name="Brand"/>
    <tableColumn id="8" xr3:uid="{41AA6B90-B0C3-4552-B8AF-64E0B939401E}" name="Model"/>
    <tableColumn id="9" xr3:uid="{A1A04CA3-5EDC-4043-AE18-07D4B69D6858}" name="Price"/>
    <tableColumn id="10" xr3:uid="{31925173-15E1-43EA-9D2A-247AB6B093B9}" name="Units"/>
    <tableColumn id="11" xr3:uid="{1F2C6C53-A2DB-49B2-A008-ADEE6782A7A1}" name="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EE5DD7-7F48-4245-A273-7DDB4AB11E0A}" name="Table1" displayName="Table1" ref="A1:K732" totalsRowShown="0" headerRowDxfId="15" dataDxfId="13" headerRowBorderDxfId="14" tableBorderDxfId="12" totalsRowBorderDxfId="11">
  <autoFilter ref="A1:K732" xr:uid="{75EE5DD7-7F48-4245-A273-7DDB4AB11E0A}"/>
  <tableColumns count="11">
    <tableColumn id="1" xr3:uid="{C98A7121-1141-4107-A8F4-DBE2C9602F42}" name="Date" dataDxfId="10"/>
    <tableColumn id="8" xr3:uid="{9CEA3DC8-33A7-42DE-950D-235589A2943C}" name="Year" dataDxfId="9">
      <calculatedColumnFormula>YEAR(Table1[[#This Row],[Date]])</calculatedColumnFormula>
    </tableColumn>
    <tableColumn id="9" xr3:uid="{D55522D1-CB41-4DF3-AD28-72C37143EBE8}" name="Month" dataDxfId="8">
      <calculatedColumnFormula>MONTH(Table1[[#This Row],[Date]])</calculatedColumnFormula>
    </tableColumn>
    <tableColumn id="10" xr3:uid="{9589461A-333D-4926-B770-861E8B09B25A}" name="Quarter" dataDxfId="7">
      <calculatedColumnFormula>VLOOKUP(Table1[[#This Row],[Month]],Quart!$A$1:$B$5,2,1)</calculatedColumnFormula>
    </tableColumn>
    <tableColumn id="2" xr3:uid="{748A9498-D021-415A-99AE-11071CDF1C5A}" name="Branch" dataDxfId="6"/>
    <tableColumn id="3" xr3:uid="{EE998978-26A4-4EC4-87B1-473834DE400D}" name="Category" dataDxfId="5"/>
    <tableColumn id="13" xr3:uid="{A462EEA6-F9F6-4A5D-ADA7-07B3F7E3C29E}" name="Brand" dataDxfId="4"/>
    <tableColumn id="12" xr3:uid="{FF1C893B-BFEE-4BBE-96C9-2CAED824692E}" name="Model" dataDxfId="3"/>
    <tableColumn id="5" xr3:uid="{310094B8-AD0F-490A-84C7-CA18B88689E7}" name="Price" dataDxfId="2"/>
    <tableColumn id="6" xr3:uid="{3DF3309B-6F32-4913-8A33-9E54D6B5A20E}" name="Units" dataDxfId="1"/>
    <tableColumn id="7" xr3:uid="{EF607EA8-3145-4373-8B8E-217A138C0AD6}" name="Amount" dataDxfId="0">
      <calculatedColumnFormula>Table1[[#This Row],[Price]]*Table1[[#This Row],[Units]]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E9518-6625-4ECC-BE1C-1CE094B733DC}">
  <dimension ref="A1:K59"/>
  <sheetViews>
    <sheetView workbookViewId="0">
      <selection activeCell="A3" sqref="A3:K59"/>
    </sheetView>
  </sheetViews>
  <sheetFormatPr defaultRowHeight="17.5" x14ac:dyDescent="0.35"/>
  <cols>
    <col min="1" max="1" width="9.8125" bestFit="1" customWidth="1"/>
    <col min="2" max="4" width="9.0625" bestFit="1" customWidth="1"/>
    <col min="5" max="5" width="10.3125" bestFit="1" customWidth="1"/>
    <col min="6" max="6" width="11.3125" bestFit="1" customWidth="1"/>
    <col min="7" max="7" width="9.0625" bestFit="1" customWidth="1"/>
    <col min="8" max="8" width="14.625" bestFit="1" customWidth="1"/>
    <col min="9" max="11" width="9.0625" bestFit="1" customWidth="1"/>
  </cols>
  <sheetData>
    <row r="1" spans="1:11" ht="18" x14ac:dyDescent="0.4">
      <c r="A1" s="16" t="s">
        <v>83</v>
      </c>
    </row>
    <row r="3" spans="1:11" x14ac:dyDescent="0.35">
      <c r="A3" t="s">
        <v>0</v>
      </c>
      <c r="B3" t="s">
        <v>20</v>
      </c>
      <c r="C3" t="s">
        <v>19</v>
      </c>
      <c r="D3" t="s">
        <v>21</v>
      </c>
      <c r="E3" t="s">
        <v>1</v>
      </c>
      <c r="F3" t="s">
        <v>2</v>
      </c>
      <c r="G3" t="s">
        <v>28</v>
      </c>
      <c r="H3" t="s">
        <v>29</v>
      </c>
      <c r="I3" t="s">
        <v>3</v>
      </c>
      <c r="J3" t="s">
        <v>4</v>
      </c>
      <c r="K3" t="s">
        <v>18</v>
      </c>
    </row>
    <row r="4" spans="1:11" x14ac:dyDescent="0.35">
      <c r="A4" s="15">
        <v>44555</v>
      </c>
      <c r="B4">
        <v>2021</v>
      </c>
      <c r="C4">
        <v>12</v>
      </c>
      <c r="D4" t="s">
        <v>25</v>
      </c>
      <c r="E4" t="s">
        <v>5</v>
      </c>
      <c r="F4" t="s">
        <v>16</v>
      </c>
      <c r="G4" t="s">
        <v>33</v>
      </c>
      <c r="H4" t="s">
        <v>63</v>
      </c>
      <c r="I4">
        <v>376.99</v>
      </c>
      <c r="J4">
        <v>3</v>
      </c>
      <c r="K4">
        <v>1130.97</v>
      </c>
    </row>
    <row r="5" spans="1:11" x14ac:dyDescent="0.35">
      <c r="A5" s="15">
        <v>44511</v>
      </c>
      <c r="B5">
        <v>2021</v>
      </c>
      <c r="C5">
        <v>11</v>
      </c>
      <c r="D5" t="s">
        <v>25</v>
      </c>
      <c r="E5" t="s">
        <v>7</v>
      </c>
      <c r="F5" t="s">
        <v>16</v>
      </c>
      <c r="G5" t="s">
        <v>33</v>
      </c>
      <c r="H5" t="s">
        <v>63</v>
      </c>
      <c r="I5">
        <v>376.99</v>
      </c>
      <c r="J5">
        <v>7</v>
      </c>
      <c r="K5">
        <v>2638.9300000000003</v>
      </c>
    </row>
    <row r="6" spans="1:11" x14ac:dyDescent="0.35">
      <c r="A6" s="15">
        <v>44476</v>
      </c>
      <c r="B6">
        <v>2021</v>
      </c>
      <c r="C6">
        <v>10</v>
      </c>
      <c r="D6" t="s">
        <v>25</v>
      </c>
      <c r="E6" t="s">
        <v>5</v>
      </c>
      <c r="F6" t="s">
        <v>16</v>
      </c>
      <c r="G6" t="s">
        <v>33</v>
      </c>
      <c r="H6" t="s">
        <v>63</v>
      </c>
      <c r="I6">
        <v>376.99</v>
      </c>
      <c r="J6">
        <v>3</v>
      </c>
      <c r="K6">
        <v>1130.97</v>
      </c>
    </row>
    <row r="7" spans="1:11" x14ac:dyDescent="0.35">
      <c r="A7" s="15">
        <v>44431</v>
      </c>
      <c r="B7">
        <v>2021</v>
      </c>
      <c r="C7">
        <v>8</v>
      </c>
      <c r="D7" t="s">
        <v>27</v>
      </c>
      <c r="E7" t="s">
        <v>7</v>
      </c>
      <c r="F7" t="s">
        <v>16</v>
      </c>
      <c r="G7" t="s">
        <v>33</v>
      </c>
      <c r="H7" t="s">
        <v>63</v>
      </c>
      <c r="I7">
        <v>376.99</v>
      </c>
      <c r="J7">
        <v>7</v>
      </c>
      <c r="K7">
        <v>2638.9300000000003</v>
      </c>
    </row>
    <row r="8" spans="1:11" x14ac:dyDescent="0.35">
      <c r="A8" s="15">
        <v>44396</v>
      </c>
      <c r="B8">
        <v>2021</v>
      </c>
      <c r="C8">
        <v>7</v>
      </c>
      <c r="D8" t="s">
        <v>27</v>
      </c>
      <c r="E8" t="s">
        <v>5</v>
      </c>
      <c r="F8" t="s">
        <v>16</v>
      </c>
      <c r="G8" t="s">
        <v>33</v>
      </c>
      <c r="H8" t="s">
        <v>63</v>
      </c>
      <c r="I8">
        <v>376.99</v>
      </c>
      <c r="J8">
        <v>3</v>
      </c>
      <c r="K8">
        <v>1130.97</v>
      </c>
    </row>
    <row r="9" spans="1:11" x14ac:dyDescent="0.35">
      <c r="A9" s="15">
        <v>44311</v>
      </c>
      <c r="B9">
        <v>2021</v>
      </c>
      <c r="C9">
        <v>4</v>
      </c>
      <c r="D9" t="s">
        <v>26</v>
      </c>
      <c r="E9" t="s">
        <v>11</v>
      </c>
      <c r="F9" t="s">
        <v>16</v>
      </c>
      <c r="G9" t="s">
        <v>33</v>
      </c>
      <c r="H9" t="s">
        <v>63</v>
      </c>
      <c r="I9">
        <v>376.99</v>
      </c>
      <c r="J9">
        <v>17</v>
      </c>
      <c r="K9">
        <v>6408.83</v>
      </c>
    </row>
    <row r="10" spans="1:11" x14ac:dyDescent="0.35">
      <c r="A10" s="15">
        <v>44244</v>
      </c>
      <c r="B10">
        <v>2021</v>
      </c>
      <c r="C10">
        <v>2</v>
      </c>
      <c r="D10" t="s">
        <v>24</v>
      </c>
      <c r="E10" t="s">
        <v>5</v>
      </c>
      <c r="F10" t="s">
        <v>16</v>
      </c>
      <c r="G10" t="s">
        <v>33</v>
      </c>
      <c r="H10" t="s">
        <v>63</v>
      </c>
      <c r="I10">
        <v>376.99</v>
      </c>
      <c r="J10">
        <v>5</v>
      </c>
      <c r="K10">
        <v>1884.95</v>
      </c>
    </row>
    <row r="11" spans="1:11" x14ac:dyDescent="0.35">
      <c r="A11" s="15">
        <v>44549</v>
      </c>
      <c r="B11">
        <v>2021</v>
      </c>
      <c r="C11">
        <v>12</v>
      </c>
      <c r="D11" t="s">
        <v>25</v>
      </c>
      <c r="E11" t="s">
        <v>11</v>
      </c>
      <c r="F11" t="s">
        <v>16</v>
      </c>
      <c r="G11" t="s">
        <v>37</v>
      </c>
      <c r="H11" t="s">
        <v>59</v>
      </c>
      <c r="I11">
        <v>395.8</v>
      </c>
      <c r="J11">
        <v>3</v>
      </c>
      <c r="K11">
        <v>1187.4000000000001</v>
      </c>
    </row>
    <row r="12" spans="1:11" x14ac:dyDescent="0.35">
      <c r="A12" s="15">
        <v>44506</v>
      </c>
      <c r="B12">
        <v>2021</v>
      </c>
      <c r="C12">
        <v>11</v>
      </c>
      <c r="D12" t="s">
        <v>25</v>
      </c>
      <c r="E12" t="s">
        <v>11</v>
      </c>
      <c r="F12" t="s">
        <v>16</v>
      </c>
      <c r="G12" t="s">
        <v>37</v>
      </c>
      <c r="H12" t="s">
        <v>59</v>
      </c>
      <c r="I12">
        <v>395.8</v>
      </c>
      <c r="J12">
        <v>9</v>
      </c>
      <c r="K12">
        <v>3562.2000000000003</v>
      </c>
    </row>
    <row r="13" spans="1:11" x14ac:dyDescent="0.35">
      <c r="A13" s="15">
        <v>44470</v>
      </c>
      <c r="B13">
        <v>2021</v>
      </c>
      <c r="C13">
        <v>10</v>
      </c>
      <c r="D13" t="s">
        <v>25</v>
      </c>
      <c r="E13" t="s">
        <v>11</v>
      </c>
      <c r="F13" t="s">
        <v>16</v>
      </c>
      <c r="G13" t="s">
        <v>37</v>
      </c>
      <c r="H13" t="s">
        <v>59</v>
      </c>
      <c r="I13">
        <v>395.8</v>
      </c>
      <c r="J13">
        <v>3</v>
      </c>
      <c r="K13">
        <v>1187.4000000000001</v>
      </c>
    </row>
    <row r="14" spans="1:11" x14ac:dyDescent="0.35">
      <c r="A14" s="15">
        <v>44426</v>
      </c>
      <c r="B14">
        <v>2021</v>
      </c>
      <c r="C14">
        <v>8</v>
      </c>
      <c r="D14" t="s">
        <v>27</v>
      </c>
      <c r="E14" t="s">
        <v>11</v>
      </c>
      <c r="F14" t="s">
        <v>16</v>
      </c>
      <c r="G14" t="s">
        <v>37</v>
      </c>
      <c r="H14" t="s">
        <v>59</v>
      </c>
      <c r="I14">
        <v>395.8</v>
      </c>
      <c r="J14">
        <v>9</v>
      </c>
      <c r="K14">
        <v>3562.2000000000003</v>
      </c>
    </row>
    <row r="15" spans="1:11" x14ac:dyDescent="0.35">
      <c r="A15" s="15">
        <v>44390</v>
      </c>
      <c r="B15">
        <v>2021</v>
      </c>
      <c r="C15">
        <v>7</v>
      </c>
      <c r="D15" t="s">
        <v>27</v>
      </c>
      <c r="E15" t="s">
        <v>11</v>
      </c>
      <c r="F15" t="s">
        <v>16</v>
      </c>
      <c r="G15" t="s">
        <v>37</v>
      </c>
      <c r="H15" t="s">
        <v>59</v>
      </c>
      <c r="I15">
        <v>395.8</v>
      </c>
      <c r="J15">
        <v>3</v>
      </c>
      <c r="K15">
        <v>1187.4000000000001</v>
      </c>
    </row>
    <row r="16" spans="1:11" x14ac:dyDescent="0.35">
      <c r="A16" s="15">
        <v>44320</v>
      </c>
      <c r="B16">
        <v>2021</v>
      </c>
      <c r="C16">
        <v>5</v>
      </c>
      <c r="D16" t="s">
        <v>26</v>
      </c>
      <c r="E16" t="s">
        <v>13</v>
      </c>
      <c r="F16" t="s">
        <v>16</v>
      </c>
      <c r="G16" t="s">
        <v>37</v>
      </c>
      <c r="H16" t="s">
        <v>59</v>
      </c>
      <c r="I16">
        <v>395.8</v>
      </c>
      <c r="J16">
        <v>5</v>
      </c>
      <c r="K16">
        <v>1979</v>
      </c>
    </row>
    <row r="17" spans="1:11" x14ac:dyDescent="0.35">
      <c r="A17" s="15">
        <v>44240</v>
      </c>
      <c r="B17">
        <v>2021</v>
      </c>
      <c r="C17">
        <v>2</v>
      </c>
      <c r="D17" t="s">
        <v>24</v>
      </c>
      <c r="E17" t="s">
        <v>5</v>
      </c>
      <c r="F17" t="s">
        <v>16</v>
      </c>
      <c r="G17" t="s">
        <v>37</v>
      </c>
      <c r="H17" t="s">
        <v>59</v>
      </c>
      <c r="I17">
        <v>395.8</v>
      </c>
      <c r="J17">
        <v>33</v>
      </c>
      <c r="K17">
        <v>13061.4</v>
      </c>
    </row>
    <row r="18" spans="1:11" x14ac:dyDescent="0.35">
      <c r="A18" s="15">
        <v>44543</v>
      </c>
      <c r="B18">
        <v>2021</v>
      </c>
      <c r="C18">
        <v>12</v>
      </c>
      <c r="D18" t="s">
        <v>25</v>
      </c>
      <c r="E18" t="s">
        <v>13</v>
      </c>
      <c r="F18" t="s">
        <v>16</v>
      </c>
      <c r="G18" t="s">
        <v>34</v>
      </c>
      <c r="H18" t="s">
        <v>74</v>
      </c>
      <c r="I18">
        <v>414.69</v>
      </c>
      <c r="J18">
        <v>19</v>
      </c>
      <c r="K18">
        <v>7879.11</v>
      </c>
    </row>
    <row r="19" spans="1:11" x14ac:dyDescent="0.35">
      <c r="A19" s="15">
        <v>44464</v>
      </c>
      <c r="B19">
        <v>2021</v>
      </c>
      <c r="C19">
        <v>9</v>
      </c>
      <c r="D19" t="s">
        <v>27</v>
      </c>
      <c r="E19" t="s">
        <v>13</v>
      </c>
      <c r="F19" t="s">
        <v>16</v>
      </c>
      <c r="G19" t="s">
        <v>34</v>
      </c>
      <c r="H19" t="s">
        <v>74</v>
      </c>
      <c r="I19">
        <v>414.69</v>
      </c>
      <c r="J19">
        <v>19</v>
      </c>
      <c r="K19">
        <v>7879.11</v>
      </c>
    </row>
    <row r="20" spans="1:11" x14ac:dyDescent="0.35">
      <c r="A20" s="15">
        <v>44384</v>
      </c>
      <c r="B20">
        <v>2021</v>
      </c>
      <c r="C20">
        <v>7</v>
      </c>
      <c r="D20" t="s">
        <v>27</v>
      </c>
      <c r="E20" t="s">
        <v>13</v>
      </c>
      <c r="F20" t="s">
        <v>16</v>
      </c>
      <c r="G20" t="s">
        <v>34</v>
      </c>
      <c r="H20" t="s">
        <v>74</v>
      </c>
      <c r="I20">
        <v>414.69</v>
      </c>
      <c r="J20">
        <v>19</v>
      </c>
      <c r="K20">
        <v>7879.11</v>
      </c>
    </row>
    <row r="21" spans="1:11" x14ac:dyDescent="0.35">
      <c r="A21" s="15">
        <v>44309</v>
      </c>
      <c r="B21">
        <v>2021</v>
      </c>
      <c r="C21">
        <v>4</v>
      </c>
      <c r="D21" t="s">
        <v>26</v>
      </c>
      <c r="E21" t="s">
        <v>5</v>
      </c>
      <c r="F21" t="s">
        <v>16</v>
      </c>
      <c r="G21" t="s">
        <v>34</v>
      </c>
      <c r="H21" t="s">
        <v>74</v>
      </c>
      <c r="I21">
        <v>414.69</v>
      </c>
      <c r="J21">
        <v>21</v>
      </c>
      <c r="K21">
        <v>8708.49</v>
      </c>
    </row>
    <row r="22" spans="1:11" x14ac:dyDescent="0.35">
      <c r="A22" s="15">
        <v>44234</v>
      </c>
      <c r="B22">
        <v>2021</v>
      </c>
      <c r="C22">
        <v>2</v>
      </c>
      <c r="D22" t="s">
        <v>24</v>
      </c>
      <c r="E22" t="s">
        <v>9</v>
      </c>
      <c r="F22" t="s">
        <v>16</v>
      </c>
      <c r="G22" t="s">
        <v>34</v>
      </c>
      <c r="H22" t="s">
        <v>74</v>
      </c>
      <c r="I22">
        <v>414.69</v>
      </c>
      <c r="J22">
        <v>29</v>
      </c>
      <c r="K22">
        <v>12026.01</v>
      </c>
    </row>
    <row r="23" spans="1:11" x14ac:dyDescent="0.35">
      <c r="A23" s="15">
        <v>44540</v>
      </c>
      <c r="B23">
        <v>2021</v>
      </c>
      <c r="C23">
        <v>12</v>
      </c>
      <c r="D23" t="s">
        <v>25</v>
      </c>
      <c r="E23" t="s">
        <v>15</v>
      </c>
      <c r="F23" t="s">
        <v>16</v>
      </c>
      <c r="G23" t="s">
        <v>35</v>
      </c>
      <c r="H23" t="s">
        <v>54</v>
      </c>
      <c r="I23">
        <v>499.53</v>
      </c>
      <c r="J23">
        <v>32</v>
      </c>
      <c r="K23">
        <v>15984.96</v>
      </c>
    </row>
    <row r="24" spans="1:11" x14ac:dyDescent="0.35">
      <c r="A24" s="15">
        <v>44536</v>
      </c>
      <c r="B24">
        <v>2021</v>
      </c>
      <c r="C24">
        <v>12</v>
      </c>
      <c r="D24" t="s">
        <v>25</v>
      </c>
      <c r="E24" t="s">
        <v>7</v>
      </c>
      <c r="F24" t="s">
        <v>16</v>
      </c>
      <c r="G24" t="s">
        <v>35</v>
      </c>
      <c r="H24" t="s">
        <v>54</v>
      </c>
      <c r="I24">
        <v>499.53</v>
      </c>
      <c r="J24">
        <v>23</v>
      </c>
      <c r="K24">
        <v>11489.189999999999</v>
      </c>
    </row>
    <row r="25" spans="1:11" x14ac:dyDescent="0.35">
      <c r="A25" s="15">
        <v>44529</v>
      </c>
      <c r="B25">
        <v>2021</v>
      </c>
      <c r="C25">
        <v>11</v>
      </c>
      <c r="D25" t="s">
        <v>25</v>
      </c>
      <c r="E25" t="s">
        <v>17</v>
      </c>
      <c r="F25" t="s">
        <v>16</v>
      </c>
      <c r="G25" t="s">
        <v>35</v>
      </c>
      <c r="H25" t="s">
        <v>54</v>
      </c>
      <c r="I25">
        <v>499.53</v>
      </c>
      <c r="J25">
        <v>19</v>
      </c>
      <c r="K25">
        <v>9491.07</v>
      </c>
    </row>
    <row r="26" spans="1:11" x14ac:dyDescent="0.35">
      <c r="A26" s="15">
        <v>44500</v>
      </c>
      <c r="B26">
        <v>2021</v>
      </c>
      <c r="C26">
        <v>10</v>
      </c>
      <c r="D26" t="s">
        <v>25</v>
      </c>
      <c r="E26" t="s">
        <v>15</v>
      </c>
      <c r="F26" t="s">
        <v>16</v>
      </c>
      <c r="G26" t="s">
        <v>35</v>
      </c>
      <c r="H26" t="s">
        <v>54</v>
      </c>
      <c r="I26">
        <v>499.53</v>
      </c>
      <c r="J26">
        <v>21</v>
      </c>
      <c r="K26">
        <v>10490.13</v>
      </c>
    </row>
    <row r="27" spans="1:11" x14ac:dyDescent="0.35">
      <c r="A27" s="15">
        <v>44461</v>
      </c>
      <c r="B27">
        <v>2021</v>
      </c>
      <c r="C27">
        <v>9</v>
      </c>
      <c r="D27" t="s">
        <v>27</v>
      </c>
      <c r="E27" t="s">
        <v>15</v>
      </c>
      <c r="F27" t="s">
        <v>16</v>
      </c>
      <c r="G27" t="s">
        <v>35</v>
      </c>
      <c r="H27" t="s">
        <v>54</v>
      </c>
      <c r="I27">
        <v>499.53</v>
      </c>
      <c r="J27">
        <v>32</v>
      </c>
      <c r="K27">
        <v>15984.96</v>
      </c>
    </row>
    <row r="28" spans="1:11" x14ac:dyDescent="0.35">
      <c r="A28" s="15">
        <v>44456</v>
      </c>
      <c r="B28">
        <v>2021</v>
      </c>
      <c r="C28">
        <v>9</v>
      </c>
      <c r="D28" t="s">
        <v>27</v>
      </c>
      <c r="E28" t="s">
        <v>7</v>
      </c>
      <c r="F28" t="s">
        <v>16</v>
      </c>
      <c r="G28" t="s">
        <v>35</v>
      </c>
      <c r="H28" t="s">
        <v>54</v>
      </c>
      <c r="I28">
        <v>499.53</v>
      </c>
      <c r="J28">
        <v>23</v>
      </c>
      <c r="K28">
        <v>11489.189999999999</v>
      </c>
    </row>
    <row r="29" spans="1:11" x14ac:dyDescent="0.35">
      <c r="A29" s="15">
        <v>44449</v>
      </c>
      <c r="B29">
        <v>2021</v>
      </c>
      <c r="C29">
        <v>9</v>
      </c>
      <c r="D29" t="s">
        <v>27</v>
      </c>
      <c r="E29" t="s">
        <v>17</v>
      </c>
      <c r="F29" t="s">
        <v>16</v>
      </c>
      <c r="G29" t="s">
        <v>35</v>
      </c>
      <c r="H29" t="s">
        <v>54</v>
      </c>
      <c r="I29">
        <v>499.53</v>
      </c>
      <c r="J29">
        <v>19</v>
      </c>
      <c r="K29">
        <v>9491.07</v>
      </c>
    </row>
    <row r="30" spans="1:11" x14ac:dyDescent="0.35">
      <c r="A30" s="15">
        <v>44420</v>
      </c>
      <c r="B30">
        <v>2021</v>
      </c>
      <c r="C30">
        <v>8</v>
      </c>
      <c r="D30" t="s">
        <v>27</v>
      </c>
      <c r="E30" t="s">
        <v>15</v>
      </c>
      <c r="F30" t="s">
        <v>16</v>
      </c>
      <c r="G30" t="s">
        <v>35</v>
      </c>
      <c r="H30" t="s">
        <v>54</v>
      </c>
      <c r="I30">
        <v>499.53</v>
      </c>
      <c r="J30">
        <v>21</v>
      </c>
      <c r="K30">
        <v>10490.13</v>
      </c>
    </row>
    <row r="31" spans="1:11" x14ac:dyDescent="0.35">
      <c r="A31" s="15">
        <v>44381</v>
      </c>
      <c r="B31">
        <v>2021</v>
      </c>
      <c r="C31">
        <v>7</v>
      </c>
      <c r="D31" t="s">
        <v>27</v>
      </c>
      <c r="E31" t="s">
        <v>15</v>
      </c>
      <c r="F31" t="s">
        <v>16</v>
      </c>
      <c r="G31" t="s">
        <v>35</v>
      </c>
      <c r="H31" t="s">
        <v>54</v>
      </c>
      <c r="I31">
        <v>499.53</v>
      </c>
      <c r="J31">
        <v>32</v>
      </c>
      <c r="K31">
        <v>15984.96</v>
      </c>
    </row>
    <row r="32" spans="1:11" x14ac:dyDescent="0.35">
      <c r="A32" s="15">
        <v>44372</v>
      </c>
      <c r="B32">
        <v>2021</v>
      </c>
      <c r="C32">
        <v>6</v>
      </c>
      <c r="D32" t="s">
        <v>26</v>
      </c>
      <c r="E32" t="s">
        <v>5</v>
      </c>
      <c r="F32" t="s">
        <v>16</v>
      </c>
      <c r="G32" t="s">
        <v>35</v>
      </c>
      <c r="H32" t="s">
        <v>54</v>
      </c>
      <c r="I32">
        <v>499.53</v>
      </c>
      <c r="J32">
        <v>19</v>
      </c>
      <c r="K32">
        <v>9491.07</v>
      </c>
    </row>
    <row r="33" spans="1:11" x14ac:dyDescent="0.35">
      <c r="A33" s="15">
        <v>44367</v>
      </c>
      <c r="B33">
        <v>2021</v>
      </c>
      <c r="C33">
        <v>6</v>
      </c>
      <c r="D33" t="s">
        <v>26</v>
      </c>
      <c r="E33" t="s">
        <v>7</v>
      </c>
      <c r="F33" t="s">
        <v>16</v>
      </c>
      <c r="G33" t="s">
        <v>35</v>
      </c>
      <c r="H33" t="s">
        <v>54</v>
      </c>
      <c r="I33">
        <v>499.53</v>
      </c>
      <c r="J33">
        <v>9</v>
      </c>
      <c r="K33">
        <v>4495.7699999999995</v>
      </c>
    </row>
    <row r="34" spans="1:11" x14ac:dyDescent="0.35">
      <c r="A34" s="15">
        <v>44362</v>
      </c>
      <c r="B34">
        <v>2021</v>
      </c>
      <c r="C34">
        <v>6</v>
      </c>
      <c r="D34" t="s">
        <v>26</v>
      </c>
      <c r="E34" t="s">
        <v>17</v>
      </c>
      <c r="F34" t="s">
        <v>16</v>
      </c>
      <c r="G34" t="s">
        <v>35</v>
      </c>
      <c r="H34" t="s">
        <v>54</v>
      </c>
      <c r="I34">
        <v>499.53</v>
      </c>
      <c r="J34">
        <v>17</v>
      </c>
      <c r="K34">
        <v>8492.01</v>
      </c>
    </row>
    <row r="35" spans="1:11" x14ac:dyDescent="0.35">
      <c r="A35" s="15">
        <v>44357</v>
      </c>
      <c r="B35">
        <v>2021</v>
      </c>
      <c r="C35">
        <v>6</v>
      </c>
      <c r="D35" t="s">
        <v>26</v>
      </c>
      <c r="E35" t="s">
        <v>7</v>
      </c>
      <c r="F35" t="s">
        <v>16</v>
      </c>
      <c r="G35" t="s">
        <v>35</v>
      </c>
      <c r="H35" t="s">
        <v>54</v>
      </c>
      <c r="I35">
        <v>499.53</v>
      </c>
      <c r="J35">
        <v>33</v>
      </c>
      <c r="K35">
        <v>16484.489999999998</v>
      </c>
    </row>
    <row r="36" spans="1:11" x14ac:dyDescent="0.35">
      <c r="A36" s="15">
        <v>44352</v>
      </c>
      <c r="B36">
        <v>2021</v>
      </c>
      <c r="C36">
        <v>6</v>
      </c>
      <c r="D36" t="s">
        <v>26</v>
      </c>
      <c r="E36" t="s">
        <v>11</v>
      </c>
      <c r="F36" t="s">
        <v>16</v>
      </c>
      <c r="G36" t="s">
        <v>35</v>
      </c>
      <c r="H36" t="s">
        <v>54</v>
      </c>
      <c r="I36">
        <v>499.53</v>
      </c>
      <c r="J36">
        <v>27</v>
      </c>
      <c r="K36">
        <v>13487.31</v>
      </c>
    </row>
    <row r="37" spans="1:11" x14ac:dyDescent="0.35">
      <c r="A37" s="15">
        <v>44347</v>
      </c>
      <c r="B37">
        <v>2021</v>
      </c>
      <c r="C37">
        <v>5</v>
      </c>
      <c r="D37" t="s">
        <v>26</v>
      </c>
      <c r="E37" t="s">
        <v>15</v>
      </c>
      <c r="F37" t="s">
        <v>16</v>
      </c>
      <c r="G37" t="s">
        <v>35</v>
      </c>
      <c r="H37" t="s">
        <v>54</v>
      </c>
      <c r="I37">
        <v>499.53</v>
      </c>
      <c r="J37">
        <v>21</v>
      </c>
      <c r="K37">
        <v>10490.13</v>
      </c>
    </row>
    <row r="38" spans="1:11" x14ac:dyDescent="0.35">
      <c r="A38" s="15">
        <v>44340</v>
      </c>
      <c r="B38">
        <v>2021</v>
      </c>
      <c r="C38">
        <v>5</v>
      </c>
      <c r="D38" t="s">
        <v>26</v>
      </c>
      <c r="E38" t="s">
        <v>5</v>
      </c>
      <c r="F38" t="s">
        <v>16</v>
      </c>
      <c r="G38" t="s">
        <v>35</v>
      </c>
      <c r="H38" t="s">
        <v>54</v>
      </c>
      <c r="I38">
        <v>499.53</v>
      </c>
      <c r="J38">
        <v>15</v>
      </c>
      <c r="K38">
        <v>7492.95</v>
      </c>
    </row>
    <row r="39" spans="1:11" x14ac:dyDescent="0.35">
      <c r="A39" s="15">
        <v>44303</v>
      </c>
      <c r="B39">
        <v>2021</v>
      </c>
      <c r="C39">
        <v>4</v>
      </c>
      <c r="D39" t="s">
        <v>26</v>
      </c>
      <c r="E39" t="s">
        <v>5</v>
      </c>
      <c r="F39" t="s">
        <v>16</v>
      </c>
      <c r="G39" t="s">
        <v>35</v>
      </c>
      <c r="H39" t="s">
        <v>54</v>
      </c>
      <c r="I39">
        <v>499.53</v>
      </c>
      <c r="J39">
        <v>33</v>
      </c>
      <c r="K39">
        <v>16484.489999999998</v>
      </c>
    </row>
    <row r="40" spans="1:11" x14ac:dyDescent="0.35">
      <c r="A40" s="15">
        <v>44297</v>
      </c>
      <c r="B40">
        <v>2021</v>
      </c>
      <c r="C40">
        <v>4</v>
      </c>
      <c r="D40" t="s">
        <v>26</v>
      </c>
      <c r="E40" t="s">
        <v>11</v>
      </c>
      <c r="F40" t="s">
        <v>16</v>
      </c>
      <c r="G40" t="s">
        <v>35</v>
      </c>
      <c r="H40" t="s">
        <v>54</v>
      </c>
      <c r="I40">
        <v>499.53</v>
      </c>
      <c r="J40">
        <v>23</v>
      </c>
      <c r="K40">
        <v>11489.189999999999</v>
      </c>
    </row>
    <row r="41" spans="1:11" x14ac:dyDescent="0.35">
      <c r="A41" s="15">
        <v>44292</v>
      </c>
      <c r="B41">
        <v>2021</v>
      </c>
      <c r="C41">
        <v>4</v>
      </c>
      <c r="D41" t="s">
        <v>26</v>
      </c>
      <c r="E41" t="s">
        <v>15</v>
      </c>
      <c r="F41" t="s">
        <v>16</v>
      </c>
      <c r="G41" t="s">
        <v>35</v>
      </c>
      <c r="H41" t="s">
        <v>54</v>
      </c>
      <c r="I41">
        <v>499.53</v>
      </c>
      <c r="J41">
        <v>27</v>
      </c>
      <c r="K41">
        <v>13487.31</v>
      </c>
    </row>
    <row r="42" spans="1:11" x14ac:dyDescent="0.35">
      <c r="A42" s="15">
        <v>44287</v>
      </c>
      <c r="B42">
        <v>2021</v>
      </c>
      <c r="C42">
        <v>4</v>
      </c>
      <c r="D42" t="s">
        <v>26</v>
      </c>
      <c r="E42" t="s">
        <v>5</v>
      </c>
      <c r="F42" t="s">
        <v>16</v>
      </c>
      <c r="G42" t="s">
        <v>35</v>
      </c>
      <c r="H42" t="s">
        <v>54</v>
      </c>
      <c r="I42">
        <v>499.53</v>
      </c>
      <c r="J42">
        <v>27</v>
      </c>
      <c r="K42">
        <v>13487.31</v>
      </c>
    </row>
    <row r="43" spans="1:11" x14ac:dyDescent="0.35">
      <c r="A43" s="15">
        <v>44282</v>
      </c>
      <c r="B43">
        <v>2021</v>
      </c>
      <c r="C43">
        <v>3</v>
      </c>
      <c r="D43" t="s">
        <v>24</v>
      </c>
      <c r="E43" t="s">
        <v>9</v>
      </c>
      <c r="F43" t="s">
        <v>16</v>
      </c>
      <c r="G43" t="s">
        <v>35</v>
      </c>
      <c r="H43" t="s">
        <v>54</v>
      </c>
      <c r="I43">
        <v>499.53</v>
      </c>
      <c r="J43">
        <v>32</v>
      </c>
      <c r="K43">
        <v>15984.96</v>
      </c>
    </row>
    <row r="44" spans="1:11" x14ac:dyDescent="0.35">
      <c r="A44" s="15">
        <v>44280</v>
      </c>
      <c r="B44">
        <v>2021</v>
      </c>
      <c r="C44">
        <v>3</v>
      </c>
      <c r="D44" t="s">
        <v>24</v>
      </c>
      <c r="E44" t="s">
        <v>5</v>
      </c>
      <c r="F44" t="s">
        <v>16</v>
      </c>
      <c r="G44" t="s">
        <v>35</v>
      </c>
      <c r="H44" t="s">
        <v>54</v>
      </c>
      <c r="I44">
        <v>499.53</v>
      </c>
      <c r="J44">
        <v>13</v>
      </c>
      <c r="K44">
        <v>6493.8899999999994</v>
      </c>
    </row>
    <row r="45" spans="1:11" x14ac:dyDescent="0.35">
      <c r="A45" s="15">
        <v>44272</v>
      </c>
      <c r="B45">
        <v>2021</v>
      </c>
      <c r="C45">
        <v>3</v>
      </c>
      <c r="D45" t="s">
        <v>24</v>
      </c>
      <c r="E45" t="s">
        <v>5</v>
      </c>
      <c r="F45" t="s">
        <v>16</v>
      </c>
      <c r="G45" t="s">
        <v>35</v>
      </c>
      <c r="H45" t="s">
        <v>54</v>
      </c>
      <c r="I45">
        <v>499.53</v>
      </c>
      <c r="J45">
        <v>23</v>
      </c>
      <c r="K45">
        <v>11489.189999999999</v>
      </c>
    </row>
    <row r="46" spans="1:11" x14ac:dyDescent="0.35">
      <c r="A46" s="15">
        <v>44267</v>
      </c>
      <c r="B46">
        <v>2021</v>
      </c>
      <c r="C46">
        <v>3</v>
      </c>
      <c r="D46" t="s">
        <v>24</v>
      </c>
      <c r="E46" t="s">
        <v>9</v>
      </c>
      <c r="F46" t="s">
        <v>16</v>
      </c>
      <c r="G46" t="s">
        <v>35</v>
      </c>
      <c r="H46" t="s">
        <v>54</v>
      </c>
      <c r="I46">
        <v>499.53</v>
      </c>
      <c r="J46">
        <v>25</v>
      </c>
      <c r="K46">
        <v>12488.25</v>
      </c>
    </row>
    <row r="47" spans="1:11" x14ac:dyDescent="0.35">
      <c r="A47" s="15">
        <v>44228</v>
      </c>
      <c r="B47">
        <v>2021</v>
      </c>
      <c r="C47">
        <v>2</v>
      </c>
      <c r="D47" t="s">
        <v>24</v>
      </c>
      <c r="E47" t="s">
        <v>11</v>
      </c>
      <c r="F47" t="s">
        <v>16</v>
      </c>
      <c r="G47" t="s">
        <v>35</v>
      </c>
      <c r="H47" t="s">
        <v>54</v>
      </c>
      <c r="I47">
        <v>499.53</v>
      </c>
      <c r="J47">
        <v>21</v>
      </c>
      <c r="K47">
        <v>10490.13</v>
      </c>
    </row>
    <row r="48" spans="1:11" x14ac:dyDescent="0.35">
      <c r="A48" s="15">
        <v>44222</v>
      </c>
      <c r="B48">
        <v>2021</v>
      </c>
      <c r="C48">
        <v>1</v>
      </c>
      <c r="D48" t="s">
        <v>24</v>
      </c>
      <c r="E48" t="s">
        <v>13</v>
      </c>
      <c r="F48" t="s">
        <v>16</v>
      </c>
      <c r="G48" t="s">
        <v>35</v>
      </c>
      <c r="H48" t="s">
        <v>54</v>
      </c>
      <c r="I48">
        <v>499.53</v>
      </c>
      <c r="J48">
        <v>25</v>
      </c>
      <c r="K48">
        <v>12488.25</v>
      </c>
    </row>
    <row r="49" spans="1:11" x14ac:dyDescent="0.35">
      <c r="A49" s="15">
        <v>44217</v>
      </c>
      <c r="B49">
        <v>2021</v>
      </c>
      <c r="C49">
        <v>1</v>
      </c>
      <c r="D49" t="s">
        <v>24</v>
      </c>
      <c r="E49" t="s">
        <v>5</v>
      </c>
      <c r="F49" t="s">
        <v>16</v>
      </c>
      <c r="G49" t="s">
        <v>35</v>
      </c>
      <c r="H49" t="s">
        <v>54</v>
      </c>
      <c r="I49">
        <v>499.53</v>
      </c>
      <c r="J49">
        <v>15</v>
      </c>
      <c r="K49">
        <v>7492.95</v>
      </c>
    </row>
    <row r="50" spans="1:11" x14ac:dyDescent="0.35">
      <c r="A50" s="15">
        <v>44212</v>
      </c>
      <c r="B50">
        <v>2021</v>
      </c>
      <c r="C50">
        <v>1</v>
      </c>
      <c r="D50" t="s">
        <v>24</v>
      </c>
      <c r="E50" t="s">
        <v>7</v>
      </c>
      <c r="F50" t="s">
        <v>16</v>
      </c>
      <c r="G50" t="s">
        <v>35</v>
      </c>
      <c r="H50" t="s">
        <v>54</v>
      </c>
      <c r="I50">
        <v>499.53</v>
      </c>
      <c r="J50">
        <v>7</v>
      </c>
      <c r="K50">
        <v>3496.71</v>
      </c>
    </row>
    <row r="51" spans="1:11" x14ac:dyDescent="0.35">
      <c r="A51" s="15">
        <v>44207</v>
      </c>
      <c r="B51">
        <v>2021</v>
      </c>
      <c r="C51">
        <v>1</v>
      </c>
      <c r="D51" t="s">
        <v>24</v>
      </c>
      <c r="E51" t="s">
        <v>17</v>
      </c>
      <c r="F51" t="s">
        <v>16</v>
      </c>
      <c r="G51" t="s">
        <v>35</v>
      </c>
      <c r="H51" t="s">
        <v>54</v>
      </c>
      <c r="I51">
        <v>499.53</v>
      </c>
      <c r="J51">
        <v>33</v>
      </c>
      <c r="K51">
        <v>16484.489999999998</v>
      </c>
    </row>
    <row r="52" spans="1:11" x14ac:dyDescent="0.35">
      <c r="A52" s="15">
        <v>44202</v>
      </c>
      <c r="B52">
        <v>2021</v>
      </c>
      <c r="C52">
        <v>1</v>
      </c>
      <c r="D52" t="s">
        <v>24</v>
      </c>
      <c r="E52" t="s">
        <v>7</v>
      </c>
      <c r="F52" t="s">
        <v>16</v>
      </c>
      <c r="G52" t="s">
        <v>35</v>
      </c>
      <c r="H52" t="s">
        <v>54</v>
      </c>
      <c r="I52">
        <v>499.53</v>
      </c>
      <c r="J52">
        <v>29</v>
      </c>
      <c r="K52">
        <v>14486.369999999999</v>
      </c>
    </row>
    <row r="53" spans="1:11" x14ac:dyDescent="0.35">
      <c r="A53" s="15">
        <v>44198</v>
      </c>
      <c r="B53">
        <v>2021</v>
      </c>
      <c r="C53">
        <v>1</v>
      </c>
      <c r="D53" t="s">
        <v>24</v>
      </c>
      <c r="E53" t="s">
        <v>11</v>
      </c>
      <c r="F53" t="s">
        <v>16</v>
      </c>
      <c r="G53" t="s">
        <v>35</v>
      </c>
      <c r="H53" t="s">
        <v>54</v>
      </c>
      <c r="I53">
        <v>499.53</v>
      </c>
      <c r="J53">
        <v>15</v>
      </c>
      <c r="K53">
        <v>7492.95</v>
      </c>
    </row>
    <row r="54" spans="1:11" x14ac:dyDescent="0.35">
      <c r="A54" s="15">
        <v>44518</v>
      </c>
      <c r="B54">
        <v>2021</v>
      </c>
      <c r="C54">
        <v>11</v>
      </c>
      <c r="D54" t="s">
        <v>25</v>
      </c>
      <c r="E54" t="s">
        <v>9</v>
      </c>
      <c r="F54" t="s">
        <v>16</v>
      </c>
      <c r="G54" t="s">
        <v>43</v>
      </c>
      <c r="H54" t="s">
        <v>69</v>
      </c>
      <c r="I54">
        <v>3110.2400000000002</v>
      </c>
      <c r="J54">
        <v>23</v>
      </c>
      <c r="K54">
        <v>71535.520000000004</v>
      </c>
    </row>
    <row r="55" spans="1:11" x14ac:dyDescent="0.35">
      <c r="A55" s="15">
        <v>44484</v>
      </c>
      <c r="B55">
        <v>2021</v>
      </c>
      <c r="C55">
        <v>10</v>
      </c>
      <c r="D55" t="s">
        <v>25</v>
      </c>
      <c r="E55" t="s">
        <v>5</v>
      </c>
      <c r="F55" t="s">
        <v>16</v>
      </c>
      <c r="G55" t="s">
        <v>43</v>
      </c>
      <c r="H55" t="s">
        <v>69</v>
      </c>
      <c r="I55">
        <v>3110.2400000000002</v>
      </c>
      <c r="J55">
        <v>27</v>
      </c>
      <c r="K55">
        <v>83976.48000000001</v>
      </c>
    </row>
    <row r="56" spans="1:11" x14ac:dyDescent="0.35">
      <c r="A56" s="15">
        <v>44438</v>
      </c>
      <c r="B56">
        <v>2021</v>
      </c>
      <c r="C56">
        <v>8</v>
      </c>
      <c r="D56" t="s">
        <v>27</v>
      </c>
      <c r="E56" t="s">
        <v>9</v>
      </c>
      <c r="F56" t="s">
        <v>16</v>
      </c>
      <c r="G56" t="s">
        <v>43</v>
      </c>
      <c r="H56" t="s">
        <v>69</v>
      </c>
      <c r="I56">
        <v>3110.2400000000002</v>
      </c>
      <c r="J56">
        <v>23</v>
      </c>
      <c r="K56">
        <v>71535.520000000004</v>
      </c>
    </row>
    <row r="57" spans="1:11" x14ac:dyDescent="0.35">
      <c r="A57" s="15">
        <v>44404</v>
      </c>
      <c r="B57">
        <v>2021</v>
      </c>
      <c r="C57">
        <v>7</v>
      </c>
      <c r="D57" t="s">
        <v>27</v>
      </c>
      <c r="E57" t="s">
        <v>5</v>
      </c>
      <c r="F57" t="s">
        <v>16</v>
      </c>
      <c r="G57" t="s">
        <v>43</v>
      </c>
      <c r="H57" t="s">
        <v>69</v>
      </c>
      <c r="I57">
        <v>3110.2400000000002</v>
      </c>
      <c r="J57">
        <v>27</v>
      </c>
      <c r="K57">
        <v>83976.48000000001</v>
      </c>
    </row>
    <row r="58" spans="1:11" x14ac:dyDescent="0.35">
      <c r="A58" s="15">
        <v>44331</v>
      </c>
      <c r="B58">
        <v>2021</v>
      </c>
      <c r="C58">
        <v>5</v>
      </c>
      <c r="D58" t="s">
        <v>26</v>
      </c>
      <c r="E58" t="s">
        <v>13</v>
      </c>
      <c r="F58" t="s">
        <v>16</v>
      </c>
      <c r="G58" t="s">
        <v>43</v>
      </c>
      <c r="H58" t="s">
        <v>69</v>
      </c>
      <c r="I58">
        <v>3110.2400000000002</v>
      </c>
      <c r="J58">
        <v>32</v>
      </c>
      <c r="K58">
        <v>99527.680000000008</v>
      </c>
    </row>
    <row r="59" spans="1:11" x14ac:dyDescent="0.35">
      <c r="A59" s="15">
        <v>44256</v>
      </c>
      <c r="B59">
        <v>2021</v>
      </c>
      <c r="C59">
        <v>3</v>
      </c>
      <c r="D59" t="s">
        <v>24</v>
      </c>
      <c r="E59" t="s">
        <v>15</v>
      </c>
      <c r="F59" t="s">
        <v>16</v>
      </c>
      <c r="G59" t="s">
        <v>43</v>
      </c>
      <c r="H59" t="s">
        <v>69</v>
      </c>
      <c r="I59">
        <v>3110.2400000000002</v>
      </c>
      <c r="J59">
        <v>3</v>
      </c>
      <c r="K59">
        <v>9330.7200000000012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D8BF7-9717-4EAD-A8AD-F6C37BE79C4A}">
  <dimension ref="A3:I122"/>
  <sheetViews>
    <sheetView zoomScale="70" zoomScaleNormal="70" workbookViewId="0">
      <selection activeCell="U34" sqref="U34"/>
    </sheetView>
  </sheetViews>
  <sheetFormatPr defaultRowHeight="17.5" x14ac:dyDescent="0.35"/>
  <cols>
    <col min="1" max="1" width="15" bestFit="1" customWidth="1"/>
    <col min="2" max="2" width="17.8125" bestFit="1" customWidth="1"/>
    <col min="3" max="3" width="4.6875" bestFit="1" customWidth="1"/>
    <col min="4" max="4" width="10.875" bestFit="1" customWidth="1"/>
    <col min="5" max="5" width="11.125" bestFit="1" customWidth="1"/>
    <col min="6" max="6" width="10.6875" bestFit="1" customWidth="1"/>
    <col min="7" max="7" width="11.0625" bestFit="1" customWidth="1"/>
    <col min="8" max="8" width="10.6875" bestFit="1" customWidth="1"/>
    <col min="9" max="9" width="11.6875" bestFit="1" customWidth="1"/>
    <col min="10" max="10" width="4.6875" bestFit="1" customWidth="1"/>
    <col min="11" max="11" width="9.125" bestFit="1" customWidth="1"/>
    <col min="12" max="13" width="14.0625" bestFit="1" customWidth="1"/>
    <col min="14" max="14" width="7.0625" bestFit="1" customWidth="1"/>
    <col min="15" max="15" width="15.1875" bestFit="1" customWidth="1"/>
    <col min="16" max="16" width="7.875" bestFit="1" customWidth="1"/>
    <col min="17" max="17" width="11.125" bestFit="1" customWidth="1"/>
    <col min="18" max="18" width="11.25" bestFit="1" customWidth="1"/>
    <col min="19" max="19" width="7.9375" bestFit="1" customWidth="1"/>
    <col min="20" max="20" width="7.875" bestFit="1" customWidth="1"/>
    <col min="21" max="21" width="9.125" bestFit="1" customWidth="1"/>
    <col min="22" max="22" width="14.0625" bestFit="1" customWidth="1"/>
    <col min="23" max="23" width="5.9375" bestFit="1" customWidth="1"/>
    <col min="24" max="24" width="12.875" bestFit="1" customWidth="1"/>
    <col min="25" max="25" width="12.9375" bestFit="1" customWidth="1"/>
    <col min="26" max="26" width="15" bestFit="1" customWidth="1"/>
    <col min="27" max="27" width="10.625" bestFit="1" customWidth="1"/>
    <col min="28" max="28" width="6" bestFit="1" customWidth="1"/>
    <col min="29" max="29" width="11" bestFit="1" customWidth="1"/>
    <col min="30" max="30" width="8.25" bestFit="1" customWidth="1"/>
    <col min="31" max="32" width="9.25" bestFit="1" customWidth="1"/>
    <col min="33" max="33" width="10.625" bestFit="1" customWidth="1"/>
    <col min="34" max="34" width="16.9375" bestFit="1" customWidth="1"/>
    <col min="35" max="35" width="20.1875" bestFit="1" customWidth="1"/>
    <col min="36" max="42" width="11.0625" bestFit="1" customWidth="1"/>
    <col min="43" max="43" width="10" bestFit="1" customWidth="1"/>
    <col min="44" max="49" width="11.0625" bestFit="1" customWidth="1"/>
    <col min="50" max="50" width="14.125" bestFit="1" customWidth="1"/>
    <col min="51" max="54" width="11.0625" bestFit="1" customWidth="1"/>
    <col min="55" max="55" width="10.75" bestFit="1" customWidth="1"/>
    <col min="56" max="62" width="11.0625" bestFit="1" customWidth="1"/>
    <col min="63" max="63" width="9.4375" bestFit="1" customWidth="1"/>
    <col min="64" max="68" width="11.0625" bestFit="1" customWidth="1"/>
    <col min="69" max="69" width="13.9375" bestFit="1" customWidth="1"/>
    <col min="70" max="75" width="15.625" bestFit="1" customWidth="1"/>
    <col min="76" max="76" width="18.875" bestFit="1" customWidth="1"/>
    <col min="77" max="83" width="15.625" bestFit="1" customWidth="1"/>
    <col min="84" max="84" width="18.875" bestFit="1" customWidth="1"/>
    <col min="85" max="90" width="11.0625" bestFit="1" customWidth="1"/>
    <col min="91" max="91" width="11.8125" bestFit="1" customWidth="1"/>
    <col min="92" max="96" width="16.75" bestFit="1" customWidth="1"/>
    <col min="97" max="97" width="20" bestFit="1" customWidth="1"/>
    <col min="98" max="104" width="11.0625" bestFit="1" customWidth="1"/>
    <col min="105" max="105" width="12.625" bestFit="1" customWidth="1"/>
    <col min="106" max="112" width="12.6875" bestFit="1" customWidth="1"/>
    <col min="113" max="113" width="15.9375" bestFit="1" customWidth="1"/>
    <col min="114" max="118" width="12.8125" bestFit="1" customWidth="1"/>
    <col min="119" max="119" width="16.0625" bestFit="1" customWidth="1"/>
    <col min="120" max="123" width="11.0625" bestFit="1" customWidth="1"/>
    <col min="124" max="124" width="12.75" bestFit="1" customWidth="1"/>
    <col min="125" max="129" width="11.0625" bestFit="1" customWidth="1"/>
    <col min="130" max="130" width="12.625" bestFit="1" customWidth="1"/>
    <col min="131" max="135" width="11.0625" bestFit="1" customWidth="1"/>
    <col min="136" max="136" width="13.9375" bestFit="1" customWidth="1"/>
    <col min="137" max="141" width="15.625" bestFit="1" customWidth="1"/>
    <col min="142" max="142" width="18.875" bestFit="1" customWidth="1"/>
    <col min="143" max="147" width="11" bestFit="1" customWidth="1"/>
    <col min="148" max="148" width="10.6875" bestFit="1" customWidth="1"/>
    <col min="149" max="155" width="14.4375" bestFit="1" customWidth="1"/>
    <col min="156" max="156" width="17.6875" bestFit="1" customWidth="1"/>
    <col min="157" max="162" width="14.5" bestFit="1" customWidth="1"/>
    <col min="163" max="163" width="17.75" bestFit="1" customWidth="1"/>
    <col min="164" max="170" width="16.5625" bestFit="1" customWidth="1"/>
    <col min="171" max="171" width="19.8125" bestFit="1" customWidth="1"/>
    <col min="172" max="175" width="12.1875" bestFit="1" customWidth="1"/>
    <col min="176" max="176" width="15.4375" bestFit="1" customWidth="1"/>
    <col min="177" max="183" width="11.0625" bestFit="1" customWidth="1"/>
    <col min="184" max="184" width="10.75" bestFit="1" customWidth="1"/>
    <col min="185" max="189" width="12.5625" bestFit="1" customWidth="1"/>
    <col min="190" max="190" width="15.8125" bestFit="1" customWidth="1"/>
    <col min="191" max="197" width="11.0625" bestFit="1" customWidth="1"/>
    <col min="198" max="198" width="13.0625" bestFit="1" customWidth="1"/>
    <col min="199" max="205" width="11.0625" bestFit="1" customWidth="1"/>
    <col min="206" max="206" width="14.0625" bestFit="1" customWidth="1"/>
    <col min="207" max="210" width="11.0625" bestFit="1" customWidth="1"/>
    <col min="211" max="211" width="14.0625" bestFit="1" customWidth="1"/>
    <col min="212" max="212" width="10.625" bestFit="1" customWidth="1"/>
  </cols>
  <sheetData>
    <row r="3" spans="1:4" x14ac:dyDescent="0.35">
      <c r="A3" s="13" t="s">
        <v>82</v>
      </c>
      <c r="B3" s="13" t="s">
        <v>81</v>
      </c>
      <c r="C3" s="14"/>
      <c r="D3" s="14"/>
    </row>
    <row r="4" spans="1:4" x14ac:dyDescent="0.35">
      <c r="A4" s="13" t="s">
        <v>79</v>
      </c>
      <c r="B4" s="14">
        <v>2020</v>
      </c>
      <c r="C4" s="14">
        <v>2021</v>
      </c>
      <c r="D4" s="14" t="s">
        <v>80</v>
      </c>
    </row>
    <row r="5" spans="1:4" x14ac:dyDescent="0.35">
      <c r="A5" s="14" t="s">
        <v>8</v>
      </c>
      <c r="B5" s="14">
        <v>134895.64999999988</v>
      </c>
      <c r="C5" s="14">
        <v>126839.6399999999</v>
      </c>
      <c r="D5" s="14">
        <v>261735.28999999978</v>
      </c>
    </row>
    <row r="6" spans="1:4" x14ac:dyDescent="0.35">
      <c r="A6" s="14" t="s">
        <v>14</v>
      </c>
      <c r="B6" s="14">
        <v>19405.949999999997</v>
      </c>
      <c r="C6" s="14">
        <v>23468.129999999997</v>
      </c>
      <c r="D6" s="14">
        <v>42874.079999999994</v>
      </c>
    </row>
    <row r="7" spans="1:4" x14ac:dyDescent="0.35">
      <c r="A7" s="14" t="s">
        <v>6</v>
      </c>
      <c r="B7" s="14">
        <v>176100.39000000004</v>
      </c>
      <c r="C7" s="14">
        <v>154334.25000000012</v>
      </c>
      <c r="D7" s="14">
        <v>330434.64000000013</v>
      </c>
    </row>
    <row r="8" spans="1:4" x14ac:dyDescent="0.35">
      <c r="A8" s="14" t="s">
        <v>16</v>
      </c>
      <c r="B8" s="14">
        <v>42270.959999999977</v>
      </c>
      <c r="C8" s="14">
        <v>41629.849999999991</v>
      </c>
      <c r="D8" s="14">
        <v>83900.809999999969</v>
      </c>
    </row>
    <row r="9" spans="1:4" x14ac:dyDescent="0.35">
      <c r="A9" s="14" t="s">
        <v>10</v>
      </c>
      <c r="B9" s="14">
        <v>67435.62</v>
      </c>
      <c r="C9" s="14">
        <v>68404.590000000011</v>
      </c>
      <c r="D9" s="14">
        <v>135840.21000000002</v>
      </c>
    </row>
    <row r="10" spans="1:4" x14ac:dyDescent="0.35">
      <c r="A10" s="14" t="s">
        <v>12</v>
      </c>
      <c r="B10" s="14">
        <v>16658.630000000005</v>
      </c>
      <c r="C10" s="14">
        <v>17260.57</v>
      </c>
      <c r="D10" s="14">
        <v>33919.200000000004</v>
      </c>
    </row>
    <row r="11" spans="1:4" x14ac:dyDescent="0.35">
      <c r="A11" s="14" t="s">
        <v>80</v>
      </c>
      <c r="B11" s="14">
        <v>456767.19999999984</v>
      </c>
      <c r="C11" s="14">
        <v>431937.03</v>
      </c>
      <c r="D11" s="14">
        <v>888704.22999999975</v>
      </c>
    </row>
    <row r="21" spans="1:9" x14ac:dyDescent="0.35">
      <c r="A21" s="13" t="s">
        <v>78</v>
      </c>
      <c r="B21" s="13" t="s">
        <v>81</v>
      </c>
      <c r="C21" s="14"/>
      <c r="D21" s="14"/>
      <c r="E21" s="14"/>
      <c r="F21" s="14"/>
      <c r="G21" s="14"/>
      <c r="H21" s="14"/>
      <c r="I21" s="14"/>
    </row>
    <row r="22" spans="1:9" x14ac:dyDescent="0.35">
      <c r="A22" s="13" t="s">
        <v>79</v>
      </c>
      <c r="B22" s="14" t="s">
        <v>15</v>
      </c>
      <c r="C22" s="14" t="s">
        <v>9</v>
      </c>
      <c r="D22" s="14" t="s">
        <v>11</v>
      </c>
      <c r="E22" s="14" t="s">
        <v>7</v>
      </c>
      <c r="F22" s="14" t="s">
        <v>5</v>
      </c>
      <c r="G22" s="14" t="s">
        <v>13</v>
      </c>
      <c r="H22" s="14" t="s">
        <v>17</v>
      </c>
      <c r="I22" s="14" t="s">
        <v>80</v>
      </c>
    </row>
    <row r="23" spans="1:9" x14ac:dyDescent="0.35">
      <c r="A23" s="14">
        <v>1</v>
      </c>
      <c r="B23" s="14">
        <v>197267.17</v>
      </c>
      <c r="C23" s="14">
        <v>256061.79</v>
      </c>
      <c r="D23" s="14">
        <v>89313.459999999992</v>
      </c>
      <c r="E23" s="14">
        <v>182633.34999999998</v>
      </c>
      <c r="F23" s="14">
        <v>143506.29999999999</v>
      </c>
      <c r="G23" s="14">
        <v>140835.01999999999</v>
      </c>
      <c r="H23" s="14">
        <v>186342.98</v>
      </c>
      <c r="I23" s="14">
        <v>1195960.07</v>
      </c>
    </row>
    <row r="24" spans="1:9" x14ac:dyDescent="0.35">
      <c r="A24" s="14">
        <v>2</v>
      </c>
      <c r="B24" s="14">
        <v>156889.88</v>
      </c>
      <c r="C24" s="14">
        <v>58858.54</v>
      </c>
      <c r="D24" s="14">
        <v>152605.68000000002</v>
      </c>
      <c r="E24" s="14">
        <v>351084.85000000003</v>
      </c>
      <c r="F24" s="14">
        <v>418102.16</v>
      </c>
      <c r="G24" s="14">
        <v>152258.67000000001</v>
      </c>
      <c r="H24" s="14">
        <v>130166.39999999999</v>
      </c>
      <c r="I24" s="14">
        <v>1419966.18</v>
      </c>
    </row>
    <row r="25" spans="1:9" x14ac:dyDescent="0.35">
      <c r="A25" s="14">
        <v>3</v>
      </c>
      <c r="B25" s="14">
        <v>90754.569999999992</v>
      </c>
      <c r="C25" s="14">
        <v>123831.59</v>
      </c>
      <c r="D25" s="14">
        <v>131712.34</v>
      </c>
      <c r="E25" s="14">
        <v>194847.53</v>
      </c>
      <c r="F25" s="14">
        <v>558508.50999999989</v>
      </c>
      <c r="G25" s="14">
        <v>371833.74000000005</v>
      </c>
      <c r="H25" s="14">
        <v>52320.149999999994</v>
      </c>
      <c r="I25" s="14">
        <v>1523808.43</v>
      </c>
    </row>
    <row r="26" spans="1:9" x14ac:dyDescent="0.35">
      <c r="A26" s="14">
        <v>4</v>
      </c>
      <c r="B26" s="14">
        <v>107576.78</v>
      </c>
      <c r="C26" s="14">
        <v>68115.820000000007</v>
      </c>
      <c r="D26" s="14">
        <v>180009.78</v>
      </c>
      <c r="E26" s="14">
        <v>220759.03</v>
      </c>
      <c r="F26" s="14">
        <v>421753.66</v>
      </c>
      <c r="G26" s="14">
        <v>188071.62</v>
      </c>
      <c r="H26" s="14">
        <v>161016.61000000002</v>
      </c>
      <c r="I26" s="14">
        <v>1347303.3</v>
      </c>
    </row>
    <row r="27" spans="1:9" x14ac:dyDescent="0.35">
      <c r="A27" s="14">
        <v>5</v>
      </c>
      <c r="B27" s="14">
        <v>88707.54</v>
      </c>
      <c r="C27" s="14">
        <v>89587.46</v>
      </c>
      <c r="D27" s="14">
        <v>57381.53</v>
      </c>
      <c r="E27" s="14">
        <v>96495.02</v>
      </c>
      <c r="F27" s="14">
        <v>591601.26</v>
      </c>
      <c r="G27" s="14">
        <v>165445.81</v>
      </c>
      <c r="H27" s="14">
        <v>121863.5</v>
      </c>
      <c r="I27" s="14">
        <v>1211082.1200000001</v>
      </c>
    </row>
    <row r="28" spans="1:9" x14ac:dyDescent="0.35">
      <c r="A28" s="14">
        <v>6</v>
      </c>
      <c r="B28" s="14">
        <v>99570.45</v>
      </c>
      <c r="C28" s="14">
        <v>146922.49</v>
      </c>
      <c r="D28" s="14">
        <v>164530.48000000001</v>
      </c>
      <c r="E28" s="14">
        <v>288589.15000000002</v>
      </c>
      <c r="F28" s="14">
        <v>349994.27000000008</v>
      </c>
      <c r="G28" s="14">
        <v>239533.92</v>
      </c>
      <c r="H28" s="14">
        <v>84244.560000000012</v>
      </c>
      <c r="I28" s="14">
        <v>1373385.32</v>
      </c>
    </row>
    <row r="29" spans="1:9" x14ac:dyDescent="0.35">
      <c r="A29" s="14">
        <v>7</v>
      </c>
      <c r="B29" s="14">
        <v>174928.31</v>
      </c>
      <c r="C29" s="14">
        <v>117642.60999999999</v>
      </c>
      <c r="D29" s="14">
        <v>144201.50999999998</v>
      </c>
      <c r="E29" s="14">
        <v>431665.18</v>
      </c>
      <c r="F29" s="14">
        <v>438282.7699999999</v>
      </c>
      <c r="G29" s="14">
        <v>152527.02000000002</v>
      </c>
      <c r="H29" s="14">
        <v>161936.66999999998</v>
      </c>
      <c r="I29" s="14">
        <v>1621184.0699999998</v>
      </c>
    </row>
    <row r="30" spans="1:9" x14ac:dyDescent="0.35">
      <c r="A30" s="14">
        <v>8</v>
      </c>
      <c r="B30" s="14">
        <v>135382.78999999998</v>
      </c>
      <c r="C30" s="14">
        <v>245747.20000000001</v>
      </c>
      <c r="D30" s="14">
        <v>106988.01000000001</v>
      </c>
      <c r="E30" s="14">
        <v>126671.44</v>
      </c>
      <c r="F30" s="14">
        <v>255224.47000000003</v>
      </c>
      <c r="G30" s="14">
        <v>159079.86999999997</v>
      </c>
      <c r="H30" s="14">
        <v>157951.84</v>
      </c>
      <c r="I30" s="14">
        <v>1187045.6199999999</v>
      </c>
    </row>
    <row r="31" spans="1:9" x14ac:dyDescent="0.35">
      <c r="A31" s="14">
        <v>9</v>
      </c>
      <c r="B31" s="14">
        <v>115047.15</v>
      </c>
      <c r="C31" s="14">
        <v>49457.569999999992</v>
      </c>
      <c r="D31" s="14">
        <v>89815.4</v>
      </c>
      <c r="E31" s="14">
        <v>384754.48</v>
      </c>
      <c r="F31" s="14">
        <v>461354.99999999994</v>
      </c>
      <c r="G31" s="14">
        <v>156514.94999999998</v>
      </c>
      <c r="H31" s="14">
        <v>99850.10000000002</v>
      </c>
      <c r="I31" s="14">
        <v>1356794.65</v>
      </c>
    </row>
    <row r="32" spans="1:9" x14ac:dyDescent="0.35">
      <c r="A32" s="14">
        <v>10</v>
      </c>
      <c r="B32" s="14">
        <v>167429.66999999998</v>
      </c>
      <c r="C32" s="14">
        <v>160121.27000000002</v>
      </c>
      <c r="D32" s="14">
        <v>69001.989999999991</v>
      </c>
      <c r="E32" s="14">
        <v>378285.43</v>
      </c>
      <c r="F32" s="14">
        <v>464666.42</v>
      </c>
      <c r="G32" s="14">
        <v>172551.36000000004</v>
      </c>
      <c r="H32" s="14">
        <v>102463.14</v>
      </c>
      <c r="I32" s="14">
        <v>1514519.28</v>
      </c>
    </row>
    <row r="33" spans="1:9" x14ac:dyDescent="0.35">
      <c r="A33" s="14">
        <v>11</v>
      </c>
      <c r="B33" s="14">
        <v>135436.88</v>
      </c>
      <c r="C33" s="14">
        <v>220310.68000000002</v>
      </c>
      <c r="D33" s="14">
        <v>65866.09</v>
      </c>
      <c r="E33" s="14">
        <v>198758.18</v>
      </c>
      <c r="F33" s="14">
        <v>202625.76</v>
      </c>
      <c r="G33" s="14">
        <v>132474.76999999999</v>
      </c>
      <c r="H33" s="14">
        <v>97673.47</v>
      </c>
      <c r="I33" s="14">
        <v>1053145.83</v>
      </c>
    </row>
    <row r="34" spans="1:9" x14ac:dyDescent="0.35">
      <c r="A34" s="14">
        <v>12</v>
      </c>
      <c r="B34" s="14">
        <v>221436.87</v>
      </c>
      <c r="C34" s="14">
        <v>85513.279999999999</v>
      </c>
      <c r="D34" s="14">
        <v>40225.549999999996</v>
      </c>
      <c r="E34" s="14">
        <v>458938.83999999997</v>
      </c>
      <c r="F34" s="14">
        <v>428068.30999999994</v>
      </c>
      <c r="G34" s="14">
        <v>160838.09999999998</v>
      </c>
      <c r="H34" s="14">
        <v>79178.420000000013</v>
      </c>
      <c r="I34" s="14">
        <v>1474199.37</v>
      </c>
    </row>
    <row r="35" spans="1:9" x14ac:dyDescent="0.35">
      <c r="A35" s="14" t="s">
        <v>80</v>
      </c>
      <c r="B35" s="14">
        <v>1690428.06</v>
      </c>
      <c r="C35" s="14">
        <v>1622170.3</v>
      </c>
      <c r="D35" s="14">
        <v>1291651.82</v>
      </c>
      <c r="E35" s="14">
        <v>3313482.4800000004</v>
      </c>
      <c r="F35" s="14">
        <v>4733688.8899999997</v>
      </c>
      <c r="G35" s="14">
        <v>2191964.85</v>
      </c>
      <c r="H35" s="14">
        <v>1435007.84</v>
      </c>
      <c r="I35" s="14">
        <v>16278394.239999998</v>
      </c>
    </row>
    <row r="45" spans="1:9" x14ac:dyDescent="0.35">
      <c r="A45" s="13" t="s">
        <v>82</v>
      </c>
      <c r="B45" s="13" t="s">
        <v>81</v>
      </c>
      <c r="C45" s="14"/>
      <c r="D45" s="14"/>
      <c r="E45" s="14"/>
      <c r="F45" s="14"/>
      <c r="G45" s="14"/>
      <c r="H45" s="14"/>
    </row>
    <row r="46" spans="1:9" x14ac:dyDescent="0.35">
      <c r="A46" s="13" t="s">
        <v>79</v>
      </c>
      <c r="B46" s="14" t="s">
        <v>8</v>
      </c>
      <c r="C46" s="14" t="s">
        <v>14</v>
      </c>
      <c r="D46" s="14" t="s">
        <v>6</v>
      </c>
      <c r="E46" s="14" t="s">
        <v>16</v>
      </c>
      <c r="F46" s="14" t="s">
        <v>10</v>
      </c>
      <c r="G46" s="14" t="s">
        <v>12</v>
      </c>
      <c r="H46" s="14" t="s">
        <v>80</v>
      </c>
    </row>
    <row r="47" spans="1:9" x14ac:dyDescent="0.35">
      <c r="A47" s="14">
        <v>1</v>
      </c>
      <c r="B47" s="14">
        <v>18551.700000000004</v>
      </c>
      <c r="C47" s="14">
        <v>2595.64</v>
      </c>
      <c r="D47" s="14">
        <v>26199.62</v>
      </c>
      <c r="E47" s="14">
        <v>7379.7399999999989</v>
      </c>
      <c r="F47" s="14">
        <v>14618.130000000001</v>
      </c>
      <c r="G47" s="14">
        <v>3165.84</v>
      </c>
      <c r="H47" s="14">
        <v>72510.67</v>
      </c>
    </row>
    <row r="48" spans="1:9" x14ac:dyDescent="0.35">
      <c r="A48" s="14">
        <v>2</v>
      </c>
      <c r="B48" s="14">
        <v>24730.989999999998</v>
      </c>
      <c r="C48" s="14">
        <v>2748.31</v>
      </c>
      <c r="D48" s="14">
        <v>30544.52</v>
      </c>
      <c r="E48" s="14">
        <v>4184.66</v>
      </c>
      <c r="F48" s="14">
        <v>6195.95</v>
      </c>
      <c r="G48" s="14">
        <v>2186.1099999999997</v>
      </c>
      <c r="H48" s="14">
        <v>70590.539999999994</v>
      </c>
    </row>
    <row r="49" spans="1:8" x14ac:dyDescent="0.35">
      <c r="A49" s="14">
        <v>3</v>
      </c>
      <c r="B49" s="14">
        <v>22367.200000000001</v>
      </c>
      <c r="C49" s="14">
        <v>4669.1100000000006</v>
      </c>
      <c r="D49" s="14">
        <v>26503.079999999994</v>
      </c>
      <c r="E49" s="14">
        <v>10009.340000000004</v>
      </c>
      <c r="F49" s="14">
        <v>11340.119999999999</v>
      </c>
      <c r="G49" s="14">
        <v>3015.0600000000004</v>
      </c>
      <c r="H49" s="14">
        <v>77903.91</v>
      </c>
    </row>
    <row r="50" spans="1:8" x14ac:dyDescent="0.35">
      <c r="A50" s="14">
        <v>4</v>
      </c>
      <c r="B50" s="14">
        <v>24796.470000000005</v>
      </c>
      <c r="C50" s="14">
        <v>2126.27</v>
      </c>
      <c r="D50" s="14">
        <v>28829.219999999998</v>
      </c>
      <c r="E50" s="14">
        <v>5287.449999999998</v>
      </c>
      <c r="F50" s="14">
        <v>8912.2100000000009</v>
      </c>
      <c r="G50" s="14">
        <v>2488.1099999999997</v>
      </c>
      <c r="H50" s="14">
        <v>72439.73000000001</v>
      </c>
    </row>
    <row r="51" spans="1:8" x14ac:dyDescent="0.35">
      <c r="A51" s="14">
        <v>5</v>
      </c>
      <c r="B51" s="14">
        <v>22802.65</v>
      </c>
      <c r="C51" s="14">
        <v>4478.75</v>
      </c>
      <c r="D51" s="14">
        <v>27924.32</v>
      </c>
      <c r="E51" s="14">
        <v>5692.58</v>
      </c>
      <c r="F51" s="14">
        <v>12203.47</v>
      </c>
      <c r="G51" s="14">
        <v>2939.2499999999995</v>
      </c>
      <c r="H51" s="14">
        <v>76041.02</v>
      </c>
    </row>
    <row r="52" spans="1:8" x14ac:dyDescent="0.35">
      <c r="A52" s="14">
        <v>6</v>
      </c>
      <c r="B52" s="14">
        <v>24127.530000000006</v>
      </c>
      <c r="C52" s="14">
        <v>1074.42</v>
      </c>
      <c r="D52" s="14">
        <v>29677.469999999998</v>
      </c>
      <c r="E52" s="14">
        <v>8105.5399999999981</v>
      </c>
      <c r="F52" s="14">
        <v>11643.58</v>
      </c>
      <c r="G52" s="14">
        <v>2638.4700000000003</v>
      </c>
      <c r="H52" s="14">
        <v>77267.009999999995</v>
      </c>
    </row>
    <row r="53" spans="1:8" x14ac:dyDescent="0.35">
      <c r="A53" s="14">
        <v>7</v>
      </c>
      <c r="B53" s="14">
        <v>25460.489999999998</v>
      </c>
      <c r="C53" s="14">
        <v>4478.75</v>
      </c>
      <c r="D53" s="14">
        <v>26459.730000000003</v>
      </c>
      <c r="E53" s="14">
        <v>9820.77</v>
      </c>
      <c r="F53" s="14">
        <v>11997.990000000002</v>
      </c>
      <c r="G53" s="14">
        <v>3090.8900000000003</v>
      </c>
      <c r="H53" s="14">
        <v>81308.62000000001</v>
      </c>
    </row>
    <row r="54" spans="1:8" x14ac:dyDescent="0.35">
      <c r="A54" s="14">
        <v>8</v>
      </c>
      <c r="B54" s="14">
        <v>13060.7</v>
      </c>
      <c r="C54" s="14">
        <v>4065.91</v>
      </c>
      <c r="D54" s="14">
        <v>30071.389999999996</v>
      </c>
      <c r="E54" s="14">
        <v>6880.2099999999991</v>
      </c>
      <c r="F54" s="14">
        <v>12052.67</v>
      </c>
      <c r="G54" s="14">
        <v>3090.0300000000007</v>
      </c>
      <c r="H54" s="14">
        <v>69220.91</v>
      </c>
    </row>
    <row r="55" spans="1:8" x14ac:dyDescent="0.35">
      <c r="A55" s="14">
        <v>9</v>
      </c>
      <c r="B55" s="14">
        <v>23799.56</v>
      </c>
      <c r="C55" s="14">
        <v>4459.8899999999994</v>
      </c>
      <c r="D55" s="14">
        <v>20866.929999999997</v>
      </c>
      <c r="E55" s="14">
        <v>6795.369999999999</v>
      </c>
      <c r="F55" s="14">
        <v>11489.050000000001</v>
      </c>
      <c r="G55" s="14">
        <v>3090.4700000000003</v>
      </c>
      <c r="H55" s="14">
        <v>70501.27</v>
      </c>
    </row>
    <row r="56" spans="1:8" x14ac:dyDescent="0.35">
      <c r="A56" s="14">
        <v>10</v>
      </c>
      <c r="B56" s="14">
        <v>21447.07</v>
      </c>
      <c r="C56" s="14">
        <v>3219.5499999999997</v>
      </c>
      <c r="D56" s="14">
        <v>31775.409999999996</v>
      </c>
      <c r="E56" s="14">
        <v>6380.6799999999994</v>
      </c>
      <c r="F56" s="14">
        <v>14823.61</v>
      </c>
      <c r="G56" s="14">
        <v>2486.85</v>
      </c>
      <c r="H56" s="14">
        <v>80133.170000000013</v>
      </c>
    </row>
    <row r="57" spans="1:8" x14ac:dyDescent="0.35">
      <c r="A57" s="14">
        <v>11</v>
      </c>
      <c r="B57" s="14">
        <v>11628.34</v>
      </c>
      <c r="C57" s="14">
        <v>4686.08</v>
      </c>
      <c r="D57" s="14">
        <v>22853.730000000003</v>
      </c>
      <c r="E57" s="14">
        <v>6795.37</v>
      </c>
      <c r="F57" s="14">
        <v>12710.540000000003</v>
      </c>
      <c r="G57" s="14">
        <v>3392.0499999999997</v>
      </c>
      <c r="H57" s="14">
        <v>62066.110000000008</v>
      </c>
    </row>
    <row r="58" spans="1:8" x14ac:dyDescent="0.35">
      <c r="A58" s="14">
        <v>12</v>
      </c>
      <c r="B58" s="14">
        <v>28962.59</v>
      </c>
      <c r="C58" s="14">
        <v>4271.4000000000005</v>
      </c>
      <c r="D58" s="14">
        <v>28729.219999999994</v>
      </c>
      <c r="E58" s="14">
        <v>6569.0999999999995</v>
      </c>
      <c r="F58" s="14">
        <v>7852.89</v>
      </c>
      <c r="G58" s="14">
        <v>2336.0700000000002</v>
      </c>
      <c r="H58" s="14">
        <v>78721.27</v>
      </c>
    </row>
    <row r="59" spans="1:8" x14ac:dyDescent="0.35">
      <c r="A59" s="14" t="s">
        <v>80</v>
      </c>
      <c r="B59" s="14">
        <v>261735.29</v>
      </c>
      <c r="C59" s="14">
        <v>42874.080000000002</v>
      </c>
      <c r="D59" s="14">
        <v>330434.63999999996</v>
      </c>
      <c r="E59" s="14">
        <v>83900.81</v>
      </c>
      <c r="F59" s="14">
        <v>135840.21000000002</v>
      </c>
      <c r="G59" s="14">
        <v>33919.200000000004</v>
      </c>
      <c r="H59" s="14">
        <v>888704.2300000001</v>
      </c>
    </row>
    <row r="70" spans="1:4" x14ac:dyDescent="0.35">
      <c r="A70" s="13" t="s">
        <v>84</v>
      </c>
      <c r="B70" s="13" t="s">
        <v>81</v>
      </c>
      <c r="C70" s="14"/>
      <c r="D70" s="14"/>
    </row>
    <row r="71" spans="1:4" x14ac:dyDescent="0.35">
      <c r="A71" s="13" t="s">
        <v>79</v>
      </c>
      <c r="B71" s="14">
        <v>2020</v>
      </c>
      <c r="C71" s="14">
        <v>2021</v>
      </c>
      <c r="D71" s="14" t="s">
        <v>80</v>
      </c>
    </row>
    <row r="72" spans="1:4" x14ac:dyDescent="0.35">
      <c r="A72" s="14" t="s">
        <v>15</v>
      </c>
      <c r="B72" s="14">
        <v>629</v>
      </c>
      <c r="C72" s="14">
        <v>756</v>
      </c>
      <c r="D72" s="14">
        <v>1385</v>
      </c>
    </row>
    <row r="73" spans="1:4" x14ac:dyDescent="0.35">
      <c r="A73" s="14" t="s">
        <v>9</v>
      </c>
      <c r="B73" s="14">
        <v>592</v>
      </c>
      <c r="C73" s="14">
        <v>767</v>
      </c>
      <c r="D73" s="14">
        <v>1359</v>
      </c>
    </row>
    <row r="74" spans="1:4" x14ac:dyDescent="0.35">
      <c r="A74" s="14" t="s">
        <v>11</v>
      </c>
      <c r="B74" s="14">
        <v>611</v>
      </c>
      <c r="C74" s="14">
        <v>603</v>
      </c>
      <c r="D74" s="14">
        <v>1214</v>
      </c>
    </row>
    <row r="75" spans="1:4" x14ac:dyDescent="0.35">
      <c r="A75" s="14" t="s">
        <v>7</v>
      </c>
      <c r="B75" s="14">
        <v>1191</v>
      </c>
      <c r="C75" s="14">
        <v>1381</v>
      </c>
      <c r="D75" s="14">
        <v>2572</v>
      </c>
    </row>
    <row r="76" spans="1:4" x14ac:dyDescent="0.35">
      <c r="A76" s="14" t="s">
        <v>5</v>
      </c>
      <c r="B76" s="14">
        <v>1944</v>
      </c>
      <c r="C76" s="14">
        <v>1748</v>
      </c>
      <c r="D76" s="14">
        <v>3692</v>
      </c>
    </row>
    <row r="77" spans="1:4" x14ac:dyDescent="0.35">
      <c r="A77" s="14" t="s">
        <v>13</v>
      </c>
      <c r="B77" s="14">
        <v>878</v>
      </c>
      <c r="C77" s="14">
        <v>943</v>
      </c>
      <c r="D77" s="14">
        <v>1821</v>
      </c>
    </row>
    <row r="78" spans="1:4" x14ac:dyDescent="0.35">
      <c r="A78" s="14" t="s">
        <v>17</v>
      </c>
      <c r="B78" s="14">
        <v>524</v>
      </c>
      <c r="C78" s="14">
        <v>637</v>
      </c>
      <c r="D78" s="14">
        <v>1161</v>
      </c>
    </row>
    <row r="79" spans="1:4" x14ac:dyDescent="0.35">
      <c r="A79" s="14" t="s">
        <v>80</v>
      </c>
      <c r="B79" s="14">
        <v>6369</v>
      </c>
      <c r="C79" s="14">
        <v>6835</v>
      </c>
      <c r="D79" s="14">
        <v>13204</v>
      </c>
    </row>
    <row r="89" spans="1:4" x14ac:dyDescent="0.35">
      <c r="A89" s="13" t="s">
        <v>82</v>
      </c>
      <c r="B89" s="13" t="s">
        <v>81</v>
      </c>
      <c r="C89" s="14"/>
      <c r="D89" s="14"/>
    </row>
    <row r="90" spans="1:4" x14ac:dyDescent="0.35">
      <c r="A90" s="13" t="s">
        <v>79</v>
      </c>
      <c r="B90" s="14">
        <v>2020</v>
      </c>
      <c r="C90" s="14">
        <v>2021</v>
      </c>
      <c r="D90" s="14" t="s">
        <v>80</v>
      </c>
    </row>
    <row r="91" spans="1:4" x14ac:dyDescent="0.35">
      <c r="A91" s="14">
        <v>3700</v>
      </c>
      <c r="B91" s="14">
        <v>37556.740000000005</v>
      </c>
      <c r="C91" s="14">
        <v>37556.740000000005</v>
      </c>
      <c r="D91" s="14">
        <v>75113.48000000001</v>
      </c>
    </row>
    <row r="92" spans="1:4" x14ac:dyDescent="0.35">
      <c r="A92" s="14" t="s">
        <v>50</v>
      </c>
      <c r="B92" s="14">
        <v>6107.1299999999974</v>
      </c>
      <c r="C92" s="14">
        <v>4523.8</v>
      </c>
      <c r="D92" s="14">
        <v>10630.929999999997</v>
      </c>
    </row>
    <row r="93" spans="1:4" x14ac:dyDescent="0.35">
      <c r="A93" s="14" t="s">
        <v>53</v>
      </c>
      <c r="B93" s="14">
        <v>87409.48</v>
      </c>
      <c r="C93" s="14">
        <v>63296.520000000026</v>
      </c>
      <c r="D93" s="14">
        <v>150706.00000000003</v>
      </c>
    </row>
    <row r="94" spans="1:4" x14ac:dyDescent="0.35">
      <c r="A94" s="14" t="s">
        <v>63</v>
      </c>
      <c r="B94" s="14">
        <v>1884.95</v>
      </c>
      <c r="C94" s="14">
        <v>2638.9300000000003</v>
      </c>
      <c r="D94" s="14">
        <v>4523.88</v>
      </c>
    </row>
    <row r="95" spans="1:4" x14ac:dyDescent="0.35">
      <c r="A95" s="14" t="s">
        <v>56</v>
      </c>
      <c r="B95" s="14">
        <v>3100.85</v>
      </c>
      <c r="C95" s="14">
        <v>4341.1899999999996</v>
      </c>
      <c r="D95" s="14">
        <v>7442.0399999999991</v>
      </c>
    </row>
    <row r="96" spans="1:4" x14ac:dyDescent="0.35">
      <c r="A96" s="14" t="s">
        <v>60</v>
      </c>
      <c r="B96" s="14">
        <v>16437.12</v>
      </c>
      <c r="C96" s="14">
        <v>17464.439999999999</v>
      </c>
      <c r="D96" s="14">
        <v>33901.56</v>
      </c>
    </row>
    <row r="97" spans="1:4" x14ac:dyDescent="0.35">
      <c r="A97" s="14" t="s">
        <v>55</v>
      </c>
      <c r="B97" s="14">
        <v>2261.9</v>
      </c>
      <c r="C97" s="14">
        <v>2488.09</v>
      </c>
      <c r="D97" s="14">
        <v>4749.99</v>
      </c>
    </row>
    <row r="98" spans="1:4" x14ac:dyDescent="0.35">
      <c r="A98" s="14" t="s">
        <v>64</v>
      </c>
      <c r="B98" s="14">
        <v>2631.48</v>
      </c>
      <c r="C98" s="14">
        <v>4605.09</v>
      </c>
      <c r="D98" s="14">
        <v>7236.57</v>
      </c>
    </row>
    <row r="99" spans="1:4" x14ac:dyDescent="0.35">
      <c r="A99" s="14" t="s">
        <v>66</v>
      </c>
      <c r="B99" s="14">
        <v>18472.72</v>
      </c>
      <c r="C99" s="14">
        <v>14514.279999999997</v>
      </c>
      <c r="D99" s="14">
        <v>32987</v>
      </c>
    </row>
    <row r="100" spans="1:4" x14ac:dyDescent="0.35">
      <c r="A100" s="14" t="s">
        <v>68</v>
      </c>
      <c r="B100" s="14">
        <v>5191.3200000000006</v>
      </c>
      <c r="C100" s="14">
        <v>5191.3200000000006</v>
      </c>
      <c r="D100" s="14">
        <v>10382.640000000001</v>
      </c>
    </row>
    <row r="101" spans="1:4" x14ac:dyDescent="0.35">
      <c r="A101" s="14" t="s">
        <v>52</v>
      </c>
      <c r="B101" s="14">
        <v>15755.960000000003</v>
      </c>
      <c r="C101" s="14">
        <v>12891.240000000002</v>
      </c>
      <c r="D101" s="14">
        <v>28647.200000000004</v>
      </c>
    </row>
    <row r="102" spans="1:4" x14ac:dyDescent="0.35">
      <c r="A102" s="14" t="s">
        <v>57</v>
      </c>
      <c r="B102" s="14">
        <v>7521.2</v>
      </c>
      <c r="C102" s="14">
        <v>9777.5600000000013</v>
      </c>
      <c r="D102" s="14">
        <v>17298.760000000002</v>
      </c>
    </row>
    <row r="103" spans="1:4" x14ac:dyDescent="0.35">
      <c r="A103" s="14" t="s">
        <v>62</v>
      </c>
      <c r="B103" s="14">
        <v>2257.6999999999998</v>
      </c>
      <c r="C103" s="14">
        <v>2935.0099999999998</v>
      </c>
      <c r="D103" s="14">
        <v>5192.7099999999991</v>
      </c>
    </row>
    <row r="104" spans="1:4" x14ac:dyDescent="0.35">
      <c r="A104" s="14" t="s">
        <v>71</v>
      </c>
      <c r="B104" s="14">
        <v>6220.4</v>
      </c>
      <c r="C104" s="14">
        <v>6842.44</v>
      </c>
      <c r="D104" s="14">
        <v>13062.84</v>
      </c>
    </row>
    <row r="105" spans="1:4" x14ac:dyDescent="0.35">
      <c r="A105" s="14" t="s">
        <v>67</v>
      </c>
      <c r="B105" s="14">
        <v>4146.8899999999994</v>
      </c>
      <c r="C105" s="14">
        <v>4523.8799999999992</v>
      </c>
      <c r="D105" s="14">
        <v>8670.7699999999986</v>
      </c>
    </row>
    <row r="106" spans="1:4" x14ac:dyDescent="0.35">
      <c r="A106" s="14" t="s">
        <v>72</v>
      </c>
      <c r="B106" s="14">
        <v>17604.069999999996</v>
      </c>
      <c r="C106" s="14">
        <v>11202.59</v>
      </c>
      <c r="D106" s="14">
        <v>28806.659999999996</v>
      </c>
    </row>
    <row r="107" spans="1:4" x14ac:dyDescent="0.35">
      <c r="A107" s="14" t="s">
        <v>75</v>
      </c>
      <c r="B107" s="14">
        <v>5278</v>
      </c>
      <c r="C107" s="14">
        <v>6597.5</v>
      </c>
      <c r="D107" s="14">
        <v>11875.5</v>
      </c>
    </row>
    <row r="108" spans="1:4" x14ac:dyDescent="0.35">
      <c r="A108" s="14" t="s">
        <v>48</v>
      </c>
      <c r="B108" s="14">
        <v>4231.8500000000004</v>
      </c>
      <c r="C108" s="14">
        <v>4231.8500000000004</v>
      </c>
      <c r="D108" s="14">
        <v>8463.7000000000007</v>
      </c>
    </row>
    <row r="109" spans="1:4" x14ac:dyDescent="0.35">
      <c r="A109" s="14" t="s">
        <v>76</v>
      </c>
      <c r="B109" s="14">
        <v>5270.48</v>
      </c>
      <c r="C109" s="14">
        <v>6588.0999999999995</v>
      </c>
      <c r="D109" s="14">
        <v>11858.579999999998</v>
      </c>
    </row>
    <row r="110" spans="1:4" x14ac:dyDescent="0.35">
      <c r="A110" s="14" t="s">
        <v>69</v>
      </c>
      <c r="B110" s="14">
        <v>18661.440000000002</v>
      </c>
      <c r="C110" s="14">
        <v>18661.440000000002</v>
      </c>
      <c r="D110" s="14">
        <v>37322.880000000005</v>
      </c>
    </row>
    <row r="111" spans="1:4" x14ac:dyDescent="0.35">
      <c r="A111" s="14" t="s">
        <v>77</v>
      </c>
      <c r="B111" s="14">
        <v>27285.4</v>
      </c>
      <c r="C111" s="14">
        <v>27285.4</v>
      </c>
      <c r="D111" s="14">
        <v>54570.8</v>
      </c>
    </row>
    <row r="112" spans="1:4" x14ac:dyDescent="0.35">
      <c r="A112" s="14" t="s">
        <v>51</v>
      </c>
      <c r="B112" s="14">
        <v>1507.96</v>
      </c>
      <c r="C112" s="14">
        <v>2638.9300000000003</v>
      </c>
      <c r="D112" s="14">
        <v>4146.8900000000003</v>
      </c>
    </row>
    <row r="113" spans="1:4" x14ac:dyDescent="0.35">
      <c r="A113" s="14" t="s">
        <v>65</v>
      </c>
      <c r="B113" s="14">
        <v>25187.199999999993</v>
      </c>
      <c r="C113" s="14">
        <v>25187.199999999993</v>
      </c>
      <c r="D113" s="14">
        <v>50374.399999999987</v>
      </c>
    </row>
    <row r="114" spans="1:4" x14ac:dyDescent="0.35">
      <c r="A114" s="14" t="s">
        <v>58</v>
      </c>
      <c r="B114" s="14">
        <v>7144.2</v>
      </c>
      <c r="C114" s="14">
        <v>9287.4599999999991</v>
      </c>
      <c r="D114" s="14">
        <v>16431.66</v>
      </c>
    </row>
    <row r="115" spans="1:4" x14ac:dyDescent="0.35">
      <c r="A115" s="14" t="s">
        <v>54</v>
      </c>
      <c r="B115" s="14">
        <v>18482.61</v>
      </c>
      <c r="C115" s="14">
        <v>15485.430000000006</v>
      </c>
      <c r="D115" s="14">
        <v>33968.040000000008</v>
      </c>
    </row>
    <row r="116" spans="1:4" x14ac:dyDescent="0.35">
      <c r="A116" s="14" t="s">
        <v>73</v>
      </c>
      <c r="B116" s="14">
        <v>2638.95</v>
      </c>
      <c r="C116" s="14">
        <v>2638.95</v>
      </c>
      <c r="D116" s="14">
        <v>5277.9</v>
      </c>
    </row>
    <row r="117" spans="1:4" x14ac:dyDescent="0.35">
      <c r="A117" s="14" t="s">
        <v>49</v>
      </c>
      <c r="B117" s="14">
        <v>33713.299999999996</v>
      </c>
      <c r="C117" s="14">
        <v>35686.910000000003</v>
      </c>
      <c r="D117" s="14">
        <v>69400.209999999992</v>
      </c>
    </row>
    <row r="118" spans="1:4" x14ac:dyDescent="0.35">
      <c r="A118" s="14" t="s">
        <v>74</v>
      </c>
      <c r="B118" s="14">
        <v>1658.76</v>
      </c>
      <c r="C118" s="14">
        <v>2073.4499999999998</v>
      </c>
      <c r="D118" s="14">
        <v>3732.21</v>
      </c>
    </row>
    <row r="119" spans="1:4" x14ac:dyDescent="0.35">
      <c r="A119" s="14" t="s">
        <v>61</v>
      </c>
      <c r="B119" s="14">
        <v>61458.540000000015</v>
      </c>
      <c r="C119" s="14">
        <v>59094.750000000015</v>
      </c>
      <c r="D119" s="14">
        <v>120553.29000000004</v>
      </c>
    </row>
    <row r="120" spans="1:4" x14ac:dyDescent="0.35">
      <c r="A120" s="14" t="s">
        <v>70</v>
      </c>
      <c r="B120" s="14">
        <v>8105.4</v>
      </c>
      <c r="C120" s="14">
        <v>8915.9399999999987</v>
      </c>
      <c r="D120" s="14">
        <v>17021.339999999997</v>
      </c>
    </row>
    <row r="121" spans="1:4" x14ac:dyDescent="0.35">
      <c r="A121" s="14" t="s">
        <v>59</v>
      </c>
      <c r="B121" s="14">
        <v>1583.2</v>
      </c>
      <c r="C121" s="14">
        <v>2770.6000000000004</v>
      </c>
      <c r="D121" s="14">
        <v>4353.8</v>
      </c>
    </row>
    <row r="122" spans="1:4" x14ac:dyDescent="0.35">
      <c r="A122" s="14" t="s">
        <v>80</v>
      </c>
      <c r="B122" s="14">
        <v>456767.20000000019</v>
      </c>
      <c r="C122" s="14">
        <v>431937.03</v>
      </c>
      <c r="D122" s="14">
        <v>888704.23000000021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857D5-D2EE-4FDC-91B7-360D95A7EBFE}">
  <dimension ref="A1"/>
  <sheetViews>
    <sheetView showGridLines="0" tabSelected="1" zoomScale="50" zoomScaleNormal="50" workbookViewId="0">
      <selection activeCell="Y22" sqref="Y22"/>
    </sheetView>
  </sheetViews>
  <sheetFormatPr defaultRowHeight="17.5" x14ac:dyDescent="0.35"/>
  <cols>
    <col min="1" max="16384" width="9"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9E37E-EB7B-4EFA-BF78-9B518B1D5060}">
  <dimension ref="A1:K732"/>
  <sheetViews>
    <sheetView topLeftCell="A2" workbookViewId="0">
      <selection activeCell="C4" sqref="A2:K732"/>
    </sheetView>
  </sheetViews>
  <sheetFormatPr defaultColWidth="9.25" defaultRowHeight="17.5" x14ac:dyDescent="0.35"/>
  <cols>
    <col min="1" max="1" width="9.8125" style="1" bestFit="1" customWidth="1"/>
    <col min="2" max="2" width="7.625" style="1" bestFit="1" customWidth="1"/>
    <col min="3" max="3" width="9.125" style="1" bestFit="1" customWidth="1"/>
    <col min="4" max="4" width="10.125" style="1" bestFit="1" customWidth="1"/>
    <col min="5" max="5" width="10.375" style="1" bestFit="1" customWidth="1"/>
    <col min="6" max="6" width="11.4375" style="1" bestFit="1" customWidth="1"/>
    <col min="7" max="7" width="8.8125" style="1" bestFit="1" customWidth="1"/>
    <col min="8" max="8" width="14.625" style="1" bestFit="1" customWidth="1"/>
    <col min="9" max="9" width="8.125" style="1" bestFit="1" customWidth="1"/>
    <col min="10" max="16384" width="9.25" style="1"/>
  </cols>
  <sheetData>
    <row r="1" spans="1:11" x14ac:dyDescent="0.35">
      <c r="A1" s="5" t="s">
        <v>0</v>
      </c>
      <c r="B1" s="5" t="s">
        <v>20</v>
      </c>
      <c r="C1" s="5" t="s">
        <v>19</v>
      </c>
      <c r="D1" s="5" t="s">
        <v>21</v>
      </c>
      <c r="E1" s="6" t="s">
        <v>1</v>
      </c>
      <c r="F1" s="6" t="s">
        <v>2</v>
      </c>
      <c r="G1" s="6" t="s">
        <v>28</v>
      </c>
      <c r="H1" s="6" t="s">
        <v>29</v>
      </c>
      <c r="I1" s="6" t="s">
        <v>3</v>
      </c>
      <c r="J1" s="7" t="s">
        <v>4</v>
      </c>
      <c r="K1" s="6" t="s">
        <v>18</v>
      </c>
    </row>
    <row r="2" spans="1:11" x14ac:dyDescent="0.35">
      <c r="A2" s="3">
        <v>43831</v>
      </c>
      <c r="B2" s="11">
        <f>YEAR(Table1[[#This Row],[Date]])</f>
        <v>2020</v>
      </c>
      <c r="C2" s="11">
        <f>MONTH(Table1[[#This Row],[Date]])</f>
        <v>1</v>
      </c>
      <c r="D2" s="11" t="str">
        <f>VLOOKUP(Table1[[#This Row],[Month]],Quart!$A$1:$B$5,2,1)</f>
        <v>Quart 1</v>
      </c>
      <c r="E2" s="2" t="s">
        <v>5</v>
      </c>
      <c r="F2" s="2" t="s">
        <v>6</v>
      </c>
      <c r="G2" s="2" t="s">
        <v>30</v>
      </c>
      <c r="H2" s="2" t="s">
        <v>48</v>
      </c>
      <c r="I2" s="2">
        <v>846.37</v>
      </c>
      <c r="J2" s="4">
        <v>32</v>
      </c>
      <c r="K2" s="6">
        <f>Table1[[#This Row],[Price]]*Table1[[#This Row],[Units]]</f>
        <v>27083.84</v>
      </c>
    </row>
    <row r="3" spans="1:11" x14ac:dyDescent="0.35">
      <c r="A3" s="3">
        <v>43832</v>
      </c>
      <c r="B3" s="11">
        <f>YEAR(Table1[[#This Row],[Date]])</f>
        <v>2020</v>
      </c>
      <c r="C3" s="11">
        <f>MONTH(Table1[[#This Row],[Date]])</f>
        <v>1</v>
      </c>
      <c r="D3" s="11" t="str">
        <f>VLOOKUP(Table1[[#This Row],[Month]],Quart!$A$1:$B$5,2,1)</f>
        <v>Quart 1</v>
      </c>
      <c r="E3" s="2" t="s">
        <v>7</v>
      </c>
      <c r="F3" s="2" t="s">
        <v>8</v>
      </c>
      <c r="G3" s="2" t="s">
        <v>31</v>
      </c>
      <c r="H3" s="2" t="s">
        <v>52</v>
      </c>
      <c r="I3" s="2">
        <v>1432.36</v>
      </c>
      <c r="J3" s="4">
        <v>17</v>
      </c>
      <c r="K3" s="2">
        <f>Table1[[#This Row],[Price]]*Table1[[#This Row],[Units]]</f>
        <v>24350.12</v>
      </c>
    </row>
    <row r="4" spans="1:11" x14ac:dyDescent="0.35">
      <c r="A4" s="3">
        <v>43833</v>
      </c>
      <c r="B4" s="11">
        <f>YEAR(Table1[[#This Row],[Date]])</f>
        <v>2020</v>
      </c>
      <c r="C4" s="11">
        <f>MONTH(Table1[[#This Row],[Date]])</f>
        <v>1</v>
      </c>
      <c r="D4" s="11" t="str">
        <f>VLOOKUP(Table1[[#This Row],[Month]],Quart!$A$1:$B$5,2,1)</f>
        <v>Quart 1</v>
      </c>
      <c r="E4" s="2" t="s">
        <v>9</v>
      </c>
      <c r="F4" s="2" t="s">
        <v>10</v>
      </c>
      <c r="G4" s="2" t="s">
        <v>32</v>
      </c>
      <c r="H4" s="2" t="s">
        <v>49</v>
      </c>
      <c r="I4" s="2">
        <v>2825.6200000000003</v>
      </c>
      <c r="J4" s="4">
        <v>29</v>
      </c>
      <c r="K4" s="2">
        <f>Table1[[#This Row],[Price]]*Table1[[#This Row],[Units]]</f>
        <v>81942.98000000001</v>
      </c>
    </row>
    <row r="5" spans="1:11" x14ac:dyDescent="0.35">
      <c r="A5" s="3">
        <v>43834</v>
      </c>
      <c r="B5" s="11">
        <f>YEAR(Table1[[#This Row],[Date]])</f>
        <v>2020</v>
      </c>
      <c r="C5" s="11">
        <f>MONTH(Table1[[#This Row],[Date]])</f>
        <v>1</v>
      </c>
      <c r="D5" s="11" t="str">
        <f>VLOOKUP(Table1[[#This Row],[Month]],Quart!$A$1:$B$5,2,1)</f>
        <v>Quart 1</v>
      </c>
      <c r="E5" s="2" t="s">
        <v>17</v>
      </c>
      <c r="F5" s="2" t="s">
        <v>6</v>
      </c>
      <c r="G5" s="2" t="s">
        <v>33</v>
      </c>
      <c r="H5" s="2" t="s">
        <v>53</v>
      </c>
      <c r="I5" s="2">
        <v>3014.1200000000003</v>
      </c>
      <c r="J5" s="4">
        <v>15</v>
      </c>
      <c r="K5" s="2">
        <f>Table1[[#This Row],[Price]]*Table1[[#This Row],[Units]]</f>
        <v>45211.8</v>
      </c>
    </row>
    <row r="6" spans="1:11" x14ac:dyDescent="0.35">
      <c r="A6" s="3">
        <v>43835</v>
      </c>
      <c r="B6" s="11">
        <f>YEAR(Table1[[#This Row],[Date]])</f>
        <v>2020</v>
      </c>
      <c r="C6" s="11">
        <f>MONTH(Table1[[#This Row],[Date]])</f>
        <v>1</v>
      </c>
      <c r="D6" s="11" t="str">
        <f>VLOOKUP(Table1[[#This Row],[Month]],Quart!$A$1:$B$5,2,1)</f>
        <v>Quart 1</v>
      </c>
      <c r="E6" s="2" t="s">
        <v>11</v>
      </c>
      <c r="F6" s="2" t="s">
        <v>12</v>
      </c>
      <c r="G6" s="2" t="s">
        <v>34</v>
      </c>
      <c r="H6" s="2" t="s">
        <v>50</v>
      </c>
      <c r="I6" s="2">
        <v>226.19</v>
      </c>
      <c r="J6" s="4">
        <v>29</v>
      </c>
      <c r="K6" s="2">
        <f>Table1[[#This Row],[Price]]*Table1[[#This Row],[Units]]</f>
        <v>6559.51</v>
      </c>
    </row>
    <row r="7" spans="1:11" x14ac:dyDescent="0.35">
      <c r="A7" s="3">
        <v>43836</v>
      </c>
      <c r="B7" s="11">
        <f>YEAR(Table1[[#This Row],[Date]])</f>
        <v>2020</v>
      </c>
      <c r="C7" s="11">
        <f>MONTH(Table1[[#This Row],[Date]])</f>
        <v>1</v>
      </c>
      <c r="D7" s="11" t="str">
        <f>VLOOKUP(Table1[[#This Row],[Month]],Quart!$A$1:$B$5,2,1)</f>
        <v>Quart 1</v>
      </c>
      <c r="E7" s="2" t="s">
        <v>15</v>
      </c>
      <c r="F7" s="2" t="s">
        <v>16</v>
      </c>
      <c r="G7" s="2" t="s">
        <v>35</v>
      </c>
      <c r="H7" s="2" t="s">
        <v>54</v>
      </c>
      <c r="I7" s="2">
        <v>499.53</v>
      </c>
      <c r="J7" s="4">
        <v>21</v>
      </c>
      <c r="K7" s="2">
        <f>Table1[[#This Row],[Price]]*Table1[[#This Row],[Units]]</f>
        <v>10490.13</v>
      </c>
    </row>
    <row r="8" spans="1:11" ht="35" x14ac:dyDescent="0.35">
      <c r="A8" s="3">
        <v>43837</v>
      </c>
      <c r="B8" s="11">
        <f>YEAR(Table1[[#This Row],[Date]])</f>
        <v>2020</v>
      </c>
      <c r="C8" s="11">
        <f>MONTH(Table1[[#This Row],[Date]])</f>
        <v>1</v>
      </c>
      <c r="D8" s="11" t="str">
        <f>VLOOKUP(Table1[[#This Row],[Month]],Quart!$A$1:$B$5,2,1)</f>
        <v>Quart 1</v>
      </c>
      <c r="E8" s="2" t="s">
        <v>13</v>
      </c>
      <c r="F8" s="2" t="s">
        <v>14</v>
      </c>
      <c r="G8" s="2" t="s">
        <v>32</v>
      </c>
      <c r="H8" s="2" t="s">
        <v>55</v>
      </c>
      <c r="I8" s="2">
        <v>226.19</v>
      </c>
      <c r="J8" s="4">
        <v>32</v>
      </c>
      <c r="K8" s="2">
        <f>Table1[[#This Row],[Price]]*Table1[[#This Row],[Units]]</f>
        <v>7238.08</v>
      </c>
    </row>
    <row r="9" spans="1:11" x14ac:dyDescent="0.35">
      <c r="A9" s="3">
        <v>43838</v>
      </c>
      <c r="B9" s="11">
        <f>YEAR(Table1[[#This Row],[Date]])</f>
        <v>2020</v>
      </c>
      <c r="C9" s="11">
        <f>MONTH(Table1[[#This Row],[Date]])</f>
        <v>1</v>
      </c>
      <c r="D9" s="11" t="str">
        <f>VLOOKUP(Table1[[#This Row],[Month]],Quart!$A$1:$B$5,2,1)</f>
        <v>Quart 1</v>
      </c>
      <c r="E9" s="2" t="s">
        <v>7</v>
      </c>
      <c r="F9" s="2" t="s">
        <v>12</v>
      </c>
      <c r="G9" s="2" t="s">
        <v>36</v>
      </c>
      <c r="H9" s="2" t="s">
        <v>51</v>
      </c>
      <c r="I9" s="2">
        <v>376.99</v>
      </c>
      <c r="J9" s="4">
        <v>11</v>
      </c>
      <c r="K9" s="2">
        <f>Table1[[#This Row],[Price]]*Table1[[#This Row],[Units]]</f>
        <v>4146.8900000000003</v>
      </c>
    </row>
    <row r="10" spans="1:11" ht="35" x14ac:dyDescent="0.35">
      <c r="A10" s="3">
        <v>43839</v>
      </c>
      <c r="B10" s="11">
        <f>YEAR(Table1[[#This Row],[Date]])</f>
        <v>2020</v>
      </c>
      <c r="C10" s="11">
        <f>MONTH(Table1[[#This Row],[Date]])</f>
        <v>1</v>
      </c>
      <c r="D10" s="11" t="str">
        <f>VLOOKUP(Table1[[#This Row],[Month]],Quart!$A$1:$B$5,2,1)</f>
        <v>Quart 1</v>
      </c>
      <c r="E10" s="2" t="s">
        <v>9</v>
      </c>
      <c r="F10" s="2" t="s">
        <v>14</v>
      </c>
      <c r="G10" s="2" t="s">
        <v>36</v>
      </c>
      <c r="H10" s="2" t="s">
        <v>56</v>
      </c>
      <c r="I10" s="2">
        <v>620.16999999999996</v>
      </c>
      <c r="J10" s="4">
        <v>17</v>
      </c>
      <c r="K10" s="2">
        <f>Table1[[#This Row],[Price]]*Table1[[#This Row],[Units]]</f>
        <v>10542.89</v>
      </c>
    </row>
    <row r="11" spans="1:11" x14ac:dyDescent="0.35">
      <c r="A11" s="3">
        <v>43840</v>
      </c>
      <c r="B11" s="11">
        <f>YEAR(Table1[[#This Row],[Date]])</f>
        <v>2020</v>
      </c>
      <c r="C11" s="11">
        <f>MONTH(Table1[[#This Row],[Date]])</f>
        <v>1</v>
      </c>
      <c r="D11" s="11" t="str">
        <f>VLOOKUP(Table1[[#This Row],[Month]],Quart!$A$1:$B$5,2,1)</f>
        <v>Quart 1</v>
      </c>
      <c r="E11" s="2" t="s">
        <v>17</v>
      </c>
      <c r="F11" s="2" t="s">
        <v>8</v>
      </c>
      <c r="G11" s="2" t="s">
        <v>31</v>
      </c>
      <c r="H11" s="2" t="s">
        <v>57</v>
      </c>
      <c r="I11" s="2">
        <v>752.12</v>
      </c>
      <c r="J11" s="4">
        <v>3</v>
      </c>
      <c r="K11" s="2">
        <f>Table1[[#This Row],[Price]]*Table1[[#This Row],[Units]]</f>
        <v>2256.36</v>
      </c>
    </row>
    <row r="12" spans="1:11" x14ac:dyDescent="0.35">
      <c r="A12" s="3">
        <v>43841</v>
      </c>
      <c r="B12" s="11">
        <f>YEAR(Table1[[#This Row],[Date]])</f>
        <v>2020</v>
      </c>
      <c r="C12" s="11">
        <f>MONTH(Table1[[#This Row],[Date]])</f>
        <v>1</v>
      </c>
      <c r="D12" s="11" t="str">
        <f>VLOOKUP(Table1[[#This Row],[Month]],Quart!$A$1:$B$5,2,1)</f>
        <v>Quart 1</v>
      </c>
      <c r="E12" s="2" t="s">
        <v>5</v>
      </c>
      <c r="F12" s="2" t="s">
        <v>10</v>
      </c>
      <c r="G12" s="2" t="s">
        <v>35</v>
      </c>
      <c r="H12" s="2" t="s">
        <v>58</v>
      </c>
      <c r="I12" s="2">
        <v>714.42</v>
      </c>
      <c r="J12" s="4">
        <v>3</v>
      </c>
      <c r="K12" s="2">
        <f>Table1[[#This Row],[Price]]*Table1[[#This Row],[Units]]</f>
        <v>2143.2599999999998</v>
      </c>
    </row>
    <row r="13" spans="1:11" x14ac:dyDescent="0.35">
      <c r="A13" s="3">
        <v>43842</v>
      </c>
      <c r="B13" s="11">
        <f>YEAR(Table1[[#This Row],[Date]])</f>
        <v>2020</v>
      </c>
      <c r="C13" s="11">
        <f>MONTH(Table1[[#This Row],[Date]])</f>
        <v>1</v>
      </c>
      <c r="D13" s="11" t="str">
        <f>VLOOKUP(Table1[[#This Row],[Month]],Quart!$A$1:$B$5,2,1)</f>
        <v>Quart 1</v>
      </c>
      <c r="E13" s="2" t="s">
        <v>11</v>
      </c>
      <c r="F13" s="2" t="s">
        <v>16</v>
      </c>
      <c r="G13" s="2" t="s">
        <v>37</v>
      </c>
      <c r="H13" s="2" t="s">
        <v>59</v>
      </c>
      <c r="I13" s="2">
        <v>395.8</v>
      </c>
      <c r="J13" s="4">
        <v>9</v>
      </c>
      <c r="K13" s="2">
        <f>Table1[[#This Row],[Price]]*Table1[[#This Row],[Units]]</f>
        <v>3562.2000000000003</v>
      </c>
    </row>
    <row r="14" spans="1:11" x14ac:dyDescent="0.35">
      <c r="A14" s="3">
        <v>43843</v>
      </c>
      <c r="B14" s="11">
        <f>YEAR(Table1[[#This Row],[Date]])</f>
        <v>2020</v>
      </c>
      <c r="C14" s="11">
        <f>MONTH(Table1[[#This Row],[Date]])</f>
        <v>1</v>
      </c>
      <c r="D14" s="11" t="str">
        <f>VLOOKUP(Table1[[#This Row],[Month]],Quart!$A$1:$B$5,2,1)</f>
        <v>Quart 1</v>
      </c>
      <c r="E14" s="2" t="s">
        <v>13</v>
      </c>
      <c r="F14" s="2" t="s">
        <v>6</v>
      </c>
      <c r="G14" s="2" t="s">
        <v>38</v>
      </c>
      <c r="H14" s="2" t="s">
        <v>60</v>
      </c>
      <c r="I14" s="2">
        <v>1027.32</v>
      </c>
      <c r="J14" s="4">
        <v>21</v>
      </c>
      <c r="K14" s="2">
        <f>Table1[[#This Row],[Price]]*Table1[[#This Row],[Units]]</f>
        <v>21573.719999999998</v>
      </c>
    </row>
    <row r="15" spans="1:11" x14ac:dyDescent="0.35">
      <c r="A15" s="3">
        <v>43844</v>
      </c>
      <c r="B15" s="11">
        <f>YEAR(Table1[[#This Row],[Date]])</f>
        <v>2020</v>
      </c>
      <c r="C15" s="11">
        <f>MONTH(Table1[[#This Row],[Date]])</f>
        <v>1</v>
      </c>
      <c r="D15" s="11" t="str">
        <f>VLOOKUP(Table1[[#This Row],[Month]],Quart!$A$1:$B$5,2,1)</f>
        <v>Quart 1</v>
      </c>
      <c r="E15" s="2" t="s">
        <v>15</v>
      </c>
      <c r="F15" s="2" t="s">
        <v>8</v>
      </c>
      <c r="G15" s="2" t="s">
        <v>38</v>
      </c>
      <c r="H15" s="2" t="s">
        <v>61</v>
      </c>
      <c r="I15" s="2">
        <v>2363.79</v>
      </c>
      <c r="J15" s="4">
        <v>33</v>
      </c>
      <c r="K15" s="2">
        <f>Table1[[#This Row],[Price]]*Table1[[#This Row],[Units]]</f>
        <v>78005.069999999992</v>
      </c>
    </row>
    <row r="16" spans="1:11" x14ac:dyDescent="0.35">
      <c r="A16" s="3">
        <v>43845</v>
      </c>
      <c r="B16" s="11">
        <f>YEAR(Table1[[#This Row],[Date]])</f>
        <v>2020</v>
      </c>
      <c r="C16" s="11">
        <f>MONTH(Table1[[#This Row],[Date]])</f>
        <v>1</v>
      </c>
      <c r="D16" s="11" t="str">
        <f>VLOOKUP(Table1[[#This Row],[Month]],Quart!$A$1:$B$5,2,1)</f>
        <v>Quart 1</v>
      </c>
      <c r="E16" s="2" t="s">
        <v>17</v>
      </c>
      <c r="F16" s="2" t="s">
        <v>10</v>
      </c>
      <c r="G16" s="2" t="s">
        <v>39</v>
      </c>
      <c r="H16" s="2" t="s">
        <v>49</v>
      </c>
      <c r="I16" s="2">
        <v>657.87</v>
      </c>
      <c r="J16" s="4">
        <v>17</v>
      </c>
      <c r="K16" s="2">
        <f>Table1[[#This Row],[Price]]*Table1[[#This Row],[Units]]</f>
        <v>11183.79</v>
      </c>
    </row>
    <row r="17" spans="1:11" x14ac:dyDescent="0.35">
      <c r="A17" s="3">
        <v>43846</v>
      </c>
      <c r="B17" s="11">
        <f>YEAR(Table1[[#This Row],[Date]])</f>
        <v>2020</v>
      </c>
      <c r="C17" s="11">
        <f>MONTH(Table1[[#This Row],[Date]])</f>
        <v>1</v>
      </c>
      <c r="D17" s="11" t="str">
        <f>VLOOKUP(Table1[[#This Row],[Month]],Quart!$A$1:$B$5,2,1)</f>
        <v>Quart 1</v>
      </c>
      <c r="E17" s="2" t="s">
        <v>13</v>
      </c>
      <c r="F17" s="2" t="s">
        <v>12</v>
      </c>
      <c r="G17" s="2" t="s">
        <v>40</v>
      </c>
      <c r="H17" s="2" t="s">
        <v>62</v>
      </c>
      <c r="I17" s="2">
        <v>225.76999999999998</v>
      </c>
      <c r="J17" s="4">
        <v>23</v>
      </c>
      <c r="K17" s="2">
        <f>Table1[[#This Row],[Price]]*Table1[[#This Row],[Units]]</f>
        <v>5192.7099999999991</v>
      </c>
    </row>
    <row r="18" spans="1:11" x14ac:dyDescent="0.35">
      <c r="A18" s="3">
        <v>43847</v>
      </c>
      <c r="B18" s="11">
        <f>YEAR(Table1[[#This Row],[Date]])</f>
        <v>2020</v>
      </c>
      <c r="C18" s="11">
        <f>MONTH(Table1[[#This Row],[Date]])</f>
        <v>1</v>
      </c>
      <c r="D18" s="11" t="str">
        <f>VLOOKUP(Table1[[#This Row],[Month]],Quart!$A$1:$B$5,2,1)</f>
        <v>Quart 1</v>
      </c>
      <c r="E18" s="2" t="s">
        <v>7</v>
      </c>
      <c r="F18" s="2" t="s">
        <v>16</v>
      </c>
      <c r="G18" s="2" t="s">
        <v>33</v>
      </c>
      <c r="H18" s="2" t="s">
        <v>63</v>
      </c>
      <c r="I18" s="2">
        <v>376.99</v>
      </c>
      <c r="J18" s="4">
        <v>7</v>
      </c>
      <c r="K18" s="2">
        <f>Table1[[#This Row],[Price]]*Table1[[#This Row],[Units]]</f>
        <v>2638.9300000000003</v>
      </c>
    </row>
    <row r="19" spans="1:11" ht="35" x14ac:dyDescent="0.35">
      <c r="A19" s="3">
        <v>43848</v>
      </c>
      <c r="B19" s="11">
        <f>YEAR(Table1[[#This Row],[Date]])</f>
        <v>2020</v>
      </c>
      <c r="C19" s="11">
        <f>MONTH(Table1[[#This Row],[Date]])</f>
        <v>1</v>
      </c>
      <c r="D19" s="11" t="str">
        <f>VLOOKUP(Table1[[#This Row],[Month]],Quart!$A$1:$B$5,2,1)</f>
        <v>Quart 1</v>
      </c>
      <c r="E19" s="2" t="s">
        <v>5</v>
      </c>
      <c r="F19" s="2" t="s">
        <v>14</v>
      </c>
      <c r="G19" s="2" t="s">
        <v>41</v>
      </c>
      <c r="H19" s="2" t="s">
        <v>64</v>
      </c>
      <c r="I19" s="2">
        <v>657.87</v>
      </c>
      <c r="J19" s="4">
        <v>13</v>
      </c>
      <c r="K19" s="2">
        <f>Table1[[#This Row],[Price]]*Table1[[#This Row],[Units]]</f>
        <v>8552.31</v>
      </c>
    </row>
    <row r="20" spans="1:11" x14ac:dyDescent="0.35">
      <c r="A20" s="3">
        <v>43849</v>
      </c>
      <c r="B20" s="11">
        <f>YEAR(Table1[[#This Row],[Date]])</f>
        <v>2020</v>
      </c>
      <c r="C20" s="11">
        <f>MONTH(Table1[[#This Row],[Date]])</f>
        <v>1</v>
      </c>
      <c r="D20" s="11" t="str">
        <f>VLOOKUP(Table1[[#This Row],[Month]],Quart!$A$1:$B$5,2,1)</f>
        <v>Quart 1</v>
      </c>
      <c r="E20" s="2" t="s">
        <v>11</v>
      </c>
      <c r="F20" s="2" t="s">
        <v>6</v>
      </c>
      <c r="G20" s="2" t="s">
        <v>34</v>
      </c>
      <c r="H20" s="2">
        <v>3700</v>
      </c>
      <c r="I20" s="2">
        <v>2209.2199999999998</v>
      </c>
      <c r="J20" s="4">
        <v>5</v>
      </c>
      <c r="K20" s="2">
        <f>Table1[[#This Row],[Price]]*Table1[[#This Row],[Units]]</f>
        <v>11046.099999999999</v>
      </c>
    </row>
    <row r="21" spans="1:11" x14ac:dyDescent="0.35">
      <c r="A21" s="3">
        <v>43850</v>
      </c>
      <c r="B21" s="11">
        <f>YEAR(Table1[[#This Row],[Date]])</f>
        <v>2020</v>
      </c>
      <c r="C21" s="11">
        <f>MONTH(Table1[[#This Row],[Date]])</f>
        <v>1</v>
      </c>
      <c r="D21" s="11" t="str">
        <f>VLOOKUP(Table1[[#This Row],[Month]],Quart!$A$1:$B$5,2,1)</f>
        <v>Quart 1</v>
      </c>
      <c r="E21" s="2" t="s">
        <v>9</v>
      </c>
      <c r="F21" s="2" t="s">
        <v>6</v>
      </c>
      <c r="G21" s="2" t="s">
        <v>38</v>
      </c>
      <c r="H21" s="2" t="s">
        <v>65</v>
      </c>
      <c r="I21" s="2">
        <v>1481.6</v>
      </c>
      <c r="J21" s="4">
        <v>33</v>
      </c>
      <c r="K21" s="2">
        <f>Table1[[#This Row],[Price]]*Table1[[#This Row],[Units]]</f>
        <v>48892.799999999996</v>
      </c>
    </row>
    <row r="22" spans="1:11" x14ac:dyDescent="0.35">
      <c r="A22" s="3">
        <v>43851</v>
      </c>
      <c r="B22" s="11">
        <f>YEAR(Table1[[#This Row],[Date]])</f>
        <v>2020</v>
      </c>
      <c r="C22" s="11">
        <f>MONTH(Table1[[#This Row],[Date]])</f>
        <v>1</v>
      </c>
      <c r="D22" s="11" t="str">
        <f>VLOOKUP(Table1[[#This Row],[Month]],Quart!$A$1:$B$5,2,1)</f>
        <v>Quart 1</v>
      </c>
      <c r="E22" s="2" t="s">
        <v>17</v>
      </c>
      <c r="F22" s="2" t="s">
        <v>10</v>
      </c>
      <c r="G22" s="2" t="s">
        <v>33</v>
      </c>
      <c r="H22" s="2" t="s">
        <v>66</v>
      </c>
      <c r="I22" s="2">
        <v>659.74</v>
      </c>
      <c r="J22" s="4">
        <v>7</v>
      </c>
      <c r="K22" s="2">
        <f>Table1[[#This Row],[Price]]*Table1[[#This Row],[Units]]</f>
        <v>4618.18</v>
      </c>
    </row>
    <row r="23" spans="1:11" x14ac:dyDescent="0.35">
      <c r="A23" s="3">
        <v>43852</v>
      </c>
      <c r="B23" s="11">
        <f>YEAR(Table1[[#This Row],[Date]])</f>
        <v>2020</v>
      </c>
      <c r="C23" s="11">
        <f>MONTH(Table1[[#This Row],[Date]])</f>
        <v>1</v>
      </c>
      <c r="D23" s="11" t="str">
        <f>VLOOKUP(Table1[[#This Row],[Month]],Quart!$A$1:$B$5,2,1)</f>
        <v>Quart 1</v>
      </c>
      <c r="E23" s="2" t="s">
        <v>5</v>
      </c>
      <c r="F23" s="2" t="s">
        <v>12</v>
      </c>
      <c r="G23" s="2" t="s">
        <v>38</v>
      </c>
      <c r="H23" s="2" t="s">
        <v>67</v>
      </c>
      <c r="I23" s="2">
        <v>376.99</v>
      </c>
      <c r="J23" s="4">
        <v>11</v>
      </c>
      <c r="K23" s="2">
        <f>Table1[[#This Row],[Price]]*Table1[[#This Row],[Units]]</f>
        <v>4146.8900000000003</v>
      </c>
    </row>
    <row r="24" spans="1:11" ht="35" x14ac:dyDescent="0.35">
      <c r="A24" s="3">
        <v>43853</v>
      </c>
      <c r="B24" s="11">
        <f>YEAR(Table1[[#This Row],[Date]])</f>
        <v>2020</v>
      </c>
      <c r="C24" s="11">
        <f>MONTH(Table1[[#This Row],[Date]])</f>
        <v>1</v>
      </c>
      <c r="D24" s="11" t="str">
        <f>VLOOKUP(Table1[[#This Row],[Month]],Quart!$A$1:$B$5,2,1)</f>
        <v>Quart 1</v>
      </c>
      <c r="E24" s="2" t="s">
        <v>7</v>
      </c>
      <c r="F24" s="2" t="s">
        <v>14</v>
      </c>
      <c r="G24" s="2" t="s">
        <v>42</v>
      </c>
      <c r="H24" s="2" t="s">
        <v>68</v>
      </c>
      <c r="I24" s="2">
        <v>865.22</v>
      </c>
      <c r="J24" s="4">
        <v>3</v>
      </c>
      <c r="K24" s="2">
        <f>Table1[[#This Row],[Price]]*Table1[[#This Row],[Units]]</f>
        <v>2595.66</v>
      </c>
    </row>
    <row r="25" spans="1:11" x14ac:dyDescent="0.35">
      <c r="A25" s="3">
        <v>43854</v>
      </c>
      <c r="B25" s="11">
        <f>YEAR(Table1[[#This Row],[Date]])</f>
        <v>2020</v>
      </c>
      <c r="C25" s="11">
        <f>MONTH(Table1[[#This Row],[Date]])</f>
        <v>1</v>
      </c>
      <c r="D25" s="11" t="str">
        <f>VLOOKUP(Table1[[#This Row],[Month]],Quart!$A$1:$B$5,2,1)</f>
        <v>Quart 1</v>
      </c>
      <c r="E25" s="2" t="s">
        <v>9</v>
      </c>
      <c r="F25" s="2" t="s">
        <v>16</v>
      </c>
      <c r="G25" s="2" t="s">
        <v>43</v>
      </c>
      <c r="H25" s="2" t="s">
        <v>69</v>
      </c>
      <c r="I25" s="2">
        <v>3110.2400000000002</v>
      </c>
      <c r="J25" s="4">
        <v>23</v>
      </c>
      <c r="K25" s="2">
        <f>Table1[[#This Row],[Price]]*Table1[[#This Row],[Units]]</f>
        <v>71535.520000000004</v>
      </c>
    </row>
    <row r="26" spans="1:11" x14ac:dyDescent="0.35">
      <c r="A26" s="3">
        <v>43855</v>
      </c>
      <c r="B26" s="11">
        <f>YEAR(Table1[[#This Row],[Date]])</f>
        <v>2020</v>
      </c>
      <c r="C26" s="11">
        <f>MONTH(Table1[[#This Row],[Date]])</f>
        <v>1</v>
      </c>
      <c r="D26" s="11" t="str">
        <f>VLOOKUP(Table1[[#This Row],[Month]],Quart!$A$1:$B$5,2,1)</f>
        <v>Quart 1</v>
      </c>
      <c r="E26" s="2" t="s">
        <v>11</v>
      </c>
      <c r="F26" s="2" t="s">
        <v>6</v>
      </c>
      <c r="G26" s="2" t="s">
        <v>38</v>
      </c>
      <c r="H26" s="2" t="s">
        <v>65</v>
      </c>
      <c r="I26" s="2">
        <v>1481.6</v>
      </c>
      <c r="J26" s="4">
        <v>15</v>
      </c>
      <c r="K26" s="2">
        <f>Table1[[#This Row],[Price]]*Table1[[#This Row],[Units]]</f>
        <v>22224</v>
      </c>
    </row>
    <row r="27" spans="1:11" x14ac:dyDescent="0.35">
      <c r="A27" s="3">
        <v>43856</v>
      </c>
      <c r="B27" s="11">
        <f>YEAR(Table1[[#This Row],[Date]])</f>
        <v>2020</v>
      </c>
      <c r="C27" s="11">
        <f>MONTH(Table1[[#This Row],[Date]])</f>
        <v>1</v>
      </c>
      <c r="D27" s="11" t="str">
        <f>VLOOKUP(Table1[[#This Row],[Month]],Quart!$A$1:$B$5,2,1)</f>
        <v>Quart 1</v>
      </c>
      <c r="E27" s="2" t="s">
        <v>13</v>
      </c>
      <c r="F27" s="2" t="s">
        <v>6</v>
      </c>
      <c r="G27" s="2" t="s">
        <v>34</v>
      </c>
      <c r="H27" s="2">
        <v>3700</v>
      </c>
      <c r="I27" s="2">
        <v>2209.2199999999998</v>
      </c>
      <c r="J27" s="4">
        <v>32</v>
      </c>
      <c r="K27" s="2">
        <f>Table1[[#This Row],[Price]]*Table1[[#This Row],[Units]]</f>
        <v>70695.039999999994</v>
      </c>
    </row>
    <row r="28" spans="1:11" x14ac:dyDescent="0.35">
      <c r="A28" s="3">
        <v>43857</v>
      </c>
      <c r="B28" s="11">
        <f>YEAR(Table1[[#This Row],[Date]])</f>
        <v>2020</v>
      </c>
      <c r="C28" s="11">
        <f>MONTH(Table1[[#This Row],[Date]])</f>
        <v>1</v>
      </c>
      <c r="D28" s="11" t="str">
        <f>VLOOKUP(Table1[[#This Row],[Month]],Quart!$A$1:$B$5,2,1)</f>
        <v>Quart 1</v>
      </c>
      <c r="E28" s="2" t="s">
        <v>15</v>
      </c>
      <c r="F28" s="2" t="s">
        <v>6</v>
      </c>
      <c r="G28" s="2" t="s">
        <v>38</v>
      </c>
      <c r="H28" s="2" t="s">
        <v>60</v>
      </c>
      <c r="I28" s="2">
        <v>1027.32</v>
      </c>
      <c r="J28" s="4">
        <v>17</v>
      </c>
      <c r="K28" s="2">
        <f>Table1[[#This Row],[Price]]*Table1[[#This Row],[Units]]</f>
        <v>17464.439999999999</v>
      </c>
    </row>
    <row r="29" spans="1:11" x14ac:dyDescent="0.35">
      <c r="A29" s="3">
        <v>43858</v>
      </c>
      <c r="B29" s="11">
        <f>YEAR(Table1[[#This Row],[Date]])</f>
        <v>2020</v>
      </c>
      <c r="C29" s="11">
        <f>MONTH(Table1[[#This Row],[Date]])</f>
        <v>1</v>
      </c>
      <c r="D29" s="11" t="str">
        <f>VLOOKUP(Table1[[#This Row],[Month]],Quart!$A$1:$B$5,2,1)</f>
        <v>Quart 1</v>
      </c>
      <c r="E29" s="2" t="s">
        <v>17</v>
      </c>
      <c r="F29" s="2" t="s">
        <v>10</v>
      </c>
      <c r="G29" s="2" t="s">
        <v>32</v>
      </c>
      <c r="H29" s="2" t="s">
        <v>49</v>
      </c>
      <c r="I29" s="2">
        <v>2825.6200000000003</v>
      </c>
      <c r="J29" s="4">
        <v>21</v>
      </c>
      <c r="K29" s="2">
        <f>Table1[[#This Row],[Price]]*Table1[[#This Row],[Units]]</f>
        <v>59338.020000000004</v>
      </c>
    </row>
    <row r="30" spans="1:11" x14ac:dyDescent="0.35">
      <c r="A30" s="3">
        <v>43859</v>
      </c>
      <c r="B30" s="11">
        <f>YEAR(Table1[[#This Row],[Date]])</f>
        <v>2020</v>
      </c>
      <c r="C30" s="11">
        <f>MONTH(Table1[[#This Row],[Date]])</f>
        <v>1</v>
      </c>
      <c r="D30" s="11" t="str">
        <f>VLOOKUP(Table1[[#This Row],[Month]],Quart!$A$1:$B$5,2,1)</f>
        <v>Quart 1</v>
      </c>
      <c r="E30" s="2" t="s">
        <v>5</v>
      </c>
      <c r="F30" s="2" t="s">
        <v>10</v>
      </c>
      <c r="G30" s="2" t="s">
        <v>44</v>
      </c>
      <c r="H30" s="2" t="s">
        <v>70</v>
      </c>
      <c r="I30" s="2">
        <v>810.54</v>
      </c>
      <c r="J30" s="4">
        <v>9</v>
      </c>
      <c r="K30" s="2">
        <f>Table1[[#This Row],[Price]]*Table1[[#This Row],[Units]]</f>
        <v>7294.86</v>
      </c>
    </row>
    <row r="31" spans="1:11" x14ac:dyDescent="0.35">
      <c r="A31" s="3">
        <v>43860</v>
      </c>
      <c r="B31" s="11">
        <f>YEAR(Table1[[#This Row],[Date]])</f>
        <v>2020</v>
      </c>
      <c r="C31" s="11">
        <f>MONTH(Table1[[#This Row],[Date]])</f>
        <v>1</v>
      </c>
      <c r="D31" s="11" t="str">
        <f>VLOOKUP(Table1[[#This Row],[Month]],Quart!$A$1:$B$5,2,1)</f>
        <v>Quart 1</v>
      </c>
      <c r="E31" s="2" t="s">
        <v>9</v>
      </c>
      <c r="F31" s="2" t="s">
        <v>12</v>
      </c>
      <c r="G31" s="2" t="s">
        <v>38</v>
      </c>
      <c r="H31" s="2" t="s">
        <v>67</v>
      </c>
      <c r="I31" s="2">
        <v>376.99</v>
      </c>
      <c r="J31" s="4">
        <v>3</v>
      </c>
      <c r="K31" s="2">
        <f>Table1[[#This Row],[Price]]*Table1[[#This Row],[Units]]</f>
        <v>1130.97</v>
      </c>
    </row>
    <row r="32" spans="1:11" x14ac:dyDescent="0.35">
      <c r="A32" s="3">
        <v>43861</v>
      </c>
      <c r="B32" s="11">
        <f>YEAR(Table1[[#This Row],[Date]])</f>
        <v>2020</v>
      </c>
      <c r="C32" s="11">
        <f>MONTH(Table1[[#This Row],[Date]])</f>
        <v>1</v>
      </c>
      <c r="D32" s="11" t="str">
        <f>VLOOKUP(Table1[[#This Row],[Month]],Quart!$A$1:$B$5,2,1)</f>
        <v>Quart 1</v>
      </c>
      <c r="E32" s="2" t="s">
        <v>11</v>
      </c>
      <c r="F32" s="2" t="s">
        <v>12</v>
      </c>
      <c r="G32" s="2" t="s">
        <v>40</v>
      </c>
      <c r="H32" s="2" t="s">
        <v>62</v>
      </c>
      <c r="I32" s="2">
        <v>225.76999999999998</v>
      </c>
      <c r="J32" s="4">
        <v>32</v>
      </c>
      <c r="K32" s="2">
        <f>Table1[[#This Row],[Price]]*Table1[[#This Row],[Units]]</f>
        <v>7224.6399999999994</v>
      </c>
    </row>
    <row r="33" spans="1:11" x14ac:dyDescent="0.35">
      <c r="A33" s="3">
        <v>43862</v>
      </c>
      <c r="B33" s="11">
        <f>YEAR(Table1[[#This Row],[Date]])</f>
        <v>2020</v>
      </c>
      <c r="C33" s="11">
        <f>MONTH(Table1[[#This Row],[Date]])</f>
        <v>2</v>
      </c>
      <c r="D33" s="11" t="str">
        <f>VLOOKUP(Table1[[#This Row],[Month]],Quart!$A$1:$B$5,2,1)</f>
        <v>Quart 1</v>
      </c>
      <c r="E33" s="2" t="s">
        <v>7</v>
      </c>
      <c r="F33" s="2" t="s">
        <v>10</v>
      </c>
      <c r="G33" s="2" t="s">
        <v>35</v>
      </c>
      <c r="H33" s="2" t="s">
        <v>58</v>
      </c>
      <c r="I33" s="2">
        <v>714.42</v>
      </c>
      <c r="J33" s="4">
        <v>29</v>
      </c>
      <c r="K33" s="2">
        <f>Table1[[#This Row],[Price]]*Table1[[#This Row],[Units]]</f>
        <v>20718.18</v>
      </c>
    </row>
    <row r="34" spans="1:11" ht="35" x14ac:dyDescent="0.35">
      <c r="A34" s="3">
        <v>43863</v>
      </c>
      <c r="B34" s="11">
        <f>YEAR(Table1[[#This Row],[Date]])</f>
        <v>2020</v>
      </c>
      <c r="C34" s="11">
        <f>MONTH(Table1[[#This Row],[Date]])</f>
        <v>2</v>
      </c>
      <c r="D34" s="11" t="str">
        <f>VLOOKUP(Table1[[#This Row],[Month]],Quart!$A$1:$B$5,2,1)</f>
        <v>Quart 1</v>
      </c>
      <c r="E34" s="2" t="s">
        <v>13</v>
      </c>
      <c r="F34" s="2" t="s">
        <v>14</v>
      </c>
      <c r="G34" s="2" t="s">
        <v>32</v>
      </c>
      <c r="H34" s="2" t="s">
        <v>55</v>
      </c>
      <c r="I34" s="2">
        <v>226.19</v>
      </c>
      <c r="J34" s="4">
        <v>27</v>
      </c>
      <c r="K34" s="2">
        <f>Table1[[#This Row],[Price]]*Table1[[#This Row],[Units]]</f>
        <v>6107.13</v>
      </c>
    </row>
    <row r="35" spans="1:11" ht="35" x14ac:dyDescent="0.35">
      <c r="A35" s="3">
        <v>43864</v>
      </c>
      <c r="B35" s="11">
        <f>YEAR(Table1[[#This Row],[Date]])</f>
        <v>2020</v>
      </c>
      <c r="C35" s="11">
        <f>MONTH(Table1[[#This Row],[Date]])</f>
        <v>2</v>
      </c>
      <c r="D35" s="11" t="str">
        <f>VLOOKUP(Table1[[#This Row],[Month]],Quart!$A$1:$B$5,2,1)</f>
        <v>Quart 1</v>
      </c>
      <c r="E35" s="2" t="s">
        <v>15</v>
      </c>
      <c r="F35" s="2" t="s">
        <v>14</v>
      </c>
      <c r="G35" s="2" t="s">
        <v>45</v>
      </c>
      <c r="H35" s="2" t="s">
        <v>71</v>
      </c>
      <c r="I35" s="2">
        <v>622.04</v>
      </c>
      <c r="J35" s="4">
        <v>29</v>
      </c>
      <c r="K35" s="2">
        <f>Table1[[#This Row],[Price]]*Table1[[#This Row],[Units]]</f>
        <v>18039.16</v>
      </c>
    </row>
    <row r="36" spans="1:11" x14ac:dyDescent="0.35">
      <c r="A36" s="3">
        <v>43865</v>
      </c>
      <c r="B36" s="11">
        <f>YEAR(Table1[[#This Row],[Date]])</f>
        <v>2020</v>
      </c>
      <c r="C36" s="11">
        <f>MONTH(Table1[[#This Row],[Date]])</f>
        <v>2</v>
      </c>
      <c r="D36" s="11" t="str">
        <f>VLOOKUP(Table1[[#This Row],[Month]],Quart!$A$1:$B$5,2,1)</f>
        <v>Quart 1</v>
      </c>
      <c r="E36" s="2" t="s">
        <v>17</v>
      </c>
      <c r="F36" s="2" t="s">
        <v>16</v>
      </c>
      <c r="G36" s="2" t="s">
        <v>35</v>
      </c>
      <c r="H36" s="2" t="s">
        <v>54</v>
      </c>
      <c r="I36" s="2">
        <v>499.53</v>
      </c>
      <c r="J36" s="4">
        <v>19</v>
      </c>
      <c r="K36" s="2">
        <f>Table1[[#This Row],[Price]]*Table1[[#This Row],[Units]]</f>
        <v>9491.07</v>
      </c>
    </row>
    <row r="37" spans="1:11" x14ac:dyDescent="0.35">
      <c r="A37" s="3">
        <v>43866</v>
      </c>
      <c r="B37" s="11">
        <f>YEAR(Table1[[#This Row],[Date]])</f>
        <v>2020</v>
      </c>
      <c r="C37" s="11">
        <f>MONTH(Table1[[#This Row],[Date]])</f>
        <v>2</v>
      </c>
      <c r="D37" s="11" t="str">
        <f>VLOOKUP(Table1[[#This Row],[Month]],Quart!$A$1:$B$5,2,1)</f>
        <v>Quart 1</v>
      </c>
      <c r="E37" s="2" t="s">
        <v>5</v>
      </c>
      <c r="F37" s="2" t="s">
        <v>6</v>
      </c>
      <c r="G37" s="2" t="s">
        <v>34</v>
      </c>
      <c r="H37" s="2">
        <v>3700</v>
      </c>
      <c r="I37" s="2">
        <v>2209.2199999999998</v>
      </c>
      <c r="J37" s="4">
        <v>5</v>
      </c>
      <c r="K37" s="2">
        <f>Table1[[#This Row],[Price]]*Table1[[#This Row],[Units]]</f>
        <v>11046.099999999999</v>
      </c>
    </row>
    <row r="38" spans="1:11" x14ac:dyDescent="0.35">
      <c r="A38" s="3">
        <v>43867</v>
      </c>
      <c r="B38" s="11">
        <f>YEAR(Table1[[#This Row],[Date]])</f>
        <v>2020</v>
      </c>
      <c r="C38" s="11">
        <f>MONTH(Table1[[#This Row],[Date]])</f>
        <v>2</v>
      </c>
      <c r="D38" s="11" t="str">
        <f>VLOOKUP(Table1[[#This Row],[Month]],Quart!$A$1:$B$5,2,1)</f>
        <v>Quart 1</v>
      </c>
      <c r="E38" s="2" t="s">
        <v>5</v>
      </c>
      <c r="F38" s="2" t="s">
        <v>6</v>
      </c>
      <c r="G38" s="2" t="s">
        <v>38</v>
      </c>
      <c r="H38" s="2" t="s">
        <v>60</v>
      </c>
      <c r="I38" s="2">
        <v>1027.32</v>
      </c>
      <c r="J38" s="4">
        <v>27</v>
      </c>
      <c r="K38" s="2">
        <f>Table1[[#This Row],[Price]]*Table1[[#This Row],[Units]]</f>
        <v>27737.64</v>
      </c>
    </row>
    <row r="39" spans="1:11" x14ac:dyDescent="0.35">
      <c r="A39" s="3">
        <v>43868</v>
      </c>
      <c r="B39" s="11">
        <f>YEAR(Table1[[#This Row],[Date]])</f>
        <v>2020</v>
      </c>
      <c r="C39" s="11">
        <f>MONTH(Table1[[#This Row],[Date]])</f>
        <v>2</v>
      </c>
      <c r="D39" s="11" t="str">
        <f>VLOOKUP(Table1[[#This Row],[Month]],Quart!$A$1:$B$5,2,1)</f>
        <v>Quart 1</v>
      </c>
      <c r="E39" s="2" t="s">
        <v>13</v>
      </c>
      <c r="F39" s="2" t="s">
        <v>6</v>
      </c>
      <c r="G39" s="2" t="s">
        <v>38</v>
      </c>
      <c r="H39" s="2" t="s">
        <v>65</v>
      </c>
      <c r="I39" s="2">
        <v>1481.6</v>
      </c>
      <c r="J39" s="4">
        <v>13</v>
      </c>
      <c r="K39" s="2">
        <f>Table1[[#This Row],[Price]]*Table1[[#This Row],[Units]]</f>
        <v>19260.8</v>
      </c>
    </row>
    <row r="40" spans="1:11" x14ac:dyDescent="0.35">
      <c r="A40" s="3">
        <v>43869</v>
      </c>
      <c r="B40" s="11">
        <f>YEAR(Table1[[#This Row],[Date]])</f>
        <v>2020</v>
      </c>
      <c r="C40" s="11">
        <f>MONTH(Table1[[#This Row],[Date]])</f>
        <v>2</v>
      </c>
      <c r="D40" s="11" t="str">
        <f>VLOOKUP(Table1[[#This Row],[Month]],Quart!$A$1:$B$5,2,1)</f>
        <v>Quart 1</v>
      </c>
      <c r="E40" s="2" t="s">
        <v>5</v>
      </c>
      <c r="F40" s="2" t="s">
        <v>8</v>
      </c>
      <c r="G40" s="2" t="s">
        <v>31</v>
      </c>
      <c r="H40" s="2" t="s">
        <v>52</v>
      </c>
      <c r="I40" s="2">
        <v>1432.36</v>
      </c>
      <c r="J40" s="4">
        <v>23</v>
      </c>
      <c r="K40" s="2">
        <f>Table1[[#This Row],[Price]]*Table1[[#This Row],[Units]]</f>
        <v>32944.28</v>
      </c>
    </row>
    <row r="41" spans="1:11" x14ac:dyDescent="0.35">
      <c r="A41" s="3">
        <v>43870</v>
      </c>
      <c r="B41" s="11">
        <f>YEAR(Table1[[#This Row],[Date]])</f>
        <v>2020</v>
      </c>
      <c r="C41" s="11">
        <f>MONTH(Table1[[#This Row],[Date]])</f>
        <v>2</v>
      </c>
      <c r="D41" s="11" t="str">
        <f>VLOOKUP(Table1[[#This Row],[Month]],Quart!$A$1:$B$5,2,1)</f>
        <v>Quart 1</v>
      </c>
      <c r="E41" s="2" t="s">
        <v>7</v>
      </c>
      <c r="F41" s="2" t="s">
        <v>8</v>
      </c>
      <c r="G41" s="2" t="s">
        <v>31</v>
      </c>
      <c r="H41" s="2" t="s">
        <v>72</v>
      </c>
      <c r="I41" s="2">
        <v>1600.37</v>
      </c>
      <c r="J41" s="4">
        <v>17</v>
      </c>
      <c r="K41" s="2">
        <f>Table1[[#This Row],[Price]]*Table1[[#This Row],[Units]]</f>
        <v>27206.289999999997</v>
      </c>
    </row>
    <row r="42" spans="1:11" x14ac:dyDescent="0.35">
      <c r="A42" s="3">
        <v>43871</v>
      </c>
      <c r="B42" s="11">
        <f>YEAR(Table1[[#This Row],[Date]])</f>
        <v>2020</v>
      </c>
      <c r="C42" s="11">
        <f>MONTH(Table1[[#This Row],[Date]])</f>
        <v>2</v>
      </c>
      <c r="D42" s="11" t="str">
        <f>VLOOKUP(Table1[[#This Row],[Month]],Quart!$A$1:$B$5,2,1)</f>
        <v>Quart 1</v>
      </c>
      <c r="E42" s="2" t="s">
        <v>7</v>
      </c>
      <c r="F42" s="2" t="s">
        <v>8</v>
      </c>
      <c r="G42" s="2" t="s">
        <v>31</v>
      </c>
      <c r="H42" s="2" t="s">
        <v>57</v>
      </c>
      <c r="I42" s="2">
        <v>752.12</v>
      </c>
      <c r="J42" s="4">
        <v>21</v>
      </c>
      <c r="K42" s="2">
        <f>Table1[[#This Row],[Price]]*Table1[[#This Row],[Units]]</f>
        <v>15794.52</v>
      </c>
    </row>
    <row r="43" spans="1:11" x14ac:dyDescent="0.35">
      <c r="A43" s="3">
        <v>43872</v>
      </c>
      <c r="B43" s="11">
        <f>YEAR(Table1[[#This Row],[Date]])</f>
        <v>2020</v>
      </c>
      <c r="C43" s="11">
        <f>MONTH(Table1[[#This Row],[Date]])</f>
        <v>2</v>
      </c>
      <c r="D43" s="11" t="str">
        <f>VLOOKUP(Table1[[#This Row],[Month]],Quart!$A$1:$B$5,2,1)</f>
        <v>Quart 1</v>
      </c>
      <c r="E43" s="2" t="s">
        <v>7</v>
      </c>
      <c r="F43" s="2" t="s">
        <v>16</v>
      </c>
      <c r="G43" s="2" t="s">
        <v>35</v>
      </c>
      <c r="H43" s="2" t="s">
        <v>54</v>
      </c>
      <c r="I43" s="2">
        <v>499.53</v>
      </c>
      <c r="J43" s="4">
        <v>23</v>
      </c>
      <c r="K43" s="2">
        <f>Table1[[#This Row],[Price]]*Table1[[#This Row],[Units]]</f>
        <v>11489.189999999999</v>
      </c>
    </row>
    <row r="44" spans="1:11" x14ac:dyDescent="0.35">
      <c r="A44" s="3">
        <v>43873</v>
      </c>
      <c r="B44" s="11">
        <f>YEAR(Table1[[#This Row],[Date]])</f>
        <v>2020</v>
      </c>
      <c r="C44" s="11">
        <f>MONTH(Table1[[#This Row],[Date]])</f>
        <v>2</v>
      </c>
      <c r="D44" s="11" t="str">
        <f>VLOOKUP(Table1[[#This Row],[Month]],Quart!$A$1:$B$5,2,1)</f>
        <v>Quart 1</v>
      </c>
      <c r="E44" s="2" t="s">
        <v>5</v>
      </c>
      <c r="F44" s="2" t="s">
        <v>6</v>
      </c>
      <c r="G44" s="2" t="s">
        <v>33</v>
      </c>
      <c r="H44" s="2" t="s">
        <v>53</v>
      </c>
      <c r="I44" s="2">
        <v>3014.1200000000003</v>
      </c>
      <c r="J44" s="4">
        <v>25</v>
      </c>
      <c r="K44" s="2">
        <f>Table1[[#This Row],[Price]]*Table1[[#This Row],[Units]]</f>
        <v>75353.000000000015</v>
      </c>
    </row>
    <row r="45" spans="1:11" x14ac:dyDescent="0.35">
      <c r="A45" s="3">
        <v>43874</v>
      </c>
      <c r="B45" s="11">
        <f>YEAR(Table1[[#This Row],[Date]])</f>
        <v>2020</v>
      </c>
      <c r="C45" s="11">
        <f>MONTH(Table1[[#This Row],[Date]])</f>
        <v>2</v>
      </c>
      <c r="D45" s="11" t="str">
        <f>VLOOKUP(Table1[[#This Row],[Month]],Quart!$A$1:$B$5,2,1)</f>
        <v>Quart 1</v>
      </c>
      <c r="E45" s="2" t="s">
        <v>5</v>
      </c>
      <c r="F45" s="2" t="s">
        <v>8</v>
      </c>
      <c r="G45" s="2" t="s">
        <v>38</v>
      </c>
      <c r="H45" s="2" t="s">
        <v>61</v>
      </c>
      <c r="I45" s="2">
        <v>2363.79</v>
      </c>
      <c r="J45" s="4">
        <v>21</v>
      </c>
      <c r="K45" s="2">
        <f>Table1[[#This Row],[Price]]*Table1[[#This Row],[Units]]</f>
        <v>49639.59</v>
      </c>
    </row>
    <row r="46" spans="1:11" x14ac:dyDescent="0.35">
      <c r="A46" s="3">
        <v>43875</v>
      </c>
      <c r="B46" s="11">
        <f>YEAR(Table1[[#This Row],[Date]])</f>
        <v>2020</v>
      </c>
      <c r="C46" s="11">
        <f>MONTH(Table1[[#This Row],[Date]])</f>
        <v>2</v>
      </c>
      <c r="D46" s="11" t="str">
        <f>VLOOKUP(Table1[[#This Row],[Month]],Quart!$A$1:$B$5,2,1)</f>
        <v>Quart 1</v>
      </c>
      <c r="E46" s="2" t="s">
        <v>11</v>
      </c>
      <c r="F46" s="2" t="s">
        <v>8</v>
      </c>
      <c r="G46" s="2" t="s">
        <v>38</v>
      </c>
      <c r="H46" s="2" t="s">
        <v>61</v>
      </c>
      <c r="I46" s="2">
        <v>2363.79</v>
      </c>
      <c r="J46" s="4">
        <v>25</v>
      </c>
      <c r="K46" s="2">
        <f>Table1[[#This Row],[Price]]*Table1[[#This Row],[Units]]</f>
        <v>59094.75</v>
      </c>
    </row>
    <row r="47" spans="1:11" x14ac:dyDescent="0.35">
      <c r="A47" s="3">
        <v>43876</v>
      </c>
      <c r="B47" s="11">
        <f>YEAR(Table1[[#This Row],[Date]])</f>
        <v>2020</v>
      </c>
      <c r="C47" s="11">
        <f>MONTH(Table1[[#This Row],[Date]])</f>
        <v>2</v>
      </c>
      <c r="D47" s="11" t="str">
        <f>VLOOKUP(Table1[[#This Row],[Month]],Quart!$A$1:$B$5,2,1)</f>
        <v>Quart 1</v>
      </c>
      <c r="E47" s="2" t="s">
        <v>13</v>
      </c>
      <c r="F47" s="2" t="s">
        <v>10</v>
      </c>
      <c r="G47" s="2" t="s">
        <v>33</v>
      </c>
      <c r="H47" s="2" t="s">
        <v>66</v>
      </c>
      <c r="I47" s="2">
        <v>659.74</v>
      </c>
      <c r="J47" s="4">
        <v>33</v>
      </c>
      <c r="K47" s="2">
        <f>Table1[[#This Row],[Price]]*Table1[[#This Row],[Units]]</f>
        <v>21771.420000000002</v>
      </c>
    </row>
    <row r="48" spans="1:11" x14ac:dyDescent="0.35">
      <c r="A48" s="3">
        <v>43877</v>
      </c>
      <c r="B48" s="11">
        <f>YEAR(Table1[[#This Row],[Date]])</f>
        <v>2020</v>
      </c>
      <c r="C48" s="11">
        <f>MONTH(Table1[[#This Row],[Date]])</f>
        <v>2</v>
      </c>
      <c r="D48" s="11" t="str">
        <f>VLOOKUP(Table1[[#This Row],[Month]],Quart!$A$1:$B$5,2,1)</f>
        <v>Quart 1</v>
      </c>
      <c r="E48" s="2" t="s">
        <v>15</v>
      </c>
      <c r="F48" s="2" t="s">
        <v>12</v>
      </c>
      <c r="G48" s="2" t="s">
        <v>34</v>
      </c>
      <c r="H48" s="2" t="s">
        <v>50</v>
      </c>
      <c r="I48" s="2">
        <v>226.19</v>
      </c>
      <c r="J48" s="4">
        <v>23</v>
      </c>
      <c r="K48" s="2">
        <f>Table1[[#This Row],[Price]]*Table1[[#This Row],[Units]]</f>
        <v>5202.37</v>
      </c>
    </row>
    <row r="49" spans="1:11" x14ac:dyDescent="0.35">
      <c r="A49" s="3">
        <v>43878</v>
      </c>
      <c r="B49" s="11">
        <f>YEAR(Table1[[#This Row],[Date]])</f>
        <v>2020</v>
      </c>
      <c r="C49" s="11">
        <f>MONTH(Table1[[#This Row],[Date]])</f>
        <v>2</v>
      </c>
      <c r="D49" s="11" t="str">
        <f>VLOOKUP(Table1[[#This Row],[Month]],Quart!$A$1:$B$5,2,1)</f>
        <v>Quart 1</v>
      </c>
      <c r="E49" s="2" t="s">
        <v>17</v>
      </c>
      <c r="F49" s="2" t="s">
        <v>16</v>
      </c>
      <c r="G49" s="2" t="s">
        <v>35</v>
      </c>
      <c r="H49" s="2" t="s">
        <v>54</v>
      </c>
      <c r="I49" s="2">
        <v>499.53</v>
      </c>
      <c r="J49" s="4">
        <v>5</v>
      </c>
      <c r="K49" s="2">
        <f>Table1[[#This Row],[Price]]*Table1[[#This Row],[Units]]</f>
        <v>2497.6499999999996</v>
      </c>
    </row>
    <row r="50" spans="1:11" x14ac:dyDescent="0.35">
      <c r="A50" s="3">
        <v>43879</v>
      </c>
      <c r="B50" s="11">
        <f>YEAR(Table1[[#This Row],[Date]])</f>
        <v>2020</v>
      </c>
      <c r="C50" s="11">
        <f>MONTH(Table1[[#This Row],[Date]])</f>
        <v>2</v>
      </c>
      <c r="D50" s="11" t="str">
        <f>VLOOKUP(Table1[[#This Row],[Month]],Quart!$A$1:$B$5,2,1)</f>
        <v>Quart 1</v>
      </c>
      <c r="E50" s="2" t="s">
        <v>5</v>
      </c>
      <c r="F50" s="2" t="s">
        <v>6</v>
      </c>
      <c r="G50" s="2" t="s">
        <v>33</v>
      </c>
      <c r="H50" s="2" t="s">
        <v>53</v>
      </c>
      <c r="I50" s="2">
        <v>3014.1200000000003</v>
      </c>
      <c r="J50" s="4">
        <v>9</v>
      </c>
      <c r="K50" s="2">
        <f>Table1[[#This Row],[Price]]*Table1[[#This Row],[Units]]</f>
        <v>27127.08</v>
      </c>
    </row>
    <row r="51" spans="1:11" x14ac:dyDescent="0.35">
      <c r="A51" s="3">
        <v>43880</v>
      </c>
      <c r="B51" s="11">
        <f>YEAR(Table1[[#This Row],[Date]])</f>
        <v>2020</v>
      </c>
      <c r="C51" s="11">
        <f>MONTH(Table1[[#This Row],[Date]])</f>
        <v>2</v>
      </c>
      <c r="D51" s="11" t="str">
        <f>VLOOKUP(Table1[[#This Row],[Month]],Quart!$A$1:$B$5,2,1)</f>
        <v>Quart 1</v>
      </c>
      <c r="E51" s="2" t="s">
        <v>7</v>
      </c>
      <c r="F51" s="2" t="s">
        <v>8</v>
      </c>
      <c r="G51" s="2" t="s">
        <v>38</v>
      </c>
      <c r="H51" s="2" t="s">
        <v>61</v>
      </c>
      <c r="I51" s="2">
        <v>2363.79</v>
      </c>
      <c r="J51" s="4">
        <v>3</v>
      </c>
      <c r="K51" s="2">
        <f>Table1[[#This Row],[Price]]*Table1[[#This Row],[Units]]</f>
        <v>7091.37</v>
      </c>
    </row>
    <row r="52" spans="1:11" x14ac:dyDescent="0.35">
      <c r="A52" s="3">
        <v>43881</v>
      </c>
      <c r="B52" s="11">
        <f>YEAR(Table1[[#This Row],[Date]])</f>
        <v>2020</v>
      </c>
      <c r="C52" s="11">
        <f>MONTH(Table1[[#This Row],[Date]])</f>
        <v>2</v>
      </c>
      <c r="D52" s="11" t="str">
        <f>VLOOKUP(Table1[[#This Row],[Month]],Quart!$A$1:$B$5,2,1)</f>
        <v>Quart 1</v>
      </c>
      <c r="E52" s="2" t="s">
        <v>9</v>
      </c>
      <c r="F52" s="2" t="s">
        <v>10</v>
      </c>
      <c r="G52" s="2" t="s">
        <v>33</v>
      </c>
      <c r="H52" s="2" t="s">
        <v>66</v>
      </c>
      <c r="I52" s="2">
        <v>659.74</v>
      </c>
      <c r="J52" s="4">
        <v>29</v>
      </c>
      <c r="K52" s="2">
        <f>Table1[[#This Row],[Price]]*Table1[[#This Row],[Units]]</f>
        <v>19132.46</v>
      </c>
    </row>
    <row r="53" spans="1:11" x14ac:dyDescent="0.35">
      <c r="A53" s="3">
        <v>43882</v>
      </c>
      <c r="B53" s="11">
        <f>YEAR(Table1[[#This Row],[Date]])</f>
        <v>2020</v>
      </c>
      <c r="C53" s="11">
        <f>MONTH(Table1[[#This Row],[Date]])</f>
        <v>2</v>
      </c>
      <c r="D53" s="11" t="str">
        <f>VLOOKUP(Table1[[#This Row],[Month]],Quart!$A$1:$B$5,2,1)</f>
        <v>Quart 1</v>
      </c>
      <c r="E53" s="2" t="s">
        <v>11</v>
      </c>
      <c r="F53" s="2" t="s">
        <v>12</v>
      </c>
      <c r="G53" s="2" t="s">
        <v>34</v>
      </c>
      <c r="H53" s="2" t="s">
        <v>50</v>
      </c>
      <c r="I53" s="2">
        <v>226.19</v>
      </c>
      <c r="J53" s="4">
        <v>23</v>
      </c>
      <c r="K53" s="2">
        <f>Table1[[#This Row],[Price]]*Table1[[#This Row],[Units]]</f>
        <v>5202.37</v>
      </c>
    </row>
    <row r="54" spans="1:11" x14ac:dyDescent="0.35">
      <c r="A54" s="3">
        <v>43883</v>
      </c>
      <c r="B54" s="11">
        <f>YEAR(Table1[[#This Row],[Date]])</f>
        <v>2020</v>
      </c>
      <c r="C54" s="11">
        <f>MONTH(Table1[[#This Row],[Date]])</f>
        <v>2</v>
      </c>
      <c r="D54" s="11" t="str">
        <f>VLOOKUP(Table1[[#This Row],[Month]],Quart!$A$1:$B$5,2,1)</f>
        <v>Quart 1</v>
      </c>
      <c r="E54" s="2" t="s">
        <v>13</v>
      </c>
      <c r="F54" s="2" t="s">
        <v>16</v>
      </c>
      <c r="G54" s="2" t="s">
        <v>35</v>
      </c>
      <c r="H54" s="2" t="s">
        <v>54</v>
      </c>
      <c r="I54" s="2">
        <v>499.53</v>
      </c>
      <c r="J54" s="4">
        <v>23</v>
      </c>
      <c r="K54" s="2">
        <f>Table1[[#This Row],[Price]]*Table1[[#This Row],[Units]]</f>
        <v>11489.189999999999</v>
      </c>
    </row>
    <row r="55" spans="1:11" x14ac:dyDescent="0.35">
      <c r="A55" s="3">
        <v>43884</v>
      </c>
      <c r="B55" s="11">
        <f>YEAR(Table1[[#This Row],[Date]])</f>
        <v>2020</v>
      </c>
      <c r="C55" s="11">
        <f>MONTH(Table1[[#This Row],[Date]])</f>
        <v>2</v>
      </c>
      <c r="D55" s="11" t="str">
        <f>VLOOKUP(Table1[[#This Row],[Month]],Quart!$A$1:$B$5,2,1)</f>
        <v>Quart 1</v>
      </c>
      <c r="E55" s="2" t="s">
        <v>15</v>
      </c>
      <c r="F55" s="2" t="s">
        <v>6</v>
      </c>
      <c r="G55" s="2" t="s">
        <v>33</v>
      </c>
      <c r="H55" s="2" t="s">
        <v>53</v>
      </c>
      <c r="I55" s="2">
        <v>3014.1200000000003</v>
      </c>
      <c r="J55" s="4">
        <v>23</v>
      </c>
      <c r="K55" s="2">
        <f>Table1[[#This Row],[Price]]*Table1[[#This Row],[Units]]</f>
        <v>69324.760000000009</v>
      </c>
    </row>
    <row r="56" spans="1:11" x14ac:dyDescent="0.35">
      <c r="A56" s="3">
        <v>43885</v>
      </c>
      <c r="B56" s="11">
        <f>YEAR(Table1[[#This Row],[Date]])</f>
        <v>2020</v>
      </c>
      <c r="C56" s="11">
        <f>MONTH(Table1[[#This Row],[Date]])</f>
        <v>2</v>
      </c>
      <c r="D56" s="11" t="str">
        <f>VLOOKUP(Table1[[#This Row],[Month]],Quart!$A$1:$B$5,2,1)</f>
        <v>Quart 1</v>
      </c>
      <c r="E56" s="2" t="s">
        <v>5</v>
      </c>
      <c r="F56" s="2" t="s">
        <v>10</v>
      </c>
      <c r="G56" s="2" t="s">
        <v>33</v>
      </c>
      <c r="H56" s="2" t="s">
        <v>66</v>
      </c>
      <c r="I56" s="2">
        <v>659.74</v>
      </c>
      <c r="J56" s="4">
        <v>32</v>
      </c>
      <c r="K56" s="2">
        <f>Table1[[#This Row],[Price]]*Table1[[#This Row],[Units]]</f>
        <v>21111.68</v>
      </c>
    </row>
    <row r="57" spans="1:11" x14ac:dyDescent="0.35">
      <c r="A57" s="3">
        <v>43886</v>
      </c>
      <c r="B57" s="11">
        <f>YEAR(Table1[[#This Row],[Date]])</f>
        <v>2020</v>
      </c>
      <c r="C57" s="11">
        <f>MONTH(Table1[[#This Row],[Date]])</f>
        <v>2</v>
      </c>
      <c r="D57" s="11" t="str">
        <f>VLOOKUP(Table1[[#This Row],[Month]],Quart!$A$1:$B$5,2,1)</f>
        <v>Quart 1</v>
      </c>
      <c r="E57" s="2" t="s">
        <v>7</v>
      </c>
      <c r="F57" s="2" t="s">
        <v>12</v>
      </c>
      <c r="G57" s="2" t="s">
        <v>34</v>
      </c>
      <c r="H57" s="2" t="s">
        <v>50</v>
      </c>
      <c r="I57" s="2">
        <v>226.19</v>
      </c>
      <c r="J57" s="4">
        <v>3</v>
      </c>
      <c r="K57" s="2">
        <f>Table1[[#This Row],[Price]]*Table1[[#This Row],[Units]]</f>
        <v>678.56999999999994</v>
      </c>
    </row>
    <row r="58" spans="1:11" x14ac:dyDescent="0.35">
      <c r="A58" s="3">
        <v>43887</v>
      </c>
      <c r="B58" s="11">
        <f>YEAR(Table1[[#This Row],[Date]])</f>
        <v>2020</v>
      </c>
      <c r="C58" s="11">
        <f>MONTH(Table1[[#This Row],[Date]])</f>
        <v>2</v>
      </c>
      <c r="D58" s="11" t="str">
        <f>VLOOKUP(Table1[[#This Row],[Month]],Quart!$A$1:$B$5,2,1)</f>
        <v>Quart 1</v>
      </c>
      <c r="E58" s="2" t="s">
        <v>17</v>
      </c>
      <c r="F58" s="2" t="s">
        <v>8</v>
      </c>
      <c r="G58" s="2" t="s">
        <v>38</v>
      </c>
      <c r="H58" s="2" t="s">
        <v>61</v>
      </c>
      <c r="I58" s="2">
        <v>2363.79</v>
      </c>
      <c r="J58" s="4">
        <v>33</v>
      </c>
      <c r="K58" s="2">
        <f>Table1[[#This Row],[Price]]*Table1[[#This Row],[Units]]</f>
        <v>78005.069999999992</v>
      </c>
    </row>
    <row r="59" spans="1:11" x14ac:dyDescent="0.35">
      <c r="A59" s="3">
        <v>43888</v>
      </c>
      <c r="B59" s="11">
        <f>YEAR(Table1[[#This Row],[Date]])</f>
        <v>2020</v>
      </c>
      <c r="C59" s="11">
        <f>MONTH(Table1[[#This Row],[Date]])</f>
        <v>2</v>
      </c>
      <c r="D59" s="11" t="str">
        <f>VLOOKUP(Table1[[#This Row],[Month]],Quart!$A$1:$B$5,2,1)</f>
        <v>Quart 1</v>
      </c>
      <c r="E59" s="2" t="s">
        <v>9</v>
      </c>
      <c r="F59" s="2" t="s">
        <v>16</v>
      </c>
      <c r="G59" s="2" t="s">
        <v>35</v>
      </c>
      <c r="H59" s="2" t="s">
        <v>54</v>
      </c>
      <c r="I59" s="2">
        <v>499.53</v>
      </c>
      <c r="J59" s="4">
        <v>33</v>
      </c>
      <c r="K59" s="2">
        <f>Table1[[#This Row],[Price]]*Table1[[#This Row],[Units]]</f>
        <v>16484.489999999998</v>
      </c>
    </row>
    <row r="60" spans="1:11" x14ac:dyDescent="0.35">
      <c r="A60" s="3">
        <v>43889</v>
      </c>
      <c r="B60" s="11">
        <f>YEAR(Table1[[#This Row],[Date]])</f>
        <v>2020</v>
      </c>
      <c r="C60" s="11">
        <f>MONTH(Table1[[#This Row],[Date]])</f>
        <v>2</v>
      </c>
      <c r="D60" s="11" t="str">
        <f>VLOOKUP(Table1[[#This Row],[Month]],Quart!$A$1:$B$5,2,1)</f>
        <v>Quart 1</v>
      </c>
      <c r="E60" s="2" t="s">
        <v>11</v>
      </c>
      <c r="F60" s="2" t="s">
        <v>6</v>
      </c>
      <c r="G60" s="2" t="s">
        <v>33</v>
      </c>
      <c r="H60" s="2" t="s">
        <v>53</v>
      </c>
      <c r="I60" s="2">
        <v>3014.1200000000003</v>
      </c>
      <c r="J60" s="4">
        <v>17</v>
      </c>
      <c r="K60" s="2">
        <f>Table1[[#This Row],[Price]]*Table1[[#This Row],[Units]]</f>
        <v>51240.040000000008</v>
      </c>
    </row>
    <row r="61" spans="1:11" x14ac:dyDescent="0.35">
      <c r="A61" s="3">
        <v>43890</v>
      </c>
      <c r="B61" s="11">
        <f>YEAR(Table1[[#This Row],[Date]])</f>
        <v>2020</v>
      </c>
      <c r="C61" s="11">
        <f>MONTH(Table1[[#This Row],[Date]])</f>
        <v>2</v>
      </c>
      <c r="D61" s="11" t="str">
        <f>VLOOKUP(Table1[[#This Row],[Month]],Quart!$A$1:$B$5,2,1)</f>
        <v>Quart 1</v>
      </c>
      <c r="E61" s="2" t="s">
        <v>15</v>
      </c>
      <c r="F61" s="2" t="s">
        <v>10</v>
      </c>
      <c r="G61" s="2" t="s">
        <v>33</v>
      </c>
      <c r="H61" s="2" t="s">
        <v>66</v>
      </c>
      <c r="I61" s="2">
        <v>659.74</v>
      </c>
      <c r="J61" s="4">
        <v>33</v>
      </c>
      <c r="K61" s="2">
        <f>Table1[[#This Row],[Price]]*Table1[[#This Row],[Units]]</f>
        <v>21771.420000000002</v>
      </c>
    </row>
    <row r="62" spans="1:11" x14ac:dyDescent="0.35">
      <c r="A62" s="3">
        <v>43891</v>
      </c>
      <c r="B62" s="11">
        <f>YEAR(Table1[[#This Row],[Date]])</f>
        <v>2020</v>
      </c>
      <c r="C62" s="11">
        <f>MONTH(Table1[[#This Row],[Date]])</f>
        <v>3</v>
      </c>
      <c r="D62" s="11" t="str">
        <f>VLOOKUP(Table1[[#This Row],[Month]],Quart!$A$1:$B$5,2,1)</f>
        <v>Quart 1</v>
      </c>
      <c r="E62" s="2" t="s">
        <v>17</v>
      </c>
      <c r="F62" s="2" t="s">
        <v>12</v>
      </c>
      <c r="G62" s="2" t="s">
        <v>34</v>
      </c>
      <c r="H62" s="2" t="s">
        <v>50</v>
      </c>
      <c r="I62" s="2">
        <v>226.19</v>
      </c>
      <c r="J62" s="4">
        <v>15</v>
      </c>
      <c r="K62" s="2">
        <f>Table1[[#This Row],[Price]]*Table1[[#This Row],[Units]]</f>
        <v>3392.85</v>
      </c>
    </row>
    <row r="63" spans="1:11" x14ac:dyDescent="0.35">
      <c r="A63" s="3">
        <v>43892</v>
      </c>
      <c r="B63" s="11">
        <f>YEAR(Table1[[#This Row],[Date]])</f>
        <v>2020</v>
      </c>
      <c r="C63" s="11">
        <f>MONTH(Table1[[#This Row],[Date]])</f>
        <v>3</v>
      </c>
      <c r="D63" s="11" t="str">
        <f>VLOOKUP(Table1[[#This Row],[Month]],Quart!$A$1:$B$5,2,1)</f>
        <v>Quart 1</v>
      </c>
      <c r="E63" s="2" t="s">
        <v>13</v>
      </c>
      <c r="F63" s="2" t="s">
        <v>8</v>
      </c>
      <c r="G63" s="2" t="s">
        <v>38</v>
      </c>
      <c r="H63" s="2" t="s">
        <v>61</v>
      </c>
      <c r="I63" s="2">
        <v>2363.79</v>
      </c>
      <c r="J63" s="4">
        <v>33</v>
      </c>
      <c r="K63" s="2">
        <f>Table1[[#This Row],[Price]]*Table1[[#This Row],[Units]]</f>
        <v>78005.069999999992</v>
      </c>
    </row>
    <row r="64" spans="1:11" x14ac:dyDescent="0.35">
      <c r="A64" s="3">
        <v>43893</v>
      </c>
      <c r="B64" s="11">
        <f>YEAR(Table1[[#This Row],[Date]])</f>
        <v>2020</v>
      </c>
      <c r="C64" s="11">
        <f>MONTH(Table1[[#This Row],[Date]])</f>
        <v>3</v>
      </c>
      <c r="D64" s="11" t="str">
        <f>VLOOKUP(Table1[[#This Row],[Month]],Quart!$A$1:$B$5,2,1)</f>
        <v>Quart 1</v>
      </c>
      <c r="E64" s="2" t="s">
        <v>13</v>
      </c>
      <c r="F64" s="2" t="s">
        <v>16</v>
      </c>
      <c r="G64" s="2" t="s">
        <v>35</v>
      </c>
      <c r="H64" s="2" t="s">
        <v>54</v>
      </c>
      <c r="I64" s="2">
        <v>499.53</v>
      </c>
      <c r="J64" s="4">
        <v>9</v>
      </c>
      <c r="K64" s="2">
        <f>Table1[[#This Row],[Price]]*Table1[[#This Row],[Units]]</f>
        <v>4495.7699999999995</v>
      </c>
    </row>
    <row r="65" spans="1:11" x14ac:dyDescent="0.35">
      <c r="A65" s="3">
        <v>43894</v>
      </c>
      <c r="B65" s="11">
        <f>YEAR(Table1[[#This Row],[Date]])</f>
        <v>2020</v>
      </c>
      <c r="C65" s="11">
        <f>MONTH(Table1[[#This Row],[Date]])</f>
        <v>3</v>
      </c>
      <c r="D65" s="11" t="str">
        <f>VLOOKUP(Table1[[#This Row],[Month]],Quart!$A$1:$B$5,2,1)</f>
        <v>Quart 1</v>
      </c>
      <c r="E65" s="2" t="s">
        <v>5</v>
      </c>
      <c r="F65" s="2" t="s">
        <v>6</v>
      </c>
      <c r="G65" s="2" t="s">
        <v>33</v>
      </c>
      <c r="H65" s="2" t="s">
        <v>53</v>
      </c>
      <c r="I65" s="2">
        <v>3014.1200000000003</v>
      </c>
      <c r="J65" s="4">
        <v>27</v>
      </c>
      <c r="K65" s="2">
        <f>Table1[[#This Row],[Price]]*Table1[[#This Row],[Units]]</f>
        <v>81381.240000000005</v>
      </c>
    </row>
    <row r="66" spans="1:11" x14ac:dyDescent="0.35">
      <c r="A66" s="3">
        <v>43895</v>
      </c>
      <c r="B66" s="11">
        <f>YEAR(Table1[[#This Row],[Date]])</f>
        <v>2020</v>
      </c>
      <c r="C66" s="11">
        <f>MONTH(Table1[[#This Row],[Date]])</f>
        <v>3</v>
      </c>
      <c r="D66" s="11" t="str">
        <f>VLOOKUP(Table1[[#This Row],[Month]],Quart!$A$1:$B$5,2,1)</f>
        <v>Quart 1</v>
      </c>
      <c r="E66" s="2" t="s">
        <v>5</v>
      </c>
      <c r="F66" s="2" t="s">
        <v>8</v>
      </c>
      <c r="G66" s="2" t="s">
        <v>31</v>
      </c>
      <c r="H66" s="2" t="s">
        <v>72</v>
      </c>
      <c r="I66" s="2">
        <v>1600.37</v>
      </c>
      <c r="J66" s="4">
        <v>13</v>
      </c>
      <c r="K66" s="2">
        <f>Table1[[#This Row],[Price]]*Table1[[#This Row],[Units]]</f>
        <v>20804.809999999998</v>
      </c>
    </row>
    <row r="67" spans="1:11" x14ac:dyDescent="0.35">
      <c r="A67" s="3">
        <v>43896</v>
      </c>
      <c r="B67" s="11">
        <f>YEAR(Table1[[#This Row],[Date]])</f>
        <v>2020</v>
      </c>
      <c r="C67" s="11">
        <f>MONTH(Table1[[#This Row],[Date]])</f>
        <v>3</v>
      </c>
      <c r="D67" s="11" t="str">
        <f>VLOOKUP(Table1[[#This Row],[Month]],Quart!$A$1:$B$5,2,1)</f>
        <v>Quart 1</v>
      </c>
      <c r="E67" s="2" t="s">
        <v>5</v>
      </c>
      <c r="F67" s="2" t="s">
        <v>10</v>
      </c>
      <c r="G67" s="2" t="s">
        <v>44</v>
      </c>
      <c r="H67" s="2" t="s">
        <v>70</v>
      </c>
      <c r="I67" s="2">
        <v>810.54</v>
      </c>
      <c r="J67" s="4">
        <v>33</v>
      </c>
      <c r="K67" s="2">
        <f>Table1[[#This Row],[Price]]*Table1[[#This Row],[Units]]</f>
        <v>26747.82</v>
      </c>
    </row>
    <row r="68" spans="1:11" x14ac:dyDescent="0.35">
      <c r="A68" s="3">
        <v>43897</v>
      </c>
      <c r="B68" s="11">
        <f>YEAR(Table1[[#This Row],[Date]])</f>
        <v>2020</v>
      </c>
      <c r="C68" s="11">
        <f>MONTH(Table1[[#This Row],[Date]])</f>
        <v>3</v>
      </c>
      <c r="D68" s="11" t="str">
        <f>VLOOKUP(Table1[[#This Row],[Month]],Quart!$A$1:$B$5,2,1)</f>
        <v>Quart 1</v>
      </c>
      <c r="E68" s="2" t="s">
        <v>5</v>
      </c>
      <c r="F68" s="2" t="s">
        <v>12</v>
      </c>
      <c r="G68" s="2" t="s">
        <v>35</v>
      </c>
      <c r="H68" s="2" t="s">
        <v>73</v>
      </c>
      <c r="I68" s="2">
        <v>527.79</v>
      </c>
      <c r="J68" s="4">
        <v>32</v>
      </c>
      <c r="K68" s="2">
        <f>Table1[[#This Row],[Price]]*Table1[[#This Row],[Units]]</f>
        <v>16889.28</v>
      </c>
    </row>
    <row r="69" spans="1:11" ht="35" x14ac:dyDescent="0.35">
      <c r="A69" s="3">
        <v>43898</v>
      </c>
      <c r="B69" s="11">
        <f>YEAR(Table1[[#This Row],[Date]])</f>
        <v>2020</v>
      </c>
      <c r="C69" s="11">
        <f>MONTH(Table1[[#This Row],[Date]])</f>
        <v>3</v>
      </c>
      <c r="D69" s="11" t="str">
        <f>VLOOKUP(Table1[[#This Row],[Month]],Quart!$A$1:$B$5,2,1)</f>
        <v>Quart 1</v>
      </c>
      <c r="E69" s="2" t="s">
        <v>7</v>
      </c>
      <c r="F69" s="2" t="s">
        <v>14</v>
      </c>
      <c r="G69" s="2" t="s">
        <v>45</v>
      </c>
      <c r="H69" s="2" t="s">
        <v>71</v>
      </c>
      <c r="I69" s="2">
        <v>622.04</v>
      </c>
      <c r="J69" s="4">
        <v>11</v>
      </c>
      <c r="K69" s="2">
        <f>Table1[[#This Row],[Price]]*Table1[[#This Row],[Units]]</f>
        <v>6842.44</v>
      </c>
    </row>
    <row r="70" spans="1:11" x14ac:dyDescent="0.35">
      <c r="A70" s="3">
        <v>43899</v>
      </c>
      <c r="B70" s="11">
        <f>YEAR(Table1[[#This Row],[Date]])</f>
        <v>2020</v>
      </c>
      <c r="C70" s="11">
        <f>MONTH(Table1[[#This Row],[Date]])</f>
        <v>3</v>
      </c>
      <c r="D70" s="11" t="str">
        <f>VLOOKUP(Table1[[#This Row],[Month]],Quart!$A$1:$B$5,2,1)</f>
        <v>Quart 1</v>
      </c>
      <c r="E70" s="2" t="s">
        <v>9</v>
      </c>
      <c r="F70" s="2" t="s">
        <v>16</v>
      </c>
      <c r="G70" s="2" t="s">
        <v>34</v>
      </c>
      <c r="H70" s="2" t="s">
        <v>74</v>
      </c>
      <c r="I70" s="2">
        <v>414.69</v>
      </c>
      <c r="J70" s="4">
        <v>19</v>
      </c>
      <c r="K70" s="2">
        <f>Table1[[#This Row],[Price]]*Table1[[#This Row],[Units]]</f>
        <v>7879.11</v>
      </c>
    </row>
    <row r="71" spans="1:11" x14ac:dyDescent="0.35">
      <c r="A71" s="3">
        <v>43900</v>
      </c>
      <c r="B71" s="11">
        <f>YEAR(Table1[[#This Row],[Date]])</f>
        <v>2020</v>
      </c>
      <c r="C71" s="11">
        <f>MONTH(Table1[[#This Row],[Date]])</f>
        <v>3</v>
      </c>
      <c r="D71" s="11" t="str">
        <f>VLOOKUP(Table1[[#This Row],[Month]],Quart!$A$1:$B$5,2,1)</f>
        <v>Quart 1</v>
      </c>
      <c r="E71" s="2" t="s">
        <v>11</v>
      </c>
      <c r="F71" s="2" t="s">
        <v>6</v>
      </c>
      <c r="G71" s="2" t="s">
        <v>31</v>
      </c>
      <c r="H71" s="2" t="s">
        <v>75</v>
      </c>
      <c r="I71" s="2">
        <v>1319.5</v>
      </c>
      <c r="J71" s="4">
        <v>13</v>
      </c>
      <c r="K71" s="2">
        <f>Table1[[#This Row],[Price]]*Table1[[#This Row],[Units]]</f>
        <v>17153.5</v>
      </c>
    </row>
    <row r="72" spans="1:11" x14ac:dyDescent="0.35">
      <c r="A72" s="3">
        <v>43901</v>
      </c>
      <c r="B72" s="11">
        <f>YEAR(Table1[[#This Row],[Date]])</f>
        <v>2020</v>
      </c>
      <c r="C72" s="11">
        <f>MONTH(Table1[[#This Row],[Date]])</f>
        <v>3</v>
      </c>
      <c r="D72" s="11" t="str">
        <f>VLOOKUP(Table1[[#This Row],[Month]],Quart!$A$1:$B$5,2,1)</f>
        <v>Quart 1</v>
      </c>
      <c r="E72" s="2" t="s">
        <v>13</v>
      </c>
      <c r="F72" s="2" t="s">
        <v>8</v>
      </c>
      <c r="G72" s="2" t="s">
        <v>31</v>
      </c>
      <c r="H72" s="2" t="s">
        <v>57</v>
      </c>
      <c r="I72" s="2">
        <v>752.12</v>
      </c>
      <c r="J72" s="4">
        <v>11</v>
      </c>
      <c r="K72" s="2">
        <f>Table1[[#This Row],[Price]]*Table1[[#This Row],[Units]]</f>
        <v>8273.32</v>
      </c>
    </row>
    <row r="73" spans="1:11" x14ac:dyDescent="0.35">
      <c r="A73" s="3">
        <v>43902</v>
      </c>
      <c r="B73" s="11">
        <f>YEAR(Table1[[#This Row],[Date]])</f>
        <v>2020</v>
      </c>
      <c r="C73" s="11">
        <f>MONTH(Table1[[#This Row],[Date]])</f>
        <v>3</v>
      </c>
      <c r="D73" s="11" t="str">
        <f>VLOOKUP(Table1[[#This Row],[Month]],Quart!$A$1:$B$5,2,1)</f>
        <v>Quart 1</v>
      </c>
      <c r="E73" s="2" t="s">
        <v>15</v>
      </c>
      <c r="F73" s="2" t="s">
        <v>10</v>
      </c>
      <c r="G73" s="2" t="s">
        <v>35</v>
      </c>
      <c r="H73" s="2" t="s">
        <v>58</v>
      </c>
      <c r="I73" s="2">
        <v>714.42</v>
      </c>
      <c r="J73" s="4">
        <v>29</v>
      </c>
      <c r="K73" s="2">
        <f>Table1[[#This Row],[Price]]*Table1[[#This Row],[Units]]</f>
        <v>20718.18</v>
      </c>
    </row>
    <row r="74" spans="1:11" x14ac:dyDescent="0.35">
      <c r="A74" s="3">
        <v>43903</v>
      </c>
      <c r="B74" s="11">
        <f>YEAR(Table1[[#This Row],[Date]])</f>
        <v>2020</v>
      </c>
      <c r="C74" s="11">
        <f>MONTH(Table1[[#This Row],[Date]])</f>
        <v>3</v>
      </c>
      <c r="D74" s="11" t="str">
        <f>VLOOKUP(Table1[[#This Row],[Month]],Quart!$A$1:$B$5,2,1)</f>
        <v>Quart 1</v>
      </c>
      <c r="E74" s="2" t="s">
        <v>17</v>
      </c>
      <c r="F74" s="2" t="s">
        <v>12</v>
      </c>
      <c r="G74" s="2" t="s">
        <v>36</v>
      </c>
      <c r="H74" s="2" t="s">
        <v>51</v>
      </c>
      <c r="I74" s="2">
        <v>376.99</v>
      </c>
      <c r="J74" s="4">
        <v>19</v>
      </c>
      <c r="K74" s="2">
        <f>Table1[[#This Row],[Price]]*Table1[[#This Row],[Units]]</f>
        <v>7162.81</v>
      </c>
    </row>
    <row r="75" spans="1:11" ht="35" x14ac:dyDescent="0.35">
      <c r="A75" s="3">
        <v>43904</v>
      </c>
      <c r="B75" s="11">
        <f>YEAR(Table1[[#This Row],[Date]])</f>
        <v>2020</v>
      </c>
      <c r="C75" s="11">
        <f>MONTH(Table1[[#This Row],[Date]])</f>
        <v>3</v>
      </c>
      <c r="D75" s="11" t="str">
        <f>VLOOKUP(Table1[[#This Row],[Month]],Quart!$A$1:$B$5,2,1)</f>
        <v>Quart 1</v>
      </c>
      <c r="E75" s="2" t="s">
        <v>5</v>
      </c>
      <c r="F75" s="2" t="s">
        <v>14</v>
      </c>
      <c r="G75" s="2" t="s">
        <v>36</v>
      </c>
      <c r="H75" s="2" t="s">
        <v>56</v>
      </c>
      <c r="I75" s="2">
        <v>620.16999999999996</v>
      </c>
      <c r="J75" s="4">
        <v>17</v>
      </c>
      <c r="K75" s="2">
        <f>Table1[[#This Row],[Price]]*Table1[[#This Row],[Units]]</f>
        <v>10542.89</v>
      </c>
    </row>
    <row r="76" spans="1:11" x14ac:dyDescent="0.35">
      <c r="A76" s="3">
        <v>43905</v>
      </c>
      <c r="B76" s="11">
        <f>YEAR(Table1[[#This Row],[Date]])</f>
        <v>2020</v>
      </c>
      <c r="C76" s="11">
        <f>MONTH(Table1[[#This Row],[Date]])</f>
        <v>3</v>
      </c>
      <c r="D76" s="11" t="str">
        <f>VLOOKUP(Table1[[#This Row],[Month]],Quart!$A$1:$B$5,2,1)</f>
        <v>Quart 1</v>
      </c>
      <c r="E76" s="2" t="s">
        <v>5</v>
      </c>
      <c r="F76" s="2" t="s">
        <v>16</v>
      </c>
      <c r="G76" s="2" t="s">
        <v>33</v>
      </c>
      <c r="H76" s="2" t="s">
        <v>63</v>
      </c>
      <c r="I76" s="2">
        <v>376.99</v>
      </c>
      <c r="J76" s="4">
        <v>33</v>
      </c>
      <c r="K76" s="2">
        <f>Table1[[#This Row],[Price]]*Table1[[#This Row],[Units]]</f>
        <v>12440.67</v>
      </c>
    </row>
    <row r="77" spans="1:11" x14ac:dyDescent="0.35">
      <c r="A77" s="3">
        <v>43906</v>
      </c>
      <c r="B77" s="11">
        <f>YEAR(Table1[[#This Row],[Date]])</f>
        <v>2020</v>
      </c>
      <c r="C77" s="11">
        <f>MONTH(Table1[[#This Row],[Date]])</f>
        <v>3</v>
      </c>
      <c r="D77" s="11" t="str">
        <f>VLOOKUP(Table1[[#This Row],[Month]],Quart!$A$1:$B$5,2,1)</f>
        <v>Quart 1</v>
      </c>
      <c r="E77" s="2" t="s">
        <v>7</v>
      </c>
      <c r="F77" s="2" t="s">
        <v>6</v>
      </c>
      <c r="G77" s="2" t="s">
        <v>38</v>
      </c>
      <c r="H77" s="2" t="s">
        <v>65</v>
      </c>
      <c r="I77" s="2">
        <v>1481.6</v>
      </c>
      <c r="J77" s="4">
        <v>15</v>
      </c>
      <c r="K77" s="2">
        <f>Table1[[#This Row],[Price]]*Table1[[#This Row],[Units]]</f>
        <v>22224</v>
      </c>
    </row>
    <row r="78" spans="1:11" x14ac:dyDescent="0.35">
      <c r="A78" s="3">
        <v>43907</v>
      </c>
      <c r="B78" s="11">
        <f>YEAR(Table1[[#This Row],[Date]])</f>
        <v>2020</v>
      </c>
      <c r="C78" s="11">
        <f>MONTH(Table1[[#This Row],[Date]])</f>
        <v>3</v>
      </c>
      <c r="D78" s="11" t="str">
        <f>VLOOKUP(Table1[[#This Row],[Month]],Quart!$A$1:$B$5,2,1)</f>
        <v>Quart 1</v>
      </c>
      <c r="E78" s="2" t="s">
        <v>15</v>
      </c>
      <c r="F78" s="2" t="s">
        <v>10</v>
      </c>
      <c r="G78" s="2" t="s">
        <v>33</v>
      </c>
      <c r="H78" s="2" t="s">
        <v>66</v>
      </c>
      <c r="I78" s="2">
        <v>659.74</v>
      </c>
      <c r="J78" s="4">
        <v>23</v>
      </c>
      <c r="K78" s="2">
        <f>Table1[[#This Row],[Price]]*Table1[[#This Row],[Units]]</f>
        <v>15174.02</v>
      </c>
    </row>
    <row r="79" spans="1:11" x14ac:dyDescent="0.35">
      <c r="A79" s="3">
        <v>43908</v>
      </c>
      <c r="B79" s="11">
        <f>YEAR(Table1[[#This Row],[Date]])</f>
        <v>2020</v>
      </c>
      <c r="C79" s="11">
        <f>MONTH(Table1[[#This Row],[Date]])</f>
        <v>3</v>
      </c>
      <c r="D79" s="11" t="str">
        <f>VLOOKUP(Table1[[#This Row],[Month]],Quart!$A$1:$B$5,2,1)</f>
        <v>Quart 1</v>
      </c>
      <c r="E79" s="2" t="s">
        <v>11</v>
      </c>
      <c r="F79" s="2" t="s">
        <v>8</v>
      </c>
      <c r="G79" s="2" t="s">
        <v>46</v>
      </c>
      <c r="H79" s="2" t="s">
        <v>76</v>
      </c>
      <c r="I79" s="2">
        <v>1317.62</v>
      </c>
      <c r="J79" s="4">
        <v>19</v>
      </c>
      <c r="K79" s="2">
        <f>Table1[[#This Row],[Price]]*Table1[[#This Row],[Units]]</f>
        <v>25034.78</v>
      </c>
    </row>
    <row r="80" spans="1:11" x14ac:dyDescent="0.35">
      <c r="A80" s="3">
        <v>43909</v>
      </c>
      <c r="B80" s="11">
        <f>YEAR(Table1[[#This Row],[Date]])</f>
        <v>2020</v>
      </c>
      <c r="C80" s="11">
        <f>MONTH(Table1[[#This Row],[Date]])</f>
        <v>3</v>
      </c>
      <c r="D80" s="11" t="str">
        <f>VLOOKUP(Table1[[#This Row],[Month]],Quart!$A$1:$B$5,2,1)</f>
        <v>Quart 1</v>
      </c>
      <c r="E80" s="2" t="s">
        <v>9</v>
      </c>
      <c r="F80" s="2" t="s">
        <v>6</v>
      </c>
      <c r="G80" s="2" t="s">
        <v>34</v>
      </c>
      <c r="H80" s="2">
        <v>3700</v>
      </c>
      <c r="I80" s="2">
        <v>2209.2199999999998</v>
      </c>
      <c r="J80" s="4">
        <v>11</v>
      </c>
      <c r="K80" s="2">
        <f>Table1[[#This Row],[Price]]*Table1[[#This Row],[Units]]</f>
        <v>24301.42</v>
      </c>
    </row>
    <row r="81" spans="1:11" x14ac:dyDescent="0.35">
      <c r="A81" s="3">
        <v>43910</v>
      </c>
      <c r="B81" s="11">
        <f>YEAR(Table1[[#This Row],[Date]])</f>
        <v>2020</v>
      </c>
      <c r="C81" s="11">
        <f>MONTH(Table1[[#This Row],[Date]])</f>
        <v>3</v>
      </c>
      <c r="D81" s="11" t="str">
        <f>VLOOKUP(Table1[[#This Row],[Month]],Quart!$A$1:$B$5,2,1)</f>
        <v>Quart 1</v>
      </c>
      <c r="E81" s="2" t="s">
        <v>13</v>
      </c>
      <c r="F81" s="2" t="s">
        <v>8</v>
      </c>
      <c r="G81" s="2" t="s">
        <v>47</v>
      </c>
      <c r="H81" s="2" t="s">
        <v>77</v>
      </c>
      <c r="I81" s="2">
        <v>5457.08</v>
      </c>
      <c r="J81" s="4">
        <v>25</v>
      </c>
      <c r="K81" s="2">
        <f>Table1[[#This Row],[Price]]*Table1[[#This Row],[Units]]</f>
        <v>136427</v>
      </c>
    </row>
    <row r="82" spans="1:11" x14ac:dyDescent="0.35">
      <c r="A82" s="3">
        <v>43911</v>
      </c>
      <c r="B82" s="11">
        <f>YEAR(Table1[[#This Row],[Date]])</f>
        <v>2020</v>
      </c>
      <c r="C82" s="11">
        <f>MONTH(Table1[[#This Row],[Date]])</f>
        <v>3</v>
      </c>
      <c r="D82" s="11" t="str">
        <f>VLOOKUP(Table1[[#This Row],[Month]],Quart!$A$1:$B$5,2,1)</f>
        <v>Quart 1</v>
      </c>
      <c r="E82" s="2" t="s">
        <v>17</v>
      </c>
      <c r="F82" s="2" t="s">
        <v>12</v>
      </c>
      <c r="G82" s="2" t="s">
        <v>38</v>
      </c>
      <c r="H82" s="2" t="s">
        <v>67</v>
      </c>
      <c r="I82" s="2">
        <v>376.99</v>
      </c>
      <c r="J82" s="4">
        <v>29</v>
      </c>
      <c r="K82" s="2">
        <f>Table1[[#This Row],[Price]]*Table1[[#This Row],[Units]]</f>
        <v>10932.710000000001</v>
      </c>
    </row>
    <row r="83" spans="1:11" ht="35" x14ac:dyDescent="0.35">
      <c r="A83" s="3">
        <v>43912</v>
      </c>
      <c r="B83" s="11">
        <f>YEAR(Table1[[#This Row],[Date]])</f>
        <v>2020</v>
      </c>
      <c r="C83" s="11">
        <f>MONTH(Table1[[#This Row],[Date]])</f>
        <v>3</v>
      </c>
      <c r="D83" s="11" t="str">
        <f>VLOOKUP(Table1[[#This Row],[Month]],Quart!$A$1:$B$5,2,1)</f>
        <v>Quart 1</v>
      </c>
      <c r="E83" s="2" t="s">
        <v>13</v>
      </c>
      <c r="F83" s="2" t="s">
        <v>14</v>
      </c>
      <c r="G83" s="2" t="s">
        <v>42</v>
      </c>
      <c r="H83" s="2" t="s">
        <v>68</v>
      </c>
      <c r="I83" s="2">
        <v>865.22</v>
      </c>
      <c r="J83" s="4">
        <v>5</v>
      </c>
      <c r="K83" s="2">
        <f>Table1[[#This Row],[Price]]*Table1[[#This Row],[Units]]</f>
        <v>4326.1000000000004</v>
      </c>
    </row>
    <row r="84" spans="1:11" x14ac:dyDescent="0.35">
      <c r="A84" s="3">
        <v>43913</v>
      </c>
      <c r="B84" s="11">
        <f>YEAR(Table1[[#This Row],[Date]])</f>
        <v>2020</v>
      </c>
      <c r="C84" s="11">
        <f>MONTH(Table1[[#This Row],[Date]])</f>
        <v>3</v>
      </c>
      <c r="D84" s="11" t="str">
        <f>VLOOKUP(Table1[[#This Row],[Month]],Quart!$A$1:$B$5,2,1)</f>
        <v>Quart 1</v>
      </c>
      <c r="E84" s="2" t="s">
        <v>5</v>
      </c>
      <c r="F84" s="2" t="s">
        <v>16</v>
      </c>
      <c r="G84" s="2" t="s">
        <v>43</v>
      </c>
      <c r="H84" s="2" t="s">
        <v>69</v>
      </c>
      <c r="I84" s="2">
        <v>3110.2400000000002</v>
      </c>
      <c r="J84" s="4">
        <v>17</v>
      </c>
      <c r="K84" s="2">
        <f>Table1[[#This Row],[Price]]*Table1[[#This Row],[Units]]</f>
        <v>52874.080000000002</v>
      </c>
    </row>
    <row r="85" spans="1:11" x14ac:dyDescent="0.35">
      <c r="A85" s="3">
        <v>43914</v>
      </c>
      <c r="B85" s="11">
        <f>YEAR(Table1[[#This Row],[Date]])</f>
        <v>2020</v>
      </c>
      <c r="C85" s="11">
        <f>MONTH(Table1[[#This Row],[Date]])</f>
        <v>3</v>
      </c>
      <c r="D85" s="11" t="str">
        <f>VLOOKUP(Table1[[#This Row],[Month]],Quart!$A$1:$B$5,2,1)</f>
        <v>Quart 1</v>
      </c>
      <c r="E85" s="2" t="s">
        <v>5</v>
      </c>
      <c r="F85" s="2" t="s">
        <v>6</v>
      </c>
      <c r="G85" s="2" t="s">
        <v>38</v>
      </c>
      <c r="H85" s="2" t="s">
        <v>65</v>
      </c>
      <c r="I85" s="2">
        <v>1481.6</v>
      </c>
      <c r="J85" s="4">
        <v>13</v>
      </c>
      <c r="K85" s="2">
        <f>Table1[[#This Row],[Price]]*Table1[[#This Row],[Units]]</f>
        <v>19260.8</v>
      </c>
    </row>
    <row r="86" spans="1:11" x14ac:dyDescent="0.35">
      <c r="A86" s="3">
        <v>43915</v>
      </c>
      <c r="B86" s="11">
        <f>YEAR(Table1[[#This Row],[Date]])</f>
        <v>2020</v>
      </c>
      <c r="C86" s="11">
        <f>MONTH(Table1[[#This Row],[Date]])</f>
        <v>3</v>
      </c>
      <c r="D86" s="11" t="str">
        <f>VLOOKUP(Table1[[#This Row],[Month]],Quart!$A$1:$B$5,2,1)</f>
        <v>Quart 1</v>
      </c>
      <c r="E86" s="2" t="s">
        <v>5</v>
      </c>
      <c r="F86" s="2" t="s">
        <v>6</v>
      </c>
      <c r="G86" s="2" t="s">
        <v>34</v>
      </c>
      <c r="H86" s="2">
        <v>3700</v>
      </c>
      <c r="I86" s="2">
        <v>2209.2199999999998</v>
      </c>
      <c r="J86" s="4">
        <v>25</v>
      </c>
      <c r="K86" s="2">
        <f>Table1[[#This Row],[Price]]*Table1[[#This Row],[Units]]</f>
        <v>55230.499999999993</v>
      </c>
    </row>
    <row r="87" spans="1:11" x14ac:dyDescent="0.35">
      <c r="A87" s="3">
        <v>43916</v>
      </c>
      <c r="B87" s="11">
        <f>YEAR(Table1[[#This Row],[Date]])</f>
        <v>2020</v>
      </c>
      <c r="C87" s="11">
        <f>MONTH(Table1[[#This Row],[Date]])</f>
        <v>3</v>
      </c>
      <c r="D87" s="11" t="str">
        <f>VLOOKUP(Table1[[#This Row],[Month]],Quart!$A$1:$B$5,2,1)</f>
        <v>Quart 1</v>
      </c>
      <c r="E87" s="2" t="s">
        <v>7</v>
      </c>
      <c r="F87" s="2" t="s">
        <v>6</v>
      </c>
      <c r="G87" s="2" t="s">
        <v>38</v>
      </c>
      <c r="H87" s="2" t="s">
        <v>60</v>
      </c>
      <c r="I87" s="2">
        <v>1027.32</v>
      </c>
      <c r="J87" s="4">
        <v>13</v>
      </c>
      <c r="K87" s="2">
        <f>Table1[[#This Row],[Price]]*Table1[[#This Row],[Units]]</f>
        <v>13355.16</v>
      </c>
    </row>
    <row r="88" spans="1:11" x14ac:dyDescent="0.35">
      <c r="A88" s="3">
        <v>43917</v>
      </c>
      <c r="B88" s="11">
        <f>YEAR(Table1[[#This Row],[Date]])</f>
        <v>2020</v>
      </c>
      <c r="C88" s="11">
        <f>MONTH(Table1[[#This Row],[Date]])</f>
        <v>3</v>
      </c>
      <c r="D88" s="11" t="str">
        <f>VLOOKUP(Table1[[#This Row],[Month]],Quart!$A$1:$B$5,2,1)</f>
        <v>Quart 1</v>
      </c>
      <c r="E88" s="2" t="s">
        <v>7</v>
      </c>
      <c r="F88" s="2" t="s">
        <v>10</v>
      </c>
      <c r="G88" s="2" t="s">
        <v>32</v>
      </c>
      <c r="H88" s="2" t="s">
        <v>49</v>
      </c>
      <c r="I88" s="2">
        <v>2825.6200000000003</v>
      </c>
      <c r="J88" s="4">
        <v>13</v>
      </c>
      <c r="K88" s="2">
        <f>Table1[[#This Row],[Price]]*Table1[[#This Row],[Units]]</f>
        <v>36733.060000000005</v>
      </c>
    </row>
    <row r="89" spans="1:11" ht="35" x14ac:dyDescent="0.35">
      <c r="A89" s="3">
        <v>43918</v>
      </c>
      <c r="B89" s="11">
        <f>YEAR(Table1[[#This Row],[Date]])</f>
        <v>2020</v>
      </c>
      <c r="C89" s="11">
        <f>MONTH(Table1[[#This Row],[Date]])</f>
        <v>3</v>
      </c>
      <c r="D89" s="11" t="str">
        <f>VLOOKUP(Table1[[#This Row],[Month]],Quart!$A$1:$B$5,2,1)</f>
        <v>Quart 1</v>
      </c>
      <c r="E89" s="2" t="s">
        <v>7</v>
      </c>
      <c r="F89" s="2" t="s">
        <v>14</v>
      </c>
      <c r="G89" s="2" t="s">
        <v>45</v>
      </c>
      <c r="H89" s="2" t="s">
        <v>71</v>
      </c>
      <c r="I89" s="2">
        <v>622.04</v>
      </c>
      <c r="J89" s="4">
        <v>33</v>
      </c>
      <c r="K89" s="2">
        <f>Table1[[#This Row],[Price]]*Table1[[#This Row],[Units]]</f>
        <v>20527.32</v>
      </c>
    </row>
    <row r="90" spans="1:11" x14ac:dyDescent="0.35">
      <c r="A90" s="3">
        <v>43919</v>
      </c>
      <c r="B90" s="11">
        <f>YEAR(Table1[[#This Row],[Date]])</f>
        <v>2020</v>
      </c>
      <c r="C90" s="11">
        <f>MONTH(Table1[[#This Row],[Date]])</f>
        <v>3</v>
      </c>
      <c r="D90" s="11" t="str">
        <f>VLOOKUP(Table1[[#This Row],[Month]],Quart!$A$1:$B$5,2,1)</f>
        <v>Quart 1</v>
      </c>
      <c r="E90" s="2" t="s">
        <v>5</v>
      </c>
      <c r="F90" s="2" t="s">
        <v>12</v>
      </c>
      <c r="G90" s="2" t="s">
        <v>40</v>
      </c>
      <c r="H90" s="2" t="s">
        <v>62</v>
      </c>
      <c r="I90" s="2">
        <v>225.76999999999998</v>
      </c>
      <c r="J90" s="4">
        <v>15</v>
      </c>
      <c r="K90" s="2">
        <f>Table1[[#This Row],[Price]]*Table1[[#This Row],[Units]]</f>
        <v>3386.5499999999997</v>
      </c>
    </row>
    <row r="91" spans="1:11" ht="35" x14ac:dyDescent="0.35">
      <c r="A91" s="3">
        <v>43920</v>
      </c>
      <c r="B91" s="11">
        <f>YEAR(Table1[[#This Row],[Date]])</f>
        <v>2020</v>
      </c>
      <c r="C91" s="11">
        <f>MONTH(Table1[[#This Row],[Date]])</f>
        <v>3</v>
      </c>
      <c r="D91" s="11" t="str">
        <f>VLOOKUP(Table1[[#This Row],[Month]],Quart!$A$1:$B$5,2,1)</f>
        <v>Quart 1</v>
      </c>
      <c r="E91" s="2" t="s">
        <v>5</v>
      </c>
      <c r="F91" s="2" t="s">
        <v>14</v>
      </c>
      <c r="G91" s="2" t="s">
        <v>32</v>
      </c>
      <c r="H91" s="2" t="s">
        <v>55</v>
      </c>
      <c r="I91" s="2">
        <v>226.19</v>
      </c>
      <c r="J91" s="4">
        <v>25</v>
      </c>
      <c r="K91" s="2">
        <f>Table1[[#This Row],[Price]]*Table1[[#This Row],[Units]]</f>
        <v>5654.75</v>
      </c>
    </row>
    <row r="92" spans="1:11" x14ac:dyDescent="0.35">
      <c r="A92" s="3">
        <v>43921</v>
      </c>
      <c r="B92" s="11">
        <f>YEAR(Table1[[#This Row],[Date]])</f>
        <v>2020</v>
      </c>
      <c r="C92" s="11">
        <f>MONTH(Table1[[#This Row],[Date]])</f>
        <v>3</v>
      </c>
      <c r="D92" s="11" t="str">
        <f>VLOOKUP(Table1[[#This Row],[Month]],Quart!$A$1:$B$5,2,1)</f>
        <v>Quart 1</v>
      </c>
      <c r="E92" s="2" t="s">
        <v>9</v>
      </c>
      <c r="F92" s="2" t="s">
        <v>16</v>
      </c>
      <c r="G92" s="2" t="s">
        <v>35</v>
      </c>
      <c r="H92" s="2" t="s">
        <v>54</v>
      </c>
      <c r="I92" s="2">
        <v>499.53</v>
      </c>
      <c r="J92" s="4">
        <v>19</v>
      </c>
      <c r="K92" s="2">
        <f>Table1[[#This Row],[Price]]*Table1[[#This Row],[Units]]</f>
        <v>9491.07</v>
      </c>
    </row>
    <row r="93" spans="1:11" x14ac:dyDescent="0.35">
      <c r="A93" s="3">
        <v>43922</v>
      </c>
      <c r="B93" s="11">
        <f>YEAR(Table1[[#This Row],[Date]])</f>
        <v>2020</v>
      </c>
      <c r="C93" s="11">
        <f>MONTH(Table1[[#This Row],[Date]])</f>
        <v>4</v>
      </c>
      <c r="D93" s="11" t="str">
        <f>VLOOKUP(Table1[[#This Row],[Month]],Quart!$A$1:$B$5,2,1)</f>
        <v>Quart 2</v>
      </c>
      <c r="E93" s="2" t="s">
        <v>11</v>
      </c>
      <c r="F93" s="2" t="s">
        <v>6</v>
      </c>
      <c r="G93" s="2" t="s">
        <v>38</v>
      </c>
      <c r="H93" s="2" t="s">
        <v>65</v>
      </c>
      <c r="I93" s="2">
        <v>1481.6</v>
      </c>
      <c r="J93" s="4">
        <v>15</v>
      </c>
      <c r="K93" s="2">
        <f>Table1[[#This Row],[Price]]*Table1[[#This Row],[Units]]</f>
        <v>22224</v>
      </c>
    </row>
    <row r="94" spans="1:11" x14ac:dyDescent="0.35">
      <c r="A94" s="3">
        <v>43923</v>
      </c>
      <c r="B94" s="11">
        <f>YEAR(Table1[[#This Row],[Date]])</f>
        <v>2020</v>
      </c>
      <c r="C94" s="11">
        <f>MONTH(Table1[[#This Row],[Date]])</f>
        <v>4</v>
      </c>
      <c r="D94" s="11" t="str">
        <f>VLOOKUP(Table1[[#This Row],[Month]],Quart!$A$1:$B$5,2,1)</f>
        <v>Quart 2</v>
      </c>
      <c r="E94" s="2" t="s">
        <v>13</v>
      </c>
      <c r="F94" s="2" t="s">
        <v>6</v>
      </c>
      <c r="G94" s="2" t="s">
        <v>34</v>
      </c>
      <c r="H94" s="2">
        <v>3700</v>
      </c>
      <c r="I94" s="2">
        <v>2209.2199999999998</v>
      </c>
      <c r="J94" s="4">
        <v>11</v>
      </c>
      <c r="K94" s="2">
        <f>Table1[[#This Row],[Price]]*Table1[[#This Row],[Units]]</f>
        <v>24301.42</v>
      </c>
    </row>
    <row r="95" spans="1:11" x14ac:dyDescent="0.35">
      <c r="A95" s="3">
        <v>43924</v>
      </c>
      <c r="B95" s="11">
        <f>YEAR(Table1[[#This Row],[Date]])</f>
        <v>2020</v>
      </c>
      <c r="C95" s="11">
        <f>MONTH(Table1[[#This Row],[Date]])</f>
        <v>4</v>
      </c>
      <c r="D95" s="11" t="str">
        <f>VLOOKUP(Table1[[#This Row],[Month]],Quart!$A$1:$B$5,2,1)</f>
        <v>Quart 2</v>
      </c>
      <c r="E95" s="2" t="s">
        <v>15</v>
      </c>
      <c r="F95" s="2" t="s">
        <v>6</v>
      </c>
      <c r="G95" s="2" t="s">
        <v>38</v>
      </c>
      <c r="H95" s="2" t="s">
        <v>60</v>
      </c>
      <c r="I95" s="2">
        <v>1027.32</v>
      </c>
      <c r="J95" s="4">
        <v>25</v>
      </c>
      <c r="K95" s="2">
        <f>Table1[[#This Row],[Price]]*Table1[[#This Row],[Units]]</f>
        <v>25683</v>
      </c>
    </row>
    <row r="96" spans="1:11" x14ac:dyDescent="0.35">
      <c r="A96" s="3">
        <v>43925</v>
      </c>
      <c r="B96" s="11">
        <f>YEAR(Table1[[#This Row],[Date]])</f>
        <v>2020</v>
      </c>
      <c r="C96" s="11">
        <f>MONTH(Table1[[#This Row],[Date]])</f>
        <v>4</v>
      </c>
      <c r="D96" s="11" t="str">
        <f>VLOOKUP(Table1[[#This Row],[Month]],Quart!$A$1:$B$5,2,1)</f>
        <v>Quart 2</v>
      </c>
      <c r="E96" s="2" t="s">
        <v>17</v>
      </c>
      <c r="F96" s="2" t="s">
        <v>8</v>
      </c>
      <c r="G96" s="2" t="s">
        <v>31</v>
      </c>
      <c r="H96" s="2" t="s">
        <v>52</v>
      </c>
      <c r="I96" s="2">
        <v>1432.36</v>
      </c>
      <c r="J96" s="4">
        <v>9</v>
      </c>
      <c r="K96" s="2">
        <f>Table1[[#This Row],[Price]]*Table1[[#This Row],[Units]]</f>
        <v>12891.24</v>
      </c>
    </row>
    <row r="97" spans="1:11" x14ac:dyDescent="0.35">
      <c r="A97" s="3">
        <v>43926</v>
      </c>
      <c r="B97" s="11">
        <f>YEAR(Table1[[#This Row],[Date]])</f>
        <v>2020</v>
      </c>
      <c r="C97" s="11">
        <f>MONTH(Table1[[#This Row],[Date]])</f>
        <v>4</v>
      </c>
      <c r="D97" s="11" t="str">
        <f>VLOOKUP(Table1[[#This Row],[Month]],Quart!$A$1:$B$5,2,1)</f>
        <v>Quart 2</v>
      </c>
      <c r="E97" s="2" t="s">
        <v>5</v>
      </c>
      <c r="F97" s="2" t="s">
        <v>8</v>
      </c>
      <c r="G97" s="2" t="s">
        <v>31</v>
      </c>
      <c r="H97" s="2" t="s">
        <v>72</v>
      </c>
      <c r="I97" s="2">
        <v>1600.37</v>
      </c>
      <c r="J97" s="4">
        <v>21</v>
      </c>
      <c r="K97" s="2">
        <f>Table1[[#This Row],[Price]]*Table1[[#This Row],[Units]]</f>
        <v>33607.769999999997</v>
      </c>
    </row>
    <row r="98" spans="1:11" x14ac:dyDescent="0.35">
      <c r="A98" s="3">
        <v>43927</v>
      </c>
      <c r="B98" s="11">
        <f>YEAR(Table1[[#This Row],[Date]])</f>
        <v>2020</v>
      </c>
      <c r="C98" s="11">
        <f>MONTH(Table1[[#This Row],[Date]])</f>
        <v>4</v>
      </c>
      <c r="D98" s="11" t="str">
        <f>VLOOKUP(Table1[[#This Row],[Month]],Quart!$A$1:$B$5,2,1)</f>
        <v>Quart 2</v>
      </c>
      <c r="E98" s="2" t="s">
        <v>7</v>
      </c>
      <c r="F98" s="2" t="s">
        <v>8</v>
      </c>
      <c r="G98" s="2" t="s">
        <v>31</v>
      </c>
      <c r="H98" s="2" t="s">
        <v>57</v>
      </c>
      <c r="I98" s="2">
        <v>752.12</v>
      </c>
      <c r="J98" s="4">
        <v>11</v>
      </c>
      <c r="K98" s="2">
        <f>Table1[[#This Row],[Price]]*Table1[[#This Row],[Units]]</f>
        <v>8273.32</v>
      </c>
    </row>
    <row r="99" spans="1:11" x14ac:dyDescent="0.35">
      <c r="A99" s="3">
        <v>43928</v>
      </c>
      <c r="B99" s="11">
        <f>YEAR(Table1[[#This Row],[Date]])</f>
        <v>2020</v>
      </c>
      <c r="C99" s="11">
        <f>MONTH(Table1[[#This Row],[Date]])</f>
        <v>4</v>
      </c>
      <c r="D99" s="11" t="str">
        <f>VLOOKUP(Table1[[#This Row],[Month]],Quart!$A$1:$B$5,2,1)</f>
        <v>Quart 2</v>
      </c>
      <c r="E99" s="2" t="s">
        <v>9</v>
      </c>
      <c r="F99" s="2" t="s">
        <v>16</v>
      </c>
      <c r="G99" s="2" t="s">
        <v>35</v>
      </c>
      <c r="H99" s="2" t="s">
        <v>54</v>
      </c>
      <c r="I99" s="2">
        <v>499.53</v>
      </c>
      <c r="J99" s="4">
        <v>5</v>
      </c>
      <c r="K99" s="2">
        <f>Table1[[#This Row],[Price]]*Table1[[#This Row],[Units]]</f>
        <v>2497.6499999999996</v>
      </c>
    </row>
    <row r="100" spans="1:11" x14ac:dyDescent="0.35">
      <c r="A100" s="3">
        <v>43929</v>
      </c>
      <c r="B100" s="11">
        <f>YEAR(Table1[[#This Row],[Date]])</f>
        <v>2020</v>
      </c>
      <c r="C100" s="11">
        <f>MONTH(Table1[[#This Row],[Date]])</f>
        <v>4</v>
      </c>
      <c r="D100" s="11" t="str">
        <f>VLOOKUP(Table1[[#This Row],[Month]],Quart!$A$1:$B$5,2,1)</f>
        <v>Quart 2</v>
      </c>
      <c r="E100" s="2" t="s">
        <v>11</v>
      </c>
      <c r="F100" s="2" t="s">
        <v>6</v>
      </c>
      <c r="G100" s="2" t="s">
        <v>33</v>
      </c>
      <c r="H100" s="2" t="s">
        <v>53</v>
      </c>
      <c r="I100" s="2">
        <v>3014.1200000000003</v>
      </c>
      <c r="J100" s="4">
        <v>33</v>
      </c>
      <c r="K100" s="2">
        <f>Table1[[#This Row],[Price]]*Table1[[#This Row],[Units]]</f>
        <v>99465.96</v>
      </c>
    </row>
    <row r="101" spans="1:11" x14ac:dyDescent="0.35">
      <c r="A101" s="3">
        <v>43930</v>
      </c>
      <c r="B101" s="11">
        <f>YEAR(Table1[[#This Row],[Date]])</f>
        <v>2020</v>
      </c>
      <c r="C101" s="11">
        <f>MONTH(Table1[[#This Row],[Date]])</f>
        <v>4</v>
      </c>
      <c r="D101" s="11" t="str">
        <f>VLOOKUP(Table1[[#This Row],[Month]],Quart!$A$1:$B$5,2,1)</f>
        <v>Quart 2</v>
      </c>
      <c r="E101" s="2" t="s">
        <v>13</v>
      </c>
      <c r="F101" s="2" t="s">
        <v>8</v>
      </c>
      <c r="G101" s="2" t="s">
        <v>38</v>
      </c>
      <c r="H101" s="2" t="s">
        <v>61</v>
      </c>
      <c r="I101" s="2">
        <v>2363.79</v>
      </c>
      <c r="J101" s="4">
        <v>21</v>
      </c>
      <c r="K101" s="2">
        <f>Table1[[#This Row],[Price]]*Table1[[#This Row],[Units]]</f>
        <v>49639.59</v>
      </c>
    </row>
    <row r="102" spans="1:11" x14ac:dyDescent="0.35">
      <c r="A102" s="3">
        <v>43931</v>
      </c>
      <c r="B102" s="11">
        <f>YEAR(Table1[[#This Row],[Date]])</f>
        <v>2020</v>
      </c>
      <c r="C102" s="11">
        <f>MONTH(Table1[[#This Row],[Date]])</f>
        <v>4</v>
      </c>
      <c r="D102" s="11" t="str">
        <f>VLOOKUP(Table1[[#This Row],[Month]],Quart!$A$1:$B$5,2,1)</f>
        <v>Quart 2</v>
      </c>
      <c r="E102" s="2" t="s">
        <v>15</v>
      </c>
      <c r="F102" s="2" t="s">
        <v>10</v>
      </c>
      <c r="G102" s="2" t="s">
        <v>33</v>
      </c>
      <c r="H102" s="2" t="s">
        <v>66</v>
      </c>
      <c r="I102" s="2">
        <v>659.74</v>
      </c>
      <c r="J102" s="4">
        <v>7</v>
      </c>
      <c r="K102" s="2">
        <f>Table1[[#This Row],[Price]]*Table1[[#This Row],[Units]]</f>
        <v>4618.18</v>
      </c>
    </row>
    <row r="103" spans="1:11" x14ac:dyDescent="0.35">
      <c r="A103" s="3">
        <v>43932</v>
      </c>
      <c r="B103" s="11">
        <f>YEAR(Table1[[#This Row],[Date]])</f>
        <v>2020</v>
      </c>
      <c r="C103" s="11">
        <f>MONTH(Table1[[#This Row],[Date]])</f>
        <v>4</v>
      </c>
      <c r="D103" s="11" t="str">
        <f>VLOOKUP(Table1[[#This Row],[Month]],Quart!$A$1:$B$5,2,1)</f>
        <v>Quart 2</v>
      </c>
      <c r="E103" s="2" t="s">
        <v>11</v>
      </c>
      <c r="F103" s="2" t="s">
        <v>10</v>
      </c>
      <c r="G103" s="2" t="s">
        <v>33</v>
      </c>
      <c r="H103" s="2" t="s">
        <v>66</v>
      </c>
      <c r="I103" s="2">
        <v>659.74</v>
      </c>
      <c r="J103" s="4">
        <v>23</v>
      </c>
      <c r="K103" s="2">
        <f>Table1[[#This Row],[Price]]*Table1[[#This Row],[Units]]</f>
        <v>15174.02</v>
      </c>
    </row>
    <row r="104" spans="1:11" x14ac:dyDescent="0.35">
      <c r="A104" s="3">
        <v>43933</v>
      </c>
      <c r="B104" s="11">
        <f>YEAR(Table1[[#This Row],[Date]])</f>
        <v>2020</v>
      </c>
      <c r="C104" s="11">
        <f>MONTH(Table1[[#This Row],[Date]])</f>
        <v>4</v>
      </c>
      <c r="D104" s="11" t="str">
        <f>VLOOKUP(Table1[[#This Row],[Month]],Quart!$A$1:$B$5,2,1)</f>
        <v>Quart 2</v>
      </c>
      <c r="E104" s="2" t="s">
        <v>13</v>
      </c>
      <c r="F104" s="2" t="s">
        <v>12</v>
      </c>
      <c r="G104" s="2" t="s">
        <v>34</v>
      </c>
      <c r="H104" s="2" t="s">
        <v>50</v>
      </c>
      <c r="I104" s="2">
        <v>226.19</v>
      </c>
      <c r="J104" s="4">
        <v>23</v>
      </c>
      <c r="K104" s="2">
        <f>Table1[[#This Row],[Price]]*Table1[[#This Row],[Units]]</f>
        <v>5202.37</v>
      </c>
    </row>
    <row r="105" spans="1:11" x14ac:dyDescent="0.35">
      <c r="A105" s="3">
        <v>43934</v>
      </c>
      <c r="B105" s="11">
        <f>YEAR(Table1[[#This Row],[Date]])</f>
        <v>2020</v>
      </c>
      <c r="C105" s="11">
        <f>MONTH(Table1[[#This Row],[Date]])</f>
        <v>4</v>
      </c>
      <c r="D105" s="11" t="str">
        <f>VLOOKUP(Table1[[#This Row],[Month]],Quart!$A$1:$B$5,2,1)</f>
        <v>Quart 2</v>
      </c>
      <c r="E105" s="2" t="s">
        <v>15</v>
      </c>
      <c r="F105" s="2" t="s">
        <v>16</v>
      </c>
      <c r="G105" s="2" t="s">
        <v>35</v>
      </c>
      <c r="H105" s="2" t="s">
        <v>54</v>
      </c>
      <c r="I105" s="2">
        <v>499.53</v>
      </c>
      <c r="J105" s="4">
        <v>13</v>
      </c>
      <c r="K105" s="2">
        <f>Table1[[#This Row],[Price]]*Table1[[#This Row],[Units]]</f>
        <v>6493.8899999999994</v>
      </c>
    </row>
    <row r="106" spans="1:11" x14ac:dyDescent="0.35">
      <c r="A106" s="3">
        <v>43935</v>
      </c>
      <c r="B106" s="11">
        <f>YEAR(Table1[[#This Row],[Date]])</f>
        <v>2020</v>
      </c>
      <c r="C106" s="11">
        <f>MONTH(Table1[[#This Row],[Date]])</f>
        <v>4</v>
      </c>
      <c r="D106" s="11" t="str">
        <f>VLOOKUP(Table1[[#This Row],[Month]],Quart!$A$1:$B$5,2,1)</f>
        <v>Quart 2</v>
      </c>
      <c r="E106" s="2" t="s">
        <v>17</v>
      </c>
      <c r="F106" s="2" t="s">
        <v>6</v>
      </c>
      <c r="G106" s="2" t="s">
        <v>33</v>
      </c>
      <c r="H106" s="2" t="s">
        <v>53</v>
      </c>
      <c r="I106" s="2">
        <v>3014.1200000000003</v>
      </c>
      <c r="J106" s="4">
        <v>13</v>
      </c>
      <c r="K106" s="2">
        <f>Table1[[#This Row],[Price]]*Table1[[#This Row],[Units]]</f>
        <v>39183.560000000005</v>
      </c>
    </row>
    <row r="107" spans="1:11" x14ac:dyDescent="0.35">
      <c r="A107" s="3">
        <v>43936</v>
      </c>
      <c r="B107" s="11">
        <f>YEAR(Table1[[#This Row],[Date]])</f>
        <v>2020</v>
      </c>
      <c r="C107" s="11">
        <f>MONTH(Table1[[#This Row],[Date]])</f>
        <v>4</v>
      </c>
      <c r="D107" s="11" t="str">
        <f>VLOOKUP(Table1[[#This Row],[Month]],Quart!$A$1:$B$5,2,1)</f>
        <v>Quart 2</v>
      </c>
      <c r="E107" s="2" t="s">
        <v>13</v>
      </c>
      <c r="F107" s="2" t="s">
        <v>8</v>
      </c>
      <c r="G107" s="2" t="s">
        <v>38</v>
      </c>
      <c r="H107" s="2" t="s">
        <v>61</v>
      </c>
      <c r="I107" s="2">
        <v>2363.79</v>
      </c>
      <c r="J107" s="4">
        <v>27</v>
      </c>
      <c r="K107" s="2">
        <f>Table1[[#This Row],[Price]]*Table1[[#This Row],[Units]]</f>
        <v>63822.33</v>
      </c>
    </row>
    <row r="108" spans="1:11" x14ac:dyDescent="0.35">
      <c r="A108" s="3">
        <v>43937</v>
      </c>
      <c r="B108" s="11">
        <f>YEAR(Table1[[#This Row],[Date]])</f>
        <v>2020</v>
      </c>
      <c r="C108" s="11">
        <f>MONTH(Table1[[#This Row],[Date]])</f>
        <v>4</v>
      </c>
      <c r="D108" s="11" t="str">
        <f>VLOOKUP(Table1[[#This Row],[Month]],Quart!$A$1:$B$5,2,1)</f>
        <v>Quart 2</v>
      </c>
      <c r="E108" s="2" t="s">
        <v>5</v>
      </c>
      <c r="F108" s="2" t="s">
        <v>10</v>
      </c>
      <c r="G108" s="2" t="s">
        <v>33</v>
      </c>
      <c r="H108" s="2" t="s">
        <v>66</v>
      </c>
      <c r="I108" s="2">
        <v>659.74</v>
      </c>
      <c r="J108" s="4">
        <v>9</v>
      </c>
      <c r="K108" s="2">
        <f>Table1[[#This Row],[Price]]*Table1[[#This Row],[Units]]</f>
        <v>5937.66</v>
      </c>
    </row>
    <row r="109" spans="1:11" x14ac:dyDescent="0.35">
      <c r="A109" s="3">
        <v>43938</v>
      </c>
      <c r="B109" s="11">
        <f>YEAR(Table1[[#This Row],[Date]])</f>
        <v>2020</v>
      </c>
      <c r="C109" s="11">
        <f>MONTH(Table1[[#This Row],[Date]])</f>
        <v>4</v>
      </c>
      <c r="D109" s="11" t="str">
        <f>VLOOKUP(Table1[[#This Row],[Month]],Quart!$A$1:$B$5,2,1)</f>
        <v>Quart 2</v>
      </c>
      <c r="E109" s="2" t="s">
        <v>5</v>
      </c>
      <c r="F109" s="2" t="s">
        <v>12</v>
      </c>
      <c r="G109" s="2" t="s">
        <v>34</v>
      </c>
      <c r="H109" s="2" t="s">
        <v>50</v>
      </c>
      <c r="I109" s="2">
        <v>226.19</v>
      </c>
      <c r="J109" s="4">
        <v>13</v>
      </c>
      <c r="K109" s="2">
        <f>Table1[[#This Row],[Price]]*Table1[[#This Row],[Units]]</f>
        <v>2940.47</v>
      </c>
    </row>
    <row r="110" spans="1:11" x14ac:dyDescent="0.35">
      <c r="A110" s="3">
        <v>43939</v>
      </c>
      <c r="B110" s="11">
        <f>YEAR(Table1[[#This Row],[Date]])</f>
        <v>2020</v>
      </c>
      <c r="C110" s="11">
        <f>MONTH(Table1[[#This Row],[Date]])</f>
        <v>4</v>
      </c>
      <c r="D110" s="11" t="str">
        <f>VLOOKUP(Table1[[#This Row],[Month]],Quart!$A$1:$B$5,2,1)</f>
        <v>Quart 2</v>
      </c>
      <c r="E110" s="2" t="s">
        <v>5</v>
      </c>
      <c r="F110" s="2" t="s">
        <v>16</v>
      </c>
      <c r="G110" s="2" t="s">
        <v>35</v>
      </c>
      <c r="H110" s="2" t="s">
        <v>54</v>
      </c>
      <c r="I110" s="2">
        <v>499.53</v>
      </c>
      <c r="J110" s="4">
        <v>15</v>
      </c>
      <c r="K110" s="2">
        <f>Table1[[#This Row],[Price]]*Table1[[#This Row],[Units]]</f>
        <v>7492.95</v>
      </c>
    </row>
    <row r="111" spans="1:11" x14ac:dyDescent="0.35">
      <c r="A111" s="3">
        <v>43940</v>
      </c>
      <c r="B111" s="11">
        <f>YEAR(Table1[[#This Row],[Date]])</f>
        <v>2020</v>
      </c>
      <c r="C111" s="11">
        <f>MONTH(Table1[[#This Row],[Date]])</f>
        <v>4</v>
      </c>
      <c r="D111" s="11" t="str">
        <f>VLOOKUP(Table1[[#This Row],[Month]],Quart!$A$1:$B$5,2,1)</f>
        <v>Quart 2</v>
      </c>
      <c r="E111" s="2" t="s">
        <v>7</v>
      </c>
      <c r="F111" s="2" t="s">
        <v>6</v>
      </c>
      <c r="G111" s="2" t="s">
        <v>33</v>
      </c>
      <c r="H111" s="2" t="s">
        <v>53</v>
      </c>
      <c r="I111" s="2">
        <v>3014.1200000000003</v>
      </c>
      <c r="J111" s="4">
        <v>19</v>
      </c>
      <c r="K111" s="2">
        <f>Table1[[#This Row],[Price]]*Table1[[#This Row],[Units]]</f>
        <v>57268.280000000006</v>
      </c>
    </row>
    <row r="112" spans="1:11" x14ac:dyDescent="0.35">
      <c r="A112" s="3">
        <v>43941</v>
      </c>
      <c r="B112" s="11">
        <f>YEAR(Table1[[#This Row],[Date]])</f>
        <v>2020</v>
      </c>
      <c r="C112" s="11">
        <f>MONTH(Table1[[#This Row],[Date]])</f>
        <v>4</v>
      </c>
      <c r="D112" s="11" t="str">
        <f>VLOOKUP(Table1[[#This Row],[Month]],Quart!$A$1:$B$5,2,1)</f>
        <v>Quart 2</v>
      </c>
      <c r="E112" s="2" t="s">
        <v>7</v>
      </c>
      <c r="F112" s="2" t="s">
        <v>10</v>
      </c>
      <c r="G112" s="2" t="s">
        <v>33</v>
      </c>
      <c r="H112" s="2" t="s">
        <v>66</v>
      </c>
      <c r="I112" s="2">
        <v>659.74</v>
      </c>
      <c r="J112" s="4">
        <v>33</v>
      </c>
      <c r="K112" s="2">
        <f>Table1[[#This Row],[Price]]*Table1[[#This Row],[Units]]</f>
        <v>21771.420000000002</v>
      </c>
    </row>
    <row r="113" spans="1:11" x14ac:dyDescent="0.35">
      <c r="A113" s="3">
        <v>43942</v>
      </c>
      <c r="B113" s="11">
        <f>YEAR(Table1[[#This Row],[Date]])</f>
        <v>2020</v>
      </c>
      <c r="C113" s="11">
        <f>MONTH(Table1[[#This Row],[Date]])</f>
        <v>4</v>
      </c>
      <c r="D113" s="11" t="str">
        <f>VLOOKUP(Table1[[#This Row],[Month]],Quart!$A$1:$B$5,2,1)</f>
        <v>Quart 2</v>
      </c>
      <c r="E113" s="2" t="s">
        <v>7</v>
      </c>
      <c r="F113" s="2" t="s">
        <v>8</v>
      </c>
      <c r="G113" s="2" t="s">
        <v>38</v>
      </c>
      <c r="H113" s="2" t="s">
        <v>61</v>
      </c>
      <c r="I113" s="2">
        <v>2363.79</v>
      </c>
      <c r="J113" s="4">
        <v>9</v>
      </c>
      <c r="K113" s="2">
        <f>Table1[[#This Row],[Price]]*Table1[[#This Row],[Units]]</f>
        <v>21274.11</v>
      </c>
    </row>
    <row r="114" spans="1:11" x14ac:dyDescent="0.35">
      <c r="A114" s="3">
        <v>43943</v>
      </c>
      <c r="B114" s="11">
        <f>YEAR(Table1[[#This Row],[Date]])</f>
        <v>2020</v>
      </c>
      <c r="C114" s="11">
        <f>MONTH(Table1[[#This Row],[Date]])</f>
        <v>4</v>
      </c>
      <c r="D114" s="11" t="str">
        <f>VLOOKUP(Table1[[#This Row],[Month]],Quart!$A$1:$B$5,2,1)</f>
        <v>Quart 2</v>
      </c>
      <c r="E114" s="2" t="s">
        <v>5</v>
      </c>
      <c r="F114" s="2" t="s">
        <v>12</v>
      </c>
      <c r="G114" s="2" t="s">
        <v>34</v>
      </c>
      <c r="H114" s="2" t="s">
        <v>50</v>
      </c>
      <c r="I114" s="2">
        <v>226.19</v>
      </c>
      <c r="J114" s="4">
        <v>25</v>
      </c>
      <c r="K114" s="2">
        <f>Table1[[#This Row],[Price]]*Table1[[#This Row],[Units]]</f>
        <v>5654.75</v>
      </c>
    </row>
    <row r="115" spans="1:11" x14ac:dyDescent="0.35">
      <c r="A115" s="3">
        <v>43944</v>
      </c>
      <c r="B115" s="11">
        <f>YEAR(Table1[[#This Row],[Date]])</f>
        <v>2020</v>
      </c>
      <c r="C115" s="11">
        <f>MONTH(Table1[[#This Row],[Date]])</f>
        <v>4</v>
      </c>
      <c r="D115" s="11" t="str">
        <f>VLOOKUP(Table1[[#This Row],[Month]],Quart!$A$1:$B$5,2,1)</f>
        <v>Quart 2</v>
      </c>
      <c r="E115" s="2" t="s">
        <v>5</v>
      </c>
      <c r="F115" s="2" t="s">
        <v>16</v>
      </c>
      <c r="G115" s="2" t="s">
        <v>35</v>
      </c>
      <c r="H115" s="2" t="s">
        <v>54</v>
      </c>
      <c r="I115" s="2">
        <v>499.53</v>
      </c>
      <c r="J115" s="4">
        <v>25</v>
      </c>
      <c r="K115" s="2">
        <f>Table1[[#This Row],[Price]]*Table1[[#This Row],[Units]]</f>
        <v>12488.25</v>
      </c>
    </row>
    <row r="116" spans="1:11" x14ac:dyDescent="0.35">
      <c r="A116" s="3">
        <v>43945</v>
      </c>
      <c r="B116" s="11">
        <f>YEAR(Table1[[#This Row],[Date]])</f>
        <v>2020</v>
      </c>
      <c r="C116" s="11">
        <f>MONTH(Table1[[#This Row],[Date]])</f>
        <v>4</v>
      </c>
      <c r="D116" s="11" t="str">
        <f>VLOOKUP(Table1[[#This Row],[Month]],Quart!$A$1:$B$5,2,1)</f>
        <v>Quart 2</v>
      </c>
      <c r="E116" s="2" t="s">
        <v>5</v>
      </c>
      <c r="F116" s="2" t="s">
        <v>6</v>
      </c>
      <c r="G116" s="2" t="s">
        <v>33</v>
      </c>
      <c r="H116" s="2" t="s">
        <v>53</v>
      </c>
      <c r="I116" s="2">
        <v>3014.1200000000003</v>
      </c>
      <c r="J116" s="4">
        <v>25</v>
      </c>
      <c r="K116" s="2">
        <f>Table1[[#This Row],[Price]]*Table1[[#This Row],[Units]]</f>
        <v>75353.000000000015</v>
      </c>
    </row>
    <row r="117" spans="1:11" x14ac:dyDescent="0.35">
      <c r="A117" s="3">
        <v>43946</v>
      </c>
      <c r="B117" s="11">
        <f>YEAR(Table1[[#This Row],[Date]])</f>
        <v>2020</v>
      </c>
      <c r="C117" s="11">
        <f>MONTH(Table1[[#This Row],[Date]])</f>
        <v>4</v>
      </c>
      <c r="D117" s="11" t="str">
        <f>VLOOKUP(Table1[[#This Row],[Month]],Quart!$A$1:$B$5,2,1)</f>
        <v>Quart 2</v>
      </c>
      <c r="E117" s="2" t="s">
        <v>5</v>
      </c>
      <c r="F117" s="2" t="s">
        <v>8</v>
      </c>
      <c r="G117" s="2" t="s">
        <v>38</v>
      </c>
      <c r="H117" s="2" t="s">
        <v>61</v>
      </c>
      <c r="I117" s="2">
        <v>2363.79</v>
      </c>
      <c r="J117" s="4">
        <v>21</v>
      </c>
      <c r="K117" s="2">
        <f>Table1[[#This Row],[Price]]*Table1[[#This Row],[Units]]</f>
        <v>49639.59</v>
      </c>
    </row>
    <row r="118" spans="1:11" x14ac:dyDescent="0.35">
      <c r="A118" s="3">
        <v>43947</v>
      </c>
      <c r="B118" s="11">
        <f>YEAR(Table1[[#This Row],[Date]])</f>
        <v>2020</v>
      </c>
      <c r="C118" s="11">
        <f>MONTH(Table1[[#This Row],[Date]])</f>
        <v>4</v>
      </c>
      <c r="D118" s="11" t="str">
        <f>VLOOKUP(Table1[[#This Row],[Month]],Quart!$A$1:$B$5,2,1)</f>
        <v>Quart 2</v>
      </c>
      <c r="E118" s="2" t="s">
        <v>7</v>
      </c>
      <c r="F118" s="2" t="s">
        <v>10</v>
      </c>
      <c r="G118" s="2" t="s">
        <v>33</v>
      </c>
      <c r="H118" s="2" t="s">
        <v>66</v>
      </c>
      <c r="I118" s="2">
        <v>659.74</v>
      </c>
      <c r="J118" s="4">
        <v>33</v>
      </c>
      <c r="K118" s="2">
        <f>Table1[[#This Row],[Price]]*Table1[[#This Row],[Units]]</f>
        <v>21771.420000000002</v>
      </c>
    </row>
    <row r="119" spans="1:11" x14ac:dyDescent="0.35">
      <c r="A119" s="3">
        <v>43948</v>
      </c>
      <c r="B119" s="11">
        <f>YEAR(Table1[[#This Row],[Date]])</f>
        <v>2020</v>
      </c>
      <c r="C119" s="11">
        <f>MONTH(Table1[[#This Row],[Date]])</f>
        <v>4</v>
      </c>
      <c r="D119" s="11" t="str">
        <f>VLOOKUP(Table1[[#This Row],[Month]],Quart!$A$1:$B$5,2,1)</f>
        <v>Quart 2</v>
      </c>
      <c r="E119" s="2" t="s">
        <v>9</v>
      </c>
      <c r="F119" s="2" t="s">
        <v>12</v>
      </c>
      <c r="G119" s="2" t="s">
        <v>34</v>
      </c>
      <c r="H119" s="2" t="s">
        <v>50</v>
      </c>
      <c r="I119" s="2">
        <v>226.19</v>
      </c>
      <c r="J119" s="4">
        <v>3</v>
      </c>
      <c r="K119" s="2">
        <f>Table1[[#This Row],[Price]]*Table1[[#This Row],[Units]]</f>
        <v>678.56999999999994</v>
      </c>
    </row>
    <row r="120" spans="1:11" x14ac:dyDescent="0.35">
      <c r="A120" s="3">
        <v>43949</v>
      </c>
      <c r="B120" s="11">
        <f>YEAR(Table1[[#This Row],[Date]])</f>
        <v>2020</v>
      </c>
      <c r="C120" s="11">
        <f>MONTH(Table1[[#This Row],[Date]])</f>
        <v>4</v>
      </c>
      <c r="D120" s="11" t="str">
        <f>VLOOKUP(Table1[[#This Row],[Month]],Quart!$A$1:$B$5,2,1)</f>
        <v>Quart 2</v>
      </c>
      <c r="E120" s="2" t="s">
        <v>11</v>
      </c>
      <c r="F120" s="2" t="s">
        <v>16</v>
      </c>
      <c r="G120" s="2" t="s">
        <v>35</v>
      </c>
      <c r="H120" s="2" t="s">
        <v>54</v>
      </c>
      <c r="I120" s="2">
        <v>499.53</v>
      </c>
      <c r="J120" s="4">
        <v>25</v>
      </c>
      <c r="K120" s="2">
        <f>Table1[[#This Row],[Price]]*Table1[[#This Row],[Units]]</f>
        <v>12488.25</v>
      </c>
    </row>
    <row r="121" spans="1:11" x14ac:dyDescent="0.35">
      <c r="A121" s="3">
        <v>43950</v>
      </c>
      <c r="B121" s="11">
        <f>YEAR(Table1[[#This Row],[Date]])</f>
        <v>2020</v>
      </c>
      <c r="C121" s="11">
        <f>MONTH(Table1[[#This Row],[Date]])</f>
        <v>4</v>
      </c>
      <c r="D121" s="11" t="str">
        <f>VLOOKUP(Table1[[#This Row],[Month]],Quart!$A$1:$B$5,2,1)</f>
        <v>Quart 2</v>
      </c>
      <c r="E121" s="2" t="s">
        <v>13</v>
      </c>
      <c r="F121" s="2" t="s">
        <v>6</v>
      </c>
      <c r="G121" s="2" t="s">
        <v>30</v>
      </c>
      <c r="H121" s="2" t="s">
        <v>48</v>
      </c>
      <c r="I121" s="2">
        <v>846.37</v>
      </c>
      <c r="J121" s="4">
        <v>32</v>
      </c>
      <c r="K121" s="2">
        <f>Table1[[#This Row],[Price]]*Table1[[#This Row],[Units]]</f>
        <v>27083.84</v>
      </c>
    </row>
    <row r="122" spans="1:11" x14ac:dyDescent="0.35">
      <c r="A122" s="3">
        <v>43951</v>
      </c>
      <c r="B122" s="11">
        <f>YEAR(Table1[[#This Row],[Date]])</f>
        <v>2020</v>
      </c>
      <c r="C122" s="11">
        <f>MONTH(Table1[[#This Row],[Date]])</f>
        <v>4</v>
      </c>
      <c r="D122" s="11" t="str">
        <f>VLOOKUP(Table1[[#This Row],[Month]],Quart!$A$1:$B$5,2,1)</f>
        <v>Quart 2</v>
      </c>
      <c r="E122" s="2" t="s">
        <v>15</v>
      </c>
      <c r="F122" s="2" t="s">
        <v>8</v>
      </c>
      <c r="G122" s="2" t="s">
        <v>31</v>
      </c>
      <c r="H122" s="2" t="s">
        <v>52</v>
      </c>
      <c r="I122" s="2">
        <v>1432.36</v>
      </c>
      <c r="J122" s="4">
        <v>7</v>
      </c>
      <c r="K122" s="2">
        <f>Table1[[#This Row],[Price]]*Table1[[#This Row],[Units]]</f>
        <v>10026.519999999999</v>
      </c>
    </row>
    <row r="123" spans="1:11" x14ac:dyDescent="0.35">
      <c r="A123" s="3">
        <v>43952</v>
      </c>
      <c r="B123" s="11">
        <f>YEAR(Table1[[#This Row],[Date]])</f>
        <v>2020</v>
      </c>
      <c r="C123" s="11">
        <f>MONTH(Table1[[#This Row],[Date]])</f>
        <v>5</v>
      </c>
      <c r="D123" s="11" t="str">
        <f>VLOOKUP(Table1[[#This Row],[Month]],Quart!$A$1:$B$5,2,1)</f>
        <v>Quart 2</v>
      </c>
      <c r="E123" s="2" t="s">
        <v>17</v>
      </c>
      <c r="F123" s="2" t="s">
        <v>10</v>
      </c>
      <c r="G123" s="2" t="s">
        <v>32</v>
      </c>
      <c r="H123" s="2" t="s">
        <v>49</v>
      </c>
      <c r="I123" s="2">
        <v>2825.6200000000003</v>
      </c>
      <c r="J123" s="4">
        <v>17</v>
      </c>
      <c r="K123" s="2">
        <f>Table1[[#This Row],[Price]]*Table1[[#This Row],[Units]]</f>
        <v>48035.540000000008</v>
      </c>
    </row>
    <row r="124" spans="1:11" x14ac:dyDescent="0.35">
      <c r="A124" s="3">
        <v>43953</v>
      </c>
      <c r="B124" s="11">
        <f>YEAR(Table1[[#This Row],[Date]])</f>
        <v>2020</v>
      </c>
      <c r="C124" s="11">
        <f>MONTH(Table1[[#This Row],[Date]])</f>
        <v>5</v>
      </c>
      <c r="D124" s="11" t="str">
        <f>VLOOKUP(Table1[[#This Row],[Month]],Quart!$A$1:$B$5,2,1)</f>
        <v>Quart 2</v>
      </c>
      <c r="E124" s="2" t="s">
        <v>5</v>
      </c>
      <c r="F124" s="2" t="s">
        <v>12</v>
      </c>
      <c r="G124" s="2" t="s">
        <v>34</v>
      </c>
      <c r="H124" s="2" t="s">
        <v>50</v>
      </c>
      <c r="I124" s="2">
        <v>226.19</v>
      </c>
      <c r="J124" s="4">
        <v>15</v>
      </c>
      <c r="K124" s="2">
        <f>Table1[[#This Row],[Price]]*Table1[[#This Row],[Units]]</f>
        <v>3392.85</v>
      </c>
    </row>
    <row r="125" spans="1:11" x14ac:dyDescent="0.35">
      <c r="A125" s="3">
        <v>43954</v>
      </c>
      <c r="B125" s="11">
        <f>YEAR(Table1[[#This Row],[Date]])</f>
        <v>2020</v>
      </c>
      <c r="C125" s="11">
        <f>MONTH(Table1[[#This Row],[Date]])</f>
        <v>5</v>
      </c>
      <c r="D125" s="11" t="str">
        <f>VLOOKUP(Table1[[#This Row],[Month]],Quart!$A$1:$B$5,2,1)</f>
        <v>Quart 2</v>
      </c>
      <c r="E125" s="2" t="s">
        <v>11</v>
      </c>
      <c r="F125" s="2" t="s">
        <v>6</v>
      </c>
      <c r="G125" s="2" t="s">
        <v>33</v>
      </c>
      <c r="H125" s="2" t="s">
        <v>53</v>
      </c>
      <c r="I125" s="2">
        <v>3014.1200000000003</v>
      </c>
      <c r="J125" s="4">
        <v>3</v>
      </c>
      <c r="K125" s="2">
        <f>Table1[[#This Row],[Price]]*Table1[[#This Row],[Units]]</f>
        <v>9042.36</v>
      </c>
    </row>
    <row r="126" spans="1:11" x14ac:dyDescent="0.35">
      <c r="A126" s="3">
        <v>43955</v>
      </c>
      <c r="B126" s="11">
        <f>YEAR(Table1[[#This Row],[Date]])</f>
        <v>2020</v>
      </c>
      <c r="C126" s="11">
        <f>MONTH(Table1[[#This Row],[Date]])</f>
        <v>5</v>
      </c>
      <c r="D126" s="11" t="str">
        <f>VLOOKUP(Table1[[#This Row],[Month]],Quart!$A$1:$B$5,2,1)</f>
        <v>Quart 2</v>
      </c>
      <c r="E126" s="2" t="s">
        <v>13</v>
      </c>
      <c r="F126" s="2" t="s">
        <v>8</v>
      </c>
      <c r="G126" s="2" t="s">
        <v>31</v>
      </c>
      <c r="H126" s="2" t="s">
        <v>72</v>
      </c>
      <c r="I126" s="2">
        <v>1600.37</v>
      </c>
      <c r="J126" s="4">
        <v>15</v>
      </c>
      <c r="K126" s="2">
        <f>Table1[[#This Row],[Price]]*Table1[[#This Row],[Units]]</f>
        <v>24005.55</v>
      </c>
    </row>
    <row r="127" spans="1:11" x14ac:dyDescent="0.35">
      <c r="A127" s="3">
        <v>43956</v>
      </c>
      <c r="B127" s="11">
        <f>YEAR(Table1[[#This Row],[Date]])</f>
        <v>2020</v>
      </c>
      <c r="C127" s="11">
        <f>MONTH(Table1[[#This Row],[Date]])</f>
        <v>5</v>
      </c>
      <c r="D127" s="11" t="str">
        <f>VLOOKUP(Table1[[#This Row],[Month]],Quart!$A$1:$B$5,2,1)</f>
        <v>Quart 2</v>
      </c>
      <c r="E127" s="2" t="s">
        <v>15</v>
      </c>
      <c r="F127" s="2" t="s">
        <v>10</v>
      </c>
      <c r="G127" s="2" t="s">
        <v>44</v>
      </c>
      <c r="H127" s="2" t="s">
        <v>70</v>
      </c>
      <c r="I127" s="2">
        <v>810.54</v>
      </c>
      <c r="J127" s="4">
        <v>21</v>
      </c>
      <c r="K127" s="2">
        <f>Table1[[#This Row],[Price]]*Table1[[#This Row],[Units]]</f>
        <v>17021.34</v>
      </c>
    </row>
    <row r="128" spans="1:11" x14ac:dyDescent="0.35">
      <c r="A128" s="3">
        <v>43957</v>
      </c>
      <c r="B128" s="11">
        <f>YEAR(Table1[[#This Row],[Date]])</f>
        <v>2020</v>
      </c>
      <c r="C128" s="11">
        <f>MONTH(Table1[[#This Row],[Date]])</f>
        <v>5</v>
      </c>
      <c r="D128" s="11" t="str">
        <f>VLOOKUP(Table1[[#This Row],[Month]],Quart!$A$1:$B$5,2,1)</f>
        <v>Quart 2</v>
      </c>
      <c r="E128" s="2" t="s">
        <v>7</v>
      </c>
      <c r="F128" s="2" t="s">
        <v>16</v>
      </c>
      <c r="G128" s="2" t="s">
        <v>34</v>
      </c>
      <c r="H128" s="2" t="s">
        <v>74</v>
      </c>
      <c r="I128" s="2">
        <v>414.69</v>
      </c>
      <c r="J128" s="4">
        <v>7</v>
      </c>
      <c r="K128" s="2">
        <f>Table1[[#This Row],[Price]]*Table1[[#This Row],[Units]]</f>
        <v>2902.83</v>
      </c>
    </row>
    <row r="129" spans="1:11" ht="35" x14ac:dyDescent="0.35">
      <c r="A129" s="3">
        <v>43958</v>
      </c>
      <c r="B129" s="11">
        <f>YEAR(Table1[[#This Row],[Date]])</f>
        <v>2020</v>
      </c>
      <c r="C129" s="11">
        <f>MONTH(Table1[[#This Row],[Date]])</f>
        <v>5</v>
      </c>
      <c r="D129" s="11" t="str">
        <f>VLOOKUP(Table1[[#This Row],[Month]],Quart!$A$1:$B$5,2,1)</f>
        <v>Quart 2</v>
      </c>
      <c r="E129" s="2" t="s">
        <v>5</v>
      </c>
      <c r="F129" s="2" t="s">
        <v>14</v>
      </c>
      <c r="G129" s="2" t="s">
        <v>45</v>
      </c>
      <c r="H129" s="2" t="s">
        <v>71</v>
      </c>
      <c r="I129" s="2">
        <v>622.04</v>
      </c>
      <c r="J129" s="4">
        <v>21</v>
      </c>
      <c r="K129" s="2">
        <f>Table1[[#This Row],[Price]]*Table1[[#This Row],[Units]]</f>
        <v>13062.84</v>
      </c>
    </row>
    <row r="130" spans="1:11" x14ac:dyDescent="0.35">
      <c r="A130" s="3">
        <v>43959</v>
      </c>
      <c r="B130" s="11">
        <f>YEAR(Table1[[#This Row],[Date]])</f>
        <v>2020</v>
      </c>
      <c r="C130" s="11">
        <f>MONTH(Table1[[#This Row],[Date]])</f>
        <v>5</v>
      </c>
      <c r="D130" s="11" t="str">
        <f>VLOOKUP(Table1[[#This Row],[Month]],Quart!$A$1:$B$5,2,1)</f>
        <v>Quart 2</v>
      </c>
      <c r="E130" s="2" t="s">
        <v>9</v>
      </c>
      <c r="F130" s="2" t="s">
        <v>6</v>
      </c>
      <c r="G130" s="2" t="s">
        <v>31</v>
      </c>
      <c r="H130" s="2" t="s">
        <v>75</v>
      </c>
      <c r="I130" s="2">
        <v>1319.5</v>
      </c>
      <c r="J130" s="4">
        <v>17</v>
      </c>
      <c r="K130" s="2">
        <f>Table1[[#This Row],[Price]]*Table1[[#This Row],[Units]]</f>
        <v>22431.5</v>
      </c>
    </row>
    <row r="131" spans="1:11" x14ac:dyDescent="0.35">
      <c r="A131" s="3">
        <v>43960</v>
      </c>
      <c r="B131" s="11">
        <f>YEAR(Table1[[#This Row],[Date]])</f>
        <v>2020</v>
      </c>
      <c r="C131" s="11">
        <f>MONTH(Table1[[#This Row],[Date]])</f>
        <v>5</v>
      </c>
      <c r="D131" s="11" t="str">
        <f>VLOOKUP(Table1[[#This Row],[Month]],Quart!$A$1:$B$5,2,1)</f>
        <v>Quart 2</v>
      </c>
      <c r="E131" s="2" t="s">
        <v>11</v>
      </c>
      <c r="F131" s="2" t="s">
        <v>8</v>
      </c>
      <c r="G131" s="2" t="s">
        <v>31</v>
      </c>
      <c r="H131" s="2" t="s">
        <v>57</v>
      </c>
      <c r="I131" s="2">
        <v>752.12</v>
      </c>
      <c r="J131" s="4">
        <v>9</v>
      </c>
      <c r="K131" s="2">
        <f>Table1[[#This Row],[Price]]*Table1[[#This Row],[Units]]</f>
        <v>6769.08</v>
      </c>
    </row>
    <row r="132" spans="1:11" x14ac:dyDescent="0.35">
      <c r="A132" s="3">
        <v>43961</v>
      </c>
      <c r="B132" s="11">
        <f>YEAR(Table1[[#This Row],[Date]])</f>
        <v>2020</v>
      </c>
      <c r="C132" s="11">
        <f>MONTH(Table1[[#This Row],[Date]])</f>
        <v>5</v>
      </c>
      <c r="D132" s="11" t="str">
        <f>VLOOKUP(Table1[[#This Row],[Month]],Quart!$A$1:$B$5,2,1)</f>
        <v>Quart 2</v>
      </c>
      <c r="E132" s="2" t="s">
        <v>17</v>
      </c>
      <c r="F132" s="2" t="s">
        <v>12</v>
      </c>
      <c r="G132" s="2" t="s">
        <v>35</v>
      </c>
      <c r="H132" s="2" t="s">
        <v>73</v>
      </c>
      <c r="I132" s="2">
        <v>527.79</v>
      </c>
      <c r="J132" s="4">
        <v>3</v>
      </c>
      <c r="K132" s="2">
        <f>Table1[[#This Row],[Price]]*Table1[[#This Row],[Units]]</f>
        <v>1583.37</v>
      </c>
    </row>
    <row r="133" spans="1:11" x14ac:dyDescent="0.35">
      <c r="A133" s="3">
        <v>43962</v>
      </c>
      <c r="B133" s="11">
        <f>YEAR(Table1[[#This Row],[Date]])</f>
        <v>2020</v>
      </c>
      <c r="C133" s="11">
        <f>MONTH(Table1[[#This Row],[Date]])</f>
        <v>5</v>
      </c>
      <c r="D133" s="11" t="str">
        <f>VLOOKUP(Table1[[#This Row],[Month]],Quart!$A$1:$B$5,2,1)</f>
        <v>Quart 2</v>
      </c>
      <c r="E133" s="2" t="s">
        <v>13</v>
      </c>
      <c r="F133" s="2" t="s">
        <v>10</v>
      </c>
      <c r="G133" s="2" t="s">
        <v>35</v>
      </c>
      <c r="H133" s="2" t="s">
        <v>58</v>
      </c>
      <c r="I133" s="2">
        <v>714.42</v>
      </c>
      <c r="J133" s="4">
        <v>5</v>
      </c>
      <c r="K133" s="2">
        <f>Table1[[#This Row],[Price]]*Table1[[#This Row],[Units]]</f>
        <v>3572.1</v>
      </c>
    </row>
    <row r="134" spans="1:11" x14ac:dyDescent="0.35">
      <c r="A134" s="3">
        <v>43963</v>
      </c>
      <c r="B134" s="11">
        <f>YEAR(Table1[[#This Row],[Date]])</f>
        <v>2020</v>
      </c>
      <c r="C134" s="11">
        <f>MONTH(Table1[[#This Row],[Date]])</f>
        <v>5</v>
      </c>
      <c r="D134" s="11" t="str">
        <f>VLOOKUP(Table1[[#This Row],[Month]],Quart!$A$1:$B$5,2,1)</f>
        <v>Quart 2</v>
      </c>
      <c r="E134" s="2" t="s">
        <v>15</v>
      </c>
      <c r="F134" s="2" t="s">
        <v>12</v>
      </c>
      <c r="G134" s="2" t="s">
        <v>36</v>
      </c>
      <c r="H134" s="2" t="s">
        <v>51</v>
      </c>
      <c r="I134" s="2">
        <v>376.99</v>
      </c>
      <c r="J134" s="4">
        <v>19</v>
      </c>
      <c r="K134" s="2">
        <f>Table1[[#This Row],[Price]]*Table1[[#This Row],[Units]]</f>
        <v>7162.81</v>
      </c>
    </row>
    <row r="135" spans="1:11" ht="35" x14ac:dyDescent="0.35">
      <c r="A135" s="3">
        <v>43964</v>
      </c>
      <c r="B135" s="11">
        <f>YEAR(Table1[[#This Row],[Date]])</f>
        <v>2020</v>
      </c>
      <c r="C135" s="11">
        <f>MONTH(Table1[[#This Row],[Date]])</f>
        <v>5</v>
      </c>
      <c r="D135" s="11" t="str">
        <f>VLOOKUP(Table1[[#This Row],[Month]],Quart!$A$1:$B$5,2,1)</f>
        <v>Quart 2</v>
      </c>
      <c r="E135" s="2" t="s">
        <v>17</v>
      </c>
      <c r="F135" s="2" t="s">
        <v>14</v>
      </c>
      <c r="G135" s="2" t="s">
        <v>36</v>
      </c>
      <c r="H135" s="2" t="s">
        <v>56</v>
      </c>
      <c r="I135" s="2">
        <v>620.16999999999996</v>
      </c>
      <c r="J135" s="4">
        <v>9</v>
      </c>
      <c r="K135" s="2">
        <f>Table1[[#This Row],[Price]]*Table1[[#This Row],[Units]]</f>
        <v>5581.53</v>
      </c>
    </row>
    <row r="136" spans="1:11" x14ac:dyDescent="0.35">
      <c r="A136" s="3">
        <v>43965</v>
      </c>
      <c r="B136" s="11">
        <f>YEAR(Table1[[#This Row],[Date]])</f>
        <v>2020</v>
      </c>
      <c r="C136" s="11">
        <f>MONTH(Table1[[#This Row],[Date]])</f>
        <v>5</v>
      </c>
      <c r="D136" s="11" t="str">
        <f>VLOOKUP(Table1[[#This Row],[Month]],Quart!$A$1:$B$5,2,1)</f>
        <v>Quart 2</v>
      </c>
      <c r="E136" s="2" t="s">
        <v>13</v>
      </c>
      <c r="F136" s="2" t="s">
        <v>16</v>
      </c>
      <c r="G136" s="2" t="s">
        <v>37</v>
      </c>
      <c r="H136" s="2" t="s">
        <v>59</v>
      </c>
      <c r="I136" s="2">
        <v>395.8</v>
      </c>
      <c r="J136" s="4">
        <v>3</v>
      </c>
      <c r="K136" s="2">
        <f>Table1[[#This Row],[Price]]*Table1[[#This Row],[Units]]</f>
        <v>1187.4000000000001</v>
      </c>
    </row>
    <row r="137" spans="1:11" x14ac:dyDescent="0.35">
      <c r="A137" s="3">
        <v>43966</v>
      </c>
      <c r="B137" s="11">
        <f>YEAR(Table1[[#This Row],[Date]])</f>
        <v>2020</v>
      </c>
      <c r="C137" s="11">
        <f>MONTH(Table1[[#This Row],[Date]])</f>
        <v>5</v>
      </c>
      <c r="D137" s="11" t="str">
        <f>VLOOKUP(Table1[[#This Row],[Month]],Quart!$A$1:$B$5,2,1)</f>
        <v>Quart 2</v>
      </c>
      <c r="E137" s="2" t="s">
        <v>5</v>
      </c>
      <c r="F137" s="2" t="s">
        <v>6</v>
      </c>
      <c r="G137" s="2" t="s">
        <v>38</v>
      </c>
      <c r="H137" s="2" t="s">
        <v>60</v>
      </c>
      <c r="I137" s="2">
        <v>1027.32</v>
      </c>
      <c r="J137" s="4">
        <v>3</v>
      </c>
      <c r="K137" s="2">
        <f>Table1[[#This Row],[Price]]*Table1[[#This Row],[Units]]</f>
        <v>3081.96</v>
      </c>
    </row>
    <row r="138" spans="1:11" x14ac:dyDescent="0.35">
      <c r="A138" s="3">
        <v>43967</v>
      </c>
      <c r="B138" s="11">
        <f>YEAR(Table1[[#This Row],[Date]])</f>
        <v>2020</v>
      </c>
      <c r="C138" s="11">
        <f>MONTH(Table1[[#This Row],[Date]])</f>
        <v>5</v>
      </c>
      <c r="D138" s="11" t="str">
        <f>VLOOKUP(Table1[[#This Row],[Month]],Quart!$A$1:$B$5,2,1)</f>
        <v>Quart 2</v>
      </c>
      <c r="E138" s="2" t="s">
        <v>5</v>
      </c>
      <c r="F138" s="2" t="s">
        <v>8</v>
      </c>
      <c r="G138" s="2" t="s">
        <v>38</v>
      </c>
      <c r="H138" s="2" t="s">
        <v>61</v>
      </c>
      <c r="I138" s="2">
        <v>2363.79</v>
      </c>
      <c r="J138" s="4">
        <v>3</v>
      </c>
      <c r="K138" s="2">
        <f>Table1[[#This Row],[Price]]*Table1[[#This Row],[Units]]</f>
        <v>7091.37</v>
      </c>
    </row>
    <row r="139" spans="1:11" x14ac:dyDescent="0.35">
      <c r="A139" s="3">
        <v>43968</v>
      </c>
      <c r="B139" s="11">
        <f>YEAR(Table1[[#This Row],[Date]])</f>
        <v>2020</v>
      </c>
      <c r="C139" s="11">
        <f>MONTH(Table1[[#This Row],[Date]])</f>
        <v>5</v>
      </c>
      <c r="D139" s="11" t="str">
        <f>VLOOKUP(Table1[[#This Row],[Month]],Quart!$A$1:$B$5,2,1)</f>
        <v>Quart 2</v>
      </c>
      <c r="E139" s="2" t="s">
        <v>7</v>
      </c>
      <c r="F139" s="2" t="s">
        <v>16</v>
      </c>
      <c r="G139" s="2" t="s">
        <v>33</v>
      </c>
      <c r="H139" s="2" t="s">
        <v>63</v>
      </c>
      <c r="I139" s="2">
        <v>376.99</v>
      </c>
      <c r="J139" s="4">
        <v>33</v>
      </c>
      <c r="K139" s="2">
        <f>Table1[[#This Row],[Price]]*Table1[[#This Row],[Units]]</f>
        <v>12440.67</v>
      </c>
    </row>
    <row r="140" spans="1:11" x14ac:dyDescent="0.35">
      <c r="A140" s="3">
        <v>43969</v>
      </c>
      <c r="B140" s="11">
        <f>YEAR(Table1[[#This Row],[Date]])</f>
        <v>2020</v>
      </c>
      <c r="C140" s="11">
        <f>MONTH(Table1[[#This Row],[Date]])</f>
        <v>5</v>
      </c>
      <c r="D140" s="11" t="str">
        <f>VLOOKUP(Table1[[#This Row],[Month]],Quart!$A$1:$B$5,2,1)</f>
        <v>Quart 2</v>
      </c>
      <c r="E140" s="2" t="s">
        <v>5</v>
      </c>
      <c r="F140" s="2" t="s">
        <v>10</v>
      </c>
      <c r="G140" s="2" t="s">
        <v>39</v>
      </c>
      <c r="H140" s="2" t="s">
        <v>49</v>
      </c>
      <c r="I140" s="2">
        <v>657.87</v>
      </c>
      <c r="J140" s="4">
        <v>27</v>
      </c>
      <c r="K140" s="2">
        <f>Table1[[#This Row],[Price]]*Table1[[#This Row],[Units]]</f>
        <v>17762.490000000002</v>
      </c>
    </row>
    <row r="141" spans="1:11" ht="35" x14ac:dyDescent="0.35">
      <c r="A141" s="3">
        <v>43970</v>
      </c>
      <c r="B141" s="11">
        <f>YEAR(Table1[[#This Row],[Date]])</f>
        <v>2020</v>
      </c>
      <c r="C141" s="11">
        <f>MONTH(Table1[[#This Row],[Date]])</f>
        <v>5</v>
      </c>
      <c r="D141" s="11" t="str">
        <f>VLOOKUP(Table1[[#This Row],[Month]],Quart!$A$1:$B$5,2,1)</f>
        <v>Quart 2</v>
      </c>
      <c r="E141" s="2" t="s">
        <v>7</v>
      </c>
      <c r="F141" s="2" t="s">
        <v>14</v>
      </c>
      <c r="G141" s="2" t="s">
        <v>41</v>
      </c>
      <c r="H141" s="2" t="s">
        <v>64</v>
      </c>
      <c r="I141" s="2">
        <v>657.87</v>
      </c>
      <c r="J141" s="4">
        <v>13</v>
      </c>
      <c r="K141" s="2">
        <f>Table1[[#This Row],[Price]]*Table1[[#This Row],[Units]]</f>
        <v>8552.31</v>
      </c>
    </row>
    <row r="142" spans="1:11" x14ac:dyDescent="0.35">
      <c r="A142" s="3">
        <v>43971</v>
      </c>
      <c r="B142" s="11">
        <f>YEAR(Table1[[#This Row],[Date]])</f>
        <v>2020</v>
      </c>
      <c r="C142" s="11">
        <f>MONTH(Table1[[#This Row],[Date]])</f>
        <v>5</v>
      </c>
      <c r="D142" s="11" t="str">
        <f>VLOOKUP(Table1[[#This Row],[Month]],Quart!$A$1:$B$5,2,1)</f>
        <v>Quart 2</v>
      </c>
      <c r="E142" s="2" t="s">
        <v>7</v>
      </c>
      <c r="F142" s="2" t="s">
        <v>12</v>
      </c>
      <c r="G142" s="2" t="s">
        <v>40</v>
      </c>
      <c r="H142" s="2" t="s">
        <v>62</v>
      </c>
      <c r="I142" s="2">
        <v>225.76999999999998</v>
      </c>
      <c r="J142" s="4">
        <v>17</v>
      </c>
      <c r="K142" s="2">
        <f>Table1[[#This Row],[Price]]*Table1[[#This Row],[Units]]</f>
        <v>3838.0899999999997</v>
      </c>
    </row>
    <row r="143" spans="1:11" x14ac:dyDescent="0.35">
      <c r="A143" s="3">
        <v>43972</v>
      </c>
      <c r="B143" s="11">
        <f>YEAR(Table1[[#This Row],[Date]])</f>
        <v>2020</v>
      </c>
      <c r="C143" s="11">
        <f>MONTH(Table1[[#This Row],[Date]])</f>
        <v>5</v>
      </c>
      <c r="D143" s="11" t="str">
        <f>VLOOKUP(Table1[[#This Row],[Month]],Quart!$A$1:$B$5,2,1)</f>
        <v>Quart 2</v>
      </c>
      <c r="E143" s="2" t="s">
        <v>5</v>
      </c>
      <c r="F143" s="2" t="s">
        <v>6</v>
      </c>
      <c r="G143" s="2" t="s">
        <v>38</v>
      </c>
      <c r="H143" s="2" t="s">
        <v>65</v>
      </c>
      <c r="I143" s="2">
        <v>1481.6</v>
      </c>
      <c r="J143" s="4">
        <v>13</v>
      </c>
      <c r="K143" s="2">
        <f>Table1[[#This Row],[Price]]*Table1[[#This Row],[Units]]</f>
        <v>19260.8</v>
      </c>
    </row>
    <row r="144" spans="1:11" x14ac:dyDescent="0.35">
      <c r="A144" s="3">
        <v>43973</v>
      </c>
      <c r="B144" s="11">
        <f>YEAR(Table1[[#This Row],[Date]])</f>
        <v>2020</v>
      </c>
      <c r="C144" s="11">
        <f>MONTH(Table1[[#This Row],[Date]])</f>
        <v>5</v>
      </c>
      <c r="D144" s="11" t="str">
        <f>VLOOKUP(Table1[[#This Row],[Month]],Quart!$A$1:$B$5,2,1)</f>
        <v>Quart 2</v>
      </c>
      <c r="E144" s="2" t="s">
        <v>5</v>
      </c>
      <c r="F144" s="2" t="s">
        <v>6</v>
      </c>
      <c r="G144" s="2" t="s">
        <v>34</v>
      </c>
      <c r="H144" s="2">
        <v>3700</v>
      </c>
      <c r="I144" s="2">
        <v>2209.2199999999998</v>
      </c>
      <c r="J144" s="4">
        <v>11</v>
      </c>
      <c r="K144" s="2">
        <f>Table1[[#This Row],[Price]]*Table1[[#This Row],[Units]]</f>
        <v>24301.42</v>
      </c>
    </row>
    <row r="145" spans="1:11" x14ac:dyDescent="0.35">
      <c r="A145" s="3">
        <v>43974</v>
      </c>
      <c r="B145" s="11">
        <f>YEAR(Table1[[#This Row],[Date]])</f>
        <v>2020</v>
      </c>
      <c r="C145" s="11">
        <f>MONTH(Table1[[#This Row],[Date]])</f>
        <v>5</v>
      </c>
      <c r="D145" s="11" t="str">
        <f>VLOOKUP(Table1[[#This Row],[Month]],Quart!$A$1:$B$5,2,1)</f>
        <v>Quart 2</v>
      </c>
      <c r="E145" s="2" t="s">
        <v>5</v>
      </c>
      <c r="F145" s="2" t="s">
        <v>8</v>
      </c>
      <c r="G145" s="2" t="s">
        <v>46</v>
      </c>
      <c r="H145" s="2" t="s">
        <v>76</v>
      </c>
      <c r="I145" s="2">
        <v>1317.62</v>
      </c>
      <c r="J145" s="4">
        <v>3</v>
      </c>
      <c r="K145" s="2">
        <f>Table1[[#This Row],[Price]]*Table1[[#This Row],[Units]]</f>
        <v>3952.8599999999997</v>
      </c>
    </row>
    <row r="146" spans="1:11" x14ac:dyDescent="0.35">
      <c r="A146" s="3">
        <v>43975</v>
      </c>
      <c r="B146" s="11">
        <f>YEAR(Table1[[#This Row],[Date]])</f>
        <v>2020</v>
      </c>
      <c r="C146" s="11">
        <f>MONTH(Table1[[#This Row],[Date]])</f>
        <v>5</v>
      </c>
      <c r="D146" s="11" t="str">
        <f>VLOOKUP(Table1[[#This Row],[Month]],Quart!$A$1:$B$5,2,1)</f>
        <v>Quart 2</v>
      </c>
      <c r="E146" s="2" t="s">
        <v>5</v>
      </c>
      <c r="F146" s="2" t="s">
        <v>8</v>
      </c>
      <c r="G146" s="2" t="s">
        <v>47</v>
      </c>
      <c r="H146" s="2" t="s">
        <v>77</v>
      </c>
      <c r="I146" s="2">
        <v>5457.08</v>
      </c>
      <c r="J146" s="4">
        <v>32</v>
      </c>
      <c r="K146" s="2">
        <f>Table1[[#This Row],[Price]]*Table1[[#This Row],[Units]]</f>
        <v>174626.56</v>
      </c>
    </row>
    <row r="147" spans="1:11" x14ac:dyDescent="0.35">
      <c r="A147" s="3">
        <v>43976</v>
      </c>
      <c r="B147" s="11">
        <f>YEAR(Table1[[#This Row],[Date]])</f>
        <v>2020</v>
      </c>
      <c r="C147" s="11">
        <f>MONTH(Table1[[#This Row],[Date]])</f>
        <v>5</v>
      </c>
      <c r="D147" s="11" t="str">
        <f>VLOOKUP(Table1[[#This Row],[Month]],Quart!$A$1:$B$5,2,1)</f>
        <v>Quart 2</v>
      </c>
      <c r="E147" s="2" t="s">
        <v>7</v>
      </c>
      <c r="F147" s="2" t="s">
        <v>10</v>
      </c>
      <c r="G147" s="2" t="s">
        <v>33</v>
      </c>
      <c r="H147" s="2" t="s">
        <v>66</v>
      </c>
      <c r="I147" s="2">
        <v>659.74</v>
      </c>
      <c r="J147" s="4">
        <v>32</v>
      </c>
      <c r="K147" s="2">
        <f>Table1[[#This Row],[Price]]*Table1[[#This Row],[Units]]</f>
        <v>21111.68</v>
      </c>
    </row>
    <row r="148" spans="1:11" x14ac:dyDescent="0.35">
      <c r="A148" s="3">
        <v>43977</v>
      </c>
      <c r="B148" s="11">
        <f>YEAR(Table1[[#This Row],[Date]])</f>
        <v>2020</v>
      </c>
      <c r="C148" s="11">
        <f>MONTH(Table1[[#This Row],[Date]])</f>
        <v>5</v>
      </c>
      <c r="D148" s="11" t="str">
        <f>VLOOKUP(Table1[[#This Row],[Month]],Quart!$A$1:$B$5,2,1)</f>
        <v>Quart 2</v>
      </c>
      <c r="E148" s="2" t="s">
        <v>9</v>
      </c>
      <c r="F148" s="2" t="s">
        <v>12</v>
      </c>
      <c r="G148" s="2" t="s">
        <v>38</v>
      </c>
      <c r="H148" s="2" t="s">
        <v>67</v>
      </c>
      <c r="I148" s="2">
        <v>376.99</v>
      </c>
      <c r="J148" s="4">
        <v>21</v>
      </c>
      <c r="K148" s="2">
        <f>Table1[[#This Row],[Price]]*Table1[[#This Row],[Units]]</f>
        <v>7916.79</v>
      </c>
    </row>
    <row r="149" spans="1:11" ht="35" x14ac:dyDescent="0.35">
      <c r="A149" s="3">
        <v>43978</v>
      </c>
      <c r="B149" s="11">
        <f>YEAR(Table1[[#This Row],[Date]])</f>
        <v>2020</v>
      </c>
      <c r="C149" s="11">
        <f>MONTH(Table1[[#This Row],[Date]])</f>
        <v>5</v>
      </c>
      <c r="D149" s="11" t="str">
        <f>VLOOKUP(Table1[[#This Row],[Month]],Quart!$A$1:$B$5,2,1)</f>
        <v>Quart 2</v>
      </c>
      <c r="E149" s="2" t="s">
        <v>11</v>
      </c>
      <c r="F149" s="2" t="s">
        <v>14</v>
      </c>
      <c r="G149" s="2" t="s">
        <v>42</v>
      </c>
      <c r="H149" s="2" t="s">
        <v>68</v>
      </c>
      <c r="I149" s="2">
        <v>865.22</v>
      </c>
      <c r="J149" s="4">
        <v>5</v>
      </c>
      <c r="K149" s="2">
        <f>Table1[[#This Row],[Price]]*Table1[[#This Row],[Units]]</f>
        <v>4326.1000000000004</v>
      </c>
    </row>
    <row r="150" spans="1:11" x14ac:dyDescent="0.35">
      <c r="A150" s="3">
        <v>43979</v>
      </c>
      <c r="B150" s="11">
        <f>YEAR(Table1[[#This Row],[Date]])</f>
        <v>2020</v>
      </c>
      <c r="C150" s="11">
        <f>MONTH(Table1[[#This Row],[Date]])</f>
        <v>5</v>
      </c>
      <c r="D150" s="11" t="str">
        <f>VLOOKUP(Table1[[#This Row],[Month]],Quart!$A$1:$B$5,2,1)</f>
        <v>Quart 2</v>
      </c>
      <c r="E150" s="2" t="s">
        <v>17</v>
      </c>
      <c r="F150" s="2" t="s">
        <v>6</v>
      </c>
      <c r="G150" s="2" t="s">
        <v>34</v>
      </c>
      <c r="H150" s="2">
        <v>3700</v>
      </c>
      <c r="I150" s="2">
        <v>2209.2199999999998</v>
      </c>
      <c r="J150" s="4">
        <v>23</v>
      </c>
      <c r="K150" s="2">
        <f>Table1[[#This Row],[Price]]*Table1[[#This Row],[Units]]</f>
        <v>50812.06</v>
      </c>
    </row>
    <row r="151" spans="1:11" x14ac:dyDescent="0.35">
      <c r="A151" s="3">
        <v>43980</v>
      </c>
      <c r="B151" s="11">
        <f>YEAR(Table1[[#This Row],[Date]])</f>
        <v>2020</v>
      </c>
      <c r="C151" s="11">
        <f>MONTH(Table1[[#This Row],[Date]])</f>
        <v>5</v>
      </c>
      <c r="D151" s="11" t="str">
        <f>VLOOKUP(Table1[[#This Row],[Month]],Quart!$A$1:$B$5,2,1)</f>
        <v>Quart 2</v>
      </c>
      <c r="E151" s="2" t="s">
        <v>5</v>
      </c>
      <c r="F151" s="2" t="s">
        <v>6</v>
      </c>
      <c r="G151" s="2" t="s">
        <v>38</v>
      </c>
      <c r="H151" s="2" t="s">
        <v>60</v>
      </c>
      <c r="I151" s="2">
        <v>1027.32</v>
      </c>
      <c r="J151" s="4">
        <v>11</v>
      </c>
      <c r="K151" s="2">
        <f>Table1[[#This Row],[Price]]*Table1[[#This Row],[Units]]</f>
        <v>11300.519999999999</v>
      </c>
    </row>
    <row r="152" spans="1:11" x14ac:dyDescent="0.35">
      <c r="A152" s="3">
        <v>43981</v>
      </c>
      <c r="B152" s="11">
        <f>YEAR(Table1[[#This Row],[Date]])</f>
        <v>2020</v>
      </c>
      <c r="C152" s="11">
        <f>MONTH(Table1[[#This Row],[Date]])</f>
        <v>5</v>
      </c>
      <c r="D152" s="11" t="str">
        <f>VLOOKUP(Table1[[#This Row],[Month]],Quart!$A$1:$B$5,2,1)</f>
        <v>Quart 2</v>
      </c>
      <c r="E152" s="2" t="s">
        <v>15</v>
      </c>
      <c r="F152" s="2" t="s">
        <v>6</v>
      </c>
      <c r="G152" s="2" t="s">
        <v>38</v>
      </c>
      <c r="H152" s="2" t="s">
        <v>65</v>
      </c>
      <c r="I152" s="2">
        <v>1481.6</v>
      </c>
      <c r="J152" s="4">
        <v>7</v>
      </c>
      <c r="K152" s="2">
        <f>Table1[[#This Row],[Price]]*Table1[[#This Row],[Units]]</f>
        <v>10371.199999999999</v>
      </c>
    </row>
    <row r="153" spans="1:11" x14ac:dyDescent="0.35">
      <c r="A153" s="3">
        <v>43982</v>
      </c>
      <c r="B153" s="11">
        <f>YEAR(Table1[[#This Row],[Date]])</f>
        <v>2020</v>
      </c>
      <c r="C153" s="11">
        <f>MONTH(Table1[[#This Row],[Date]])</f>
        <v>5</v>
      </c>
      <c r="D153" s="11" t="str">
        <f>VLOOKUP(Table1[[#This Row],[Month]],Quart!$A$1:$B$5,2,1)</f>
        <v>Quart 2</v>
      </c>
      <c r="E153" s="2" t="s">
        <v>9</v>
      </c>
      <c r="F153" s="2" t="s">
        <v>10</v>
      </c>
      <c r="G153" s="2" t="s">
        <v>44</v>
      </c>
      <c r="H153" s="2" t="s">
        <v>70</v>
      </c>
      <c r="I153" s="2">
        <v>810.54</v>
      </c>
      <c r="J153" s="4">
        <v>21</v>
      </c>
      <c r="K153" s="2">
        <f>Table1[[#This Row],[Price]]*Table1[[#This Row],[Units]]</f>
        <v>17021.34</v>
      </c>
    </row>
    <row r="154" spans="1:11" x14ac:dyDescent="0.35">
      <c r="A154" s="3">
        <v>43983</v>
      </c>
      <c r="B154" s="11">
        <f>YEAR(Table1[[#This Row],[Date]])</f>
        <v>2020</v>
      </c>
      <c r="C154" s="11">
        <f>MONTH(Table1[[#This Row],[Date]])</f>
        <v>6</v>
      </c>
      <c r="D154" s="11" t="str">
        <f>VLOOKUP(Table1[[#This Row],[Month]],Quart!$A$1:$B$5,2,1)</f>
        <v>Quart 2</v>
      </c>
      <c r="E154" s="2" t="s">
        <v>13</v>
      </c>
      <c r="F154" s="2" t="s">
        <v>16</v>
      </c>
      <c r="G154" s="2" t="s">
        <v>43</v>
      </c>
      <c r="H154" s="2" t="s">
        <v>69</v>
      </c>
      <c r="I154" s="2">
        <v>3110.2400000000002</v>
      </c>
      <c r="J154" s="4">
        <v>11</v>
      </c>
      <c r="K154" s="2">
        <f>Table1[[#This Row],[Price]]*Table1[[#This Row],[Units]]</f>
        <v>34212.639999999999</v>
      </c>
    </row>
    <row r="155" spans="1:11" x14ac:dyDescent="0.35">
      <c r="A155" s="3">
        <v>43984</v>
      </c>
      <c r="B155" s="11">
        <f>YEAR(Table1[[#This Row],[Date]])</f>
        <v>2020</v>
      </c>
      <c r="C155" s="11">
        <f>MONTH(Table1[[#This Row],[Date]])</f>
        <v>6</v>
      </c>
      <c r="D155" s="11" t="str">
        <f>VLOOKUP(Table1[[#This Row],[Month]],Quart!$A$1:$B$5,2,1)</f>
        <v>Quart 2</v>
      </c>
      <c r="E155" s="2" t="s">
        <v>7</v>
      </c>
      <c r="F155" s="2" t="s">
        <v>10</v>
      </c>
      <c r="G155" s="2" t="s">
        <v>32</v>
      </c>
      <c r="H155" s="2" t="s">
        <v>49</v>
      </c>
      <c r="I155" s="2">
        <v>2825.6200000000003</v>
      </c>
      <c r="J155" s="4">
        <v>27</v>
      </c>
      <c r="K155" s="2">
        <f>Table1[[#This Row],[Price]]*Table1[[#This Row],[Units]]</f>
        <v>76291.740000000005</v>
      </c>
    </row>
    <row r="156" spans="1:11" x14ac:dyDescent="0.35">
      <c r="A156" s="3">
        <v>43985</v>
      </c>
      <c r="B156" s="11">
        <f>YEAR(Table1[[#This Row],[Date]])</f>
        <v>2020</v>
      </c>
      <c r="C156" s="11">
        <f>MONTH(Table1[[#This Row],[Date]])</f>
        <v>6</v>
      </c>
      <c r="D156" s="11" t="str">
        <f>VLOOKUP(Table1[[#This Row],[Month]],Quart!$A$1:$B$5,2,1)</f>
        <v>Quart 2</v>
      </c>
      <c r="E156" s="2" t="s">
        <v>11</v>
      </c>
      <c r="F156" s="2" t="s">
        <v>10</v>
      </c>
      <c r="G156" s="2" t="s">
        <v>35</v>
      </c>
      <c r="H156" s="2" t="s">
        <v>58</v>
      </c>
      <c r="I156" s="2">
        <v>714.42</v>
      </c>
      <c r="J156" s="4">
        <v>7</v>
      </c>
      <c r="K156" s="2">
        <f>Table1[[#This Row],[Price]]*Table1[[#This Row],[Units]]</f>
        <v>5000.9399999999996</v>
      </c>
    </row>
    <row r="157" spans="1:11" x14ac:dyDescent="0.35">
      <c r="A157" s="3">
        <v>43986</v>
      </c>
      <c r="B157" s="11">
        <f>YEAR(Table1[[#This Row],[Date]])</f>
        <v>2020</v>
      </c>
      <c r="C157" s="11">
        <f>MONTH(Table1[[#This Row],[Date]])</f>
        <v>6</v>
      </c>
      <c r="D157" s="11" t="str">
        <f>VLOOKUP(Table1[[#This Row],[Month]],Quart!$A$1:$B$5,2,1)</f>
        <v>Quart 2</v>
      </c>
      <c r="E157" s="2" t="s">
        <v>13</v>
      </c>
      <c r="F157" s="2" t="s">
        <v>12</v>
      </c>
      <c r="G157" s="2" t="s">
        <v>38</v>
      </c>
      <c r="H157" s="2" t="s">
        <v>67</v>
      </c>
      <c r="I157" s="2">
        <v>376.99</v>
      </c>
      <c r="J157" s="4">
        <v>11</v>
      </c>
      <c r="K157" s="2">
        <f>Table1[[#This Row],[Price]]*Table1[[#This Row],[Units]]</f>
        <v>4146.8900000000003</v>
      </c>
    </row>
    <row r="158" spans="1:11" x14ac:dyDescent="0.35">
      <c r="A158" s="3">
        <v>43987</v>
      </c>
      <c r="B158" s="11">
        <f>YEAR(Table1[[#This Row],[Date]])</f>
        <v>2020</v>
      </c>
      <c r="C158" s="11">
        <f>MONTH(Table1[[#This Row],[Date]])</f>
        <v>6</v>
      </c>
      <c r="D158" s="11" t="str">
        <f>VLOOKUP(Table1[[#This Row],[Month]],Quart!$A$1:$B$5,2,1)</f>
        <v>Quart 2</v>
      </c>
      <c r="E158" s="2" t="s">
        <v>15</v>
      </c>
      <c r="F158" s="2" t="s">
        <v>12</v>
      </c>
      <c r="G158" s="2" t="s">
        <v>40</v>
      </c>
      <c r="H158" s="2" t="s">
        <v>62</v>
      </c>
      <c r="I158" s="2">
        <v>225.76999999999998</v>
      </c>
      <c r="J158" s="4">
        <v>23</v>
      </c>
      <c r="K158" s="2">
        <f>Table1[[#This Row],[Price]]*Table1[[#This Row],[Units]]</f>
        <v>5192.7099999999991</v>
      </c>
    </row>
    <row r="159" spans="1:11" ht="35" x14ac:dyDescent="0.35">
      <c r="A159" s="3">
        <v>43988</v>
      </c>
      <c r="B159" s="11">
        <f>YEAR(Table1[[#This Row],[Date]])</f>
        <v>2020</v>
      </c>
      <c r="C159" s="11">
        <f>MONTH(Table1[[#This Row],[Date]])</f>
        <v>6</v>
      </c>
      <c r="D159" s="11" t="str">
        <f>VLOOKUP(Table1[[#This Row],[Month]],Quart!$A$1:$B$5,2,1)</f>
        <v>Quart 2</v>
      </c>
      <c r="E159" s="2" t="s">
        <v>17</v>
      </c>
      <c r="F159" s="2" t="s">
        <v>14</v>
      </c>
      <c r="G159" s="2" t="s">
        <v>32</v>
      </c>
      <c r="H159" s="2" t="s">
        <v>55</v>
      </c>
      <c r="I159" s="2">
        <v>226.19</v>
      </c>
      <c r="J159" s="4">
        <v>5</v>
      </c>
      <c r="K159" s="2">
        <f>Table1[[#This Row],[Price]]*Table1[[#This Row],[Units]]</f>
        <v>1130.95</v>
      </c>
    </row>
    <row r="160" spans="1:11" ht="35" x14ac:dyDescent="0.35">
      <c r="A160" s="3">
        <v>43989</v>
      </c>
      <c r="B160" s="11">
        <f>YEAR(Table1[[#This Row],[Date]])</f>
        <v>2020</v>
      </c>
      <c r="C160" s="11">
        <f>MONTH(Table1[[#This Row],[Date]])</f>
        <v>6</v>
      </c>
      <c r="D160" s="11" t="str">
        <f>VLOOKUP(Table1[[#This Row],[Month]],Quart!$A$1:$B$5,2,1)</f>
        <v>Quart 2</v>
      </c>
      <c r="E160" s="2" t="s">
        <v>5</v>
      </c>
      <c r="F160" s="2" t="s">
        <v>14</v>
      </c>
      <c r="G160" s="2" t="s">
        <v>45</v>
      </c>
      <c r="H160" s="2" t="s">
        <v>71</v>
      </c>
      <c r="I160" s="2">
        <v>622.04</v>
      </c>
      <c r="J160" s="4">
        <v>15</v>
      </c>
      <c r="K160" s="2">
        <f>Table1[[#This Row],[Price]]*Table1[[#This Row],[Units]]</f>
        <v>9330.5999999999985</v>
      </c>
    </row>
    <row r="161" spans="1:11" x14ac:dyDescent="0.35">
      <c r="A161" s="3">
        <v>43990</v>
      </c>
      <c r="B161" s="11">
        <f>YEAR(Table1[[#This Row],[Date]])</f>
        <v>2020</v>
      </c>
      <c r="C161" s="11">
        <f>MONTH(Table1[[#This Row],[Date]])</f>
        <v>6</v>
      </c>
      <c r="D161" s="11" t="str">
        <f>VLOOKUP(Table1[[#This Row],[Month]],Quart!$A$1:$B$5,2,1)</f>
        <v>Quart 2</v>
      </c>
      <c r="E161" s="2" t="s">
        <v>7</v>
      </c>
      <c r="F161" s="2" t="s">
        <v>16</v>
      </c>
      <c r="G161" s="2" t="s">
        <v>35</v>
      </c>
      <c r="H161" s="2" t="s">
        <v>54</v>
      </c>
      <c r="I161" s="2">
        <v>499.53</v>
      </c>
      <c r="J161" s="4">
        <v>9</v>
      </c>
      <c r="K161" s="2">
        <f>Table1[[#This Row],[Price]]*Table1[[#This Row],[Units]]</f>
        <v>4495.7699999999995</v>
      </c>
    </row>
    <row r="162" spans="1:11" x14ac:dyDescent="0.35">
      <c r="A162" s="3">
        <v>43991</v>
      </c>
      <c r="B162" s="11">
        <f>YEAR(Table1[[#This Row],[Date]])</f>
        <v>2020</v>
      </c>
      <c r="C162" s="11">
        <f>MONTH(Table1[[#This Row],[Date]])</f>
        <v>6</v>
      </c>
      <c r="D162" s="11" t="str">
        <f>VLOOKUP(Table1[[#This Row],[Month]],Quart!$A$1:$B$5,2,1)</f>
        <v>Quart 2</v>
      </c>
      <c r="E162" s="2" t="s">
        <v>9</v>
      </c>
      <c r="F162" s="2" t="s">
        <v>6</v>
      </c>
      <c r="G162" s="2" t="s">
        <v>38</v>
      </c>
      <c r="H162" s="2" t="s">
        <v>65</v>
      </c>
      <c r="I162" s="2">
        <v>1481.6</v>
      </c>
      <c r="J162" s="4">
        <v>11</v>
      </c>
      <c r="K162" s="2">
        <f>Table1[[#This Row],[Price]]*Table1[[#This Row],[Units]]</f>
        <v>16297.599999999999</v>
      </c>
    </row>
    <row r="163" spans="1:11" x14ac:dyDescent="0.35">
      <c r="A163" s="3">
        <v>43992</v>
      </c>
      <c r="B163" s="11">
        <f>YEAR(Table1[[#This Row],[Date]])</f>
        <v>2020</v>
      </c>
      <c r="C163" s="11">
        <f>MONTH(Table1[[#This Row],[Date]])</f>
        <v>6</v>
      </c>
      <c r="D163" s="11" t="str">
        <f>VLOOKUP(Table1[[#This Row],[Month]],Quart!$A$1:$B$5,2,1)</f>
        <v>Quart 2</v>
      </c>
      <c r="E163" s="2" t="s">
        <v>11</v>
      </c>
      <c r="F163" s="2" t="s">
        <v>6</v>
      </c>
      <c r="G163" s="2" t="s">
        <v>34</v>
      </c>
      <c r="H163" s="2">
        <v>3700</v>
      </c>
      <c r="I163" s="2">
        <v>2209.2199999999998</v>
      </c>
      <c r="J163" s="4">
        <v>23</v>
      </c>
      <c r="K163" s="2">
        <f>Table1[[#This Row],[Price]]*Table1[[#This Row],[Units]]</f>
        <v>50812.06</v>
      </c>
    </row>
    <row r="164" spans="1:11" x14ac:dyDescent="0.35">
      <c r="A164" s="3">
        <v>43993</v>
      </c>
      <c r="B164" s="11">
        <f>YEAR(Table1[[#This Row],[Date]])</f>
        <v>2020</v>
      </c>
      <c r="C164" s="11">
        <f>MONTH(Table1[[#This Row],[Date]])</f>
        <v>6</v>
      </c>
      <c r="D164" s="11" t="str">
        <f>VLOOKUP(Table1[[#This Row],[Month]],Quart!$A$1:$B$5,2,1)</f>
        <v>Quart 2</v>
      </c>
      <c r="E164" s="2" t="s">
        <v>13</v>
      </c>
      <c r="F164" s="2" t="s">
        <v>6</v>
      </c>
      <c r="G164" s="2" t="s">
        <v>38</v>
      </c>
      <c r="H164" s="2" t="s">
        <v>60</v>
      </c>
      <c r="I164" s="2">
        <v>1027.32</v>
      </c>
      <c r="J164" s="4">
        <v>23</v>
      </c>
      <c r="K164" s="2">
        <f>Table1[[#This Row],[Price]]*Table1[[#This Row],[Units]]</f>
        <v>23628.359999999997</v>
      </c>
    </row>
    <row r="165" spans="1:11" x14ac:dyDescent="0.35">
      <c r="A165" s="3">
        <v>43994</v>
      </c>
      <c r="B165" s="11">
        <f>YEAR(Table1[[#This Row],[Date]])</f>
        <v>2020</v>
      </c>
      <c r="C165" s="11">
        <f>MONTH(Table1[[#This Row],[Date]])</f>
        <v>6</v>
      </c>
      <c r="D165" s="11" t="str">
        <f>VLOOKUP(Table1[[#This Row],[Month]],Quart!$A$1:$B$5,2,1)</f>
        <v>Quart 2</v>
      </c>
      <c r="E165" s="2" t="s">
        <v>17</v>
      </c>
      <c r="F165" s="2" t="s">
        <v>8</v>
      </c>
      <c r="G165" s="2" t="s">
        <v>31</v>
      </c>
      <c r="H165" s="2" t="s">
        <v>72</v>
      </c>
      <c r="I165" s="2">
        <v>1600.37</v>
      </c>
      <c r="J165" s="4">
        <v>15</v>
      </c>
      <c r="K165" s="2">
        <f>Table1[[#This Row],[Price]]*Table1[[#This Row],[Units]]</f>
        <v>24005.55</v>
      </c>
    </row>
    <row r="166" spans="1:11" x14ac:dyDescent="0.35">
      <c r="A166" s="3">
        <v>43995</v>
      </c>
      <c r="B166" s="11">
        <f>YEAR(Table1[[#This Row],[Date]])</f>
        <v>2020</v>
      </c>
      <c r="C166" s="11">
        <f>MONTH(Table1[[#This Row],[Date]])</f>
        <v>6</v>
      </c>
      <c r="D166" s="11" t="str">
        <f>VLOOKUP(Table1[[#This Row],[Month]],Quart!$A$1:$B$5,2,1)</f>
        <v>Quart 2</v>
      </c>
      <c r="E166" s="2" t="s">
        <v>15</v>
      </c>
      <c r="F166" s="2" t="s">
        <v>8</v>
      </c>
      <c r="G166" s="2" t="s">
        <v>31</v>
      </c>
      <c r="H166" s="2" t="s">
        <v>52</v>
      </c>
      <c r="I166" s="2">
        <v>1432.36</v>
      </c>
      <c r="J166" s="4">
        <v>15</v>
      </c>
      <c r="K166" s="2">
        <f>Table1[[#This Row],[Price]]*Table1[[#This Row],[Units]]</f>
        <v>21485.399999999998</v>
      </c>
    </row>
    <row r="167" spans="1:11" x14ac:dyDescent="0.35">
      <c r="A167" s="3">
        <v>43996</v>
      </c>
      <c r="B167" s="11">
        <f>YEAR(Table1[[#This Row],[Date]])</f>
        <v>2020</v>
      </c>
      <c r="C167" s="11">
        <f>MONTH(Table1[[#This Row],[Date]])</f>
        <v>6</v>
      </c>
      <c r="D167" s="11" t="str">
        <f>VLOOKUP(Table1[[#This Row],[Month]],Quart!$A$1:$B$5,2,1)</f>
        <v>Quart 2</v>
      </c>
      <c r="E167" s="2" t="s">
        <v>13</v>
      </c>
      <c r="F167" s="2" t="s">
        <v>8</v>
      </c>
      <c r="G167" s="2" t="s">
        <v>31</v>
      </c>
      <c r="H167" s="2" t="s">
        <v>57</v>
      </c>
      <c r="I167" s="2">
        <v>752.12</v>
      </c>
      <c r="J167" s="4">
        <v>27</v>
      </c>
      <c r="K167" s="2">
        <f>Table1[[#This Row],[Price]]*Table1[[#This Row],[Units]]</f>
        <v>20307.240000000002</v>
      </c>
    </row>
    <row r="168" spans="1:11" x14ac:dyDescent="0.35">
      <c r="A168" s="3">
        <v>43997</v>
      </c>
      <c r="B168" s="11">
        <f>YEAR(Table1[[#This Row],[Date]])</f>
        <v>2020</v>
      </c>
      <c r="C168" s="11">
        <f>MONTH(Table1[[#This Row],[Date]])</f>
        <v>6</v>
      </c>
      <c r="D168" s="11" t="str">
        <f>VLOOKUP(Table1[[#This Row],[Month]],Quart!$A$1:$B$5,2,1)</f>
        <v>Quart 2</v>
      </c>
      <c r="E168" s="2" t="s">
        <v>5</v>
      </c>
      <c r="F168" s="2" t="s">
        <v>16</v>
      </c>
      <c r="G168" s="2" t="s">
        <v>35</v>
      </c>
      <c r="H168" s="2" t="s">
        <v>54</v>
      </c>
      <c r="I168" s="2">
        <v>499.53</v>
      </c>
      <c r="J168" s="4">
        <v>17</v>
      </c>
      <c r="K168" s="2">
        <f>Table1[[#This Row],[Price]]*Table1[[#This Row],[Units]]</f>
        <v>8492.01</v>
      </c>
    </row>
    <row r="169" spans="1:11" x14ac:dyDescent="0.35">
      <c r="A169" s="3">
        <v>43998</v>
      </c>
      <c r="B169" s="11">
        <f>YEAR(Table1[[#This Row],[Date]])</f>
        <v>2020</v>
      </c>
      <c r="C169" s="11">
        <f>MONTH(Table1[[#This Row],[Date]])</f>
        <v>6</v>
      </c>
      <c r="D169" s="11" t="str">
        <f>VLOOKUP(Table1[[#This Row],[Month]],Quart!$A$1:$B$5,2,1)</f>
        <v>Quart 2</v>
      </c>
      <c r="E169" s="2" t="s">
        <v>5</v>
      </c>
      <c r="F169" s="2" t="s">
        <v>6</v>
      </c>
      <c r="G169" s="2" t="s">
        <v>33</v>
      </c>
      <c r="H169" s="2" t="s">
        <v>53</v>
      </c>
      <c r="I169" s="2">
        <v>3014.1200000000003</v>
      </c>
      <c r="J169" s="4">
        <v>15</v>
      </c>
      <c r="K169" s="2">
        <f>Table1[[#This Row],[Price]]*Table1[[#This Row],[Units]]</f>
        <v>45211.8</v>
      </c>
    </row>
    <row r="170" spans="1:11" x14ac:dyDescent="0.35">
      <c r="A170" s="3">
        <v>43999</v>
      </c>
      <c r="B170" s="11">
        <f>YEAR(Table1[[#This Row],[Date]])</f>
        <v>2020</v>
      </c>
      <c r="C170" s="11">
        <f>MONTH(Table1[[#This Row],[Date]])</f>
        <v>6</v>
      </c>
      <c r="D170" s="11" t="str">
        <f>VLOOKUP(Table1[[#This Row],[Month]],Quart!$A$1:$B$5,2,1)</f>
        <v>Quart 2</v>
      </c>
      <c r="E170" s="2" t="s">
        <v>5</v>
      </c>
      <c r="F170" s="2" t="s">
        <v>8</v>
      </c>
      <c r="G170" s="2" t="s">
        <v>38</v>
      </c>
      <c r="H170" s="2" t="s">
        <v>61</v>
      </c>
      <c r="I170" s="2">
        <v>2363.79</v>
      </c>
      <c r="J170" s="4">
        <v>5</v>
      </c>
      <c r="K170" s="2">
        <f>Table1[[#This Row],[Price]]*Table1[[#This Row],[Units]]</f>
        <v>11818.95</v>
      </c>
    </row>
    <row r="171" spans="1:11" x14ac:dyDescent="0.35">
      <c r="A171" s="3">
        <v>44000</v>
      </c>
      <c r="B171" s="11">
        <f>YEAR(Table1[[#This Row],[Date]])</f>
        <v>2020</v>
      </c>
      <c r="C171" s="11">
        <f>MONTH(Table1[[#This Row],[Date]])</f>
        <v>6</v>
      </c>
      <c r="D171" s="11" t="str">
        <f>VLOOKUP(Table1[[#This Row],[Month]],Quart!$A$1:$B$5,2,1)</f>
        <v>Quart 2</v>
      </c>
      <c r="E171" s="2" t="s">
        <v>7</v>
      </c>
      <c r="F171" s="2" t="s">
        <v>10</v>
      </c>
      <c r="G171" s="2" t="s">
        <v>33</v>
      </c>
      <c r="H171" s="2" t="s">
        <v>66</v>
      </c>
      <c r="I171" s="2">
        <v>659.74</v>
      </c>
      <c r="J171" s="4">
        <v>15</v>
      </c>
      <c r="K171" s="2">
        <f>Table1[[#This Row],[Price]]*Table1[[#This Row],[Units]]</f>
        <v>9896.1</v>
      </c>
    </row>
    <row r="172" spans="1:11" x14ac:dyDescent="0.35">
      <c r="A172" s="3">
        <v>44001</v>
      </c>
      <c r="B172" s="11">
        <f>YEAR(Table1[[#This Row],[Date]])</f>
        <v>2020</v>
      </c>
      <c r="C172" s="11">
        <f>MONTH(Table1[[#This Row],[Date]])</f>
        <v>6</v>
      </c>
      <c r="D172" s="11" t="str">
        <f>VLOOKUP(Table1[[#This Row],[Month]],Quart!$A$1:$B$5,2,1)</f>
        <v>Quart 2</v>
      </c>
      <c r="E172" s="2" t="s">
        <v>7</v>
      </c>
      <c r="F172" s="2" t="s">
        <v>12</v>
      </c>
      <c r="G172" s="2" t="s">
        <v>34</v>
      </c>
      <c r="H172" s="2" t="s">
        <v>50</v>
      </c>
      <c r="I172" s="2">
        <v>226.19</v>
      </c>
      <c r="J172" s="4">
        <v>9</v>
      </c>
      <c r="K172" s="2">
        <f>Table1[[#This Row],[Price]]*Table1[[#This Row],[Units]]</f>
        <v>2035.71</v>
      </c>
    </row>
    <row r="173" spans="1:11" x14ac:dyDescent="0.35">
      <c r="A173" s="3">
        <v>44002</v>
      </c>
      <c r="B173" s="11">
        <f>YEAR(Table1[[#This Row],[Date]])</f>
        <v>2020</v>
      </c>
      <c r="C173" s="11">
        <f>MONTH(Table1[[#This Row],[Date]])</f>
        <v>6</v>
      </c>
      <c r="D173" s="11" t="str">
        <f>VLOOKUP(Table1[[#This Row],[Month]],Quart!$A$1:$B$5,2,1)</f>
        <v>Quart 2</v>
      </c>
      <c r="E173" s="2" t="s">
        <v>7</v>
      </c>
      <c r="F173" s="2" t="s">
        <v>16</v>
      </c>
      <c r="G173" s="2" t="s">
        <v>35</v>
      </c>
      <c r="H173" s="2" t="s">
        <v>54</v>
      </c>
      <c r="I173" s="2">
        <v>499.53</v>
      </c>
      <c r="J173" s="4">
        <v>5</v>
      </c>
      <c r="K173" s="2">
        <f>Table1[[#This Row],[Price]]*Table1[[#This Row],[Units]]</f>
        <v>2497.6499999999996</v>
      </c>
    </row>
    <row r="174" spans="1:11" x14ac:dyDescent="0.35">
      <c r="A174" s="3">
        <v>44003</v>
      </c>
      <c r="B174" s="11">
        <f>YEAR(Table1[[#This Row],[Date]])</f>
        <v>2020</v>
      </c>
      <c r="C174" s="11">
        <f>MONTH(Table1[[#This Row],[Date]])</f>
        <v>6</v>
      </c>
      <c r="D174" s="11" t="str">
        <f>VLOOKUP(Table1[[#This Row],[Month]],Quart!$A$1:$B$5,2,1)</f>
        <v>Quart 2</v>
      </c>
      <c r="E174" s="2" t="s">
        <v>5</v>
      </c>
      <c r="F174" s="2" t="s">
        <v>6</v>
      </c>
      <c r="G174" s="2" t="s">
        <v>33</v>
      </c>
      <c r="H174" s="2" t="s">
        <v>53</v>
      </c>
      <c r="I174" s="2">
        <v>3014.1200000000003</v>
      </c>
      <c r="J174" s="4">
        <v>7</v>
      </c>
      <c r="K174" s="2">
        <f>Table1[[#This Row],[Price]]*Table1[[#This Row],[Units]]</f>
        <v>21098.840000000004</v>
      </c>
    </row>
    <row r="175" spans="1:11" x14ac:dyDescent="0.35">
      <c r="A175" s="3">
        <v>44004</v>
      </c>
      <c r="B175" s="11">
        <f>YEAR(Table1[[#This Row],[Date]])</f>
        <v>2020</v>
      </c>
      <c r="C175" s="11">
        <f>MONTH(Table1[[#This Row],[Date]])</f>
        <v>6</v>
      </c>
      <c r="D175" s="11" t="str">
        <f>VLOOKUP(Table1[[#This Row],[Month]],Quart!$A$1:$B$5,2,1)</f>
        <v>Quart 2</v>
      </c>
      <c r="E175" s="2" t="s">
        <v>5</v>
      </c>
      <c r="F175" s="2" t="s">
        <v>8</v>
      </c>
      <c r="G175" s="2" t="s">
        <v>38</v>
      </c>
      <c r="H175" s="2" t="s">
        <v>61</v>
      </c>
      <c r="I175" s="2">
        <v>2363.79</v>
      </c>
      <c r="J175" s="4">
        <v>25</v>
      </c>
      <c r="K175" s="2">
        <f>Table1[[#This Row],[Price]]*Table1[[#This Row],[Units]]</f>
        <v>59094.75</v>
      </c>
    </row>
    <row r="176" spans="1:11" x14ac:dyDescent="0.35">
      <c r="A176" s="3">
        <v>44005</v>
      </c>
      <c r="B176" s="11">
        <f>YEAR(Table1[[#This Row],[Date]])</f>
        <v>2020</v>
      </c>
      <c r="C176" s="11">
        <f>MONTH(Table1[[#This Row],[Date]])</f>
        <v>6</v>
      </c>
      <c r="D176" s="11" t="str">
        <f>VLOOKUP(Table1[[#This Row],[Month]],Quart!$A$1:$B$5,2,1)</f>
        <v>Quart 2</v>
      </c>
      <c r="E176" s="2" t="s">
        <v>5</v>
      </c>
      <c r="F176" s="2" t="s">
        <v>10</v>
      </c>
      <c r="G176" s="2" t="s">
        <v>33</v>
      </c>
      <c r="H176" s="2" t="s">
        <v>66</v>
      </c>
      <c r="I176" s="2">
        <v>659.74</v>
      </c>
      <c r="J176" s="4">
        <v>27</v>
      </c>
      <c r="K176" s="2">
        <f>Table1[[#This Row],[Price]]*Table1[[#This Row],[Units]]</f>
        <v>17812.98</v>
      </c>
    </row>
    <row r="177" spans="1:11" x14ac:dyDescent="0.35">
      <c r="A177" s="3">
        <v>44006</v>
      </c>
      <c r="B177" s="11">
        <f>YEAR(Table1[[#This Row],[Date]])</f>
        <v>2020</v>
      </c>
      <c r="C177" s="11">
        <f>MONTH(Table1[[#This Row],[Date]])</f>
        <v>6</v>
      </c>
      <c r="D177" s="11" t="str">
        <f>VLOOKUP(Table1[[#This Row],[Month]],Quart!$A$1:$B$5,2,1)</f>
        <v>Quart 2</v>
      </c>
      <c r="E177" s="2" t="s">
        <v>5</v>
      </c>
      <c r="F177" s="2" t="s">
        <v>12</v>
      </c>
      <c r="G177" s="2" t="s">
        <v>34</v>
      </c>
      <c r="H177" s="2" t="s">
        <v>50</v>
      </c>
      <c r="I177" s="2">
        <v>226.19</v>
      </c>
      <c r="J177" s="4">
        <v>29</v>
      </c>
      <c r="K177" s="2">
        <f>Table1[[#This Row],[Price]]*Table1[[#This Row],[Units]]</f>
        <v>6559.51</v>
      </c>
    </row>
    <row r="178" spans="1:11" x14ac:dyDescent="0.35">
      <c r="A178" s="3">
        <v>44007</v>
      </c>
      <c r="B178" s="11">
        <f>YEAR(Table1[[#This Row],[Date]])</f>
        <v>2020</v>
      </c>
      <c r="C178" s="11">
        <f>MONTH(Table1[[#This Row],[Date]])</f>
        <v>6</v>
      </c>
      <c r="D178" s="11" t="str">
        <f>VLOOKUP(Table1[[#This Row],[Month]],Quart!$A$1:$B$5,2,1)</f>
        <v>Quart 2</v>
      </c>
      <c r="E178" s="2" t="s">
        <v>7</v>
      </c>
      <c r="F178" s="2" t="s">
        <v>16</v>
      </c>
      <c r="G178" s="2" t="s">
        <v>35</v>
      </c>
      <c r="H178" s="2" t="s">
        <v>54</v>
      </c>
      <c r="I178" s="2">
        <v>499.53</v>
      </c>
      <c r="J178" s="4">
        <v>27</v>
      </c>
      <c r="K178" s="2">
        <f>Table1[[#This Row],[Price]]*Table1[[#This Row],[Units]]</f>
        <v>13487.31</v>
      </c>
    </row>
    <row r="179" spans="1:11" x14ac:dyDescent="0.35">
      <c r="A179" s="3">
        <v>44008</v>
      </c>
      <c r="B179" s="11">
        <f>YEAR(Table1[[#This Row],[Date]])</f>
        <v>2020</v>
      </c>
      <c r="C179" s="11">
        <f>MONTH(Table1[[#This Row],[Date]])</f>
        <v>6</v>
      </c>
      <c r="D179" s="11" t="str">
        <f>VLOOKUP(Table1[[#This Row],[Month]],Quart!$A$1:$B$5,2,1)</f>
        <v>Quart 2</v>
      </c>
      <c r="E179" s="2" t="s">
        <v>9</v>
      </c>
      <c r="F179" s="2" t="s">
        <v>6</v>
      </c>
      <c r="G179" s="2" t="s">
        <v>33</v>
      </c>
      <c r="H179" s="2" t="s">
        <v>53</v>
      </c>
      <c r="I179" s="2">
        <v>3014.1200000000003</v>
      </c>
      <c r="J179" s="4">
        <v>15</v>
      </c>
      <c r="K179" s="2">
        <f>Table1[[#This Row],[Price]]*Table1[[#This Row],[Units]]</f>
        <v>45211.8</v>
      </c>
    </row>
    <row r="180" spans="1:11" x14ac:dyDescent="0.35">
      <c r="A180" s="3">
        <v>44009</v>
      </c>
      <c r="B180" s="11">
        <f>YEAR(Table1[[#This Row],[Date]])</f>
        <v>2020</v>
      </c>
      <c r="C180" s="11">
        <f>MONTH(Table1[[#This Row],[Date]])</f>
        <v>6</v>
      </c>
      <c r="D180" s="11" t="str">
        <f>VLOOKUP(Table1[[#This Row],[Month]],Quart!$A$1:$B$5,2,1)</f>
        <v>Quart 2</v>
      </c>
      <c r="E180" s="2" t="s">
        <v>11</v>
      </c>
      <c r="F180" s="2" t="s">
        <v>8</v>
      </c>
      <c r="G180" s="2" t="s">
        <v>38</v>
      </c>
      <c r="H180" s="2" t="s">
        <v>61</v>
      </c>
      <c r="I180" s="2">
        <v>2363.79</v>
      </c>
      <c r="J180" s="4">
        <v>29</v>
      </c>
      <c r="K180" s="2">
        <f>Table1[[#This Row],[Price]]*Table1[[#This Row],[Units]]</f>
        <v>68549.91</v>
      </c>
    </row>
    <row r="181" spans="1:11" x14ac:dyDescent="0.35">
      <c r="A181" s="3">
        <v>44010</v>
      </c>
      <c r="B181" s="11">
        <f>YEAR(Table1[[#This Row],[Date]])</f>
        <v>2020</v>
      </c>
      <c r="C181" s="11">
        <f>MONTH(Table1[[#This Row],[Date]])</f>
        <v>6</v>
      </c>
      <c r="D181" s="11" t="str">
        <f>VLOOKUP(Table1[[#This Row],[Month]],Quart!$A$1:$B$5,2,1)</f>
        <v>Quart 2</v>
      </c>
      <c r="E181" s="2" t="s">
        <v>13</v>
      </c>
      <c r="F181" s="2" t="s">
        <v>10</v>
      </c>
      <c r="G181" s="2" t="s">
        <v>33</v>
      </c>
      <c r="H181" s="2" t="s">
        <v>66</v>
      </c>
      <c r="I181" s="2">
        <v>659.74</v>
      </c>
      <c r="J181" s="4">
        <v>11</v>
      </c>
      <c r="K181" s="2">
        <f>Table1[[#This Row],[Price]]*Table1[[#This Row],[Units]]</f>
        <v>7257.14</v>
      </c>
    </row>
    <row r="182" spans="1:11" x14ac:dyDescent="0.35">
      <c r="A182" s="3">
        <v>44011</v>
      </c>
      <c r="B182" s="11">
        <f>YEAR(Table1[[#This Row],[Date]])</f>
        <v>2020</v>
      </c>
      <c r="C182" s="11">
        <f>MONTH(Table1[[#This Row],[Date]])</f>
        <v>6</v>
      </c>
      <c r="D182" s="11" t="str">
        <f>VLOOKUP(Table1[[#This Row],[Month]],Quart!$A$1:$B$5,2,1)</f>
        <v>Quart 2</v>
      </c>
      <c r="E182" s="2" t="s">
        <v>15</v>
      </c>
      <c r="F182" s="2" t="s">
        <v>12</v>
      </c>
      <c r="G182" s="2" t="s">
        <v>34</v>
      </c>
      <c r="H182" s="2" t="s">
        <v>50</v>
      </c>
      <c r="I182" s="2">
        <v>226.19</v>
      </c>
      <c r="J182" s="4">
        <v>29</v>
      </c>
      <c r="K182" s="2">
        <f>Table1[[#This Row],[Price]]*Table1[[#This Row],[Units]]</f>
        <v>6559.51</v>
      </c>
    </row>
    <row r="183" spans="1:11" x14ac:dyDescent="0.35">
      <c r="A183" s="3">
        <v>44012</v>
      </c>
      <c r="B183" s="11">
        <f>YEAR(Table1[[#This Row],[Date]])</f>
        <v>2020</v>
      </c>
      <c r="C183" s="11">
        <f>MONTH(Table1[[#This Row],[Date]])</f>
        <v>6</v>
      </c>
      <c r="D183" s="11" t="str">
        <f>VLOOKUP(Table1[[#This Row],[Month]],Quart!$A$1:$B$5,2,1)</f>
        <v>Quart 2</v>
      </c>
      <c r="E183" s="2" t="s">
        <v>17</v>
      </c>
      <c r="F183" s="2" t="s">
        <v>16</v>
      </c>
      <c r="G183" s="2" t="s">
        <v>35</v>
      </c>
      <c r="H183" s="2" t="s">
        <v>54</v>
      </c>
      <c r="I183" s="2">
        <v>499.53</v>
      </c>
      <c r="J183" s="4">
        <v>11</v>
      </c>
      <c r="K183" s="2">
        <f>Table1[[#This Row],[Price]]*Table1[[#This Row],[Units]]</f>
        <v>5494.83</v>
      </c>
    </row>
    <row r="184" spans="1:11" x14ac:dyDescent="0.35">
      <c r="A184" s="3">
        <v>44013</v>
      </c>
      <c r="B184" s="11">
        <f>YEAR(Table1[[#This Row],[Date]])</f>
        <v>2020</v>
      </c>
      <c r="C184" s="11">
        <f>MONTH(Table1[[#This Row],[Date]])</f>
        <v>7</v>
      </c>
      <c r="D184" s="11" t="str">
        <f>VLOOKUP(Table1[[#This Row],[Month]],Quart!$A$1:$B$5,2,1)</f>
        <v>Quart 3</v>
      </c>
      <c r="E184" s="2" t="s">
        <v>5</v>
      </c>
      <c r="F184" s="2" t="s">
        <v>6</v>
      </c>
      <c r="G184" s="2" t="s">
        <v>33</v>
      </c>
      <c r="H184" s="2" t="s">
        <v>53</v>
      </c>
      <c r="I184" s="2">
        <v>3014.1200000000003</v>
      </c>
      <c r="J184" s="4">
        <v>7</v>
      </c>
      <c r="K184" s="2">
        <f>Table1[[#This Row],[Price]]*Table1[[#This Row],[Units]]</f>
        <v>21098.840000000004</v>
      </c>
    </row>
    <row r="185" spans="1:11" x14ac:dyDescent="0.35">
      <c r="A185" s="3">
        <v>44014</v>
      </c>
      <c r="B185" s="11">
        <f>YEAR(Table1[[#This Row],[Date]])</f>
        <v>2020</v>
      </c>
      <c r="C185" s="11">
        <f>MONTH(Table1[[#This Row],[Date]])</f>
        <v>7</v>
      </c>
      <c r="D185" s="11" t="str">
        <f>VLOOKUP(Table1[[#This Row],[Month]],Quart!$A$1:$B$5,2,1)</f>
        <v>Quart 3</v>
      </c>
      <c r="E185" s="2" t="s">
        <v>7</v>
      </c>
      <c r="F185" s="2" t="s">
        <v>8</v>
      </c>
      <c r="G185" s="2" t="s">
        <v>38</v>
      </c>
      <c r="H185" s="2" t="s">
        <v>61</v>
      </c>
      <c r="I185" s="2">
        <v>2363.79</v>
      </c>
      <c r="J185" s="4">
        <v>27</v>
      </c>
      <c r="K185" s="2">
        <f>Table1[[#This Row],[Price]]*Table1[[#This Row],[Units]]</f>
        <v>63822.33</v>
      </c>
    </row>
    <row r="186" spans="1:11" x14ac:dyDescent="0.35">
      <c r="A186" s="3">
        <v>44015</v>
      </c>
      <c r="B186" s="11">
        <f>YEAR(Table1[[#This Row],[Date]])</f>
        <v>2020</v>
      </c>
      <c r="C186" s="11">
        <f>MONTH(Table1[[#This Row],[Date]])</f>
        <v>7</v>
      </c>
      <c r="D186" s="11" t="str">
        <f>VLOOKUP(Table1[[#This Row],[Month]],Quart!$A$1:$B$5,2,1)</f>
        <v>Quart 3</v>
      </c>
      <c r="E186" s="2" t="s">
        <v>15</v>
      </c>
      <c r="F186" s="2" t="s">
        <v>6</v>
      </c>
      <c r="G186" s="2" t="s">
        <v>33</v>
      </c>
      <c r="H186" s="2" t="s">
        <v>53</v>
      </c>
      <c r="I186" s="2">
        <v>3014.1200000000003</v>
      </c>
      <c r="J186" s="4">
        <v>17</v>
      </c>
      <c r="K186" s="2">
        <f>Table1[[#This Row],[Price]]*Table1[[#This Row],[Units]]</f>
        <v>51240.040000000008</v>
      </c>
    </row>
    <row r="187" spans="1:11" x14ac:dyDescent="0.35">
      <c r="A187" s="3">
        <v>44016</v>
      </c>
      <c r="B187" s="11">
        <f>YEAR(Table1[[#This Row],[Date]])</f>
        <v>2020</v>
      </c>
      <c r="C187" s="11">
        <f>MONTH(Table1[[#This Row],[Date]])</f>
        <v>7</v>
      </c>
      <c r="D187" s="11" t="str">
        <f>VLOOKUP(Table1[[#This Row],[Month]],Quart!$A$1:$B$5,2,1)</f>
        <v>Quart 3</v>
      </c>
      <c r="E187" s="2" t="s">
        <v>9</v>
      </c>
      <c r="F187" s="2" t="s">
        <v>10</v>
      </c>
      <c r="G187" s="2" t="s">
        <v>33</v>
      </c>
      <c r="H187" s="2" t="s">
        <v>66</v>
      </c>
      <c r="I187" s="2">
        <v>659.74</v>
      </c>
      <c r="J187" s="4">
        <v>25</v>
      </c>
      <c r="K187" s="2">
        <f>Table1[[#This Row],[Price]]*Table1[[#This Row],[Units]]</f>
        <v>16493.5</v>
      </c>
    </row>
    <row r="188" spans="1:11" x14ac:dyDescent="0.35">
      <c r="A188" s="3">
        <v>44017</v>
      </c>
      <c r="B188" s="11">
        <f>YEAR(Table1[[#This Row],[Date]])</f>
        <v>2020</v>
      </c>
      <c r="C188" s="11">
        <f>MONTH(Table1[[#This Row],[Date]])</f>
        <v>7</v>
      </c>
      <c r="D188" s="11" t="str">
        <f>VLOOKUP(Table1[[#This Row],[Month]],Quart!$A$1:$B$5,2,1)</f>
        <v>Quart 3</v>
      </c>
      <c r="E188" s="2" t="s">
        <v>5</v>
      </c>
      <c r="F188" s="2" t="s">
        <v>10</v>
      </c>
      <c r="G188" s="2" t="s">
        <v>33</v>
      </c>
      <c r="H188" s="2" t="s">
        <v>66</v>
      </c>
      <c r="I188" s="2">
        <v>659.74</v>
      </c>
      <c r="J188" s="4">
        <v>29</v>
      </c>
      <c r="K188" s="2">
        <f>Table1[[#This Row],[Price]]*Table1[[#This Row],[Units]]</f>
        <v>19132.46</v>
      </c>
    </row>
    <row r="189" spans="1:11" x14ac:dyDescent="0.35">
      <c r="A189" s="3">
        <v>44018</v>
      </c>
      <c r="B189" s="11">
        <f>YEAR(Table1[[#This Row],[Date]])</f>
        <v>2020</v>
      </c>
      <c r="C189" s="11">
        <f>MONTH(Table1[[#This Row],[Date]])</f>
        <v>7</v>
      </c>
      <c r="D189" s="11" t="str">
        <f>VLOOKUP(Table1[[#This Row],[Month]],Quart!$A$1:$B$5,2,1)</f>
        <v>Quart 3</v>
      </c>
      <c r="E189" s="2" t="s">
        <v>11</v>
      </c>
      <c r="F189" s="2" t="s">
        <v>12</v>
      </c>
      <c r="G189" s="2" t="s">
        <v>34</v>
      </c>
      <c r="H189" s="2" t="s">
        <v>50</v>
      </c>
      <c r="I189" s="2">
        <v>226.19</v>
      </c>
      <c r="J189" s="4">
        <v>32</v>
      </c>
      <c r="K189" s="2">
        <f>Table1[[#This Row],[Price]]*Table1[[#This Row],[Units]]</f>
        <v>7238.08</v>
      </c>
    </row>
    <row r="190" spans="1:11" x14ac:dyDescent="0.35">
      <c r="A190" s="3">
        <v>44019</v>
      </c>
      <c r="B190" s="11">
        <f>YEAR(Table1[[#This Row],[Date]])</f>
        <v>2020</v>
      </c>
      <c r="C190" s="11">
        <f>MONTH(Table1[[#This Row],[Date]])</f>
        <v>7</v>
      </c>
      <c r="D190" s="11" t="str">
        <f>VLOOKUP(Table1[[#This Row],[Month]],Quart!$A$1:$B$5,2,1)</f>
        <v>Quart 3</v>
      </c>
      <c r="E190" s="2" t="s">
        <v>7</v>
      </c>
      <c r="F190" s="2" t="s">
        <v>12</v>
      </c>
      <c r="G190" s="2" t="s">
        <v>34</v>
      </c>
      <c r="H190" s="2" t="s">
        <v>50</v>
      </c>
      <c r="I190" s="2">
        <v>226.19</v>
      </c>
      <c r="J190" s="4">
        <v>33</v>
      </c>
      <c r="K190" s="2">
        <f>Table1[[#This Row],[Price]]*Table1[[#This Row],[Units]]</f>
        <v>7464.2699999999995</v>
      </c>
    </row>
    <row r="191" spans="1:11" x14ac:dyDescent="0.35">
      <c r="A191" s="3">
        <v>44020</v>
      </c>
      <c r="B191" s="11">
        <f>YEAR(Table1[[#This Row],[Date]])</f>
        <v>2020</v>
      </c>
      <c r="C191" s="11">
        <f>MONTH(Table1[[#This Row],[Date]])</f>
        <v>7</v>
      </c>
      <c r="D191" s="11" t="str">
        <f>VLOOKUP(Table1[[#This Row],[Month]],Quart!$A$1:$B$5,2,1)</f>
        <v>Quart 3</v>
      </c>
      <c r="E191" s="2" t="s">
        <v>11</v>
      </c>
      <c r="F191" s="2" t="s">
        <v>6</v>
      </c>
      <c r="G191" s="2" t="s">
        <v>30</v>
      </c>
      <c r="H191" s="2" t="s">
        <v>48</v>
      </c>
      <c r="I191" s="2">
        <v>846.37</v>
      </c>
      <c r="J191" s="4">
        <v>15</v>
      </c>
      <c r="K191" s="2">
        <f>Table1[[#This Row],[Price]]*Table1[[#This Row],[Units]]</f>
        <v>12695.55</v>
      </c>
    </row>
    <row r="192" spans="1:11" x14ac:dyDescent="0.35">
      <c r="A192" s="3">
        <v>44021</v>
      </c>
      <c r="B192" s="11">
        <f>YEAR(Table1[[#This Row],[Date]])</f>
        <v>2020</v>
      </c>
      <c r="C192" s="11">
        <f>MONTH(Table1[[#This Row],[Date]])</f>
        <v>7</v>
      </c>
      <c r="D192" s="11" t="str">
        <f>VLOOKUP(Table1[[#This Row],[Month]],Quart!$A$1:$B$5,2,1)</f>
        <v>Quart 3</v>
      </c>
      <c r="E192" s="2" t="s">
        <v>17</v>
      </c>
      <c r="F192" s="2" t="s">
        <v>8</v>
      </c>
      <c r="G192" s="2" t="s">
        <v>38</v>
      </c>
      <c r="H192" s="2" t="s">
        <v>61</v>
      </c>
      <c r="I192" s="2">
        <v>2363.79</v>
      </c>
      <c r="J192" s="4">
        <v>7</v>
      </c>
      <c r="K192" s="2">
        <f>Table1[[#This Row],[Price]]*Table1[[#This Row],[Units]]</f>
        <v>16546.53</v>
      </c>
    </row>
    <row r="193" spans="1:11" x14ac:dyDescent="0.35">
      <c r="A193" s="3">
        <v>44022</v>
      </c>
      <c r="B193" s="11">
        <f>YEAR(Table1[[#This Row],[Date]])</f>
        <v>2020</v>
      </c>
      <c r="C193" s="11">
        <f>MONTH(Table1[[#This Row],[Date]])</f>
        <v>7</v>
      </c>
      <c r="D193" s="11" t="str">
        <f>VLOOKUP(Table1[[#This Row],[Month]],Quart!$A$1:$B$5,2,1)</f>
        <v>Quart 3</v>
      </c>
      <c r="E193" s="2" t="s">
        <v>13</v>
      </c>
      <c r="F193" s="2" t="s">
        <v>8</v>
      </c>
      <c r="G193" s="2" t="s">
        <v>31</v>
      </c>
      <c r="H193" s="2" t="s">
        <v>52</v>
      </c>
      <c r="I193" s="2">
        <v>1432.36</v>
      </c>
      <c r="J193" s="4">
        <v>25</v>
      </c>
      <c r="K193" s="2">
        <f>Table1[[#This Row],[Price]]*Table1[[#This Row],[Units]]</f>
        <v>35809</v>
      </c>
    </row>
    <row r="194" spans="1:11" x14ac:dyDescent="0.35">
      <c r="A194" s="3">
        <v>44023</v>
      </c>
      <c r="B194" s="11">
        <f>YEAR(Table1[[#This Row],[Date]])</f>
        <v>2020</v>
      </c>
      <c r="C194" s="11">
        <f>MONTH(Table1[[#This Row],[Date]])</f>
        <v>7</v>
      </c>
      <c r="D194" s="11" t="str">
        <f>VLOOKUP(Table1[[#This Row],[Month]],Quart!$A$1:$B$5,2,1)</f>
        <v>Quart 3</v>
      </c>
      <c r="E194" s="2" t="s">
        <v>13</v>
      </c>
      <c r="F194" s="2" t="s">
        <v>16</v>
      </c>
      <c r="G194" s="2" t="s">
        <v>35</v>
      </c>
      <c r="H194" s="2" t="s">
        <v>54</v>
      </c>
      <c r="I194" s="2">
        <v>499.53</v>
      </c>
      <c r="J194" s="4">
        <v>15</v>
      </c>
      <c r="K194" s="2">
        <f>Table1[[#This Row],[Price]]*Table1[[#This Row],[Units]]</f>
        <v>7492.95</v>
      </c>
    </row>
    <row r="195" spans="1:11" x14ac:dyDescent="0.35">
      <c r="A195" s="3">
        <v>44024</v>
      </c>
      <c r="B195" s="11">
        <f>YEAR(Table1[[#This Row],[Date]])</f>
        <v>2020</v>
      </c>
      <c r="C195" s="11">
        <f>MONTH(Table1[[#This Row],[Date]])</f>
        <v>7</v>
      </c>
      <c r="D195" s="11" t="str">
        <f>VLOOKUP(Table1[[#This Row],[Month]],Quart!$A$1:$B$5,2,1)</f>
        <v>Quart 3</v>
      </c>
      <c r="E195" s="2" t="s">
        <v>9</v>
      </c>
      <c r="F195" s="2" t="s">
        <v>16</v>
      </c>
      <c r="G195" s="2" t="s">
        <v>35</v>
      </c>
      <c r="H195" s="2" t="s">
        <v>54</v>
      </c>
      <c r="I195" s="2">
        <v>499.53</v>
      </c>
      <c r="J195" s="4">
        <v>7</v>
      </c>
      <c r="K195" s="2">
        <f>Table1[[#This Row],[Price]]*Table1[[#This Row],[Units]]</f>
        <v>3496.71</v>
      </c>
    </row>
    <row r="196" spans="1:11" x14ac:dyDescent="0.35">
      <c r="A196" s="3">
        <v>44025</v>
      </c>
      <c r="B196" s="11">
        <f>YEAR(Table1[[#This Row],[Date]])</f>
        <v>2020</v>
      </c>
      <c r="C196" s="11">
        <f>MONTH(Table1[[#This Row],[Date]])</f>
        <v>7</v>
      </c>
      <c r="D196" s="11" t="str">
        <f>VLOOKUP(Table1[[#This Row],[Month]],Quart!$A$1:$B$5,2,1)</f>
        <v>Quart 3</v>
      </c>
      <c r="E196" s="2" t="s">
        <v>15</v>
      </c>
      <c r="F196" s="2" t="s">
        <v>10</v>
      </c>
      <c r="G196" s="2" t="s">
        <v>32</v>
      </c>
      <c r="H196" s="2" t="s">
        <v>49</v>
      </c>
      <c r="I196" s="2">
        <v>2825.6200000000003</v>
      </c>
      <c r="J196" s="4">
        <v>13</v>
      </c>
      <c r="K196" s="2">
        <f>Table1[[#This Row],[Price]]*Table1[[#This Row],[Units]]</f>
        <v>36733.060000000005</v>
      </c>
    </row>
    <row r="197" spans="1:11" x14ac:dyDescent="0.35">
      <c r="A197" s="3">
        <v>44026</v>
      </c>
      <c r="B197" s="11">
        <f>YEAR(Table1[[#This Row],[Date]])</f>
        <v>2020</v>
      </c>
      <c r="C197" s="11">
        <f>MONTH(Table1[[#This Row],[Date]])</f>
        <v>7</v>
      </c>
      <c r="D197" s="11" t="str">
        <f>VLOOKUP(Table1[[#This Row],[Month]],Quart!$A$1:$B$5,2,1)</f>
        <v>Quart 3</v>
      </c>
      <c r="E197" s="2" t="s">
        <v>17</v>
      </c>
      <c r="F197" s="2" t="s">
        <v>12</v>
      </c>
      <c r="G197" s="2" t="s">
        <v>34</v>
      </c>
      <c r="H197" s="2" t="s">
        <v>50</v>
      </c>
      <c r="I197" s="2">
        <v>226.19</v>
      </c>
      <c r="J197" s="4">
        <v>25</v>
      </c>
      <c r="K197" s="2">
        <f>Table1[[#This Row],[Price]]*Table1[[#This Row],[Units]]</f>
        <v>5654.75</v>
      </c>
    </row>
    <row r="198" spans="1:11" ht="35" x14ac:dyDescent="0.35">
      <c r="A198" s="3">
        <v>44027</v>
      </c>
      <c r="B198" s="11">
        <f>YEAR(Table1[[#This Row],[Date]])</f>
        <v>2020</v>
      </c>
      <c r="C198" s="11">
        <f>MONTH(Table1[[#This Row],[Date]])</f>
        <v>7</v>
      </c>
      <c r="D198" s="11" t="str">
        <f>VLOOKUP(Table1[[#This Row],[Month]],Quart!$A$1:$B$5,2,1)</f>
        <v>Quart 3</v>
      </c>
      <c r="E198" s="2" t="s">
        <v>13</v>
      </c>
      <c r="F198" s="2" t="s">
        <v>14</v>
      </c>
      <c r="G198" s="2" t="s">
        <v>32</v>
      </c>
      <c r="H198" s="2" t="s">
        <v>55</v>
      </c>
      <c r="I198" s="2">
        <v>226.19</v>
      </c>
      <c r="J198" s="4">
        <v>7</v>
      </c>
      <c r="K198" s="2">
        <f>Table1[[#This Row],[Price]]*Table1[[#This Row],[Units]]</f>
        <v>1583.33</v>
      </c>
    </row>
    <row r="199" spans="1:11" x14ac:dyDescent="0.35">
      <c r="A199" s="3">
        <v>44028</v>
      </c>
      <c r="B199" s="11">
        <f>YEAR(Table1[[#This Row],[Date]])</f>
        <v>2020</v>
      </c>
      <c r="C199" s="11">
        <f>MONTH(Table1[[#This Row],[Date]])</f>
        <v>7</v>
      </c>
      <c r="D199" s="11" t="str">
        <f>VLOOKUP(Table1[[#This Row],[Month]],Quart!$A$1:$B$5,2,1)</f>
        <v>Quart 3</v>
      </c>
      <c r="E199" s="2" t="s">
        <v>5</v>
      </c>
      <c r="F199" s="2" t="s">
        <v>16</v>
      </c>
      <c r="G199" s="2" t="s">
        <v>35</v>
      </c>
      <c r="H199" s="2" t="s">
        <v>54</v>
      </c>
      <c r="I199" s="2">
        <v>499.53</v>
      </c>
      <c r="J199" s="4">
        <v>29</v>
      </c>
      <c r="K199" s="2">
        <f>Table1[[#This Row],[Price]]*Table1[[#This Row],[Units]]</f>
        <v>14486.369999999999</v>
      </c>
    </row>
    <row r="200" spans="1:11" x14ac:dyDescent="0.35">
      <c r="A200" s="3">
        <v>44029</v>
      </c>
      <c r="B200" s="11">
        <f>YEAR(Table1[[#This Row],[Date]])</f>
        <v>2020</v>
      </c>
      <c r="C200" s="11">
        <f>MONTH(Table1[[#This Row],[Date]])</f>
        <v>7</v>
      </c>
      <c r="D200" s="11" t="str">
        <f>VLOOKUP(Table1[[#This Row],[Month]],Quart!$A$1:$B$5,2,1)</f>
        <v>Quart 3</v>
      </c>
      <c r="E200" s="2" t="s">
        <v>5</v>
      </c>
      <c r="F200" s="2" t="s">
        <v>6</v>
      </c>
      <c r="G200" s="2" t="s">
        <v>33</v>
      </c>
      <c r="H200" s="2" t="s">
        <v>53</v>
      </c>
      <c r="I200" s="2">
        <v>3014.1200000000003</v>
      </c>
      <c r="J200" s="4">
        <v>29</v>
      </c>
      <c r="K200" s="2">
        <f>Table1[[#This Row],[Price]]*Table1[[#This Row],[Units]]</f>
        <v>87409.48000000001</v>
      </c>
    </row>
    <row r="201" spans="1:11" x14ac:dyDescent="0.35">
      <c r="A201" s="3">
        <v>44030</v>
      </c>
      <c r="B201" s="11">
        <f>YEAR(Table1[[#This Row],[Date]])</f>
        <v>2020</v>
      </c>
      <c r="C201" s="11">
        <f>MONTH(Table1[[#This Row],[Date]])</f>
        <v>7</v>
      </c>
      <c r="D201" s="11" t="str">
        <f>VLOOKUP(Table1[[#This Row],[Month]],Quart!$A$1:$B$5,2,1)</f>
        <v>Quart 3</v>
      </c>
      <c r="E201" s="2" t="s">
        <v>5</v>
      </c>
      <c r="F201" s="2" t="s">
        <v>16</v>
      </c>
      <c r="G201" s="2" t="s">
        <v>34</v>
      </c>
      <c r="H201" s="2" t="s">
        <v>74</v>
      </c>
      <c r="I201" s="2">
        <v>414.69</v>
      </c>
      <c r="J201" s="4">
        <v>15</v>
      </c>
      <c r="K201" s="2">
        <f>Table1[[#This Row],[Price]]*Table1[[#This Row],[Units]]</f>
        <v>6220.35</v>
      </c>
    </row>
    <row r="202" spans="1:11" ht="35" x14ac:dyDescent="0.35">
      <c r="A202" s="3">
        <v>44031</v>
      </c>
      <c r="B202" s="11">
        <f>YEAR(Table1[[#This Row],[Date]])</f>
        <v>2020</v>
      </c>
      <c r="C202" s="11">
        <f>MONTH(Table1[[#This Row],[Date]])</f>
        <v>7</v>
      </c>
      <c r="D202" s="11" t="str">
        <f>VLOOKUP(Table1[[#This Row],[Month]],Quart!$A$1:$B$5,2,1)</f>
        <v>Quart 3</v>
      </c>
      <c r="E202" s="2" t="s">
        <v>7</v>
      </c>
      <c r="F202" s="2" t="s">
        <v>14</v>
      </c>
      <c r="G202" s="2" t="s">
        <v>45</v>
      </c>
      <c r="H202" s="2" t="s">
        <v>71</v>
      </c>
      <c r="I202" s="2">
        <v>622.04</v>
      </c>
      <c r="J202" s="4">
        <v>11</v>
      </c>
      <c r="K202" s="2">
        <f>Table1[[#This Row],[Price]]*Table1[[#This Row],[Units]]</f>
        <v>6842.44</v>
      </c>
    </row>
    <row r="203" spans="1:11" x14ac:dyDescent="0.35">
      <c r="A203" s="3">
        <v>44032</v>
      </c>
      <c r="B203" s="11">
        <f>YEAR(Table1[[#This Row],[Date]])</f>
        <v>2020</v>
      </c>
      <c r="C203" s="11">
        <f>MONTH(Table1[[#This Row],[Date]])</f>
        <v>7</v>
      </c>
      <c r="D203" s="11" t="str">
        <f>VLOOKUP(Table1[[#This Row],[Month]],Quart!$A$1:$B$5,2,1)</f>
        <v>Quart 3</v>
      </c>
      <c r="E203" s="2" t="s">
        <v>5</v>
      </c>
      <c r="F203" s="2" t="s">
        <v>8</v>
      </c>
      <c r="G203" s="2" t="s">
        <v>31</v>
      </c>
      <c r="H203" s="2" t="s">
        <v>72</v>
      </c>
      <c r="I203" s="2">
        <v>1600.37</v>
      </c>
      <c r="J203" s="4">
        <v>3</v>
      </c>
      <c r="K203" s="2">
        <f>Table1[[#This Row],[Price]]*Table1[[#This Row],[Units]]</f>
        <v>4801.1099999999997</v>
      </c>
    </row>
    <row r="204" spans="1:11" x14ac:dyDescent="0.35">
      <c r="A204" s="3">
        <v>44033</v>
      </c>
      <c r="B204" s="11">
        <f>YEAR(Table1[[#This Row],[Date]])</f>
        <v>2020</v>
      </c>
      <c r="C204" s="11">
        <f>MONTH(Table1[[#This Row],[Date]])</f>
        <v>7</v>
      </c>
      <c r="D204" s="11" t="str">
        <f>VLOOKUP(Table1[[#This Row],[Month]],Quart!$A$1:$B$5,2,1)</f>
        <v>Quart 3</v>
      </c>
      <c r="E204" s="2" t="s">
        <v>5</v>
      </c>
      <c r="F204" s="2" t="s">
        <v>6</v>
      </c>
      <c r="G204" s="2" t="s">
        <v>31</v>
      </c>
      <c r="H204" s="2" t="s">
        <v>75</v>
      </c>
      <c r="I204" s="2">
        <v>1319.5</v>
      </c>
      <c r="J204" s="4">
        <v>13</v>
      </c>
      <c r="K204" s="2">
        <f>Table1[[#This Row],[Price]]*Table1[[#This Row],[Units]]</f>
        <v>17153.5</v>
      </c>
    </row>
    <row r="205" spans="1:11" x14ac:dyDescent="0.35">
      <c r="A205" s="3">
        <v>44034</v>
      </c>
      <c r="B205" s="11">
        <f>YEAR(Table1[[#This Row],[Date]])</f>
        <v>2020</v>
      </c>
      <c r="C205" s="11">
        <f>MONTH(Table1[[#This Row],[Date]])</f>
        <v>7</v>
      </c>
      <c r="D205" s="11" t="str">
        <f>VLOOKUP(Table1[[#This Row],[Month]],Quart!$A$1:$B$5,2,1)</f>
        <v>Quart 3</v>
      </c>
      <c r="E205" s="2" t="s">
        <v>5</v>
      </c>
      <c r="F205" s="2" t="s">
        <v>8</v>
      </c>
      <c r="G205" s="2" t="s">
        <v>31</v>
      </c>
      <c r="H205" s="2" t="s">
        <v>57</v>
      </c>
      <c r="I205" s="2">
        <v>752.12</v>
      </c>
      <c r="J205" s="4">
        <v>33</v>
      </c>
      <c r="K205" s="2">
        <f>Table1[[#This Row],[Price]]*Table1[[#This Row],[Units]]</f>
        <v>24819.96</v>
      </c>
    </row>
    <row r="206" spans="1:11" x14ac:dyDescent="0.35">
      <c r="A206" s="3">
        <v>44035</v>
      </c>
      <c r="B206" s="11">
        <f>YEAR(Table1[[#This Row],[Date]])</f>
        <v>2020</v>
      </c>
      <c r="C206" s="11">
        <f>MONTH(Table1[[#This Row],[Date]])</f>
        <v>7</v>
      </c>
      <c r="D206" s="11" t="str">
        <f>VLOOKUP(Table1[[#This Row],[Month]],Quart!$A$1:$B$5,2,1)</f>
        <v>Quart 3</v>
      </c>
      <c r="E206" s="2" t="s">
        <v>7</v>
      </c>
      <c r="F206" s="2" t="s">
        <v>10</v>
      </c>
      <c r="G206" s="2" t="s">
        <v>44</v>
      </c>
      <c r="H206" s="2" t="s">
        <v>70</v>
      </c>
      <c r="I206" s="2">
        <v>810.54</v>
      </c>
      <c r="J206" s="4">
        <v>32</v>
      </c>
      <c r="K206" s="2">
        <f>Table1[[#This Row],[Price]]*Table1[[#This Row],[Units]]</f>
        <v>25937.279999999999</v>
      </c>
    </row>
    <row r="207" spans="1:11" x14ac:dyDescent="0.35">
      <c r="A207" s="3">
        <v>44036</v>
      </c>
      <c r="B207" s="11">
        <f>YEAR(Table1[[#This Row],[Date]])</f>
        <v>2020</v>
      </c>
      <c r="C207" s="11">
        <f>MONTH(Table1[[#This Row],[Date]])</f>
        <v>7</v>
      </c>
      <c r="D207" s="11" t="str">
        <f>VLOOKUP(Table1[[#This Row],[Month]],Quart!$A$1:$B$5,2,1)</f>
        <v>Quart 3</v>
      </c>
      <c r="E207" s="2" t="s">
        <v>5</v>
      </c>
      <c r="F207" s="2" t="s">
        <v>10</v>
      </c>
      <c r="G207" s="2" t="s">
        <v>35</v>
      </c>
      <c r="H207" s="2" t="s">
        <v>58</v>
      </c>
      <c r="I207" s="2">
        <v>714.42</v>
      </c>
      <c r="J207" s="4">
        <v>27</v>
      </c>
      <c r="K207" s="2">
        <f>Table1[[#This Row],[Price]]*Table1[[#This Row],[Units]]</f>
        <v>19289.34</v>
      </c>
    </row>
    <row r="208" spans="1:11" x14ac:dyDescent="0.35">
      <c r="A208" s="3">
        <v>44037</v>
      </c>
      <c r="B208" s="11">
        <f>YEAR(Table1[[#This Row],[Date]])</f>
        <v>2020</v>
      </c>
      <c r="C208" s="11">
        <f>MONTH(Table1[[#This Row],[Date]])</f>
        <v>7</v>
      </c>
      <c r="D208" s="11" t="str">
        <f>VLOOKUP(Table1[[#This Row],[Month]],Quart!$A$1:$B$5,2,1)</f>
        <v>Quart 3</v>
      </c>
      <c r="E208" s="2" t="s">
        <v>7</v>
      </c>
      <c r="F208" s="2" t="s">
        <v>12</v>
      </c>
      <c r="G208" s="2" t="s">
        <v>35</v>
      </c>
      <c r="H208" s="2" t="s">
        <v>73</v>
      </c>
      <c r="I208" s="2">
        <v>527.79</v>
      </c>
      <c r="J208" s="4">
        <v>32</v>
      </c>
      <c r="K208" s="2">
        <f>Table1[[#This Row],[Price]]*Table1[[#This Row],[Units]]</f>
        <v>16889.28</v>
      </c>
    </row>
    <row r="209" spans="1:11" x14ac:dyDescent="0.35">
      <c r="A209" s="3">
        <v>44038</v>
      </c>
      <c r="B209" s="11">
        <f>YEAR(Table1[[#This Row],[Date]])</f>
        <v>2020</v>
      </c>
      <c r="C209" s="11">
        <f>MONTH(Table1[[#This Row],[Date]])</f>
        <v>7</v>
      </c>
      <c r="D209" s="11" t="str">
        <f>VLOOKUP(Table1[[#This Row],[Month]],Quart!$A$1:$B$5,2,1)</f>
        <v>Quart 3</v>
      </c>
      <c r="E209" s="2" t="s">
        <v>5</v>
      </c>
      <c r="F209" s="2" t="s">
        <v>10</v>
      </c>
      <c r="G209" s="2" t="s">
        <v>33</v>
      </c>
      <c r="H209" s="2" t="s">
        <v>66</v>
      </c>
      <c r="I209" s="2">
        <v>659.74</v>
      </c>
      <c r="J209" s="4">
        <v>21</v>
      </c>
      <c r="K209" s="2">
        <f>Table1[[#This Row],[Price]]*Table1[[#This Row],[Units]]</f>
        <v>13854.54</v>
      </c>
    </row>
    <row r="210" spans="1:11" x14ac:dyDescent="0.35">
      <c r="A210" s="3">
        <v>44039</v>
      </c>
      <c r="B210" s="11">
        <f>YEAR(Table1[[#This Row],[Date]])</f>
        <v>2020</v>
      </c>
      <c r="C210" s="11">
        <f>MONTH(Table1[[#This Row],[Date]])</f>
        <v>7</v>
      </c>
      <c r="D210" s="11" t="str">
        <f>VLOOKUP(Table1[[#This Row],[Month]],Quart!$A$1:$B$5,2,1)</f>
        <v>Quart 3</v>
      </c>
      <c r="E210" s="2" t="s">
        <v>17</v>
      </c>
      <c r="F210" s="2" t="s">
        <v>8</v>
      </c>
      <c r="G210" s="2" t="s">
        <v>47</v>
      </c>
      <c r="H210" s="2" t="s">
        <v>77</v>
      </c>
      <c r="I210" s="2">
        <v>5457.08</v>
      </c>
      <c r="J210" s="4">
        <v>13</v>
      </c>
      <c r="K210" s="2">
        <f>Table1[[#This Row],[Price]]*Table1[[#This Row],[Units]]</f>
        <v>70942.039999999994</v>
      </c>
    </row>
    <row r="211" spans="1:11" x14ac:dyDescent="0.35">
      <c r="A211" s="3">
        <v>44040</v>
      </c>
      <c r="B211" s="11">
        <f>YEAR(Table1[[#This Row],[Date]])</f>
        <v>2020</v>
      </c>
      <c r="C211" s="11">
        <f>MONTH(Table1[[#This Row],[Date]])</f>
        <v>7</v>
      </c>
      <c r="D211" s="11" t="str">
        <f>VLOOKUP(Table1[[#This Row],[Month]],Quart!$A$1:$B$5,2,1)</f>
        <v>Quart 3</v>
      </c>
      <c r="E211" s="2" t="s">
        <v>7</v>
      </c>
      <c r="F211" s="2" t="s">
        <v>12</v>
      </c>
      <c r="G211" s="2" t="s">
        <v>38</v>
      </c>
      <c r="H211" s="2" t="s">
        <v>67</v>
      </c>
      <c r="I211" s="2">
        <v>376.99</v>
      </c>
      <c r="J211" s="4">
        <v>7</v>
      </c>
      <c r="K211" s="2">
        <f>Table1[[#This Row],[Price]]*Table1[[#This Row],[Units]]</f>
        <v>2638.9300000000003</v>
      </c>
    </row>
    <row r="212" spans="1:11" ht="35" x14ac:dyDescent="0.35">
      <c r="A212" s="3">
        <v>44041</v>
      </c>
      <c r="B212" s="11">
        <f>YEAR(Table1[[#This Row],[Date]])</f>
        <v>2020</v>
      </c>
      <c r="C212" s="11">
        <f>MONTH(Table1[[#This Row],[Date]])</f>
        <v>7</v>
      </c>
      <c r="D212" s="11" t="str">
        <f>VLOOKUP(Table1[[#This Row],[Month]],Quart!$A$1:$B$5,2,1)</f>
        <v>Quart 3</v>
      </c>
      <c r="E212" s="2" t="s">
        <v>9</v>
      </c>
      <c r="F212" s="2" t="s">
        <v>14</v>
      </c>
      <c r="G212" s="2" t="s">
        <v>42</v>
      </c>
      <c r="H212" s="2" t="s">
        <v>68</v>
      </c>
      <c r="I212" s="2">
        <v>865.22</v>
      </c>
      <c r="J212" s="4">
        <v>27</v>
      </c>
      <c r="K212" s="2">
        <f>Table1[[#This Row],[Price]]*Table1[[#This Row],[Units]]</f>
        <v>23360.940000000002</v>
      </c>
    </row>
    <row r="213" spans="1:11" x14ac:dyDescent="0.35">
      <c r="A213" s="3">
        <v>44042</v>
      </c>
      <c r="B213" s="11">
        <f>YEAR(Table1[[#This Row],[Date]])</f>
        <v>2020</v>
      </c>
      <c r="C213" s="11">
        <f>MONTH(Table1[[#This Row],[Date]])</f>
        <v>7</v>
      </c>
      <c r="D213" s="11" t="str">
        <f>VLOOKUP(Table1[[#This Row],[Month]],Quart!$A$1:$B$5,2,1)</f>
        <v>Quart 3</v>
      </c>
      <c r="E213" s="2" t="s">
        <v>11</v>
      </c>
      <c r="F213" s="2" t="s">
        <v>16</v>
      </c>
      <c r="G213" s="2" t="s">
        <v>43</v>
      </c>
      <c r="H213" s="2" t="s">
        <v>69</v>
      </c>
      <c r="I213" s="2">
        <v>3110.2400000000002</v>
      </c>
      <c r="J213" s="4">
        <v>32</v>
      </c>
      <c r="K213" s="2">
        <f>Table1[[#This Row],[Price]]*Table1[[#This Row],[Units]]</f>
        <v>99527.680000000008</v>
      </c>
    </row>
    <row r="214" spans="1:11" x14ac:dyDescent="0.35">
      <c r="A214" s="3">
        <v>44043</v>
      </c>
      <c r="B214" s="11">
        <f>YEAR(Table1[[#This Row],[Date]])</f>
        <v>2020</v>
      </c>
      <c r="C214" s="11">
        <f>MONTH(Table1[[#This Row],[Date]])</f>
        <v>7</v>
      </c>
      <c r="D214" s="11" t="str">
        <f>VLOOKUP(Table1[[#This Row],[Month]],Quart!$A$1:$B$5,2,1)</f>
        <v>Quart 3</v>
      </c>
      <c r="E214" s="2" t="s">
        <v>13</v>
      </c>
      <c r="F214" s="2" t="s">
        <v>6</v>
      </c>
      <c r="G214" s="2" t="s">
        <v>38</v>
      </c>
      <c r="H214" s="2" t="s">
        <v>65</v>
      </c>
      <c r="I214" s="2">
        <v>1481.6</v>
      </c>
      <c r="J214" s="4">
        <v>7</v>
      </c>
      <c r="K214" s="2">
        <f>Table1[[#This Row],[Price]]*Table1[[#This Row],[Units]]</f>
        <v>10371.199999999999</v>
      </c>
    </row>
    <row r="215" spans="1:11" x14ac:dyDescent="0.35">
      <c r="A215" s="3">
        <v>44044</v>
      </c>
      <c r="B215" s="11">
        <f>YEAR(Table1[[#This Row],[Date]])</f>
        <v>2020</v>
      </c>
      <c r="C215" s="11">
        <f>MONTH(Table1[[#This Row],[Date]])</f>
        <v>8</v>
      </c>
      <c r="D215" s="11" t="str">
        <f>VLOOKUP(Table1[[#This Row],[Month]],Quart!$A$1:$B$5,2,1)</f>
        <v>Quart 3</v>
      </c>
      <c r="E215" s="2" t="s">
        <v>15</v>
      </c>
      <c r="F215" s="2" t="s">
        <v>6</v>
      </c>
      <c r="G215" s="2" t="s">
        <v>34</v>
      </c>
      <c r="H215" s="2">
        <v>3700</v>
      </c>
      <c r="I215" s="2">
        <v>2209.2199999999998</v>
      </c>
      <c r="J215" s="4">
        <v>3</v>
      </c>
      <c r="K215" s="2">
        <f>Table1[[#This Row],[Price]]*Table1[[#This Row],[Units]]</f>
        <v>6627.66</v>
      </c>
    </row>
    <row r="216" spans="1:11" x14ac:dyDescent="0.35">
      <c r="A216" s="3">
        <v>44045</v>
      </c>
      <c r="B216" s="11">
        <f>YEAR(Table1[[#This Row],[Date]])</f>
        <v>2020</v>
      </c>
      <c r="C216" s="11">
        <f>MONTH(Table1[[#This Row],[Date]])</f>
        <v>8</v>
      </c>
      <c r="D216" s="11" t="str">
        <f>VLOOKUP(Table1[[#This Row],[Month]],Quart!$A$1:$B$5,2,1)</f>
        <v>Quart 3</v>
      </c>
      <c r="E216" s="2" t="s">
        <v>17</v>
      </c>
      <c r="F216" s="2" t="s">
        <v>6</v>
      </c>
      <c r="G216" s="2" t="s">
        <v>38</v>
      </c>
      <c r="H216" s="2" t="s">
        <v>60</v>
      </c>
      <c r="I216" s="2">
        <v>1027.32</v>
      </c>
      <c r="J216" s="4">
        <v>32</v>
      </c>
      <c r="K216" s="2">
        <f>Table1[[#This Row],[Price]]*Table1[[#This Row],[Units]]</f>
        <v>32874.239999999998</v>
      </c>
    </row>
    <row r="217" spans="1:11" x14ac:dyDescent="0.35">
      <c r="A217" s="3">
        <v>44046</v>
      </c>
      <c r="B217" s="11">
        <f>YEAR(Table1[[#This Row],[Date]])</f>
        <v>2020</v>
      </c>
      <c r="C217" s="11">
        <f>MONTH(Table1[[#This Row],[Date]])</f>
        <v>8</v>
      </c>
      <c r="D217" s="11" t="str">
        <f>VLOOKUP(Table1[[#This Row],[Month]],Quart!$A$1:$B$5,2,1)</f>
        <v>Quart 3</v>
      </c>
      <c r="E217" s="2" t="s">
        <v>13</v>
      </c>
      <c r="F217" s="2" t="s">
        <v>10</v>
      </c>
      <c r="G217" s="2" t="s">
        <v>32</v>
      </c>
      <c r="H217" s="2" t="s">
        <v>49</v>
      </c>
      <c r="I217" s="2">
        <v>2825.6200000000003</v>
      </c>
      <c r="J217" s="4">
        <v>9</v>
      </c>
      <c r="K217" s="2">
        <f>Table1[[#This Row],[Price]]*Table1[[#This Row],[Units]]</f>
        <v>25430.58</v>
      </c>
    </row>
    <row r="218" spans="1:11" x14ac:dyDescent="0.35">
      <c r="A218" s="3">
        <v>44047</v>
      </c>
      <c r="B218" s="11">
        <f>YEAR(Table1[[#This Row],[Date]])</f>
        <v>2020</v>
      </c>
      <c r="C218" s="11">
        <f>MONTH(Table1[[#This Row],[Date]])</f>
        <v>8</v>
      </c>
      <c r="D218" s="11" t="str">
        <f>VLOOKUP(Table1[[#This Row],[Month]],Quart!$A$1:$B$5,2,1)</f>
        <v>Quart 3</v>
      </c>
      <c r="E218" s="2" t="s">
        <v>5</v>
      </c>
      <c r="F218" s="2" t="s">
        <v>10</v>
      </c>
      <c r="G218" s="2" t="s">
        <v>44</v>
      </c>
      <c r="H218" s="2" t="s">
        <v>70</v>
      </c>
      <c r="I218" s="2">
        <v>810.54</v>
      </c>
      <c r="J218" s="4">
        <v>17</v>
      </c>
      <c r="K218" s="2">
        <f>Table1[[#This Row],[Price]]*Table1[[#This Row],[Units]]</f>
        <v>13779.18</v>
      </c>
    </row>
    <row r="219" spans="1:11" x14ac:dyDescent="0.35">
      <c r="A219" s="3">
        <v>44048</v>
      </c>
      <c r="B219" s="11">
        <f>YEAR(Table1[[#This Row],[Date]])</f>
        <v>2020</v>
      </c>
      <c r="C219" s="11">
        <f>MONTH(Table1[[#This Row],[Date]])</f>
        <v>8</v>
      </c>
      <c r="D219" s="11" t="str">
        <f>VLOOKUP(Table1[[#This Row],[Month]],Quart!$A$1:$B$5,2,1)</f>
        <v>Quart 3</v>
      </c>
      <c r="E219" s="2" t="s">
        <v>5</v>
      </c>
      <c r="F219" s="2" t="s">
        <v>10</v>
      </c>
      <c r="G219" s="2" t="s">
        <v>35</v>
      </c>
      <c r="H219" s="2" t="s">
        <v>58</v>
      </c>
      <c r="I219" s="2">
        <v>714.42</v>
      </c>
      <c r="J219" s="4">
        <v>9</v>
      </c>
      <c r="K219" s="2">
        <f>Table1[[#This Row],[Price]]*Table1[[#This Row],[Units]]</f>
        <v>6429.78</v>
      </c>
    </row>
    <row r="220" spans="1:11" x14ac:dyDescent="0.35">
      <c r="A220" s="3">
        <v>44049</v>
      </c>
      <c r="B220" s="11">
        <f>YEAR(Table1[[#This Row],[Date]])</f>
        <v>2020</v>
      </c>
      <c r="C220" s="11">
        <f>MONTH(Table1[[#This Row],[Date]])</f>
        <v>8</v>
      </c>
      <c r="D220" s="11" t="str">
        <f>VLOOKUP(Table1[[#This Row],[Month]],Quart!$A$1:$B$5,2,1)</f>
        <v>Quart 3</v>
      </c>
      <c r="E220" s="2" t="s">
        <v>5</v>
      </c>
      <c r="F220" s="2" t="s">
        <v>12</v>
      </c>
      <c r="G220" s="2" t="s">
        <v>38</v>
      </c>
      <c r="H220" s="2" t="s">
        <v>67</v>
      </c>
      <c r="I220" s="2">
        <v>376.99</v>
      </c>
      <c r="J220" s="4">
        <v>11</v>
      </c>
      <c r="K220" s="2">
        <f>Table1[[#This Row],[Price]]*Table1[[#This Row],[Units]]</f>
        <v>4146.8900000000003</v>
      </c>
    </row>
    <row r="221" spans="1:11" x14ac:dyDescent="0.35">
      <c r="A221" s="3">
        <v>44050</v>
      </c>
      <c r="B221" s="11">
        <f>YEAR(Table1[[#This Row],[Date]])</f>
        <v>2020</v>
      </c>
      <c r="C221" s="11">
        <f>MONTH(Table1[[#This Row],[Date]])</f>
        <v>8</v>
      </c>
      <c r="D221" s="11" t="str">
        <f>VLOOKUP(Table1[[#This Row],[Month]],Quart!$A$1:$B$5,2,1)</f>
        <v>Quart 3</v>
      </c>
      <c r="E221" s="2" t="s">
        <v>7</v>
      </c>
      <c r="F221" s="2" t="s">
        <v>12</v>
      </c>
      <c r="G221" s="2" t="s">
        <v>40</v>
      </c>
      <c r="H221" s="2" t="s">
        <v>62</v>
      </c>
      <c r="I221" s="2">
        <v>225.76999999999998</v>
      </c>
      <c r="J221" s="4">
        <v>7</v>
      </c>
      <c r="K221" s="2">
        <f>Table1[[#This Row],[Price]]*Table1[[#This Row],[Units]]</f>
        <v>1580.3899999999999</v>
      </c>
    </row>
    <row r="222" spans="1:11" ht="35" x14ac:dyDescent="0.35">
      <c r="A222" s="3">
        <v>44051</v>
      </c>
      <c r="B222" s="11">
        <f>YEAR(Table1[[#This Row],[Date]])</f>
        <v>2020</v>
      </c>
      <c r="C222" s="11">
        <f>MONTH(Table1[[#This Row],[Date]])</f>
        <v>8</v>
      </c>
      <c r="D222" s="11" t="str">
        <f>VLOOKUP(Table1[[#This Row],[Month]],Quart!$A$1:$B$5,2,1)</f>
        <v>Quart 3</v>
      </c>
      <c r="E222" s="2" t="s">
        <v>7</v>
      </c>
      <c r="F222" s="2" t="s">
        <v>14</v>
      </c>
      <c r="G222" s="2" t="s">
        <v>32</v>
      </c>
      <c r="H222" s="2" t="s">
        <v>55</v>
      </c>
      <c r="I222" s="2">
        <v>226.19</v>
      </c>
      <c r="J222" s="4">
        <v>11</v>
      </c>
      <c r="K222" s="2">
        <f>Table1[[#This Row],[Price]]*Table1[[#This Row],[Units]]</f>
        <v>2488.09</v>
      </c>
    </row>
    <row r="223" spans="1:11" ht="35" x14ac:dyDescent="0.35">
      <c r="A223" s="3">
        <v>44052</v>
      </c>
      <c r="B223" s="11">
        <f>YEAR(Table1[[#This Row],[Date]])</f>
        <v>2020</v>
      </c>
      <c r="C223" s="11">
        <f>MONTH(Table1[[#This Row],[Date]])</f>
        <v>8</v>
      </c>
      <c r="D223" s="11" t="str">
        <f>VLOOKUP(Table1[[#This Row],[Month]],Quart!$A$1:$B$5,2,1)</f>
        <v>Quart 3</v>
      </c>
      <c r="E223" s="2" t="s">
        <v>7</v>
      </c>
      <c r="F223" s="2" t="s">
        <v>14</v>
      </c>
      <c r="G223" s="2" t="s">
        <v>45</v>
      </c>
      <c r="H223" s="2" t="s">
        <v>71</v>
      </c>
      <c r="I223" s="2">
        <v>622.04</v>
      </c>
      <c r="J223" s="4">
        <v>17</v>
      </c>
      <c r="K223" s="2">
        <f>Table1[[#This Row],[Price]]*Table1[[#This Row],[Units]]</f>
        <v>10574.68</v>
      </c>
    </row>
    <row r="224" spans="1:11" x14ac:dyDescent="0.35">
      <c r="A224" s="3">
        <v>44053</v>
      </c>
      <c r="B224" s="11">
        <f>YEAR(Table1[[#This Row],[Date]])</f>
        <v>2020</v>
      </c>
      <c r="C224" s="11">
        <f>MONTH(Table1[[#This Row],[Date]])</f>
        <v>8</v>
      </c>
      <c r="D224" s="11" t="str">
        <f>VLOOKUP(Table1[[#This Row],[Month]],Quart!$A$1:$B$5,2,1)</f>
        <v>Quart 3</v>
      </c>
      <c r="E224" s="2" t="s">
        <v>5</v>
      </c>
      <c r="F224" s="2" t="s">
        <v>16</v>
      </c>
      <c r="G224" s="2" t="s">
        <v>35</v>
      </c>
      <c r="H224" s="2" t="s">
        <v>54</v>
      </c>
      <c r="I224" s="2">
        <v>499.53</v>
      </c>
      <c r="J224" s="4">
        <v>33</v>
      </c>
      <c r="K224" s="2">
        <f>Table1[[#This Row],[Price]]*Table1[[#This Row],[Units]]</f>
        <v>16484.489999999998</v>
      </c>
    </row>
    <row r="225" spans="1:11" x14ac:dyDescent="0.35">
      <c r="A225" s="3">
        <v>44054</v>
      </c>
      <c r="B225" s="11">
        <f>YEAR(Table1[[#This Row],[Date]])</f>
        <v>2020</v>
      </c>
      <c r="C225" s="11">
        <f>MONTH(Table1[[#This Row],[Date]])</f>
        <v>8</v>
      </c>
      <c r="D225" s="11" t="str">
        <f>VLOOKUP(Table1[[#This Row],[Month]],Quart!$A$1:$B$5,2,1)</f>
        <v>Quart 3</v>
      </c>
      <c r="E225" s="2" t="s">
        <v>5</v>
      </c>
      <c r="F225" s="2" t="s">
        <v>6</v>
      </c>
      <c r="G225" s="2" t="s">
        <v>38</v>
      </c>
      <c r="H225" s="2" t="s">
        <v>65</v>
      </c>
      <c r="I225" s="2">
        <v>1481.6</v>
      </c>
      <c r="J225" s="4">
        <v>19</v>
      </c>
      <c r="K225" s="2">
        <f>Table1[[#This Row],[Price]]*Table1[[#This Row],[Units]]</f>
        <v>28150.399999999998</v>
      </c>
    </row>
    <row r="226" spans="1:11" x14ac:dyDescent="0.35">
      <c r="A226" s="3">
        <v>44055</v>
      </c>
      <c r="B226" s="11">
        <f>YEAR(Table1[[#This Row],[Date]])</f>
        <v>2020</v>
      </c>
      <c r="C226" s="11">
        <f>MONTH(Table1[[#This Row],[Date]])</f>
        <v>8</v>
      </c>
      <c r="D226" s="11" t="str">
        <f>VLOOKUP(Table1[[#This Row],[Month]],Quart!$A$1:$B$5,2,1)</f>
        <v>Quart 3</v>
      </c>
      <c r="E226" s="2" t="s">
        <v>5</v>
      </c>
      <c r="F226" s="2" t="s">
        <v>6</v>
      </c>
      <c r="G226" s="2" t="s">
        <v>34</v>
      </c>
      <c r="H226" s="2">
        <v>3700</v>
      </c>
      <c r="I226" s="2">
        <v>2209.2199999999998</v>
      </c>
      <c r="J226" s="4">
        <v>33</v>
      </c>
      <c r="K226" s="2">
        <f>Table1[[#This Row],[Price]]*Table1[[#This Row],[Units]]</f>
        <v>72904.259999999995</v>
      </c>
    </row>
    <row r="227" spans="1:11" x14ac:dyDescent="0.35">
      <c r="A227" s="3">
        <v>44056</v>
      </c>
      <c r="B227" s="11">
        <f>YEAR(Table1[[#This Row],[Date]])</f>
        <v>2020</v>
      </c>
      <c r="C227" s="11">
        <f>MONTH(Table1[[#This Row],[Date]])</f>
        <v>8</v>
      </c>
      <c r="D227" s="11" t="str">
        <f>VLOOKUP(Table1[[#This Row],[Month]],Quart!$A$1:$B$5,2,1)</f>
        <v>Quart 3</v>
      </c>
      <c r="E227" s="2" t="s">
        <v>5</v>
      </c>
      <c r="F227" s="2" t="s">
        <v>6</v>
      </c>
      <c r="G227" s="2" t="s">
        <v>38</v>
      </c>
      <c r="H227" s="2" t="s">
        <v>60</v>
      </c>
      <c r="I227" s="2">
        <v>1027.32</v>
      </c>
      <c r="J227" s="4">
        <v>21</v>
      </c>
      <c r="K227" s="2">
        <f>Table1[[#This Row],[Price]]*Table1[[#This Row],[Units]]</f>
        <v>21573.719999999998</v>
      </c>
    </row>
    <row r="228" spans="1:11" x14ac:dyDescent="0.35">
      <c r="A228" s="3">
        <v>44057</v>
      </c>
      <c r="B228" s="11">
        <f>YEAR(Table1[[#This Row],[Date]])</f>
        <v>2020</v>
      </c>
      <c r="C228" s="11">
        <f>MONTH(Table1[[#This Row],[Date]])</f>
        <v>8</v>
      </c>
      <c r="D228" s="11" t="str">
        <f>VLOOKUP(Table1[[#This Row],[Month]],Quart!$A$1:$B$5,2,1)</f>
        <v>Quart 3</v>
      </c>
      <c r="E228" s="2" t="s">
        <v>7</v>
      </c>
      <c r="F228" s="2" t="s">
        <v>8</v>
      </c>
      <c r="G228" s="2" t="s">
        <v>31</v>
      </c>
      <c r="H228" s="2" t="s">
        <v>52</v>
      </c>
      <c r="I228" s="2">
        <v>1432.36</v>
      </c>
      <c r="J228" s="4">
        <v>11</v>
      </c>
      <c r="K228" s="2">
        <f>Table1[[#This Row],[Price]]*Table1[[#This Row],[Units]]</f>
        <v>15755.96</v>
      </c>
    </row>
    <row r="229" spans="1:11" x14ac:dyDescent="0.35">
      <c r="A229" s="3">
        <v>44058</v>
      </c>
      <c r="B229" s="11">
        <f>YEAR(Table1[[#This Row],[Date]])</f>
        <v>2020</v>
      </c>
      <c r="C229" s="11">
        <f>MONTH(Table1[[#This Row],[Date]])</f>
        <v>8</v>
      </c>
      <c r="D229" s="11" t="str">
        <f>VLOOKUP(Table1[[#This Row],[Month]],Quart!$A$1:$B$5,2,1)</f>
        <v>Quart 3</v>
      </c>
      <c r="E229" s="2" t="s">
        <v>9</v>
      </c>
      <c r="F229" s="2" t="s">
        <v>8</v>
      </c>
      <c r="G229" s="2" t="s">
        <v>31</v>
      </c>
      <c r="H229" s="2" t="s">
        <v>72</v>
      </c>
      <c r="I229" s="2">
        <v>1600.37</v>
      </c>
      <c r="J229" s="4">
        <v>17</v>
      </c>
      <c r="K229" s="2">
        <f>Table1[[#This Row],[Price]]*Table1[[#This Row],[Units]]</f>
        <v>27206.289999999997</v>
      </c>
    </row>
    <row r="230" spans="1:11" x14ac:dyDescent="0.35">
      <c r="A230" s="3">
        <v>44059</v>
      </c>
      <c r="B230" s="11">
        <f>YEAR(Table1[[#This Row],[Date]])</f>
        <v>2020</v>
      </c>
      <c r="C230" s="11">
        <f>MONTH(Table1[[#This Row],[Date]])</f>
        <v>8</v>
      </c>
      <c r="D230" s="11" t="str">
        <f>VLOOKUP(Table1[[#This Row],[Month]],Quart!$A$1:$B$5,2,1)</f>
        <v>Quart 3</v>
      </c>
      <c r="E230" s="2" t="s">
        <v>11</v>
      </c>
      <c r="F230" s="2" t="s">
        <v>8</v>
      </c>
      <c r="G230" s="2" t="s">
        <v>31</v>
      </c>
      <c r="H230" s="2" t="s">
        <v>57</v>
      </c>
      <c r="I230" s="2">
        <v>752.12</v>
      </c>
      <c r="J230" s="4">
        <v>17</v>
      </c>
      <c r="K230" s="2">
        <f>Table1[[#This Row],[Price]]*Table1[[#This Row],[Units]]</f>
        <v>12786.04</v>
      </c>
    </row>
    <row r="231" spans="1:11" x14ac:dyDescent="0.35">
      <c r="A231" s="3">
        <v>44060</v>
      </c>
      <c r="B231" s="11">
        <f>YEAR(Table1[[#This Row],[Date]])</f>
        <v>2020</v>
      </c>
      <c r="C231" s="11">
        <f>MONTH(Table1[[#This Row],[Date]])</f>
        <v>8</v>
      </c>
      <c r="D231" s="11" t="str">
        <f>VLOOKUP(Table1[[#This Row],[Month]],Quart!$A$1:$B$5,2,1)</f>
        <v>Quart 3</v>
      </c>
      <c r="E231" s="2" t="s">
        <v>15</v>
      </c>
      <c r="F231" s="2" t="s">
        <v>6</v>
      </c>
      <c r="G231" s="2" t="s">
        <v>33</v>
      </c>
      <c r="H231" s="2" t="s">
        <v>53</v>
      </c>
      <c r="I231" s="2">
        <v>3014.1200000000003</v>
      </c>
      <c r="J231" s="4">
        <v>7</v>
      </c>
      <c r="K231" s="2">
        <f>Table1[[#This Row],[Price]]*Table1[[#This Row],[Units]]</f>
        <v>21098.840000000004</v>
      </c>
    </row>
    <row r="232" spans="1:11" x14ac:dyDescent="0.35">
      <c r="A232" s="3">
        <v>44061</v>
      </c>
      <c r="B232" s="11">
        <f>YEAR(Table1[[#This Row],[Date]])</f>
        <v>2020</v>
      </c>
      <c r="C232" s="11">
        <f>MONTH(Table1[[#This Row],[Date]])</f>
        <v>8</v>
      </c>
      <c r="D232" s="11" t="str">
        <f>VLOOKUP(Table1[[#This Row],[Month]],Quart!$A$1:$B$5,2,1)</f>
        <v>Quart 3</v>
      </c>
      <c r="E232" s="2" t="s">
        <v>13</v>
      </c>
      <c r="F232" s="2" t="s">
        <v>16</v>
      </c>
      <c r="G232" s="2" t="s">
        <v>35</v>
      </c>
      <c r="H232" s="2" t="s">
        <v>54</v>
      </c>
      <c r="I232" s="2">
        <v>499.53</v>
      </c>
      <c r="J232" s="4">
        <v>32</v>
      </c>
      <c r="K232" s="2">
        <f>Table1[[#This Row],[Price]]*Table1[[#This Row],[Units]]</f>
        <v>15984.96</v>
      </c>
    </row>
    <row r="233" spans="1:11" x14ac:dyDescent="0.35">
      <c r="A233" s="3">
        <v>44062</v>
      </c>
      <c r="B233" s="11">
        <f>YEAR(Table1[[#This Row],[Date]])</f>
        <v>2020</v>
      </c>
      <c r="C233" s="11">
        <f>MONTH(Table1[[#This Row],[Date]])</f>
        <v>8</v>
      </c>
      <c r="D233" s="11" t="str">
        <f>VLOOKUP(Table1[[#This Row],[Month]],Quart!$A$1:$B$5,2,1)</f>
        <v>Quart 3</v>
      </c>
      <c r="E233" s="2" t="s">
        <v>17</v>
      </c>
      <c r="F233" s="2" t="s">
        <v>8</v>
      </c>
      <c r="G233" s="2" t="s">
        <v>38</v>
      </c>
      <c r="H233" s="2" t="s">
        <v>61</v>
      </c>
      <c r="I233" s="2">
        <v>2363.79</v>
      </c>
      <c r="J233" s="4">
        <v>5</v>
      </c>
      <c r="K233" s="2">
        <f>Table1[[#This Row],[Price]]*Table1[[#This Row],[Units]]</f>
        <v>11818.95</v>
      </c>
    </row>
    <row r="234" spans="1:11" x14ac:dyDescent="0.35">
      <c r="A234" s="3">
        <v>44063</v>
      </c>
      <c r="B234" s="11">
        <f>YEAR(Table1[[#This Row],[Date]])</f>
        <v>2020</v>
      </c>
      <c r="C234" s="11">
        <f>MONTH(Table1[[#This Row],[Date]])</f>
        <v>8</v>
      </c>
      <c r="D234" s="11" t="str">
        <f>VLOOKUP(Table1[[#This Row],[Month]],Quart!$A$1:$B$5,2,1)</f>
        <v>Quart 3</v>
      </c>
      <c r="E234" s="2" t="s">
        <v>5</v>
      </c>
      <c r="F234" s="2" t="s">
        <v>10</v>
      </c>
      <c r="G234" s="2" t="s">
        <v>33</v>
      </c>
      <c r="H234" s="2" t="s">
        <v>66</v>
      </c>
      <c r="I234" s="2">
        <v>659.74</v>
      </c>
      <c r="J234" s="4">
        <v>27</v>
      </c>
      <c r="K234" s="2">
        <f>Table1[[#This Row],[Price]]*Table1[[#This Row],[Units]]</f>
        <v>17812.98</v>
      </c>
    </row>
    <row r="235" spans="1:11" x14ac:dyDescent="0.35">
      <c r="A235" s="3">
        <v>44064</v>
      </c>
      <c r="B235" s="11">
        <f>YEAR(Table1[[#This Row],[Date]])</f>
        <v>2020</v>
      </c>
      <c r="C235" s="11">
        <f>MONTH(Table1[[#This Row],[Date]])</f>
        <v>8</v>
      </c>
      <c r="D235" s="11" t="str">
        <f>VLOOKUP(Table1[[#This Row],[Month]],Quart!$A$1:$B$5,2,1)</f>
        <v>Quart 3</v>
      </c>
      <c r="E235" s="2" t="s">
        <v>7</v>
      </c>
      <c r="F235" s="2" t="s">
        <v>12</v>
      </c>
      <c r="G235" s="2" t="s">
        <v>34</v>
      </c>
      <c r="H235" s="2" t="s">
        <v>50</v>
      </c>
      <c r="I235" s="2">
        <v>226.19</v>
      </c>
      <c r="J235" s="4">
        <v>29</v>
      </c>
      <c r="K235" s="2">
        <f>Table1[[#This Row],[Price]]*Table1[[#This Row],[Units]]</f>
        <v>6559.51</v>
      </c>
    </row>
    <row r="236" spans="1:11" x14ac:dyDescent="0.35">
      <c r="A236" s="3">
        <v>44065</v>
      </c>
      <c r="B236" s="11">
        <f>YEAR(Table1[[#This Row],[Date]])</f>
        <v>2020</v>
      </c>
      <c r="C236" s="11">
        <f>MONTH(Table1[[#This Row],[Date]])</f>
        <v>8</v>
      </c>
      <c r="D236" s="11" t="str">
        <f>VLOOKUP(Table1[[#This Row],[Month]],Quart!$A$1:$B$5,2,1)</f>
        <v>Quart 3</v>
      </c>
      <c r="E236" s="2" t="s">
        <v>9</v>
      </c>
      <c r="F236" s="2" t="s">
        <v>16</v>
      </c>
      <c r="G236" s="2" t="s">
        <v>35</v>
      </c>
      <c r="H236" s="2" t="s">
        <v>54</v>
      </c>
      <c r="I236" s="2">
        <v>499.53</v>
      </c>
      <c r="J236" s="4">
        <v>9</v>
      </c>
      <c r="K236" s="2">
        <f>Table1[[#This Row],[Price]]*Table1[[#This Row],[Units]]</f>
        <v>4495.7699999999995</v>
      </c>
    </row>
    <row r="237" spans="1:11" x14ac:dyDescent="0.35">
      <c r="A237" s="3">
        <v>44066</v>
      </c>
      <c r="B237" s="11">
        <f>YEAR(Table1[[#This Row],[Date]])</f>
        <v>2020</v>
      </c>
      <c r="C237" s="11">
        <f>MONTH(Table1[[#This Row],[Date]])</f>
        <v>8</v>
      </c>
      <c r="D237" s="11" t="str">
        <f>VLOOKUP(Table1[[#This Row],[Month]],Quart!$A$1:$B$5,2,1)</f>
        <v>Quart 3</v>
      </c>
      <c r="E237" s="2" t="s">
        <v>11</v>
      </c>
      <c r="F237" s="2" t="s">
        <v>6</v>
      </c>
      <c r="G237" s="2" t="s">
        <v>33</v>
      </c>
      <c r="H237" s="2" t="s">
        <v>53</v>
      </c>
      <c r="I237" s="2">
        <v>3014.1200000000003</v>
      </c>
      <c r="J237" s="4">
        <v>15</v>
      </c>
      <c r="K237" s="2">
        <f>Table1[[#This Row],[Price]]*Table1[[#This Row],[Units]]</f>
        <v>45211.8</v>
      </c>
    </row>
    <row r="238" spans="1:11" x14ac:dyDescent="0.35">
      <c r="A238" s="3">
        <v>44067</v>
      </c>
      <c r="B238" s="11">
        <f>YEAR(Table1[[#This Row],[Date]])</f>
        <v>2020</v>
      </c>
      <c r="C238" s="11">
        <f>MONTH(Table1[[#This Row],[Date]])</f>
        <v>8</v>
      </c>
      <c r="D238" s="11" t="str">
        <f>VLOOKUP(Table1[[#This Row],[Month]],Quart!$A$1:$B$5,2,1)</f>
        <v>Quart 3</v>
      </c>
      <c r="E238" s="2" t="s">
        <v>13</v>
      </c>
      <c r="F238" s="2" t="s">
        <v>12</v>
      </c>
      <c r="G238" s="2" t="s">
        <v>34</v>
      </c>
      <c r="H238" s="2" t="s">
        <v>50</v>
      </c>
      <c r="I238" s="2">
        <v>226.19</v>
      </c>
      <c r="J238" s="4">
        <v>25</v>
      </c>
      <c r="K238" s="2">
        <f>Table1[[#This Row],[Price]]*Table1[[#This Row],[Units]]</f>
        <v>5654.75</v>
      </c>
    </row>
    <row r="239" spans="1:11" x14ac:dyDescent="0.35">
      <c r="A239" s="3">
        <v>44068</v>
      </c>
      <c r="B239" s="11">
        <f>YEAR(Table1[[#This Row],[Date]])</f>
        <v>2020</v>
      </c>
      <c r="C239" s="11">
        <f>MONTH(Table1[[#This Row],[Date]])</f>
        <v>8</v>
      </c>
      <c r="D239" s="11" t="str">
        <f>VLOOKUP(Table1[[#This Row],[Month]],Quart!$A$1:$B$5,2,1)</f>
        <v>Quart 3</v>
      </c>
      <c r="E239" s="2" t="s">
        <v>15</v>
      </c>
      <c r="F239" s="2" t="s">
        <v>16</v>
      </c>
      <c r="G239" s="2" t="s">
        <v>35</v>
      </c>
      <c r="H239" s="2" t="s">
        <v>54</v>
      </c>
      <c r="I239" s="2">
        <v>499.53</v>
      </c>
      <c r="J239" s="4">
        <v>27</v>
      </c>
      <c r="K239" s="2">
        <f>Table1[[#This Row],[Price]]*Table1[[#This Row],[Units]]</f>
        <v>13487.31</v>
      </c>
    </row>
    <row r="240" spans="1:11" x14ac:dyDescent="0.35">
      <c r="A240" s="3">
        <v>44069</v>
      </c>
      <c r="B240" s="11">
        <f>YEAR(Table1[[#This Row],[Date]])</f>
        <v>2020</v>
      </c>
      <c r="C240" s="11">
        <f>MONTH(Table1[[#This Row],[Date]])</f>
        <v>8</v>
      </c>
      <c r="D240" s="11" t="str">
        <f>VLOOKUP(Table1[[#This Row],[Month]],Quart!$A$1:$B$5,2,1)</f>
        <v>Quart 3</v>
      </c>
      <c r="E240" s="2" t="s">
        <v>17</v>
      </c>
      <c r="F240" s="2" t="s">
        <v>6</v>
      </c>
      <c r="G240" s="2" t="s">
        <v>33</v>
      </c>
      <c r="H240" s="2" t="s">
        <v>53</v>
      </c>
      <c r="I240" s="2">
        <v>3014.1200000000003</v>
      </c>
      <c r="J240" s="4">
        <v>9</v>
      </c>
      <c r="K240" s="2">
        <f>Table1[[#This Row],[Price]]*Table1[[#This Row],[Units]]</f>
        <v>27127.08</v>
      </c>
    </row>
    <row r="241" spans="1:11" x14ac:dyDescent="0.35">
      <c r="A241" s="3">
        <v>44070</v>
      </c>
      <c r="B241" s="11">
        <f>YEAR(Table1[[#This Row],[Date]])</f>
        <v>2020</v>
      </c>
      <c r="C241" s="11">
        <f>MONTH(Table1[[#This Row],[Date]])</f>
        <v>8</v>
      </c>
      <c r="D241" s="11" t="str">
        <f>VLOOKUP(Table1[[#This Row],[Month]],Quart!$A$1:$B$5,2,1)</f>
        <v>Quart 3</v>
      </c>
      <c r="E241" s="2" t="s">
        <v>13</v>
      </c>
      <c r="F241" s="2" t="s">
        <v>8</v>
      </c>
      <c r="G241" s="2" t="s">
        <v>38</v>
      </c>
      <c r="H241" s="2" t="s">
        <v>61</v>
      </c>
      <c r="I241" s="2">
        <v>2363.79</v>
      </c>
      <c r="J241" s="4">
        <v>33</v>
      </c>
      <c r="K241" s="2">
        <f>Table1[[#This Row],[Price]]*Table1[[#This Row],[Units]]</f>
        <v>78005.069999999992</v>
      </c>
    </row>
    <row r="242" spans="1:11" x14ac:dyDescent="0.35">
      <c r="A242" s="3">
        <v>44071</v>
      </c>
      <c r="B242" s="11">
        <f>YEAR(Table1[[#This Row],[Date]])</f>
        <v>2020</v>
      </c>
      <c r="C242" s="11">
        <f>MONTH(Table1[[#This Row],[Date]])</f>
        <v>8</v>
      </c>
      <c r="D242" s="11" t="str">
        <f>VLOOKUP(Table1[[#This Row],[Month]],Quart!$A$1:$B$5,2,1)</f>
        <v>Quart 3</v>
      </c>
      <c r="E242" s="2" t="s">
        <v>5</v>
      </c>
      <c r="F242" s="2" t="s">
        <v>10</v>
      </c>
      <c r="G242" s="2" t="s">
        <v>33</v>
      </c>
      <c r="H242" s="2" t="s">
        <v>66</v>
      </c>
      <c r="I242" s="2">
        <v>659.74</v>
      </c>
      <c r="J242" s="4">
        <v>27</v>
      </c>
      <c r="K242" s="2">
        <f>Table1[[#This Row],[Price]]*Table1[[#This Row],[Units]]</f>
        <v>17812.98</v>
      </c>
    </row>
    <row r="243" spans="1:11" x14ac:dyDescent="0.35">
      <c r="A243" s="3">
        <v>44072</v>
      </c>
      <c r="B243" s="11">
        <f>YEAR(Table1[[#This Row],[Date]])</f>
        <v>2020</v>
      </c>
      <c r="C243" s="11">
        <f>MONTH(Table1[[#This Row],[Date]])</f>
        <v>8</v>
      </c>
      <c r="D243" s="11" t="str">
        <f>VLOOKUP(Table1[[#This Row],[Month]],Quart!$A$1:$B$5,2,1)</f>
        <v>Quart 3</v>
      </c>
      <c r="E243" s="2" t="s">
        <v>5</v>
      </c>
      <c r="F243" s="2" t="s">
        <v>12</v>
      </c>
      <c r="G243" s="2" t="s">
        <v>34</v>
      </c>
      <c r="H243" s="2" t="s">
        <v>50</v>
      </c>
      <c r="I243" s="2">
        <v>226.19</v>
      </c>
      <c r="J243" s="4">
        <v>7</v>
      </c>
      <c r="K243" s="2">
        <f>Table1[[#This Row],[Price]]*Table1[[#This Row],[Units]]</f>
        <v>1583.33</v>
      </c>
    </row>
    <row r="244" spans="1:11" x14ac:dyDescent="0.35">
      <c r="A244" s="3">
        <v>44073</v>
      </c>
      <c r="B244" s="11">
        <f>YEAR(Table1[[#This Row],[Date]])</f>
        <v>2020</v>
      </c>
      <c r="C244" s="11">
        <f>MONTH(Table1[[#This Row],[Date]])</f>
        <v>8</v>
      </c>
      <c r="D244" s="11" t="str">
        <f>VLOOKUP(Table1[[#This Row],[Month]],Quart!$A$1:$B$5,2,1)</f>
        <v>Quart 3</v>
      </c>
      <c r="E244" s="2" t="s">
        <v>5</v>
      </c>
      <c r="F244" s="2" t="s">
        <v>16</v>
      </c>
      <c r="G244" s="2" t="s">
        <v>35</v>
      </c>
      <c r="H244" s="2" t="s">
        <v>54</v>
      </c>
      <c r="I244" s="2">
        <v>499.53</v>
      </c>
      <c r="J244" s="4">
        <v>23</v>
      </c>
      <c r="K244" s="2">
        <f>Table1[[#This Row],[Price]]*Table1[[#This Row],[Units]]</f>
        <v>11489.189999999999</v>
      </c>
    </row>
    <row r="245" spans="1:11" x14ac:dyDescent="0.35">
      <c r="A245" s="3">
        <v>44074</v>
      </c>
      <c r="B245" s="11">
        <f>YEAR(Table1[[#This Row],[Date]])</f>
        <v>2020</v>
      </c>
      <c r="C245" s="11">
        <f>MONTH(Table1[[#This Row],[Date]])</f>
        <v>8</v>
      </c>
      <c r="D245" s="11" t="str">
        <f>VLOOKUP(Table1[[#This Row],[Month]],Quart!$A$1:$B$5,2,1)</f>
        <v>Quart 3</v>
      </c>
      <c r="E245" s="2" t="s">
        <v>7</v>
      </c>
      <c r="F245" s="2" t="s">
        <v>6</v>
      </c>
      <c r="G245" s="2" t="s">
        <v>33</v>
      </c>
      <c r="H245" s="2" t="s">
        <v>53</v>
      </c>
      <c r="I245" s="2">
        <v>3014.1200000000003</v>
      </c>
      <c r="J245" s="4">
        <v>17</v>
      </c>
      <c r="K245" s="2">
        <f>Table1[[#This Row],[Price]]*Table1[[#This Row],[Units]]</f>
        <v>51240.040000000008</v>
      </c>
    </row>
    <row r="246" spans="1:11" x14ac:dyDescent="0.35">
      <c r="A246" s="3">
        <v>44075</v>
      </c>
      <c r="B246" s="11">
        <f>YEAR(Table1[[#This Row],[Date]])</f>
        <v>2020</v>
      </c>
      <c r="C246" s="11">
        <f>MONTH(Table1[[#This Row],[Date]])</f>
        <v>9</v>
      </c>
      <c r="D246" s="11" t="str">
        <f>VLOOKUP(Table1[[#This Row],[Month]],Quart!$A$1:$B$5,2,1)</f>
        <v>Quart 3</v>
      </c>
      <c r="E246" s="2" t="s">
        <v>7</v>
      </c>
      <c r="F246" s="2" t="s">
        <v>8</v>
      </c>
      <c r="G246" s="2" t="s">
        <v>38</v>
      </c>
      <c r="H246" s="2" t="s">
        <v>61</v>
      </c>
      <c r="I246" s="2">
        <v>2363.79</v>
      </c>
      <c r="J246" s="4">
        <v>7</v>
      </c>
      <c r="K246" s="2">
        <f>Table1[[#This Row],[Price]]*Table1[[#This Row],[Units]]</f>
        <v>16546.53</v>
      </c>
    </row>
    <row r="247" spans="1:11" x14ac:dyDescent="0.35">
      <c r="A247" s="3">
        <v>44076</v>
      </c>
      <c r="B247" s="11">
        <f>YEAR(Table1[[#This Row],[Date]])</f>
        <v>2020</v>
      </c>
      <c r="C247" s="11">
        <f>MONTH(Table1[[#This Row],[Date]])</f>
        <v>9</v>
      </c>
      <c r="D247" s="11" t="str">
        <f>VLOOKUP(Table1[[#This Row],[Month]],Quart!$A$1:$B$5,2,1)</f>
        <v>Quart 3</v>
      </c>
      <c r="E247" s="2" t="s">
        <v>7</v>
      </c>
      <c r="F247" s="2" t="s">
        <v>10</v>
      </c>
      <c r="G247" s="2" t="s">
        <v>33</v>
      </c>
      <c r="H247" s="2" t="s">
        <v>66</v>
      </c>
      <c r="I247" s="2">
        <v>659.74</v>
      </c>
      <c r="J247" s="4">
        <v>17</v>
      </c>
      <c r="K247" s="2">
        <f>Table1[[#This Row],[Price]]*Table1[[#This Row],[Units]]</f>
        <v>11215.58</v>
      </c>
    </row>
    <row r="248" spans="1:11" x14ac:dyDescent="0.35">
      <c r="A248" s="3">
        <v>44077</v>
      </c>
      <c r="B248" s="11">
        <f>YEAR(Table1[[#This Row],[Date]])</f>
        <v>2020</v>
      </c>
      <c r="C248" s="11">
        <f>MONTH(Table1[[#This Row],[Date]])</f>
        <v>9</v>
      </c>
      <c r="D248" s="11" t="str">
        <f>VLOOKUP(Table1[[#This Row],[Month]],Quart!$A$1:$B$5,2,1)</f>
        <v>Quart 3</v>
      </c>
      <c r="E248" s="2" t="s">
        <v>5</v>
      </c>
      <c r="F248" s="2" t="s">
        <v>12</v>
      </c>
      <c r="G248" s="2" t="s">
        <v>34</v>
      </c>
      <c r="H248" s="2" t="s">
        <v>50</v>
      </c>
      <c r="I248" s="2">
        <v>226.19</v>
      </c>
      <c r="J248" s="4">
        <v>3</v>
      </c>
      <c r="K248" s="2">
        <f>Table1[[#This Row],[Price]]*Table1[[#This Row],[Units]]</f>
        <v>678.56999999999994</v>
      </c>
    </row>
    <row r="249" spans="1:11" x14ac:dyDescent="0.35">
      <c r="A249" s="3">
        <v>44078</v>
      </c>
      <c r="B249" s="11">
        <f>YEAR(Table1[[#This Row],[Date]])</f>
        <v>2020</v>
      </c>
      <c r="C249" s="11">
        <f>MONTH(Table1[[#This Row],[Date]])</f>
        <v>9</v>
      </c>
      <c r="D249" s="11" t="str">
        <f>VLOOKUP(Table1[[#This Row],[Month]],Quart!$A$1:$B$5,2,1)</f>
        <v>Quart 3</v>
      </c>
      <c r="E249" s="2" t="s">
        <v>5</v>
      </c>
      <c r="F249" s="2" t="s">
        <v>16</v>
      </c>
      <c r="G249" s="2" t="s">
        <v>35</v>
      </c>
      <c r="H249" s="2" t="s">
        <v>54</v>
      </c>
      <c r="I249" s="2">
        <v>499.53</v>
      </c>
      <c r="J249" s="4">
        <v>17</v>
      </c>
      <c r="K249" s="2">
        <f>Table1[[#This Row],[Price]]*Table1[[#This Row],[Units]]</f>
        <v>8492.01</v>
      </c>
    </row>
    <row r="250" spans="1:11" x14ac:dyDescent="0.35">
      <c r="A250" s="3">
        <v>44079</v>
      </c>
      <c r="B250" s="11">
        <f>YEAR(Table1[[#This Row],[Date]])</f>
        <v>2020</v>
      </c>
      <c r="C250" s="11">
        <f>MONTH(Table1[[#This Row],[Date]])</f>
        <v>9</v>
      </c>
      <c r="D250" s="11" t="str">
        <f>VLOOKUP(Table1[[#This Row],[Month]],Quart!$A$1:$B$5,2,1)</f>
        <v>Quart 3</v>
      </c>
      <c r="E250" s="2" t="s">
        <v>5</v>
      </c>
      <c r="F250" s="2" t="s">
        <v>6</v>
      </c>
      <c r="G250" s="2" t="s">
        <v>30</v>
      </c>
      <c r="H250" s="2" t="s">
        <v>48</v>
      </c>
      <c r="I250" s="2">
        <v>846.37</v>
      </c>
      <c r="J250" s="4">
        <v>5</v>
      </c>
      <c r="K250" s="2">
        <f>Table1[[#This Row],[Price]]*Table1[[#This Row],[Units]]</f>
        <v>4231.8500000000004</v>
      </c>
    </row>
    <row r="251" spans="1:11" x14ac:dyDescent="0.35">
      <c r="A251" s="3">
        <v>44080</v>
      </c>
      <c r="B251" s="11">
        <f>YEAR(Table1[[#This Row],[Date]])</f>
        <v>2020</v>
      </c>
      <c r="C251" s="11">
        <f>MONTH(Table1[[#This Row],[Date]])</f>
        <v>9</v>
      </c>
      <c r="D251" s="11" t="str">
        <f>VLOOKUP(Table1[[#This Row],[Month]],Quart!$A$1:$B$5,2,1)</f>
        <v>Quart 3</v>
      </c>
      <c r="E251" s="2" t="s">
        <v>5</v>
      </c>
      <c r="F251" s="2" t="s">
        <v>8</v>
      </c>
      <c r="G251" s="2" t="s">
        <v>31</v>
      </c>
      <c r="H251" s="2" t="s">
        <v>52</v>
      </c>
      <c r="I251" s="2">
        <v>1432.36</v>
      </c>
      <c r="J251" s="4">
        <v>9</v>
      </c>
      <c r="K251" s="2">
        <f>Table1[[#This Row],[Price]]*Table1[[#This Row],[Units]]</f>
        <v>12891.24</v>
      </c>
    </row>
    <row r="252" spans="1:11" x14ac:dyDescent="0.35">
      <c r="A252" s="3">
        <v>44081</v>
      </c>
      <c r="B252" s="11">
        <f>YEAR(Table1[[#This Row],[Date]])</f>
        <v>2020</v>
      </c>
      <c r="C252" s="11">
        <f>MONTH(Table1[[#This Row],[Date]])</f>
        <v>9</v>
      </c>
      <c r="D252" s="11" t="str">
        <f>VLOOKUP(Table1[[#This Row],[Month]],Quart!$A$1:$B$5,2,1)</f>
        <v>Quart 3</v>
      </c>
      <c r="E252" s="2" t="s">
        <v>7</v>
      </c>
      <c r="F252" s="2" t="s">
        <v>10</v>
      </c>
      <c r="G252" s="2" t="s">
        <v>32</v>
      </c>
      <c r="H252" s="2" t="s">
        <v>49</v>
      </c>
      <c r="I252" s="2">
        <v>2825.6200000000003</v>
      </c>
      <c r="J252" s="4">
        <v>9</v>
      </c>
      <c r="K252" s="2">
        <f>Table1[[#This Row],[Price]]*Table1[[#This Row],[Units]]</f>
        <v>25430.58</v>
      </c>
    </row>
    <row r="253" spans="1:11" x14ac:dyDescent="0.35">
      <c r="A253" s="3">
        <v>44082</v>
      </c>
      <c r="B253" s="11">
        <f>YEAR(Table1[[#This Row],[Date]])</f>
        <v>2020</v>
      </c>
      <c r="C253" s="11">
        <f>MONTH(Table1[[#This Row],[Date]])</f>
        <v>9</v>
      </c>
      <c r="D253" s="11" t="str">
        <f>VLOOKUP(Table1[[#This Row],[Month]],Quart!$A$1:$B$5,2,1)</f>
        <v>Quart 3</v>
      </c>
      <c r="E253" s="2" t="s">
        <v>9</v>
      </c>
      <c r="F253" s="2" t="s">
        <v>12</v>
      </c>
      <c r="G253" s="2" t="s">
        <v>34</v>
      </c>
      <c r="H253" s="2" t="s">
        <v>50</v>
      </c>
      <c r="I253" s="2">
        <v>226.19</v>
      </c>
      <c r="J253" s="4">
        <v>32</v>
      </c>
      <c r="K253" s="2">
        <f>Table1[[#This Row],[Price]]*Table1[[#This Row],[Units]]</f>
        <v>7238.08</v>
      </c>
    </row>
    <row r="254" spans="1:11" ht="35" x14ac:dyDescent="0.35">
      <c r="A254" s="3">
        <v>44083</v>
      </c>
      <c r="B254" s="11">
        <f>YEAR(Table1[[#This Row],[Date]])</f>
        <v>2020</v>
      </c>
      <c r="C254" s="11">
        <f>MONTH(Table1[[#This Row],[Date]])</f>
        <v>9</v>
      </c>
      <c r="D254" s="11" t="str">
        <f>VLOOKUP(Table1[[#This Row],[Month]],Quart!$A$1:$B$5,2,1)</f>
        <v>Quart 3</v>
      </c>
      <c r="E254" s="2" t="s">
        <v>11</v>
      </c>
      <c r="F254" s="2" t="s">
        <v>14</v>
      </c>
      <c r="G254" s="2" t="s">
        <v>32</v>
      </c>
      <c r="H254" s="2" t="s">
        <v>55</v>
      </c>
      <c r="I254" s="2">
        <v>226.19</v>
      </c>
      <c r="J254" s="4">
        <v>27</v>
      </c>
      <c r="K254" s="2">
        <f>Table1[[#This Row],[Price]]*Table1[[#This Row],[Units]]</f>
        <v>6107.13</v>
      </c>
    </row>
    <row r="255" spans="1:11" x14ac:dyDescent="0.35">
      <c r="A255" s="3">
        <v>44084</v>
      </c>
      <c r="B255" s="11">
        <f>YEAR(Table1[[#This Row],[Date]])</f>
        <v>2020</v>
      </c>
      <c r="C255" s="11">
        <f>MONTH(Table1[[#This Row],[Date]])</f>
        <v>9</v>
      </c>
      <c r="D255" s="11" t="str">
        <f>VLOOKUP(Table1[[#This Row],[Month]],Quart!$A$1:$B$5,2,1)</f>
        <v>Quart 3</v>
      </c>
      <c r="E255" s="2" t="s">
        <v>13</v>
      </c>
      <c r="F255" s="2" t="s">
        <v>16</v>
      </c>
      <c r="G255" s="2" t="s">
        <v>35</v>
      </c>
      <c r="H255" s="2" t="s">
        <v>54</v>
      </c>
      <c r="I255" s="2">
        <v>499.53</v>
      </c>
      <c r="J255" s="4">
        <v>15</v>
      </c>
      <c r="K255" s="2">
        <f>Table1[[#This Row],[Price]]*Table1[[#This Row],[Units]]</f>
        <v>7492.95</v>
      </c>
    </row>
    <row r="256" spans="1:11" x14ac:dyDescent="0.35">
      <c r="A256" s="3">
        <v>44085</v>
      </c>
      <c r="B256" s="11">
        <f>YEAR(Table1[[#This Row],[Date]])</f>
        <v>2020</v>
      </c>
      <c r="C256" s="11">
        <f>MONTH(Table1[[#This Row],[Date]])</f>
        <v>9</v>
      </c>
      <c r="D256" s="11" t="str">
        <f>VLOOKUP(Table1[[#This Row],[Month]],Quart!$A$1:$B$5,2,1)</f>
        <v>Quart 3</v>
      </c>
      <c r="E256" s="2" t="s">
        <v>15</v>
      </c>
      <c r="F256" s="2" t="s">
        <v>6</v>
      </c>
      <c r="G256" s="2" t="s">
        <v>33</v>
      </c>
      <c r="H256" s="2" t="s">
        <v>53</v>
      </c>
      <c r="I256" s="2">
        <v>3014.1200000000003</v>
      </c>
      <c r="J256" s="4">
        <v>13</v>
      </c>
      <c r="K256" s="2">
        <f>Table1[[#This Row],[Price]]*Table1[[#This Row],[Units]]</f>
        <v>39183.560000000005</v>
      </c>
    </row>
    <row r="257" spans="1:11" x14ac:dyDescent="0.35">
      <c r="A257" s="3">
        <v>44086</v>
      </c>
      <c r="B257" s="11">
        <f>YEAR(Table1[[#This Row],[Date]])</f>
        <v>2020</v>
      </c>
      <c r="C257" s="11">
        <f>MONTH(Table1[[#This Row],[Date]])</f>
        <v>9</v>
      </c>
      <c r="D257" s="11" t="str">
        <f>VLOOKUP(Table1[[#This Row],[Month]],Quart!$A$1:$B$5,2,1)</f>
        <v>Quart 3</v>
      </c>
      <c r="E257" s="2" t="s">
        <v>17</v>
      </c>
      <c r="F257" s="2" t="s">
        <v>8</v>
      </c>
      <c r="G257" s="2" t="s">
        <v>31</v>
      </c>
      <c r="H257" s="2" t="s">
        <v>72</v>
      </c>
      <c r="I257" s="2">
        <v>1600.37</v>
      </c>
      <c r="J257" s="4">
        <v>5</v>
      </c>
      <c r="K257" s="2">
        <f>Table1[[#This Row],[Price]]*Table1[[#This Row],[Units]]</f>
        <v>8001.8499999999995</v>
      </c>
    </row>
    <row r="258" spans="1:11" x14ac:dyDescent="0.35">
      <c r="A258" s="3">
        <v>44087</v>
      </c>
      <c r="B258" s="11">
        <f>YEAR(Table1[[#This Row],[Date]])</f>
        <v>2020</v>
      </c>
      <c r="C258" s="11">
        <f>MONTH(Table1[[#This Row],[Date]])</f>
        <v>9</v>
      </c>
      <c r="D258" s="11" t="str">
        <f>VLOOKUP(Table1[[#This Row],[Month]],Quart!$A$1:$B$5,2,1)</f>
        <v>Quart 3</v>
      </c>
      <c r="E258" s="2" t="s">
        <v>5</v>
      </c>
      <c r="F258" s="2" t="s">
        <v>10</v>
      </c>
      <c r="G258" s="2" t="s">
        <v>44</v>
      </c>
      <c r="H258" s="2" t="s">
        <v>70</v>
      </c>
      <c r="I258" s="2">
        <v>810.54</v>
      </c>
      <c r="J258" s="4">
        <v>32</v>
      </c>
      <c r="K258" s="2">
        <f>Table1[[#This Row],[Price]]*Table1[[#This Row],[Units]]</f>
        <v>25937.279999999999</v>
      </c>
    </row>
    <row r="259" spans="1:11" x14ac:dyDescent="0.35">
      <c r="A259" s="3">
        <v>44088</v>
      </c>
      <c r="B259" s="11">
        <f>YEAR(Table1[[#This Row],[Date]])</f>
        <v>2020</v>
      </c>
      <c r="C259" s="11">
        <f>MONTH(Table1[[#This Row],[Date]])</f>
        <v>9</v>
      </c>
      <c r="D259" s="11" t="str">
        <f>VLOOKUP(Table1[[#This Row],[Month]],Quart!$A$1:$B$5,2,1)</f>
        <v>Quart 3</v>
      </c>
      <c r="E259" s="2" t="s">
        <v>7</v>
      </c>
      <c r="F259" s="2" t="s">
        <v>12</v>
      </c>
      <c r="G259" s="2" t="s">
        <v>35</v>
      </c>
      <c r="H259" s="2" t="s">
        <v>73</v>
      </c>
      <c r="I259" s="2">
        <v>527.79</v>
      </c>
      <c r="J259" s="4">
        <v>21</v>
      </c>
      <c r="K259" s="2">
        <f>Table1[[#This Row],[Price]]*Table1[[#This Row],[Units]]</f>
        <v>11083.59</v>
      </c>
    </row>
    <row r="260" spans="1:11" ht="35" x14ac:dyDescent="0.35">
      <c r="A260" s="3">
        <v>44089</v>
      </c>
      <c r="B260" s="11">
        <f>YEAR(Table1[[#This Row],[Date]])</f>
        <v>2020</v>
      </c>
      <c r="C260" s="11">
        <f>MONTH(Table1[[#This Row],[Date]])</f>
        <v>9</v>
      </c>
      <c r="D260" s="11" t="str">
        <f>VLOOKUP(Table1[[#This Row],[Month]],Quart!$A$1:$B$5,2,1)</f>
        <v>Quart 3</v>
      </c>
      <c r="E260" s="2" t="s">
        <v>7</v>
      </c>
      <c r="F260" s="2" t="s">
        <v>14</v>
      </c>
      <c r="G260" s="2" t="s">
        <v>36</v>
      </c>
      <c r="H260" s="2" t="s">
        <v>56</v>
      </c>
      <c r="I260" s="2">
        <v>620.16999999999996</v>
      </c>
      <c r="J260" s="4">
        <v>27</v>
      </c>
      <c r="K260" s="2">
        <f>Table1[[#This Row],[Price]]*Table1[[#This Row],[Units]]</f>
        <v>16744.59</v>
      </c>
    </row>
    <row r="261" spans="1:11" x14ac:dyDescent="0.35">
      <c r="A261" s="3">
        <v>44090</v>
      </c>
      <c r="B261" s="11">
        <f>YEAR(Table1[[#This Row],[Date]])</f>
        <v>2020</v>
      </c>
      <c r="C261" s="11">
        <f>MONTH(Table1[[#This Row],[Date]])</f>
        <v>9</v>
      </c>
      <c r="D261" s="11" t="str">
        <f>VLOOKUP(Table1[[#This Row],[Month]],Quart!$A$1:$B$5,2,1)</f>
        <v>Quart 3</v>
      </c>
      <c r="E261" s="2" t="s">
        <v>9</v>
      </c>
      <c r="F261" s="2" t="s">
        <v>16</v>
      </c>
      <c r="G261" s="2" t="s">
        <v>37</v>
      </c>
      <c r="H261" s="2" t="s">
        <v>59</v>
      </c>
      <c r="I261" s="2">
        <v>395.8</v>
      </c>
      <c r="J261" s="4">
        <v>11</v>
      </c>
      <c r="K261" s="2">
        <f>Table1[[#This Row],[Price]]*Table1[[#This Row],[Units]]</f>
        <v>4353.8</v>
      </c>
    </row>
    <row r="262" spans="1:11" x14ac:dyDescent="0.35">
      <c r="A262" s="3">
        <v>44091</v>
      </c>
      <c r="B262" s="11">
        <f>YEAR(Table1[[#This Row],[Date]])</f>
        <v>2020</v>
      </c>
      <c r="C262" s="11">
        <f>MONTH(Table1[[#This Row],[Date]])</f>
        <v>9</v>
      </c>
      <c r="D262" s="11" t="str">
        <f>VLOOKUP(Table1[[#This Row],[Month]],Quart!$A$1:$B$5,2,1)</f>
        <v>Quart 3</v>
      </c>
      <c r="E262" s="2" t="s">
        <v>11</v>
      </c>
      <c r="F262" s="2" t="s">
        <v>6</v>
      </c>
      <c r="G262" s="2" t="s">
        <v>38</v>
      </c>
      <c r="H262" s="2" t="s">
        <v>60</v>
      </c>
      <c r="I262" s="2">
        <v>1027.32</v>
      </c>
      <c r="J262" s="4">
        <v>3</v>
      </c>
      <c r="K262" s="2">
        <f>Table1[[#This Row],[Price]]*Table1[[#This Row],[Units]]</f>
        <v>3081.96</v>
      </c>
    </row>
    <row r="263" spans="1:11" x14ac:dyDescent="0.35">
      <c r="A263" s="3">
        <v>44092</v>
      </c>
      <c r="B263" s="11">
        <f>YEAR(Table1[[#This Row],[Date]])</f>
        <v>2020</v>
      </c>
      <c r="C263" s="11">
        <f>MONTH(Table1[[#This Row],[Date]])</f>
        <v>9</v>
      </c>
      <c r="D263" s="11" t="str">
        <f>VLOOKUP(Table1[[#This Row],[Month]],Quart!$A$1:$B$5,2,1)</f>
        <v>Quart 3</v>
      </c>
      <c r="E263" s="2" t="s">
        <v>13</v>
      </c>
      <c r="F263" s="2" t="s">
        <v>8</v>
      </c>
      <c r="G263" s="2" t="s">
        <v>38</v>
      </c>
      <c r="H263" s="2" t="s">
        <v>61</v>
      </c>
      <c r="I263" s="2">
        <v>2363.79</v>
      </c>
      <c r="J263" s="4">
        <v>11</v>
      </c>
      <c r="K263" s="2">
        <f>Table1[[#This Row],[Price]]*Table1[[#This Row],[Units]]</f>
        <v>26001.69</v>
      </c>
    </row>
    <row r="264" spans="1:11" x14ac:dyDescent="0.35">
      <c r="A264" s="3">
        <v>44093</v>
      </c>
      <c r="B264" s="11">
        <f>YEAR(Table1[[#This Row],[Date]])</f>
        <v>2020</v>
      </c>
      <c r="C264" s="11">
        <f>MONTH(Table1[[#This Row],[Date]])</f>
        <v>9</v>
      </c>
      <c r="D264" s="11" t="str">
        <f>VLOOKUP(Table1[[#This Row],[Month]],Quart!$A$1:$B$5,2,1)</f>
        <v>Quart 3</v>
      </c>
      <c r="E264" s="2" t="s">
        <v>15</v>
      </c>
      <c r="F264" s="2" t="s">
        <v>10</v>
      </c>
      <c r="G264" s="2" t="s">
        <v>39</v>
      </c>
      <c r="H264" s="2" t="s">
        <v>49</v>
      </c>
      <c r="I264" s="2">
        <v>657.87</v>
      </c>
      <c r="J264" s="4">
        <v>19</v>
      </c>
      <c r="K264" s="2">
        <f>Table1[[#This Row],[Price]]*Table1[[#This Row],[Units]]</f>
        <v>12499.53</v>
      </c>
    </row>
    <row r="265" spans="1:11" x14ac:dyDescent="0.35">
      <c r="A265" s="3">
        <v>44094</v>
      </c>
      <c r="B265" s="11">
        <f>YEAR(Table1[[#This Row],[Date]])</f>
        <v>2020</v>
      </c>
      <c r="C265" s="11">
        <f>MONTH(Table1[[#This Row],[Date]])</f>
        <v>9</v>
      </c>
      <c r="D265" s="11" t="str">
        <f>VLOOKUP(Table1[[#This Row],[Month]],Quart!$A$1:$B$5,2,1)</f>
        <v>Quart 3</v>
      </c>
      <c r="E265" s="2" t="s">
        <v>5</v>
      </c>
      <c r="F265" s="2" t="s">
        <v>16</v>
      </c>
      <c r="G265" s="2" t="s">
        <v>33</v>
      </c>
      <c r="H265" s="2" t="s">
        <v>63</v>
      </c>
      <c r="I265" s="2">
        <v>376.99</v>
      </c>
      <c r="J265" s="4">
        <v>3</v>
      </c>
      <c r="K265" s="2">
        <f>Table1[[#This Row],[Price]]*Table1[[#This Row],[Units]]</f>
        <v>1130.97</v>
      </c>
    </row>
    <row r="266" spans="1:11" ht="35" x14ac:dyDescent="0.35">
      <c r="A266" s="3">
        <v>44095</v>
      </c>
      <c r="B266" s="11">
        <f>YEAR(Table1[[#This Row],[Date]])</f>
        <v>2020</v>
      </c>
      <c r="C266" s="11">
        <f>MONTH(Table1[[#This Row],[Date]])</f>
        <v>9</v>
      </c>
      <c r="D266" s="11" t="str">
        <f>VLOOKUP(Table1[[#This Row],[Month]],Quart!$A$1:$B$5,2,1)</f>
        <v>Quart 3</v>
      </c>
      <c r="E266" s="2" t="s">
        <v>13</v>
      </c>
      <c r="F266" s="2" t="s">
        <v>14</v>
      </c>
      <c r="G266" s="2" t="s">
        <v>41</v>
      </c>
      <c r="H266" s="2" t="s">
        <v>64</v>
      </c>
      <c r="I266" s="2">
        <v>657.87</v>
      </c>
      <c r="J266" s="4">
        <v>29</v>
      </c>
      <c r="K266" s="2">
        <f>Table1[[#This Row],[Price]]*Table1[[#This Row],[Units]]</f>
        <v>19078.23</v>
      </c>
    </row>
    <row r="267" spans="1:11" x14ac:dyDescent="0.35">
      <c r="A267" s="3">
        <v>44096</v>
      </c>
      <c r="B267" s="11">
        <f>YEAR(Table1[[#This Row],[Date]])</f>
        <v>2020</v>
      </c>
      <c r="C267" s="11">
        <f>MONTH(Table1[[#This Row],[Date]])</f>
        <v>9</v>
      </c>
      <c r="D267" s="11" t="str">
        <f>VLOOKUP(Table1[[#This Row],[Month]],Quart!$A$1:$B$5,2,1)</f>
        <v>Quart 3</v>
      </c>
      <c r="E267" s="2" t="s">
        <v>17</v>
      </c>
      <c r="F267" s="2" t="s">
        <v>12</v>
      </c>
      <c r="G267" s="2" t="s">
        <v>40</v>
      </c>
      <c r="H267" s="2" t="s">
        <v>62</v>
      </c>
      <c r="I267" s="2">
        <v>225.76999999999998</v>
      </c>
      <c r="J267" s="4">
        <v>32</v>
      </c>
      <c r="K267" s="2">
        <f>Table1[[#This Row],[Price]]*Table1[[#This Row],[Units]]</f>
        <v>7224.6399999999994</v>
      </c>
    </row>
    <row r="268" spans="1:11" x14ac:dyDescent="0.35">
      <c r="A268" s="3">
        <v>44097</v>
      </c>
      <c r="B268" s="11">
        <f>YEAR(Table1[[#This Row],[Date]])</f>
        <v>2020</v>
      </c>
      <c r="C268" s="11">
        <f>MONTH(Table1[[#This Row],[Date]])</f>
        <v>9</v>
      </c>
      <c r="D268" s="11" t="str">
        <f>VLOOKUP(Table1[[#This Row],[Month]],Quart!$A$1:$B$5,2,1)</f>
        <v>Quart 3</v>
      </c>
      <c r="E268" s="2" t="s">
        <v>7</v>
      </c>
      <c r="F268" s="2" t="s">
        <v>8</v>
      </c>
      <c r="G268" s="2" t="s">
        <v>46</v>
      </c>
      <c r="H268" s="2" t="s">
        <v>76</v>
      </c>
      <c r="I268" s="2">
        <v>1317.62</v>
      </c>
      <c r="J268" s="4">
        <v>11</v>
      </c>
      <c r="K268" s="2">
        <f>Table1[[#This Row],[Price]]*Table1[[#This Row],[Units]]</f>
        <v>14493.82</v>
      </c>
    </row>
    <row r="269" spans="1:11" x14ac:dyDescent="0.35">
      <c r="A269" s="3">
        <v>44098</v>
      </c>
      <c r="B269" s="11">
        <f>YEAR(Table1[[#This Row],[Date]])</f>
        <v>2020</v>
      </c>
      <c r="C269" s="11">
        <f>MONTH(Table1[[#This Row],[Date]])</f>
        <v>9</v>
      </c>
      <c r="D269" s="11" t="str">
        <f>VLOOKUP(Table1[[#This Row],[Month]],Quart!$A$1:$B$5,2,1)</f>
        <v>Quart 3</v>
      </c>
      <c r="E269" s="2" t="s">
        <v>5</v>
      </c>
      <c r="F269" s="2" t="s">
        <v>6</v>
      </c>
      <c r="G269" s="2" t="s">
        <v>34</v>
      </c>
      <c r="H269" s="2">
        <v>3700</v>
      </c>
      <c r="I269" s="2">
        <v>2209.2199999999998</v>
      </c>
      <c r="J269" s="4">
        <v>21</v>
      </c>
      <c r="K269" s="2">
        <f>Table1[[#This Row],[Price]]*Table1[[#This Row],[Units]]</f>
        <v>46393.619999999995</v>
      </c>
    </row>
    <row r="270" spans="1:11" x14ac:dyDescent="0.35">
      <c r="A270" s="3">
        <v>44099</v>
      </c>
      <c r="B270" s="11">
        <f>YEAR(Table1[[#This Row],[Date]])</f>
        <v>2020</v>
      </c>
      <c r="C270" s="11">
        <f>MONTH(Table1[[#This Row],[Date]])</f>
        <v>9</v>
      </c>
      <c r="D270" s="11" t="str">
        <f>VLOOKUP(Table1[[#This Row],[Month]],Quart!$A$1:$B$5,2,1)</f>
        <v>Quart 3</v>
      </c>
      <c r="E270" s="2" t="s">
        <v>7</v>
      </c>
      <c r="F270" s="2" t="s">
        <v>8</v>
      </c>
      <c r="G270" s="2" t="s">
        <v>47</v>
      </c>
      <c r="H270" s="2" t="s">
        <v>77</v>
      </c>
      <c r="I270" s="2">
        <v>5457.08</v>
      </c>
      <c r="J270" s="4">
        <v>29</v>
      </c>
      <c r="K270" s="2">
        <f>Table1[[#This Row],[Price]]*Table1[[#This Row],[Units]]</f>
        <v>158255.32</v>
      </c>
    </row>
    <row r="271" spans="1:11" x14ac:dyDescent="0.35">
      <c r="A271" s="3">
        <v>44100</v>
      </c>
      <c r="B271" s="11">
        <f>YEAR(Table1[[#This Row],[Date]])</f>
        <v>2020</v>
      </c>
      <c r="C271" s="11">
        <f>MONTH(Table1[[#This Row],[Date]])</f>
        <v>9</v>
      </c>
      <c r="D271" s="11" t="str">
        <f>VLOOKUP(Table1[[#This Row],[Month]],Quart!$A$1:$B$5,2,1)</f>
        <v>Quart 3</v>
      </c>
      <c r="E271" s="2" t="s">
        <v>5</v>
      </c>
      <c r="F271" s="2" t="s">
        <v>6</v>
      </c>
      <c r="G271" s="2" t="s">
        <v>38</v>
      </c>
      <c r="H271" s="2" t="s">
        <v>65</v>
      </c>
      <c r="I271" s="2">
        <v>1481.6</v>
      </c>
      <c r="J271" s="4">
        <v>9</v>
      </c>
      <c r="K271" s="2">
        <f>Table1[[#This Row],[Price]]*Table1[[#This Row],[Units]]</f>
        <v>13334.4</v>
      </c>
    </row>
    <row r="272" spans="1:11" x14ac:dyDescent="0.35">
      <c r="A272" s="3">
        <v>44101</v>
      </c>
      <c r="B272" s="11">
        <f>YEAR(Table1[[#This Row],[Date]])</f>
        <v>2020</v>
      </c>
      <c r="C272" s="11">
        <f>MONTH(Table1[[#This Row],[Date]])</f>
        <v>9</v>
      </c>
      <c r="D272" s="11" t="str">
        <f>VLOOKUP(Table1[[#This Row],[Month]],Quart!$A$1:$B$5,2,1)</f>
        <v>Quart 3</v>
      </c>
      <c r="E272" s="2" t="s">
        <v>7</v>
      </c>
      <c r="F272" s="2" t="s">
        <v>10</v>
      </c>
      <c r="G272" s="2" t="s">
        <v>33</v>
      </c>
      <c r="H272" s="2" t="s">
        <v>66</v>
      </c>
      <c r="I272" s="2">
        <v>659.74</v>
      </c>
      <c r="J272" s="4">
        <v>32</v>
      </c>
      <c r="K272" s="2">
        <f>Table1[[#This Row],[Price]]*Table1[[#This Row],[Units]]</f>
        <v>21111.68</v>
      </c>
    </row>
    <row r="273" spans="1:11" x14ac:dyDescent="0.35">
      <c r="A273" s="3">
        <v>44102</v>
      </c>
      <c r="B273" s="11">
        <f>YEAR(Table1[[#This Row],[Date]])</f>
        <v>2020</v>
      </c>
      <c r="C273" s="11">
        <f>MONTH(Table1[[#This Row],[Date]])</f>
        <v>9</v>
      </c>
      <c r="D273" s="11" t="str">
        <f>VLOOKUP(Table1[[#This Row],[Month]],Quart!$A$1:$B$5,2,1)</f>
        <v>Quart 3</v>
      </c>
      <c r="E273" s="2" t="s">
        <v>5</v>
      </c>
      <c r="F273" s="2" t="s">
        <v>12</v>
      </c>
      <c r="G273" s="2" t="s">
        <v>38</v>
      </c>
      <c r="H273" s="2" t="s">
        <v>67</v>
      </c>
      <c r="I273" s="2">
        <v>376.99</v>
      </c>
      <c r="J273" s="4">
        <v>7</v>
      </c>
      <c r="K273" s="2">
        <f>Table1[[#This Row],[Price]]*Table1[[#This Row],[Units]]</f>
        <v>2638.9300000000003</v>
      </c>
    </row>
    <row r="274" spans="1:11" ht="35" x14ac:dyDescent="0.35">
      <c r="A274" s="3">
        <v>44103</v>
      </c>
      <c r="B274" s="11">
        <f>YEAR(Table1[[#This Row],[Date]])</f>
        <v>2020</v>
      </c>
      <c r="C274" s="11">
        <f>MONTH(Table1[[#This Row],[Date]])</f>
        <v>9</v>
      </c>
      <c r="D274" s="11" t="str">
        <f>VLOOKUP(Table1[[#This Row],[Month]],Quart!$A$1:$B$5,2,1)</f>
        <v>Quart 3</v>
      </c>
      <c r="E274" s="2" t="s">
        <v>5</v>
      </c>
      <c r="F274" s="2" t="s">
        <v>14</v>
      </c>
      <c r="G274" s="2" t="s">
        <v>42</v>
      </c>
      <c r="H274" s="2" t="s">
        <v>68</v>
      </c>
      <c r="I274" s="2">
        <v>865.22</v>
      </c>
      <c r="J274" s="4">
        <v>33</v>
      </c>
      <c r="K274" s="2">
        <f>Table1[[#This Row],[Price]]*Table1[[#This Row],[Units]]</f>
        <v>28552.260000000002</v>
      </c>
    </row>
    <row r="275" spans="1:11" x14ac:dyDescent="0.35">
      <c r="A275" s="3">
        <v>44104</v>
      </c>
      <c r="B275" s="11">
        <f>YEAR(Table1[[#This Row],[Date]])</f>
        <v>2020</v>
      </c>
      <c r="C275" s="11">
        <f>MONTH(Table1[[#This Row],[Date]])</f>
        <v>9</v>
      </c>
      <c r="D275" s="11" t="str">
        <f>VLOOKUP(Table1[[#This Row],[Month]],Quart!$A$1:$B$5,2,1)</f>
        <v>Quart 3</v>
      </c>
      <c r="E275" s="2" t="s">
        <v>5</v>
      </c>
      <c r="F275" s="2" t="s">
        <v>16</v>
      </c>
      <c r="G275" s="2" t="s">
        <v>43</v>
      </c>
      <c r="H275" s="2" t="s">
        <v>69</v>
      </c>
      <c r="I275" s="2">
        <v>3110.2400000000002</v>
      </c>
      <c r="J275" s="4">
        <v>29</v>
      </c>
      <c r="K275" s="2">
        <f>Table1[[#This Row],[Price]]*Table1[[#This Row],[Units]]</f>
        <v>90196.96</v>
      </c>
    </row>
    <row r="276" spans="1:11" x14ac:dyDescent="0.35">
      <c r="A276" s="3">
        <v>44105</v>
      </c>
      <c r="B276" s="11">
        <f>YEAR(Table1[[#This Row],[Date]])</f>
        <v>2020</v>
      </c>
      <c r="C276" s="11">
        <f>MONTH(Table1[[#This Row],[Date]])</f>
        <v>10</v>
      </c>
      <c r="D276" s="11" t="str">
        <f>VLOOKUP(Table1[[#This Row],[Month]],Quart!$A$1:$B$5,2,1)</f>
        <v>Quart 4</v>
      </c>
      <c r="E276" s="2" t="s">
        <v>7</v>
      </c>
      <c r="F276" s="2" t="s">
        <v>6</v>
      </c>
      <c r="G276" s="2" t="s">
        <v>34</v>
      </c>
      <c r="H276" s="2">
        <v>3700</v>
      </c>
      <c r="I276" s="2">
        <v>2209.2199999999998</v>
      </c>
      <c r="J276" s="4">
        <v>23</v>
      </c>
      <c r="K276" s="2">
        <f>Table1[[#This Row],[Price]]*Table1[[#This Row],[Units]]</f>
        <v>50812.06</v>
      </c>
    </row>
    <row r="277" spans="1:11" x14ac:dyDescent="0.35">
      <c r="A277" s="3">
        <v>44106</v>
      </c>
      <c r="B277" s="11">
        <f>YEAR(Table1[[#This Row],[Date]])</f>
        <v>2020</v>
      </c>
      <c r="C277" s="11">
        <f>MONTH(Table1[[#This Row],[Date]])</f>
        <v>10</v>
      </c>
      <c r="D277" s="11" t="str">
        <f>VLOOKUP(Table1[[#This Row],[Month]],Quart!$A$1:$B$5,2,1)</f>
        <v>Quart 4</v>
      </c>
      <c r="E277" s="2" t="s">
        <v>9</v>
      </c>
      <c r="F277" s="2" t="s">
        <v>6</v>
      </c>
      <c r="G277" s="2" t="s">
        <v>38</v>
      </c>
      <c r="H277" s="2" t="s">
        <v>60</v>
      </c>
      <c r="I277" s="2">
        <v>1027.32</v>
      </c>
      <c r="J277" s="4">
        <v>5</v>
      </c>
      <c r="K277" s="2">
        <f>Table1[[#This Row],[Price]]*Table1[[#This Row],[Units]]</f>
        <v>5136.5999999999995</v>
      </c>
    </row>
    <row r="278" spans="1:11" x14ac:dyDescent="0.35">
      <c r="A278" s="3">
        <v>44107</v>
      </c>
      <c r="B278" s="11">
        <f>YEAR(Table1[[#This Row],[Date]])</f>
        <v>2020</v>
      </c>
      <c r="C278" s="11">
        <f>MONTH(Table1[[#This Row],[Date]])</f>
        <v>10</v>
      </c>
      <c r="D278" s="11" t="str">
        <f>VLOOKUP(Table1[[#This Row],[Month]],Quart!$A$1:$B$5,2,1)</f>
        <v>Quart 4</v>
      </c>
      <c r="E278" s="2" t="s">
        <v>5</v>
      </c>
      <c r="F278" s="2" t="s">
        <v>6</v>
      </c>
      <c r="G278" s="2" t="s">
        <v>38</v>
      </c>
      <c r="H278" s="2" t="s">
        <v>65</v>
      </c>
      <c r="I278" s="2">
        <v>1481.6</v>
      </c>
      <c r="J278" s="4">
        <v>25</v>
      </c>
      <c r="K278" s="2">
        <f>Table1[[#This Row],[Price]]*Table1[[#This Row],[Units]]</f>
        <v>37040</v>
      </c>
    </row>
    <row r="279" spans="1:11" x14ac:dyDescent="0.35">
      <c r="A279" s="3">
        <v>44108</v>
      </c>
      <c r="B279" s="11">
        <f>YEAR(Table1[[#This Row],[Date]])</f>
        <v>2020</v>
      </c>
      <c r="C279" s="11">
        <f>MONTH(Table1[[#This Row],[Date]])</f>
        <v>10</v>
      </c>
      <c r="D279" s="11" t="str">
        <f>VLOOKUP(Table1[[#This Row],[Month]],Quart!$A$1:$B$5,2,1)</f>
        <v>Quart 4</v>
      </c>
      <c r="E279" s="2" t="s">
        <v>13</v>
      </c>
      <c r="F279" s="2" t="s">
        <v>10</v>
      </c>
      <c r="G279" s="2" t="s">
        <v>44</v>
      </c>
      <c r="H279" s="2" t="s">
        <v>70</v>
      </c>
      <c r="I279" s="2">
        <v>810.54</v>
      </c>
      <c r="J279" s="4">
        <v>23</v>
      </c>
      <c r="K279" s="2">
        <f>Table1[[#This Row],[Price]]*Table1[[#This Row],[Units]]</f>
        <v>18642.419999999998</v>
      </c>
    </row>
    <row r="280" spans="1:11" x14ac:dyDescent="0.35">
      <c r="A280" s="3">
        <v>44109</v>
      </c>
      <c r="B280" s="11">
        <f>YEAR(Table1[[#This Row],[Date]])</f>
        <v>2020</v>
      </c>
      <c r="C280" s="11">
        <f>MONTH(Table1[[#This Row],[Date]])</f>
        <v>10</v>
      </c>
      <c r="D280" s="11" t="str">
        <f>VLOOKUP(Table1[[#This Row],[Month]],Quart!$A$1:$B$5,2,1)</f>
        <v>Quart 4</v>
      </c>
      <c r="E280" s="2" t="s">
        <v>15</v>
      </c>
      <c r="F280" s="2" t="s">
        <v>10</v>
      </c>
      <c r="G280" s="2" t="s">
        <v>35</v>
      </c>
      <c r="H280" s="2" t="s">
        <v>58</v>
      </c>
      <c r="I280" s="2">
        <v>714.42</v>
      </c>
      <c r="J280" s="4">
        <v>33</v>
      </c>
      <c r="K280" s="2">
        <f>Table1[[#This Row],[Price]]*Table1[[#This Row],[Units]]</f>
        <v>23575.859999999997</v>
      </c>
    </row>
    <row r="281" spans="1:11" x14ac:dyDescent="0.35">
      <c r="A281" s="3">
        <v>44110</v>
      </c>
      <c r="B281" s="11">
        <f>YEAR(Table1[[#This Row],[Date]])</f>
        <v>2020</v>
      </c>
      <c r="C281" s="11">
        <f>MONTH(Table1[[#This Row],[Date]])</f>
        <v>10</v>
      </c>
      <c r="D281" s="11" t="str">
        <f>VLOOKUP(Table1[[#This Row],[Month]],Quart!$A$1:$B$5,2,1)</f>
        <v>Quart 4</v>
      </c>
      <c r="E281" s="2" t="s">
        <v>11</v>
      </c>
      <c r="F281" s="2" t="s">
        <v>10</v>
      </c>
      <c r="G281" s="2" t="s">
        <v>32</v>
      </c>
      <c r="H281" s="2" t="s">
        <v>49</v>
      </c>
      <c r="I281" s="2">
        <v>2825.6200000000003</v>
      </c>
      <c r="J281" s="4">
        <v>9</v>
      </c>
      <c r="K281" s="2">
        <f>Table1[[#This Row],[Price]]*Table1[[#This Row],[Units]]</f>
        <v>25430.58</v>
      </c>
    </row>
    <row r="282" spans="1:11" x14ac:dyDescent="0.35">
      <c r="A282" s="3">
        <v>44111</v>
      </c>
      <c r="B282" s="11">
        <f>YEAR(Table1[[#This Row],[Date]])</f>
        <v>2020</v>
      </c>
      <c r="C282" s="11">
        <f>MONTH(Table1[[#This Row],[Date]])</f>
        <v>10</v>
      </c>
      <c r="D282" s="11" t="str">
        <f>VLOOKUP(Table1[[#This Row],[Month]],Quart!$A$1:$B$5,2,1)</f>
        <v>Quart 4</v>
      </c>
      <c r="E282" s="2" t="s">
        <v>17</v>
      </c>
      <c r="F282" s="2" t="s">
        <v>12</v>
      </c>
      <c r="G282" s="2" t="s">
        <v>38</v>
      </c>
      <c r="H282" s="2" t="s">
        <v>67</v>
      </c>
      <c r="I282" s="2">
        <v>376.99</v>
      </c>
      <c r="J282" s="4">
        <v>3</v>
      </c>
      <c r="K282" s="2">
        <f>Table1[[#This Row],[Price]]*Table1[[#This Row],[Units]]</f>
        <v>1130.97</v>
      </c>
    </row>
    <row r="283" spans="1:11" x14ac:dyDescent="0.35">
      <c r="A283" s="3">
        <v>44112</v>
      </c>
      <c r="B283" s="11">
        <f>YEAR(Table1[[#This Row],[Date]])</f>
        <v>2020</v>
      </c>
      <c r="C283" s="11">
        <f>MONTH(Table1[[#This Row],[Date]])</f>
        <v>10</v>
      </c>
      <c r="D283" s="11" t="str">
        <f>VLOOKUP(Table1[[#This Row],[Month]],Quart!$A$1:$B$5,2,1)</f>
        <v>Quart 4</v>
      </c>
      <c r="E283" s="2" t="s">
        <v>5</v>
      </c>
      <c r="F283" s="2" t="s">
        <v>12</v>
      </c>
      <c r="G283" s="2" t="s">
        <v>40</v>
      </c>
      <c r="H283" s="2" t="s">
        <v>62</v>
      </c>
      <c r="I283" s="2">
        <v>225.76999999999998</v>
      </c>
      <c r="J283" s="4">
        <v>19</v>
      </c>
      <c r="K283" s="2">
        <f>Table1[[#This Row],[Price]]*Table1[[#This Row],[Units]]</f>
        <v>4289.6299999999992</v>
      </c>
    </row>
    <row r="284" spans="1:11" ht="35" x14ac:dyDescent="0.35">
      <c r="A284" s="3">
        <v>44113</v>
      </c>
      <c r="B284" s="11">
        <f>YEAR(Table1[[#This Row],[Date]])</f>
        <v>2020</v>
      </c>
      <c r="C284" s="11">
        <f>MONTH(Table1[[#This Row],[Date]])</f>
        <v>10</v>
      </c>
      <c r="D284" s="11" t="str">
        <f>VLOOKUP(Table1[[#This Row],[Month]],Quart!$A$1:$B$5,2,1)</f>
        <v>Quart 4</v>
      </c>
      <c r="E284" s="2" t="s">
        <v>7</v>
      </c>
      <c r="F284" s="2" t="s">
        <v>14</v>
      </c>
      <c r="G284" s="2" t="s">
        <v>32</v>
      </c>
      <c r="H284" s="2" t="s">
        <v>55</v>
      </c>
      <c r="I284" s="2">
        <v>226.19</v>
      </c>
      <c r="J284" s="4">
        <v>7</v>
      </c>
      <c r="K284" s="2">
        <f>Table1[[#This Row],[Price]]*Table1[[#This Row],[Units]]</f>
        <v>1583.33</v>
      </c>
    </row>
    <row r="285" spans="1:11" ht="35" x14ac:dyDescent="0.35">
      <c r="A285" s="3">
        <v>44114</v>
      </c>
      <c r="B285" s="11">
        <f>YEAR(Table1[[#This Row],[Date]])</f>
        <v>2020</v>
      </c>
      <c r="C285" s="11">
        <f>MONTH(Table1[[#This Row],[Date]])</f>
        <v>10</v>
      </c>
      <c r="D285" s="11" t="str">
        <f>VLOOKUP(Table1[[#This Row],[Month]],Quart!$A$1:$B$5,2,1)</f>
        <v>Quart 4</v>
      </c>
      <c r="E285" s="2" t="s">
        <v>9</v>
      </c>
      <c r="F285" s="2" t="s">
        <v>14</v>
      </c>
      <c r="G285" s="2" t="s">
        <v>45</v>
      </c>
      <c r="H285" s="2" t="s">
        <v>71</v>
      </c>
      <c r="I285" s="2">
        <v>622.04</v>
      </c>
      <c r="J285" s="4">
        <v>25</v>
      </c>
      <c r="K285" s="2">
        <f>Table1[[#This Row],[Price]]*Table1[[#This Row],[Units]]</f>
        <v>15551</v>
      </c>
    </row>
    <row r="286" spans="1:11" x14ac:dyDescent="0.35">
      <c r="A286" s="3">
        <v>44115</v>
      </c>
      <c r="B286" s="11">
        <f>YEAR(Table1[[#This Row],[Date]])</f>
        <v>2020</v>
      </c>
      <c r="C286" s="11">
        <f>MONTH(Table1[[#This Row],[Date]])</f>
        <v>10</v>
      </c>
      <c r="D286" s="11" t="str">
        <f>VLOOKUP(Table1[[#This Row],[Month]],Quart!$A$1:$B$5,2,1)</f>
        <v>Quart 4</v>
      </c>
      <c r="E286" s="2" t="s">
        <v>11</v>
      </c>
      <c r="F286" s="2" t="s">
        <v>16</v>
      </c>
      <c r="G286" s="2" t="s">
        <v>35</v>
      </c>
      <c r="H286" s="2" t="s">
        <v>54</v>
      </c>
      <c r="I286" s="2">
        <v>499.53</v>
      </c>
      <c r="J286" s="4">
        <v>21</v>
      </c>
      <c r="K286" s="2">
        <f>Table1[[#This Row],[Price]]*Table1[[#This Row],[Units]]</f>
        <v>10490.13</v>
      </c>
    </row>
    <row r="287" spans="1:11" x14ac:dyDescent="0.35">
      <c r="A287" s="3">
        <v>44116</v>
      </c>
      <c r="B287" s="11">
        <f>YEAR(Table1[[#This Row],[Date]])</f>
        <v>2020</v>
      </c>
      <c r="C287" s="11">
        <f>MONTH(Table1[[#This Row],[Date]])</f>
        <v>10</v>
      </c>
      <c r="D287" s="11" t="str">
        <f>VLOOKUP(Table1[[#This Row],[Month]],Quart!$A$1:$B$5,2,1)</f>
        <v>Quart 4</v>
      </c>
      <c r="E287" s="2" t="s">
        <v>15</v>
      </c>
      <c r="F287" s="2" t="s">
        <v>6</v>
      </c>
      <c r="G287" s="2" t="s">
        <v>34</v>
      </c>
      <c r="H287" s="2">
        <v>3700</v>
      </c>
      <c r="I287" s="2">
        <v>2209.2199999999998</v>
      </c>
      <c r="J287" s="4">
        <v>15</v>
      </c>
      <c r="K287" s="2">
        <f>Table1[[#This Row],[Price]]*Table1[[#This Row],[Units]]</f>
        <v>33138.299999999996</v>
      </c>
    </row>
    <row r="288" spans="1:11" x14ac:dyDescent="0.35">
      <c r="A288" s="3">
        <v>44117</v>
      </c>
      <c r="B288" s="11">
        <f>YEAR(Table1[[#This Row],[Date]])</f>
        <v>2020</v>
      </c>
      <c r="C288" s="11">
        <f>MONTH(Table1[[#This Row],[Date]])</f>
        <v>10</v>
      </c>
      <c r="D288" s="11" t="str">
        <f>VLOOKUP(Table1[[#This Row],[Month]],Quart!$A$1:$B$5,2,1)</f>
        <v>Quart 4</v>
      </c>
      <c r="E288" s="2" t="s">
        <v>17</v>
      </c>
      <c r="F288" s="2" t="s">
        <v>6</v>
      </c>
      <c r="G288" s="2" t="s">
        <v>38</v>
      </c>
      <c r="H288" s="2" t="s">
        <v>60</v>
      </c>
      <c r="I288" s="2">
        <v>1027.32</v>
      </c>
      <c r="J288" s="4">
        <v>17</v>
      </c>
      <c r="K288" s="2">
        <f>Table1[[#This Row],[Price]]*Table1[[#This Row],[Units]]</f>
        <v>17464.439999999999</v>
      </c>
    </row>
    <row r="289" spans="1:11" x14ac:dyDescent="0.35">
      <c r="A289" s="3">
        <v>44118</v>
      </c>
      <c r="B289" s="11">
        <f>YEAR(Table1[[#This Row],[Date]])</f>
        <v>2020</v>
      </c>
      <c r="C289" s="11">
        <f>MONTH(Table1[[#This Row],[Date]])</f>
        <v>10</v>
      </c>
      <c r="D289" s="11" t="str">
        <f>VLOOKUP(Table1[[#This Row],[Month]],Quart!$A$1:$B$5,2,1)</f>
        <v>Quart 4</v>
      </c>
      <c r="E289" s="2" t="s">
        <v>13</v>
      </c>
      <c r="F289" s="2" t="s">
        <v>6</v>
      </c>
      <c r="G289" s="2" t="s">
        <v>38</v>
      </c>
      <c r="H289" s="2" t="s">
        <v>65</v>
      </c>
      <c r="I289" s="2">
        <v>1481.6</v>
      </c>
      <c r="J289" s="4">
        <v>32</v>
      </c>
      <c r="K289" s="2">
        <f>Table1[[#This Row],[Price]]*Table1[[#This Row],[Units]]</f>
        <v>47411.199999999997</v>
      </c>
    </row>
    <row r="290" spans="1:11" x14ac:dyDescent="0.35">
      <c r="A290" s="3">
        <v>44119</v>
      </c>
      <c r="B290" s="11">
        <f>YEAR(Table1[[#This Row],[Date]])</f>
        <v>2020</v>
      </c>
      <c r="C290" s="11">
        <f>MONTH(Table1[[#This Row],[Date]])</f>
        <v>10</v>
      </c>
      <c r="D290" s="11" t="str">
        <f>VLOOKUP(Table1[[#This Row],[Month]],Quart!$A$1:$B$5,2,1)</f>
        <v>Quart 4</v>
      </c>
      <c r="E290" s="2" t="s">
        <v>7</v>
      </c>
      <c r="F290" s="2" t="s">
        <v>8</v>
      </c>
      <c r="G290" s="2" t="s">
        <v>31</v>
      </c>
      <c r="H290" s="2" t="s">
        <v>72</v>
      </c>
      <c r="I290" s="2">
        <v>1600.37</v>
      </c>
      <c r="J290" s="4">
        <v>5</v>
      </c>
      <c r="K290" s="2">
        <f>Table1[[#This Row],[Price]]*Table1[[#This Row],[Units]]</f>
        <v>8001.8499999999995</v>
      </c>
    </row>
    <row r="291" spans="1:11" x14ac:dyDescent="0.35">
      <c r="A291" s="3">
        <v>44120</v>
      </c>
      <c r="B291" s="11">
        <f>YEAR(Table1[[#This Row],[Date]])</f>
        <v>2020</v>
      </c>
      <c r="C291" s="11">
        <f>MONTH(Table1[[#This Row],[Date]])</f>
        <v>10</v>
      </c>
      <c r="D291" s="11" t="str">
        <f>VLOOKUP(Table1[[#This Row],[Month]],Quart!$A$1:$B$5,2,1)</f>
        <v>Quart 4</v>
      </c>
      <c r="E291" s="2" t="s">
        <v>5</v>
      </c>
      <c r="F291" s="2" t="s">
        <v>8</v>
      </c>
      <c r="G291" s="2" t="s">
        <v>31</v>
      </c>
      <c r="H291" s="2" t="s">
        <v>52</v>
      </c>
      <c r="I291" s="2">
        <v>1432.36</v>
      </c>
      <c r="J291" s="4">
        <v>23</v>
      </c>
      <c r="K291" s="2">
        <f>Table1[[#This Row],[Price]]*Table1[[#This Row],[Units]]</f>
        <v>32944.28</v>
      </c>
    </row>
    <row r="292" spans="1:11" x14ac:dyDescent="0.35">
      <c r="A292" s="3">
        <v>44121</v>
      </c>
      <c r="B292" s="11">
        <f>YEAR(Table1[[#This Row],[Date]])</f>
        <v>2020</v>
      </c>
      <c r="C292" s="11">
        <f>MONTH(Table1[[#This Row],[Date]])</f>
        <v>10</v>
      </c>
      <c r="D292" s="11" t="str">
        <f>VLOOKUP(Table1[[#This Row],[Month]],Quart!$A$1:$B$5,2,1)</f>
        <v>Quart 4</v>
      </c>
      <c r="E292" s="2" t="s">
        <v>9</v>
      </c>
      <c r="F292" s="2" t="s">
        <v>8</v>
      </c>
      <c r="G292" s="2" t="s">
        <v>31</v>
      </c>
      <c r="H292" s="2" t="s">
        <v>57</v>
      </c>
      <c r="I292" s="2">
        <v>752.12</v>
      </c>
      <c r="J292" s="4">
        <v>25</v>
      </c>
      <c r="K292" s="2">
        <f>Table1[[#This Row],[Price]]*Table1[[#This Row],[Units]]</f>
        <v>18803</v>
      </c>
    </row>
    <row r="293" spans="1:11" x14ac:dyDescent="0.35">
      <c r="A293" s="3">
        <v>44122</v>
      </c>
      <c r="B293" s="11">
        <f>YEAR(Table1[[#This Row],[Date]])</f>
        <v>2020</v>
      </c>
      <c r="C293" s="11">
        <f>MONTH(Table1[[#This Row],[Date]])</f>
        <v>10</v>
      </c>
      <c r="D293" s="11" t="str">
        <f>VLOOKUP(Table1[[#This Row],[Month]],Quart!$A$1:$B$5,2,1)</f>
        <v>Quart 4</v>
      </c>
      <c r="E293" s="2" t="s">
        <v>11</v>
      </c>
      <c r="F293" s="2" t="s">
        <v>16</v>
      </c>
      <c r="G293" s="2" t="s">
        <v>35</v>
      </c>
      <c r="H293" s="2" t="s">
        <v>54</v>
      </c>
      <c r="I293" s="2">
        <v>499.53</v>
      </c>
      <c r="J293" s="4">
        <v>21</v>
      </c>
      <c r="K293" s="2">
        <f>Table1[[#This Row],[Price]]*Table1[[#This Row],[Units]]</f>
        <v>10490.13</v>
      </c>
    </row>
    <row r="294" spans="1:11" x14ac:dyDescent="0.35">
      <c r="A294" s="3">
        <v>44123</v>
      </c>
      <c r="B294" s="11">
        <f>YEAR(Table1[[#This Row],[Date]])</f>
        <v>2020</v>
      </c>
      <c r="C294" s="11">
        <f>MONTH(Table1[[#This Row],[Date]])</f>
        <v>10</v>
      </c>
      <c r="D294" s="11" t="str">
        <f>VLOOKUP(Table1[[#This Row],[Month]],Quart!$A$1:$B$5,2,1)</f>
        <v>Quart 4</v>
      </c>
      <c r="E294" s="2" t="s">
        <v>13</v>
      </c>
      <c r="F294" s="2" t="s">
        <v>6</v>
      </c>
      <c r="G294" s="2" t="s">
        <v>33</v>
      </c>
      <c r="H294" s="2" t="s">
        <v>53</v>
      </c>
      <c r="I294" s="2">
        <v>3014.1200000000003</v>
      </c>
      <c r="J294" s="4">
        <v>5</v>
      </c>
      <c r="K294" s="2">
        <f>Table1[[#This Row],[Price]]*Table1[[#This Row],[Units]]</f>
        <v>15070.600000000002</v>
      </c>
    </row>
    <row r="295" spans="1:11" x14ac:dyDescent="0.35">
      <c r="A295" s="3">
        <v>44124</v>
      </c>
      <c r="B295" s="11">
        <f>YEAR(Table1[[#This Row],[Date]])</f>
        <v>2020</v>
      </c>
      <c r="C295" s="11">
        <f>MONTH(Table1[[#This Row],[Date]])</f>
        <v>10</v>
      </c>
      <c r="D295" s="11" t="str">
        <f>VLOOKUP(Table1[[#This Row],[Month]],Quart!$A$1:$B$5,2,1)</f>
        <v>Quart 4</v>
      </c>
      <c r="E295" s="2" t="s">
        <v>15</v>
      </c>
      <c r="F295" s="2" t="s">
        <v>8</v>
      </c>
      <c r="G295" s="2" t="s">
        <v>38</v>
      </c>
      <c r="H295" s="2" t="s">
        <v>61</v>
      </c>
      <c r="I295" s="2">
        <v>2363.79</v>
      </c>
      <c r="J295" s="4">
        <v>15</v>
      </c>
      <c r="K295" s="2">
        <f>Table1[[#This Row],[Price]]*Table1[[#This Row],[Units]]</f>
        <v>35456.85</v>
      </c>
    </row>
    <row r="296" spans="1:11" x14ac:dyDescent="0.35">
      <c r="A296" s="3">
        <v>44125</v>
      </c>
      <c r="B296" s="11">
        <f>YEAR(Table1[[#This Row],[Date]])</f>
        <v>2020</v>
      </c>
      <c r="C296" s="11">
        <f>MONTH(Table1[[#This Row],[Date]])</f>
        <v>10</v>
      </c>
      <c r="D296" s="11" t="str">
        <f>VLOOKUP(Table1[[#This Row],[Month]],Quart!$A$1:$B$5,2,1)</f>
        <v>Quart 4</v>
      </c>
      <c r="E296" s="2" t="s">
        <v>17</v>
      </c>
      <c r="F296" s="2" t="s">
        <v>10</v>
      </c>
      <c r="G296" s="2" t="s">
        <v>33</v>
      </c>
      <c r="H296" s="2" t="s">
        <v>66</v>
      </c>
      <c r="I296" s="2">
        <v>659.74</v>
      </c>
      <c r="J296" s="4">
        <v>3</v>
      </c>
      <c r="K296" s="2">
        <f>Table1[[#This Row],[Price]]*Table1[[#This Row],[Units]]</f>
        <v>1979.22</v>
      </c>
    </row>
    <row r="297" spans="1:11" x14ac:dyDescent="0.35">
      <c r="A297" s="3">
        <v>44126</v>
      </c>
      <c r="B297" s="11">
        <f>YEAR(Table1[[#This Row],[Date]])</f>
        <v>2020</v>
      </c>
      <c r="C297" s="11">
        <f>MONTH(Table1[[#This Row],[Date]])</f>
        <v>10</v>
      </c>
      <c r="D297" s="11" t="str">
        <f>VLOOKUP(Table1[[#This Row],[Month]],Quart!$A$1:$B$5,2,1)</f>
        <v>Quart 4</v>
      </c>
      <c r="E297" s="2" t="s">
        <v>13</v>
      </c>
      <c r="F297" s="2" t="s">
        <v>12</v>
      </c>
      <c r="G297" s="2" t="s">
        <v>34</v>
      </c>
      <c r="H297" s="2" t="s">
        <v>50</v>
      </c>
      <c r="I297" s="2">
        <v>226.19</v>
      </c>
      <c r="J297" s="4">
        <v>9</v>
      </c>
      <c r="K297" s="2">
        <f>Table1[[#This Row],[Price]]*Table1[[#This Row],[Units]]</f>
        <v>2035.71</v>
      </c>
    </row>
    <row r="298" spans="1:11" x14ac:dyDescent="0.35">
      <c r="A298" s="3">
        <v>44127</v>
      </c>
      <c r="B298" s="11">
        <f>YEAR(Table1[[#This Row],[Date]])</f>
        <v>2020</v>
      </c>
      <c r="C298" s="11">
        <f>MONTH(Table1[[#This Row],[Date]])</f>
        <v>10</v>
      </c>
      <c r="D298" s="11" t="str">
        <f>VLOOKUP(Table1[[#This Row],[Month]],Quart!$A$1:$B$5,2,1)</f>
        <v>Quart 4</v>
      </c>
      <c r="E298" s="2" t="s">
        <v>5</v>
      </c>
      <c r="F298" s="2" t="s">
        <v>16</v>
      </c>
      <c r="G298" s="2" t="s">
        <v>35</v>
      </c>
      <c r="H298" s="2" t="s">
        <v>54</v>
      </c>
      <c r="I298" s="2">
        <v>499.53</v>
      </c>
      <c r="J298" s="4">
        <v>5</v>
      </c>
      <c r="K298" s="2">
        <f>Table1[[#This Row],[Price]]*Table1[[#This Row],[Units]]</f>
        <v>2497.6499999999996</v>
      </c>
    </row>
    <row r="299" spans="1:11" x14ac:dyDescent="0.35">
      <c r="A299" s="3">
        <v>44128</v>
      </c>
      <c r="B299" s="11">
        <f>YEAR(Table1[[#This Row],[Date]])</f>
        <v>2020</v>
      </c>
      <c r="C299" s="11">
        <f>MONTH(Table1[[#This Row],[Date]])</f>
        <v>10</v>
      </c>
      <c r="D299" s="11" t="str">
        <f>VLOOKUP(Table1[[#This Row],[Month]],Quart!$A$1:$B$5,2,1)</f>
        <v>Quart 4</v>
      </c>
      <c r="E299" s="2" t="s">
        <v>5</v>
      </c>
      <c r="F299" s="2" t="s">
        <v>6</v>
      </c>
      <c r="G299" s="2" t="s">
        <v>33</v>
      </c>
      <c r="H299" s="2" t="s">
        <v>53</v>
      </c>
      <c r="I299" s="2">
        <v>3014.1200000000003</v>
      </c>
      <c r="J299" s="4">
        <v>19</v>
      </c>
      <c r="K299" s="2">
        <f>Table1[[#This Row],[Price]]*Table1[[#This Row],[Units]]</f>
        <v>57268.280000000006</v>
      </c>
    </row>
    <row r="300" spans="1:11" x14ac:dyDescent="0.35">
      <c r="A300" s="3">
        <v>44129</v>
      </c>
      <c r="B300" s="11">
        <f>YEAR(Table1[[#This Row],[Date]])</f>
        <v>2020</v>
      </c>
      <c r="C300" s="11">
        <f>MONTH(Table1[[#This Row],[Date]])</f>
        <v>10</v>
      </c>
      <c r="D300" s="11" t="str">
        <f>VLOOKUP(Table1[[#This Row],[Month]],Quart!$A$1:$B$5,2,1)</f>
        <v>Quart 4</v>
      </c>
      <c r="E300" s="2" t="s">
        <v>5</v>
      </c>
      <c r="F300" s="2" t="s">
        <v>8</v>
      </c>
      <c r="G300" s="2" t="s">
        <v>38</v>
      </c>
      <c r="H300" s="2" t="s">
        <v>61</v>
      </c>
      <c r="I300" s="2">
        <v>2363.79</v>
      </c>
      <c r="J300" s="4">
        <v>29</v>
      </c>
      <c r="K300" s="2">
        <f>Table1[[#This Row],[Price]]*Table1[[#This Row],[Units]]</f>
        <v>68549.91</v>
      </c>
    </row>
    <row r="301" spans="1:11" x14ac:dyDescent="0.35">
      <c r="A301" s="3">
        <v>44130</v>
      </c>
      <c r="B301" s="11">
        <f>YEAR(Table1[[#This Row],[Date]])</f>
        <v>2020</v>
      </c>
      <c r="C301" s="11">
        <f>MONTH(Table1[[#This Row],[Date]])</f>
        <v>10</v>
      </c>
      <c r="D301" s="11" t="str">
        <f>VLOOKUP(Table1[[#This Row],[Month]],Quart!$A$1:$B$5,2,1)</f>
        <v>Quart 4</v>
      </c>
      <c r="E301" s="2" t="s">
        <v>7</v>
      </c>
      <c r="F301" s="2" t="s">
        <v>10</v>
      </c>
      <c r="G301" s="2" t="s">
        <v>33</v>
      </c>
      <c r="H301" s="2" t="s">
        <v>66</v>
      </c>
      <c r="I301" s="2">
        <v>659.74</v>
      </c>
      <c r="J301" s="4">
        <v>17</v>
      </c>
      <c r="K301" s="2">
        <f>Table1[[#This Row],[Price]]*Table1[[#This Row],[Units]]</f>
        <v>11215.58</v>
      </c>
    </row>
    <row r="302" spans="1:11" x14ac:dyDescent="0.35">
      <c r="A302" s="3">
        <v>44131</v>
      </c>
      <c r="B302" s="11">
        <f>YEAR(Table1[[#This Row],[Date]])</f>
        <v>2020</v>
      </c>
      <c r="C302" s="11">
        <f>MONTH(Table1[[#This Row],[Date]])</f>
        <v>10</v>
      </c>
      <c r="D302" s="11" t="str">
        <f>VLOOKUP(Table1[[#This Row],[Month]],Quart!$A$1:$B$5,2,1)</f>
        <v>Quart 4</v>
      </c>
      <c r="E302" s="2" t="s">
        <v>5</v>
      </c>
      <c r="F302" s="2" t="s">
        <v>6</v>
      </c>
      <c r="G302" s="2" t="s">
        <v>33</v>
      </c>
      <c r="H302" s="2" t="s">
        <v>53</v>
      </c>
      <c r="I302" s="2">
        <v>3014.1200000000003</v>
      </c>
      <c r="J302" s="4">
        <v>19</v>
      </c>
      <c r="K302" s="2">
        <f>Table1[[#This Row],[Price]]*Table1[[#This Row],[Units]]</f>
        <v>57268.280000000006</v>
      </c>
    </row>
    <row r="303" spans="1:11" x14ac:dyDescent="0.35">
      <c r="A303" s="3">
        <v>44132</v>
      </c>
      <c r="B303" s="11">
        <f>YEAR(Table1[[#This Row],[Date]])</f>
        <v>2020</v>
      </c>
      <c r="C303" s="11">
        <f>MONTH(Table1[[#This Row],[Date]])</f>
        <v>10</v>
      </c>
      <c r="D303" s="11" t="str">
        <f>VLOOKUP(Table1[[#This Row],[Month]],Quart!$A$1:$B$5,2,1)</f>
        <v>Quart 4</v>
      </c>
      <c r="E303" s="2" t="s">
        <v>7</v>
      </c>
      <c r="F303" s="2" t="s">
        <v>12</v>
      </c>
      <c r="G303" s="2" t="s">
        <v>34</v>
      </c>
      <c r="H303" s="2" t="s">
        <v>50</v>
      </c>
      <c r="I303" s="2">
        <v>226.19</v>
      </c>
      <c r="J303" s="4">
        <v>3</v>
      </c>
      <c r="K303" s="2">
        <f>Table1[[#This Row],[Price]]*Table1[[#This Row],[Units]]</f>
        <v>678.56999999999994</v>
      </c>
    </row>
    <row r="304" spans="1:11" x14ac:dyDescent="0.35">
      <c r="A304" s="3">
        <v>44133</v>
      </c>
      <c r="B304" s="11">
        <f>YEAR(Table1[[#This Row],[Date]])</f>
        <v>2020</v>
      </c>
      <c r="C304" s="11">
        <f>MONTH(Table1[[#This Row],[Date]])</f>
        <v>10</v>
      </c>
      <c r="D304" s="11" t="str">
        <f>VLOOKUP(Table1[[#This Row],[Month]],Quart!$A$1:$B$5,2,1)</f>
        <v>Quart 4</v>
      </c>
      <c r="E304" s="2" t="s">
        <v>5</v>
      </c>
      <c r="F304" s="2" t="s">
        <v>8</v>
      </c>
      <c r="G304" s="2" t="s">
        <v>38</v>
      </c>
      <c r="H304" s="2" t="s">
        <v>61</v>
      </c>
      <c r="I304" s="2">
        <v>2363.79</v>
      </c>
      <c r="J304" s="4">
        <v>7</v>
      </c>
      <c r="K304" s="2">
        <f>Table1[[#This Row],[Price]]*Table1[[#This Row],[Units]]</f>
        <v>16546.53</v>
      </c>
    </row>
    <row r="305" spans="1:11" x14ac:dyDescent="0.35">
      <c r="A305" s="3">
        <v>44134</v>
      </c>
      <c r="B305" s="11">
        <f>YEAR(Table1[[#This Row],[Date]])</f>
        <v>2020</v>
      </c>
      <c r="C305" s="11">
        <f>MONTH(Table1[[#This Row],[Date]])</f>
        <v>10</v>
      </c>
      <c r="D305" s="11" t="str">
        <f>VLOOKUP(Table1[[#This Row],[Month]],Quart!$A$1:$B$5,2,1)</f>
        <v>Quart 4</v>
      </c>
      <c r="E305" s="2" t="s">
        <v>7</v>
      </c>
      <c r="F305" s="2" t="s">
        <v>16</v>
      </c>
      <c r="G305" s="2" t="s">
        <v>35</v>
      </c>
      <c r="H305" s="2" t="s">
        <v>54</v>
      </c>
      <c r="I305" s="2">
        <v>499.53</v>
      </c>
      <c r="J305" s="4">
        <v>7</v>
      </c>
      <c r="K305" s="2">
        <f>Table1[[#This Row],[Price]]*Table1[[#This Row],[Units]]</f>
        <v>3496.71</v>
      </c>
    </row>
    <row r="306" spans="1:11" x14ac:dyDescent="0.35">
      <c r="A306" s="3">
        <v>44135</v>
      </c>
      <c r="B306" s="11">
        <f>YEAR(Table1[[#This Row],[Date]])</f>
        <v>2020</v>
      </c>
      <c r="C306" s="11">
        <f>MONTH(Table1[[#This Row],[Date]])</f>
        <v>10</v>
      </c>
      <c r="D306" s="11" t="str">
        <f>VLOOKUP(Table1[[#This Row],[Month]],Quart!$A$1:$B$5,2,1)</f>
        <v>Quart 4</v>
      </c>
      <c r="E306" s="2" t="s">
        <v>5</v>
      </c>
      <c r="F306" s="2" t="s">
        <v>10</v>
      </c>
      <c r="G306" s="2" t="s">
        <v>33</v>
      </c>
      <c r="H306" s="2" t="s">
        <v>66</v>
      </c>
      <c r="I306" s="2">
        <v>659.74</v>
      </c>
      <c r="J306" s="4">
        <v>5</v>
      </c>
      <c r="K306" s="2">
        <f>Table1[[#This Row],[Price]]*Table1[[#This Row],[Units]]</f>
        <v>3298.7</v>
      </c>
    </row>
    <row r="307" spans="1:11" x14ac:dyDescent="0.35">
      <c r="A307" s="3">
        <v>44136</v>
      </c>
      <c r="B307" s="11">
        <f>YEAR(Table1[[#This Row],[Date]])</f>
        <v>2020</v>
      </c>
      <c r="C307" s="11">
        <f>MONTH(Table1[[#This Row],[Date]])</f>
        <v>11</v>
      </c>
      <c r="D307" s="11" t="str">
        <f>VLOOKUP(Table1[[#This Row],[Month]],Quart!$A$1:$B$5,2,1)</f>
        <v>Quart 4</v>
      </c>
      <c r="E307" s="2" t="s">
        <v>5</v>
      </c>
      <c r="F307" s="2" t="s">
        <v>12</v>
      </c>
      <c r="G307" s="2" t="s">
        <v>34</v>
      </c>
      <c r="H307" s="2" t="s">
        <v>50</v>
      </c>
      <c r="I307" s="2">
        <v>226.19</v>
      </c>
      <c r="J307" s="4">
        <v>29</v>
      </c>
      <c r="K307" s="2">
        <f>Table1[[#This Row],[Price]]*Table1[[#This Row],[Units]]</f>
        <v>6559.51</v>
      </c>
    </row>
    <row r="308" spans="1:11" x14ac:dyDescent="0.35">
      <c r="A308" s="3">
        <v>44137</v>
      </c>
      <c r="B308" s="11">
        <f>YEAR(Table1[[#This Row],[Date]])</f>
        <v>2020</v>
      </c>
      <c r="C308" s="11">
        <f>MONTH(Table1[[#This Row],[Date]])</f>
        <v>11</v>
      </c>
      <c r="D308" s="11" t="str">
        <f>VLOOKUP(Table1[[#This Row],[Month]],Quart!$A$1:$B$5,2,1)</f>
        <v>Quart 4</v>
      </c>
      <c r="E308" s="2" t="s">
        <v>9</v>
      </c>
      <c r="F308" s="2" t="s">
        <v>6</v>
      </c>
      <c r="G308" s="2" t="s">
        <v>33</v>
      </c>
      <c r="H308" s="2" t="s">
        <v>53</v>
      </c>
      <c r="I308" s="2">
        <v>3014.1200000000003</v>
      </c>
      <c r="J308" s="4">
        <v>25</v>
      </c>
      <c r="K308" s="2">
        <f>Table1[[#This Row],[Price]]*Table1[[#This Row],[Units]]</f>
        <v>75353.000000000015</v>
      </c>
    </row>
    <row r="309" spans="1:11" x14ac:dyDescent="0.35">
      <c r="A309" s="3">
        <v>44138</v>
      </c>
      <c r="B309" s="11">
        <f>YEAR(Table1[[#This Row],[Date]])</f>
        <v>2020</v>
      </c>
      <c r="C309" s="11">
        <f>MONTH(Table1[[#This Row],[Date]])</f>
        <v>11</v>
      </c>
      <c r="D309" s="11" t="str">
        <f>VLOOKUP(Table1[[#This Row],[Month]],Quart!$A$1:$B$5,2,1)</f>
        <v>Quart 4</v>
      </c>
      <c r="E309" s="2" t="s">
        <v>11</v>
      </c>
      <c r="F309" s="2" t="s">
        <v>8</v>
      </c>
      <c r="G309" s="2" t="s">
        <v>38</v>
      </c>
      <c r="H309" s="2" t="s">
        <v>61</v>
      </c>
      <c r="I309" s="2">
        <v>2363.79</v>
      </c>
      <c r="J309" s="4">
        <v>5</v>
      </c>
      <c r="K309" s="2">
        <f>Table1[[#This Row],[Price]]*Table1[[#This Row],[Units]]</f>
        <v>11818.95</v>
      </c>
    </row>
    <row r="310" spans="1:11" x14ac:dyDescent="0.35">
      <c r="A310" s="3">
        <v>44139</v>
      </c>
      <c r="B310" s="11">
        <f>YEAR(Table1[[#This Row],[Date]])</f>
        <v>2020</v>
      </c>
      <c r="C310" s="11">
        <f>MONTH(Table1[[#This Row],[Date]])</f>
        <v>11</v>
      </c>
      <c r="D310" s="11" t="str">
        <f>VLOOKUP(Table1[[#This Row],[Month]],Quart!$A$1:$B$5,2,1)</f>
        <v>Quart 4</v>
      </c>
      <c r="E310" s="2" t="s">
        <v>7</v>
      </c>
      <c r="F310" s="2" t="s">
        <v>16</v>
      </c>
      <c r="G310" s="2" t="s">
        <v>35</v>
      </c>
      <c r="H310" s="2" t="s">
        <v>54</v>
      </c>
      <c r="I310" s="2">
        <v>499.53</v>
      </c>
      <c r="J310" s="4">
        <v>29</v>
      </c>
      <c r="K310" s="2">
        <f>Table1[[#This Row],[Price]]*Table1[[#This Row],[Units]]</f>
        <v>14486.369999999999</v>
      </c>
    </row>
    <row r="311" spans="1:11" x14ac:dyDescent="0.35">
      <c r="A311" s="3">
        <v>44140</v>
      </c>
      <c r="B311" s="11">
        <f>YEAR(Table1[[#This Row],[Date]])</f>
        <v>2020</v>
      </c>
      <c r="C311" s="11">
        <f>MONTH(Table1[[#This Row],[Date]])</f>
        <v>11</v>
      </c>
      <c r="D311" s="11" t="str">
        <f>VLOOKUP(Table1[[#This Row],[Month]],Quart!$A$1:$B$5,2,1)</f>
        <v>Quart 4</v>
      </c>
      <c r="E311" s="2" t="s">
        <v>13</v>
      </c>
      <c r="F311" s="2" t="s">
        <v>10</v>
      </c>
      <c r="G311" s="2" t="s">
        <v>33</v>
      </c>
      <c r="H311" s="2" t="s">
        <v>66</v>
      </c>
      <c r="I311" s="2">
        <v>659.74</v>
      </c>
      <c r="J311" s="4">
        <v>5</v>
      </c>
      <c r="K311" s="2">
        <f>Table1[[#This Row],[Price]]*Table1[[#This Row],[Units]]</f>
        <v>3298.7</v>
      </c>
    </row>
    <row r="312" spans="1:11" x14ac:dyDescent="0.35">
      <c r="A312" s="3">
        <v>44141</v>
      </c>
      <c r="B312" s="11">
        <f>YEAR(Table1[[#This Row],[Date]])</f>
        <v>2020</v>
      </c>
      <c r="C312" s="11">
        <f>MONTH(Table1[[#This Row],[Date]])</f>
        <v>11</v>
      </c>
      <c r="D312" s="11" t="str">
        <f>VLOOKUP(Table1[[#This Row],[Month]],Quart!$A$1:$B$5,2,1)</f>
        <v>Quart 4</v>
      </c>
      <c r="E312" s="2" t="s">
        <v>15</v>
      </c>
      <c r="F312" s="2" t="s">
        <v>12</v>
      </c>
      <c r="G312" s="2" t="s">
        <v>34</v>
      </c>
      <c r="H312" s="2" t="s">
        <v>50</v>
      </c>
      <c r="I312" s="2">
        <v>226.19</v>
      </c>
      <c r="J312" s="4">
        <v>13</v>
      </c>
      <c r="K312" s="2">
        <f>Table1[[#This Row],[Price]]*Table1[[#This Row],[Units]]</f>
        <v>2940.47</v>
      </c>
    </row>
    <row r="313" spans="1:11" x14ac:dyDescent="0.35">
      <c r="A313" s="3">
        <v>44142</v>
      </c>
      <c r="B313" s="11">
        <f>YEAR(Table1[[#This Row],[Date]])</f>
        <v>2020</v>
      </c>
      <c r="C313" s="11">
        <f>MONTH(Table1[[#This Row],[Date]])</f>
        <v>11</v>
      </c>
      <c r="D313" s="11" t="str">
        <f>VLOOKUP(Table1[[#This Row],[Month]],Quart!$A$1:$B$5,2,1)</f>
        <v>Quart 4</v>
      </c>
      <c r="E313" s="2" t="s">
        <v>17</v>
      </c>
      <c r="F313" s="2" t="s">
        <v>16</v>
      </c>
      <c r="G313" s="2" t="s">
        <v>35</v>
      </c>
      <c r="H313" s="2" t="s">
        <v>54</v>
      </c>
      <c r="I313" s="2">
        <v>499.53</v>
      </c>
      <c r="J313" s="4">
        <v>3</v>
      </c>
      <c r="K313" s="2">
        <f>Table1[[#This Row],[Price]]*Table1[[#This Row],[Units]]</f>
        <v>1498.59</v>
      </c>
    </row>
    <row r="314" spans="1:11" x14ac:dyDescent="0.35">
      <c r="A314" s="3">
        <v>44143</v>
      </c>
      <c r="B314" s="11">
        <f>YEAR(Table1[[#This Row],[Date]])</f>
        <v>2020</v>
      </c>
      <c r="C314" s="11">
        <f>MONTH(Table1[[#This Row],[Date]])</f>
        <v>11</v>
      </c>
      <c r="D314" s="11" t="str">
        <f>VLOOKUP(Table1[[#This Row],[Month]],Quart!$A$1:$B$5,2,1)</f>
        <v>Quart 4</v>
      </c>
      <c r="E314" s="2" t="s">
        <v>5</v>
      </c>
      <c r="F314" s="2" t="s">
        <v>6</v>
      </c>
      <c r="G314" s="2" t="s">
        <v>33</v>
      </c>
      <c r="H314" s="2" t="s">
        <v>53</v>
      </c>
      <c r="I314" s="2">
        <v>3014.1200000000003</v>
      </c>
      <c r="J314" s="4">
        <v>7</v>
      </c>
      <c r="K314" s="2">
        <f>Table1[[#This Row],[Price]]*Table1[[#This Row],[Units]]</f>
        <v>21098.840000000004</v>
      </c>
    </row>
    <row r="315" spans="1:11" x14ac:dyDescent="0.35">
      <c r="A315" s="3">
        <v>44144</v>
      </c>
      <c r="B315" s="11">
        <f>YEAR(Table1[[#This Row],[Date]])</f>
        <v>2020</v>
      </c>
      <c r="C315" s="11">
        <f>MONTH(Table1[[#This Row],[Date]])</f>
        <v>11</v>
      </c>
      <c r="D315" s="11" t="str">
        <f>VLOOKUP(Table1[[#This Row],[Month]],Quart!$A$1:$B$5,2,1)</f>
        <v>Quart 4</v>
      </c>
      <c r="E315" s="2" t="s">
        <v>7</v>
      </c>
      <c r="F315" s="2" t="s">
        <v>8</v>
      </c>
      <c r="G315" s="2" t="s">
        <v>38</v>
      </c>
      <c r="H315" s="2" t="s">
        <v>61</v>
      </c>
      <c r="I315" s="2">
        <v>2363.79</v>
      </c>
      <c r="J315" s="4">
        <v>15</v>
      </c>
      <c r="K315" s="2">
        <f>Table1[[#This Row],[Price]]*Table1[[#This Row],[Units]]</f>
        <v>35456.85</v>
      </c>
    </row>
    <row r="316" spans="1:11" x14ac:dyDescent="0.35">
      <c r="A316" s="3">
        <v>44145</v>
      </c>
      <c r="B316" s="11">
        <f>YEAR(Table1[[#This Row],[Date]])</f>
        <v>2020</v>
      </c>
      <c r="C316" s="11">
        <f>MONTH(Table1[[#This Row],[Date]])</f>
        <v>11</v>
      </c>
      <c r="D316" s="11" t="str">
        <f>VLOOKUP(Table1[[#This Row],[Month]],Quart!$A$1:$B$5,2,1)</f>
        <v>Quart 4</v>
      </c>
      <c r="E316" s="2" t="s">
        <v>9</v>
      </c>
      <c r="F316" s="2" t="s">
        <v>10</v>
      </c>
      <c r="G316" s="2" t="s">
        <v>33</v>
      </c>
      <c r="H316" s="2" t="s">
        <v>66</v>
      </c>
      <c r="I316" s="2">
        <v>659.74</v>
      </c>
      <c r="J316" s="4">
        <v>11</v>
      </c>
      <c r="K316" s="2">
        <f>Table1[[#This Row],[Price]]*Table1[[#This Row],[Units]]</f>
        <v>7257.14</v>
      </c>
    </row>
    <row r="317" spans="1:11" x14ac:dyDescent="0.35">
      <c r="A317" s="3">
        <v>44146</v>
      </c>
      <c r="B317" s="11">
        <f>YEAR(Table1[[#This Row],[Date]])</f>
        <v>2020</v>
      </c>
      <c r="C317" s="11">
        <f>MONTH(Table1[[#This Row],[Date]])</f>
        <v>11</v>
      </c>
      <c r="D317" s="11" t="str">
        <f>VLOOKUP(Table1[[#This Row],[Month]],Quart!$A$1:$B$5,2,1)</f>
        <v>Quart 4</v>
      </c>
      <c r="E317" s="2" t="s">
        <v>11</v>
      </c>
      <c r="F317" s="2" t="s">
        <v>12</v>
      </c>
      <c r="G317" s="2" t="s">
        <v>34</v>
      </c>
      <c r="H317" s="2" t="s">
        <v>50</v>
      </c>
      <c r="I317" s="2">
        <v>226.19</v>
      </c>
      <c r="J317" s="4">
        <v>13</v>
      </c>
      <c r="K317" s="2">
        <f>Table1[[#This Row],[Price]]*Table1[[#This Row],[Units]]</f>
        <v>2940.47</v>
      </c>
    </row>
    <row r="318" spans="1:11" x14ac:dyDescent="0.35">
      <c r="A318" s="3">
        <v>44147</v>
      </c>
      <c r="B318" s="11">
        <f>YEAR(Table1[[#This Row],[Date]])</f>
        <v>2020</v>
      </c>
      <c r="C318" s="11">
        <f>MONTH(Table1[[#This Row],[Date]])</f>
        <v>11</v>
      </c>
      <c r="D318" s="11" t="str">
        <f>VLOOKUP(Table1[[#This Row],[Month]],Quart!$A$1:$B$5,2,1)</f>
        <v>Quart 4</v>
      </c>
      <c r="E318" s="2" t="s">
        <v>13</v>
      </c>
      <c r="F318" s="2" t="s">
        <v>16</v>
      </c>
      <c r="G318" s="2" t="s">
        <v>35</v>
      </c>
      <c r="H318" s="2" t="s">
        <v>54</v>
      </c>
      <c r="I318" s="2">
        <v>499.53</v>
      </c>
      <c r="J318" s="4">
        <v>13</v>
      </c>
      <c r="K318" s="2">
        <f>Table1[[#This Row],[Price]]*Table1[[#This Row],[Units]]</f>
        <v>6493.8899999999994</v>
      </c>
    </row>
    <row r="319" spans="1:11" x14ac:dyDescent="0.35">
      <c r="A319" s="3">
        <v>44148</v>
      </c>
      <c r="B319" s="11">
        <f>YEAR(Table1[[#This Row],[Date]])</f>
        <v>2020</v>
      </c>
      <c r="C319" s="11">
        <f>MONTH(Table1[[#This Row],[Date]])</f>
        <v>11</v>
      </c>
      <c r="D319" s="11" t="str">
        <f>VLOOKUP(Table1[[#This Row],[Month]],Quart!$A$1:$B$5,2,1)</f>
        <v>Quart 4</v>
      </c>
      <c r="E319" s="2" t="s">
        <v>15</v>
      </c>
      <c r="F319" s="2" t="s">
        <v>6</v>
      </c>
      <c r="G319" s="2" t="s">
        <v>30</v>
      </c>
      <c r="H319" s="2" t="s">
        <v>48</v>
      </c>
      <c r="I319" s="2">
        <v>846.37</v>
      </c>
      <c r="J319" s="4">
        <v>5</v>
      </c>
      <c r="K319" s="2">
        <f>Table1[[#This Row],[Price]]*Table1[[#This Row],[Units]]</f>
        <v>4231.8500000000004</v>
      </c>
    </row>
    <row r="320" spans="1:11" x14ac:dyDescent="0.35">
      <c r="A320" s="3">
        <v>44149</v>
      </c>
      <c r="B320" s="11">
        <f>YEAR(Table1[[#This Row],[Date]])</f>
        <v>2020</v>
      </c>
      <c r="C320" s="11">
        <f>MONTH(Table1[[#This Row],[Date]])</f>
        <v>11</v>
      </c>
      <c r="D320" s="11" t="str">
        <f>VLOOKUP(Table1[[#This Row],[Month]],Quart!$A$1:$B$5,2,1)</f>
        <v>Quart 4</v>
      </c>
      <c r="E320" s="2" t="s">
        <v>5</v>
      </c>
      <c r="F320" s="2" t="s">
        <v>8</v>
      </c>
      <c r="G320" s="2" t="s">
        <v>31</v>
      </c>
      <c r="H320" s="2" t="s">
        <v>52</v>
      </c>
      <c r="I320" s="2">
        <v>1432.36</v>
      </c>
      <c r="J320" s="4">
        <v>32</v>
      </c>
      <c r="K320" s="2">
        <f>Table1[[#This Row],[Price]]*Table1[[#This Row],[Units]]</f>
        <v>45835.519999999997</v>
      </c>
    </row>
    <row r="321" spans="1:11" x14ac:dyDescent="0.35">
      <c r="A321" s="3">
        <v>44150</v>
      </c>
      <c r="B321" s="11">
        <f>YEAR(Table1[[#This Row],[Date]])</f>
        <v>2020</v>
      </c>
      <c r="C321" s="11">
        <f>MONTH(Table1[[#This Row],[Date]])</f>
        <v>11</v>
      </c>
      <c r="D321" s="11" t="str">
        <f>VLOOKUP(Table1[[#This Row],[Month]],Quart!$A$1:$B$5,2,1)</f>
        <v>Quart 4</v>
      </c>
      <c r="E321" s="2" t="s">
        <v>7</v>
      </c>
      <c r="F321" s="2" t="s">
        <v>10</v>
      </c>
      <c r="G321" s="2" t="s">
        <v>32</v>
      </c>
      <c r="H321" s="2" t="s">
        <v>49</v>
      </c>
      <c r="I321" s="2">
        <v>2825.6200000000003</v>
      </c>
      <c r="J321" s="4">
        <v>32</v>
      </c>
      <c r="K321" s="2">
        <f>Table1[[#This Row],[Price]]*Table1[[#This Row],[Units]]</f>
        <v>90419.840000000011</v>
      </c>
    </row>
    <row r="322" spans="1:11" x14ac:dyDescent="0.35">
      <c r="A322" s="3">
        <v>44151</v>
      </c>
      <c r="B322" s="11">
        <f>YEAR(Table1[[#This Row],[Date]])</f>
        <v>2020</v>
      </c>
      <c r="C322" s="11">
        <f>MONTH(Table1[[#This Row],[Date]])</f>
        <v>11</v>
      </c>
      <c r="D322" s="11" t="str">
        <f>VLOOKUP(Table1[[#This Row],[Month]],Quart!$A$1:$B$5,2,1)</f>
        <v>Quart 4</v>
      </c>
      <c r="E322" s="2" t="s">
        <v>7</v>
      </c>
      <c r="F322" s="2" t="s">
        <v>12</v>
      </c>
      <c r="G322" s="2" t="s">
        <v>34</v>
      </c>
      <c r="H322" s="2" t="s">
        <v>50</v>
      </c>
      <c r="I322" s="2">
        <v>226.19</v>
      </c>
      <c r="J322" s="4">
        <v>7</v>
      </c>
      <c r="K322" s="2">
        <f>Table1[[#This Row],[Price]]*Table1[[#This Row],[Units]]</f>
        <v>1583.33</v>
      </c>
    </row>
    <row r="323" spans="1:11" ht="35" x14ac:dyDescent="0.35">
      <c r="A323" s="3">
        <v>44152</v>
      </c>
      <c r="B323" s="11">
        <f>YEAR(Table1[[#This Row],[Date]])</f>
        <v>2020</v>
      </c>
      <c r="C323" s="11">
        <f>MONTH(Table1[[#This Row],[Date]])</f>
        <v>11</v>
      </c>
      <c r="D323" s="11" t="str">
        <f>VLOOKUP(Table1[[#This Row],[Month]],Quart!$A$1:$B$5,2,1)</f>
        <v>Quart 4</v>
      </c>
      <c r="E323" s="2" t="s">
        <v>7</v>
      </c>
      <c r="F323" s="2" t="s">
        <v>14</v>
      </c>
      <c r="G323" s="2" t="s">
        <v>32</v>
      </c>
      <c r="H323" s="2" t="s">
        <v>55</v>
      </c>
      <c r="I323" s="2">
        <v>226.19</v>
      </c>
      <c r="J323" s="4">
        <v>3</v>
      </c>
      <c r="K323" s="2">
        <f>Table1[[#This Row],[Price]]*Table1[[#This Row],[Units]]</f>
        <v>678.56999999999994</v>
      </c>
    </row>
    <row r="324" spans="1:11" x14ac:dyDescent="0.35">
      <c r="A324" s="3">
        <v>44153</v>
      </c>
      <c r="B324" s="11">
        <f>YEAR(Table1[[#This Row],[Date]])</f>
        <v>2020</v>
      </c>
      <c r="C324" s="11">
        <f>MONTH(Table1[[#This Row],[Date]])</f>
        <v>11</v>
      </c>
      <c r="D324" s="11" t="str">
        <f>VLOOKUP(Table1[[#This Row],[Month]],Quart!$A$1:$B$5,2,1)</f>
        <v>Quart 4</v>
      </c>
      <c r="E324" s="2" t="s">
        <v>5</v>
      </c>
      <c r="F324" s="2" t="s">
        <v>16</v>
      </c>
      <c r="G324" s="2" t="s">
        <v>35</v>
      </c>
      <c r="H324" s="2" t="s">
        <v>54</v>
      </c>
      <c r="I324" s="2">
        <v>499.53</v>
      </c>
      <c r="J324" s="4">
        <v>11</v>
      </c>
      <c r="K324" s="2">
        <f>Table1[[#This Row],[Price]]*Table1[[#This Row],[Units]]</f>
        <v>5494.83</v>
      </c>
    </row>
    <row r="325" spans="1:11" x14ac:dyDescent="0.35">
      <c r="A325" s="3">
        <v>44154</v>
      </c>
      <c r="B325" s="11">
        <f>YEAR(Table1[[#This Row],[Date]])</f>
        <v>2020</v>
      </c>
      <c r="C325" s="11">
        <f>MONTH(Table1[[#This Row],[Date]])</f>
        <v>11</v>
      </c>
      <c r="D325" s="11" t="str">
        <f>VLOOKUP(Table1[[#This Row],[Month]],Quart!$A$1:$B$5,2,1)</f>
        <v>Quart 4</v>
      </c>
      <c r="E325" s="2" t="s">
        <v>5</v>
      </c>
      <c r="F325" s="2" t="s">
        <v>6</v>
      </c>
      <c r="G325" s="2" t="s">
        <v>33</v>
      </c>
      <c r="H325" s="2" t="s">
        <v>53</v>
      </c>
      <c r="I325" s="2">
        <v>3014.1200000000003</v>
      </c>
      <c r="J325" s="4">
        <v>19</v>
      </c>
      <c r="K325" s="2">
        <f>Table1[[#This Row],[Price]]*Table1[[#This Row],[Units]]</f>
        <v>57268.280000000006</v>
      </c>
    </row>
    <row r="326" spans="1:11" x14ac:dyDescent="0.35">
      <c r="A326" s="3">
        <v>44155</v>
      </c>
      <c r="B326" s="11">
        <f>YEAR(Table1[[#This Row],[Date]])</f>
        <v>2020</v>
      </c>
      <c r="C326" s="11">
        <f>MONTH(Table1[[#This Row],[Date]])</f>
        <v>11</v>
      </c>
      <c r="D326" s="11" t="str">
        <f>VLOOKUP(Table1[[#This Row],[Month]],Quart!$A$1:$B$5,2,1)</f>
        <v>Quart 4</v>
      </c>
      <c r="E326" s="2" t="s">
        <v>5</v>
      </c>
      <c r="F326" s="2" t="s">
        <v>8</v>
      </c>
      <c r="G326" s="2" t="s">
        <v>31</v>
      </c>
      <c r="H326" s="2" t="s">
        <v>72</v>
      </c>
      <c r="I326" s="2">
        <v>1600.37</v>
      </c>
      <c r="J326" s="4">
        <v>15</v>
      </c>
      <c r="K326" s="2">
        <f>Table1[[#This Row],[Price]]*Table1[[#This Row],[Units]]</f>
        <v>24005.55</v>
      </c>
    </row>
    <row r="327" spans="1:11" x14ac:dyDescent="0.35">
      <c r="A327" s="3">
        <v>44156</v>
      </c>
      <c r="B327" s="11">
        <f>YEAR(Table1[[#This Row],[Date]])</f>
        <v>2020</v>
      </c>
      <c r="C327" s="11">
        <f>MONTH(Table1[[#This Row],[Date]])</f>
        <v>11</v>
      </c>
      <c r="D327" s="11" t="str">
        <f>VLOOKUP(Table1[[#This Row],[Month]],Quart!$A$1:$B$5,2,1)</f>
        <v>Quart 4</v>
      </c>
      <c r="E327" s="2" t="s">
        <v>5</v>
      </c>
      <c r="F327" s="2" t="s">
        <v>10</v>
      </c>
      <c r="G327" s="2" t="s">
        <v>44</v>
      </c>
      <c r="H327" s="2" t="s">
        <v>70</v>
      </c>
      <c r="I327" s="2">
        <v>810.54</v>
      </c>
      <c r="J327" s="4">
        <v>9</v>
      </c>
      <c r="K327" s="2">
        <f>Table1[[#This Row],[Price]]*Table1[[#This Row],[Units]]</f>
        <v>7294.86</v>
      </c>
    </row>
    <row r="328" spans="1:11" x14ac:dyDescent="0.35">
      <c r="A328" s="3">
        <v>44157</v>
      </c>
      <c r="B328" s="11">
        <f>YEAR(Table1[[#This Row],[Date]])</f>
        <v>2020</v>
      </c>
      <c r="C328" s="11">
        <f>MONTH(Table1[[#This Row],[Date]])</f>
        <v>11</v>
      </c>
      <c r="D328" s="11" t="str">
        <f>VLOOKUP(Table1[[#This Row],[Month]],Quart!$A$1:$B$5,2,1)</f>
        <v>Quart 4</v>
      </c>
      <c r="E328" s="2" t="s">
        <v>7</v>
      </c>
      <c r="F328" s="2" t="s">
        <v>12</v>
      </c>
      <c r="G328" s="2" t="s">
        <v>35</v>
      </c>
      <c r="H328" s="2" t="s">
        <v>73</v>
      </c>
      <c r="I328" s="2">
        <v>527.79</v>
      </c>
      <c r="J328" s="4">
        <v>27</v>
      </c>
      <c r="K328" s="2">
        <f>Table1[[#This Row],[Price]]*Table1[[#This Row],[Units]]</f>
        <v>14250.329999999998</v>
      </c>
    </row>
    <row r="329" spans="1:11" ht="35" x14ac:dyDescent="0.35">
      <c r="A329" s="3">
        <v>44158</v>
      </c>
      <c r="B329" s="11">
        <f>YEAR(Table1[[#This Row],[Date]])</f>
        <v>2020</v>
      </c>
      <c r="C329" s="11">
        <f>MONTH(Table1[[#This Row],[Date]])</f>
        <v>11</v>
      </c>
      <c r="D329" s="11" t="str">
        <f>VLOOKUP(Table1[[#This Row],[Month]],Quart!$A$1:$B$5,2,1)</f>
        <v>Quart 4</v>
      </c>
      <c r="E329" s="2" t="s">
        <v>9</v>
      </c>
      <c r="F329" s="2" t="s">
        <v>14</v>
      </c>
      <c r="G329" s="2" t="s">
        <v>45</v>
      </c>
      <c r="H329" s="2" t="s">
        <v>71</v>
      </c>
      <c r="I329" s="2">
        <v>622.04</v>
      </c>
      <c r="J329" s="4">
        <v>9</v>
      </c>
      <c r="K329" s="2">
        <f>Table1[[#This Row],[Price]]*Table1[[#This Row],[Units]]</f>
        <v>5598.36</v>
      </c>
    </row>
    <row r="330" spans="1:11" x14ac:dyDescent="0.35">
      <c r="A330" s="3">
        <v>44159</v>
      </c>
      <c r="B330" s="11">
        <f>YEAR(Table1[[#This Row],[Date]])</f>
        <v>2020</v>
      </c>
      <c r="C330" s="11">
        <f>MONTH(Table1[[#This Row],[Date]])</f>
        <v>11</v>
      </c>
      <c r="D330" s="11" t="str">
        <f>VLOOKUP(Table1[[#This Row],[Month]],Quart!$A$1:$B$5,2,1)</f>
        <v>Quart 4</v>
      </c>
      <c r="E330" s="2" t="s">
        <v>11</v>
      </c>
      <c r="F330" s="2" t="s">
        <v>16</v>
      </c>
      <c r="G330" s="2" t="s">
        <v>34</v>
      </c>
      <c r="H330" s="2" t="s">
        <v>74</v>
      </c>
      <c r="I330" s="2">
        <v>414.69</v>
      </c>
      <c r="J330" s="4">
        <v>17</v>
      </c>
      <c r="K330" s="2">
        <f>Table1[[#This Row],[Price]]*Table1[[#This Row],[Units]]</f>
        <v>7049.73</v>
      </c>
    </row>
    <row r="331" spans="1:11" x14ac:dyDescent="0.35">
      <c r="A331" s="3">
        <v>44160</v>
      </c>
      <c r="B331" s="11">
        <f>YEAR(Table1[[#This Row],[Date]])</f>
        <v>2020</v>
      </c>
      <c r="C331" s="11">
        <f>MONTH(Table1[[#This Row],[Date]])</f>
        <v>11</v>
      </c>
      <c r="D331" s="11" t="str">
        <f>VLOOKUP(Table1[[#This Row],[Month]],Quart!$A$1:$B$5,2,1)</f>
        <v>Quart 4</v>
      </c>
      <c r="E331" s="2" t="s">
        <v>13</v>
      </c>
      <c r="F331" s="2" t="s">
        <v>6</v>
      </c>
      <c r="G331" s="2" t="s">
        <v>31</v>
      </c>
      <c r="H331" s="2" t="s">
        <v>75</v>
      </c>
      <c r="I331" s="2">
        <v>1319.5</v>
      </c>
      <c r="J331" s="4">
        <v>9</v>
      </c>
      <c r="K331" s="2">
        <f>Table1[[#This Row],[Price]]*Table1[[#This Row],[Units]]</f>
        <v>11875.5</v>
      </c>
    </row>
    <row r="332" spans="1:11" x14ac:dyDescent="0.35">
      <c r="A332" s="3">
        <v>44161</v>
      </c>
      <c r="B332" s="11">
        <f>YEAR(Table1[[#This Row],[Date]])</f>
        <v>2020</v>
      </c>
      <c r="C332" s="11">
        <f>MONTH(Table1[[#This Row],[Date]])</f>
        <v>11</v>
      </c>
      <c r="D332" s="11" t="str">
        <f>VLOOKUP(Table1[[#This Row],[Month]],Quart!$A$1:$B$5,2,1)</f>
        <v>Quart 4</v>
      </c>
      <c r="E332" s="2" t="s">
        <v>15</v>
      </c>
      <c r="F332" s="2" t="s">
        <v>8</v>
      </c>
      <c r="G332" s="2" t="s">
        <v>31</v>
      </c>
      <c r="H332" s="2" t="s">
        <v>57</v>
      </c>
      <c r="I332" s="2">
        <v>752.12</v>
      </c>
      <c r="J332" s="4">
        <v>3</v>
      </c>
      <c r="K332" s="2">
        <f>Table1[[#This Row],[Price]]*Table1[[#This Row],[Units]]</f>
        <v>2256.36</v>
      </c>
    </row>
    <row r="333" spans="1:11" x14ac:dyDescent="0.35">
      <c r="A333" s="3">
        <v>44162</v>
      </c>
      <c r="B333" s="11">
        <f>YEAR(Table1[[#This Row],[Date]])</f>
        <v>2020</v>
      </c>
      <c r="C333" s="11">
        <f>MONTH(Table1[[#This Row],[Date]])</f>
        <v>11</v>
      </c>
      <c r="D333" s="11" t="str">
        <f>VLOOKUP(Table1[[#This Row],[Month]],Quart!$A$1:$B$5,2,1)</f>
        <v>Quart 4</v>
      </c>
      <c r="E333" s="2" t="s">
        <v>17</v>
      </c>
      <c r="F333" s="2" t="s">
        <v>10</v>
      </c>
      <c r="G333" s="2" t="s">
        <v>35</v>
      </c>
      <c r="H333" s="2" t="s">
        <v>58</v>
      </c>
      <c r="I333" s="2">
        <v>714.42</v>
      </c>
      <c r="J333" s="4">
        <v>13</v>
      </c>
      <c r="K333" s="2">
        <f>Table1[[#This Row],[Price]]*Table1[[#This Row],[Units]]</f>
        <v>9287.4599999999991</v>
      </c>
    </row>
    <row r="334" spans="1:11" x14ac:dyDescent="0.35">
      <c r="A334" s="3">
        <v>44163</v>
      </c>
      <c r="B334" s="11">
        <f>YEAR(Table1[[#This Row],[Date]])</f>
        <v>2020</v>
      </c>
      <c r="C334" s="11">
        <f>MONTH(Table1[[#This Row],[Date]])</f>
        <v>11</v>
      </c>
      <c r="D334" s="11" t="str">
        <f>VLOOKUP(Table1[[#This Row],[Month]],Quart!$A$1:$B$5,2,1)</f>
        <v>Quart 4</v>
      </c>
      <c r="E334" s="2" t="s">
        <v>5</v>
      </c>
      <c r="F334" s="2" t="s">
        <v>12</v>
      </c>
      <c r="G334" s="2" t="s">
        <v>36</v>
      </c>
      <c r="H334" s="2" t="s">
        <v>51</v>
      </c>
      <c r="I334" s="2">
        <v>376.99</v>
      </c>
      <c r="J334" s="4">
        <v>5</v>
      </c>
      <c r="K334" s="2">
        <f>Table1[[#This Row],[Price]]*Table1[[#This Row],[Units]]</f>
        <v>1884.95</v>
      </c>
    </row>
    <row r="335" spans="1:11" ht="35" x14ac:dyDescent="0.35">
      <c r="A335" s="3">
        <v>44164</v>
      </c>
      <c r="B335" s="11">
        <f>YEAR(Table1[[#This Row],[Date]])</f>
        <v>2020</v>
      </c>
      <c r="C335" s="11">
        <f>MONTH(Table1[[#This Row],[Date]])</f>
        <v>11</v>
      </c>
      <c r="D335" s="11" t="str">
        <f>VLOOKUP(Table1[[#This Row],[Month]],Quart!$A$1:$B$5,2,1)</f>
        <v>Quart 4</v>
      </c>
      <c r="E335" s="2" t="s">
        <v>7</v>
      </c>
      <c r="F335" s="2" t="s">
        <v>14</v>
      </c>
      <c r="G335" s="2" t="s">
        <v>36</v>
      </c>
      <c r="H335" s="2" t="s">
        <v>56</v>
      </c>
      <c r="I335" s="2">
        <v>620.16999999999996</v>
      </c>
      <c r="J335" s="4">
        <v>19</v>
      </c>
      <c r="K335" s="2">
        <f>Table1[[#This Row],[Price]]*Table1[[#This Row],[Units]]</f>
        <v>11783.23</v>
      </c>
    </row>
    <row r="336" spans="1:11" x14ac:dyDescent="0.35">
      <c r="A336" s="3">
        <v>44165</v>
      </c>
      <c r="B336" s="11">
        <f>YEAR(Table1[[#This Row],[Date]])</f>
        <v>2020</v>
      </c>
      <c r="C336" s="11">
        <f>MONTH(Table1[[#This Row],[Date]])</f>
        <v>11</v>
      </c>
      <c r="D336" s="11" t="str">
        <f>VLOOKUP(Table1[[#This Row],[Month]],Quart!$A$1:$B$5,2,1)</f>
        <v>Quart 4</v>
      </c>
      <c r="E336" s="2" t="s">
        <v>15</v>
      </c>
      <c r="F336" s="2" t="s">
        <v>10</v>
      </c>
      <c r="G336" s="2" t="s">
        <v>39</v>
      </c>
      <c r="H336" s="2" t="s">
        <v>49</v>
      </c>
      <c r="I336" s="2">
        <v>657.87</v>
      </c>
      <c r="J336" s="4">
        <v>19</v>
      </c>
      <c r="K336" s="2">
        <f>Table1[[#This Row],[Price]]*Table1[[#This Row],[Units]]</f>
        <v>12499.53</v>
      </c>
    </row>
    <row r="337" spans="1:11" ht="35" x14ac:dyDescent="0.35">
      <c r="A337" s="3">
        <v>44166</v>
      </c>
      <c r="B337" s="11">
        <f>YEAR(Table1[[#This Row],[Date]])</f>
        <v>2020</v>
      </c>
      <c r="C337" s="11">
        <f>MONTH(Table1[[#This Row],[Date]])</f>
        <v>12</v>
      </c>
      <c r="D337" s="11" t="str">
        <f>VLOOKUP(Table1[[#This Row],[Month]],Quart!$A$1:$B$5,2,1)</f>
        <v>Quart 4</v>
      </c>
      <c r="E337" s="2" t="s">
        <v>5</v>
      </c>
      <c r="F337" s="2" t="s">
        <v>14</v>
      </c>
      <c r="G337" s="2" t="s">
        <v>41</v>
      </c>
      <c r="H337" s="2" t="s">
        <v>64</v>
      </c>
      <c r="I337" s="2">
        <v>657.87</v>
      </c>
      <c r="J337" s="4">
        <v>32</v>
      </c>
      <c r="K337" s="2">
        <f>Table1[[#This Row],[Price]]*Table1[[#This Row],[Units]]</f>
        <v>21051.84</v>
      </c>
    </row>
    <row r="338" spans="1:11" x14ac:dyDescent="0.35">
      <c r="A338" s="3">
        <v>44167</v>
      </c>
      <c r="B338" s="11">
        <f>YEAR(Table1[[#This Row],[Date]])</f>
        <v>2020</v>
      </c>
      <c r="C338" s="11">
        <f>MONTH(Table1[[#This Row],[Date]])</f>
        <v>12</v>
      </c>
      <c r="D338" s="11" t="str">
        <f>VLOOKUP(Table1[[#This Row],[Month]],Quart!$A$1:$B$5,2,1)</f>
        <v>Quart 4</v>
      </c>
      <c r="E338" s="2" t="s">
        <v>13</v>
      </c>
      <c r="F338" s="2" t="s">
        <v>8</v>
      </c>
      <c r="G338" s="2" t="s">
        <v>38</v>
      </c>
      <c r="H338" s="2" t="s">
        <v>61</v>
      </c>
      <c r="I338" s="2">
        <v>2363.79</v>
      </c>
      <c r="J338" s="4">
        <v>15</v>
      </c>
      <c r="K338" s="2">
        <f>Table1[[#This Row],[Price]]*Table1[[#This Row],[Units]]</f>
        <v>35456.85</v>
      </c>
    </row>
    <row r="339" spans="1:11" x14ac:dyDescent="0.35">
      <c r="A339" s="3">
        <v>44168</v>
      </c>
      <c r="B339" s="11">
        <f>YEAR(Table1[[#This Row],[Date]])</f>
        <v>2020</v>
      </c>
      <c r="C339" s="11">
        <f>MONTH(Table1[[#This Row],[Date]])</f>
        <v>12</v>
      </c>
      <c r="D339" s="11" t="str">
        <f>VLOOKUP(Table1[[#This Row],[Month]],Quart!$A$1:$B$5,2,1)</f>
        <v>Quart 4</v>
      </c>
      <c r="E339" s="2" t="s">
        <v>11</v>
      </c>
      <c r="F339" s="2" t="s">
        <v>6</v>
      </c>
      <c r="G339" s="2" t="s">
        <v>38</v>
      </c>
      <c r="H339" s="2" t="s">
        <v>60</v>
      </c>
      <c r="I339" s="2">
        <v>1027.32</v>
      </c>
      <c r="J339" s="4">
        <v>7</v>
      </c>
      <c r="K339" s="2">
        <f>Table1[[#This Row],[Price]]*Table1[[#This Row],[Units]]</f>
        <v>7191.24</v>
      </c>
    </row>
    <row r="340" spans="1:11" x14ac:dyDescent="0.35">
      <c r="A340" s="3">
        <v>44169</v>
      </c>
      <c r="B340" s="11">
        <f>YEAR(Table1[[#This Row],[Date]])</f>
        <v>2020</v>
      </c>
      <c r="C340" s="11">
        <f>MONTH(Table1[[#This Row],[Date]])</f>
        <v>12</v>
      </c>
      <c r="D340" s="11" t="str">
        <f>VLOOKUP(Table1[[#This Row],[Month]],Quart!$A$1:$B$5,2,1)</f>
        <v>Quart 4</v>
      </c>
      <c r="E340" s="2" t="s">
        <v>17</v>
      </c>
      <c r="F340" s="2" t="s">
        <v>12</v>
      </c>
      <c r="G340" s="2" t="s">
        <v>40</v>
      </c>
      <c r="H340" s="2" t="s">
        <v>62</v>
      </c>
      <c r="I340" s="2">
        <v>225.76999999999998</v>
      </c>
      <c r="J340" s="4">
        <v>33</v>
      </c>
      <c r="K340" s="2">
        <f>Table1[[#This Row],[Price]]*Table1[[#This Row],[Units]]</f>
        <v>7450.41</v>
      </c>
    </row>
    <row r="341" spans="1:11" x14ac:dyDescent="0.35">
      <c r="A341" s="3">
        <v>44170</v>
      </c>
      <c r="B341" s="11">
        <f>YEAR(Table1[[#This Row],[Date]])</f>
        <v>2020</v>
      </c>
      <c r="C341" s="11">
        <f>MONTH(Table1[[#This Row],[Date]])</f>
        <v>12</v>
      </c>
      <c r="D341" s="11" t="str">
        <f>VLOOKUP(Table1[[#This Row],[Month]],Quart!$A$1:$B$5,2,1)</f>
        <v>Quart 4</v>
      </c>
      <c r="E341" s="2" t="s">
        <v>9</v>
      </c>
      <c r="F341" s="2" t="s">
        <v>16</v>
      </c>
      <c r="G341" s="2" t="s">
        <v>37</v>
      </c>
      <c r="H341" s="2" t="s">
        <v>59</v>
      </c>
      <c r="I341" s="2">
        <v>395.8</v>
      </c>
      <c r="J341" s="4">
        <v>23</v>
      </c>
      <c r="K341" s="2">
        <f>Table1[[#This Row],[Price]]*Table1[[#This Row],[Units]]</f>
        <v>9103.4</v>
      </c>
    </row>
    <row r="342" spans="1:11" x14ac:dyDescent="0.35">
      <c r="A342" s="3">
        <v>44171</v>
      </c>
      <c r="B342" s="11">
        <f>YEAR(Table1[[#This Row],[Date]])</f>
        <v>2020</v>
      </c>
      <c r="C342" s="11">
        <f>MONTH(Table1[[#This Row],[Date]])</f>
        <v>12</v>
      </c>
      <c r="D342" s="11" t="str">
        <f>VLOOKUP(Table1[[#This Row],[Month]],Quart!$A$1:$B$5,2,1)</f>
        <v>Quart 4</v>
      </c>
      <c r="E342" s="2" t="s">
        <v>7</v>
      </c>
      <c r="F342" s="2" t="s">
        <v>16</v>
      </c>
      <c r="G342" s="2" t="s">
        <v>33</v>
      </c>
      <c r="H342" s="2" t="s">
        <v>63</v>
      </c>
      <c r="I342" s="2">
        <v>376.99</v>
      </c>
      <c r="J342" s="4">
        <v>17</v>
      </c>
      <c r="K342" s="2">
        <f>Table1[[#This Row],[Price]]*Table1[[#This Row],[Units]]</f>
        <v>6408.83</v>
      </c>
    </row>
    <row r="343" spans="1:11" x14ac:dyDescent="0.35">
      <c r="A343" s="3">
        <v>44172</v>
      </c>
      <c r="B343" s="11">
        <f>YEAR(Table1[[#This Row],[Date]])</f>
        <v>2020</v>
      </c>
      <c r="C343" s="11">
        <f>MONTH(Table1[[#This Row],[Date]])</f>
        <v>12</v>
      </c>
      <c r="D343" s="11" t="str">
        <f>VLOOKUP(Table1[[#This Row],[Month]],Quart!$A$1:$B$5,2,1)</f>
        <v>Quart 4</v>
      </c>
      <c r="E343" s="2" t="s">
        <v>9</v>
      </c>
      <c r="F343" s="2" t="s">
        <v>6</v>
      </c>
      <c r="G343" s="2" t="s">
        <v>38</v>
      </c>
      <c r="H343" s="2" t="s">
        <v>65</v>
      </c>
      <c r="I343" s="2">
        <v>1481.6</v>
      </c>
      <c r="J343" s="4">
        <v>23</v>
      </c>
      <c r="K343" s="2">
        <f>Table1[[#This Row],[Price]]*Table1[[#This Row],[Units]]</f>
        <v>34076.799999999996</v>
      </c>
    </row>
    <row r="344" spans="1:11" x14ac:dyDescent="0.35">
      <c r="A344" s="3">
        <v>44173</v>
      </c>
      <c r="B344" s="11">
        <f>YEAR(Table1[[#This Row],[Date]])</f>
        <v>2020</v>
      </c>
      <c r="C344" s="11">
        <f>MONTH(Table1[[#This Row],[Date]])</f>
        <v>12</v>
      </c>
      <c r="D344" s="11" t="str">
        <f>VLOOKUP(Table1[[#This Row],[Month]],Quart!$A$1:$B$5,2,1)</f>
        <v>Quart 4</v>
      </c>
      <c r="E344" s="2" t="s">
        <v>11</v>
      </c>
      <c r="F344" s="2" t="s">
        <v>6</v>
      </c>
      <c r="G344" s="2" t="s">
        <v>34</v>
      </c>
      <c r="H344" s="2">
        <v>3700</v>
      </c>
      <c r="I344" s="2">
        <v>2209.2199999999998</v>
      </c>
      <c r="J344" s="4">
        <v>5</v>
      </c>
      <c r="K344" s="2">
        <f>Table1[[#This Row],[Price]]*Table1[[#This Row],[Units]]</f>
        <v>11046.099999999999</v>
      </c>
    </row>
    <row r="345" spans="1:11" x14ac:dyDescent="0.35">
      <c r="A345" s="3">
        <v>44174</v>
      </c>
      <c r="B345" s="11">
        <f>YEAR(Table1[[#This Row],[Date]])</f>
        <v>2020</v>
      </c>
      <c r="C345" s="11">
        <f>MONTH(Table1[[#This Row],[Date]])</f>
        <v>12</v>
      </c>
      <c r="D345" s="11" t="str">
        <f>VLOOKUP(Table1[[#This Row],[Month]],Quart!$A$1:$B$5,2,1)</f>
        <v>Quart 4</v>
      </c>
      <c r="E345" s="2" t="s">
        <v>13</v>
      </c>
      <c r="F345" s="2" t="s">
        <v>8</v>
      </c>
      <c r="G345" s="2" t="s">
        <v>46</v>
      </c>
      <c r="H345" s="2" t="s">
        <v>76</v>
      </c>
      <c r="I345" s="2">
        <v>1317.62</v>
      </c>
      <c r="J345" s="4">
        <v>19</v>
      </c>
      <c r="K345" s="2">
        <f>Table1[[#This Row],[Price]]*Table1[[#This Row],[Units]]</f>
        <v>25034.78</v>
      </c>
    </row>
    <row r="346" spans="1:11" x14ac:dyDescent="0.35">
      <c r="A346" s="3">
        <v>44175</v>
      </c>
      <c r="B346" s="11">
        <f>YEAR(Table1[[#This Row],[Date]])</f>
        <v>2020</v>
      </c>
      <c r="C346" s="11">
        <f>MONTH(Table1[[#This Row],[Date]])</f>
        <v>12</v>
      </c>
      <c r="D346" s="11" t="str">
        <f>VLOOKUP(Table1[[#This Row],[Month]],Quart!$A$1:$B$5,2,1)</f>
        <v>Quart 4</v>
      </c>
      <c r="E346" s="2" t="s">
        <v>17</v>
      </c>
      <c r="F346" s="2" t="s">
        <v>10</v>
      </c>
      <c r="G346" s="2" t="s">
        <v>33</v>
      </c>
      <c r="H346" s="2" t="s">
        <v>66</v>
      </c>
      <c r="I346" s="2">
        <v>659.74</v>
      </c>
      <c r="J346" s="4">
        <v>29</v>
      </c>
      <c r="K346" s="2">
        <f>Table1[[#This Row],[Price]]*Table1[[#This Row],[Units]]</f>
        <v>19132.46</v>
      </c>
    </row>
    <row r="347" spans="1:11" x14ac:dyDescent="0.35">
      <c r="A347" s="3">
        <v>44176</v>
      </c>
      <c r="B347" s="11">
        <f>YEAR(Table1[[#This Row],[Date]])</f>
        <v>2020</v>
      </c>
      <c r="C347" s="11">
        <f>MONTH(Table1[[#This Row],[Date]])</f>
        <v>12</v>
      </c>
      <c r="D347" s="11" t="str">
        <f>VLOOKUP(Table1[[#This Row],[Month]],Quart!$A$1:$B$5,2,1)</f>
        <v>Quart 4</v>
      </c>
      <c r="E347" s="2" t="s">
        <v>15</v>
      </c>
      <c r="F347" s="2" t="s">
        <v>8</v>
      </c>
      <c r="G347" s="2" t="s">
        <v>47</v>
      </c>
      <c r="H347" s="2" t="s">
        <v>77</v>
      </c>
      <c r="I347" s="2">
        <v>5457.08</v>
      </c>
      <c r="J347" s="4">
        <v>21</v>
      </c>
      <c r="K347" s="2">
        <f>Table1[[#This Row],[Price]]*Table1[[#This Row],[Units]]</f>
        <v>114598.68</v>
      </c>
    </row>
    <row r="348" spans="1:11" x14ac:dyDescent="0.35">
      <c r="A348" s="3">
        <v>44177</v>
      </c>
      <c r="B348" s="11">
        <f>YEAR(Table1[[#This Row],[Date]])</f>
        <v>2020</v>
      </c>
      <c r="C348" s="11">
        <f>MONTH(Table1[[#This Row],[Date]])</f>
        <v>12</v>
      </c>
      <c r="D348" s="11" t="str">
        <f>VLOOKUP(Table1[[#This Row],[Month]],Quart!$A$1:$B$5,2,1)</f>
        <v>Quart 4</v>
      </c>
      <c r="E348" s="2" t="s">
        <v>13</v>
      </c>
      <c r="F348" s="2" t="s">
        <v>12</v>
      </c>
      <c r="G348" s="2" t="s">
        <v>38</v>
      </c>
      <c r="H348" s="2" t="s">
        <v>67</v>
      </c>
      <c r="I348" s="2">
        <v>376.99</v>
      </c>
      <c r="J348" s="4">
        <v>13</v>
      </c>
      <c r="K348" s="2">
        <f>Table1[[#This Row],[Price]]*Table1[[#This Row],[Units]]</f>
        <v>4900.87</v>
      </c>
    </row>
    <row r="349" spans="1:11" ht="35" x14ac:dyDescent="0.35">
      <c r="A349" s="3">
        <v>44178</v>
      </c>
      <c r="B349" s="11">
        <f>YEAR(Table1[[#This Row],[Date]])</f>
        <v>2020</v>
      </c>
      <c r="C349" s="11">
        <f>MONTH(Table1[[#This Row],[Date]])</f>
        <v>12</v>
      </c>
      <c r="D349" s="11" t="str">
        <f>VLOOKUP(Table1[[#This Row],[Month]],Quart!$A$1:$B$5,2,1)</f>
        <v>Quart 4</v>
      </c>
      <c r="E349" s="2" t="s">
        <v>5</v>
      </c>
      <c r="F349" s="2" t="s">
        <v>14</v>
      </c>
      <c r="G349" s="2" t="s">
        <v>42</v>
      </c>
      <c r="H349" s="2" t="s">
        <v>68</v>
      </c>
      <c r="I349" s="2">
        <v>865.22</v>
      </c>
      <c r="J349" s="4">
        <v>9</v>
      </c>
      <c r="K349" s="2">
        <f>Table1[[#This Row],[Price]]*Table1[[#This Row],[Units]]</f>
        <v>7786.9800000000005</v>
      </c>
    </row>
    <row r="350" spans="1:11" x14ac:dyDescent="0.35">
      <c r="A350" s="3">
        <v>44179</v>
      </c>
      <c r="B350" s="11">
        <f>YEAR(Table1[[#This Row],[Date]])</f>
        <v>2020</v>
      </c>
      <c r="C350" s="11">
        <f>MONTH(Table1[[#This Row],[Date]])</f>
        <v>12</v>
      </c>
      <c r="D350" s="11" t="str">
        <f>VLOOKUP(Table1[[#This Row],[Month]],Quart!$A$1:$B$5,2,1)</f>
        <v>Quart 4</v>
      </c>
      <c r="E350" s="2" t="s">
        <v>5</v>
      </c>
      <c r="F350" s="2" t="s">
        <v>16</v>
      </c>
      <c r="G350" s="2" t="s">
        <v>43</v>
      </c>
      <c r="H350" s="2" t="s">
        <v>69</v>
      </c>
      <c r="I350" s="2">
        <v>3110.2400000000002</v>
      </c>
      <c r="J350" s="4">
        <v>15</v>
      </c>
      <c r="K350" s="2">
        <f>Table1[[#This Row],[Price]]*Table1[[#This Row],[Units]]</f>
        <v>46653.600000000006</v>
      </c>
    </row>
    <row r="351" spans="1:11" x14ac:dyDescent="0.35">
      <c r="A351" s="3">
        <v>44180</v>
      </c>
      <c r="B351" s="11">
        <f>YEAR(Table1[[#This Row],[Date]])</f>
        <v>2020</v>
      </c>
      <c r="C351" s="11">
        <f>MONTH(Table1[[#This Row],[Date]])</f>
        <v>12</v>
      </c>
      <c r="D351" s="11" t="str">
        <f>VLOOKUP(Table1[[#This Row],[Month]],Quart!$A$1:$B$5,2,1)</f>
        <v>Quart 4</v>
      </c>
      <c r="E351" s="2" t="s">
        <v>5</v>
      </c>
      <c r="F351" s="2" t="s">
        <v>6</v>
      </c>
      <c r="G351" s="2" t="s">
        <v>38</v>
      </c>
      <c r="H351" s="2" t="s">
        <v>65</v>
      </c>
      <c r="I351" s="2">
        <v>1481.6</v>
      </c>
      <c r="J351" s="4">
        <v>17</v>
      </c>
      <c r="K351" s="2">
        <f>Table1[[#This Row],[Price]]*Table1[[#This Row],[Units]]</f>
        <v>25187.199999999997</v>
      </c>
    </row>
    <row r="352" spans="1:11" x14ac:dyDescent="0.35">
      <c r="A352" s="3">
        <v>44181</v>
      </c>
      <c r="B352" s="11">
        <f>YEAR(Table1[[#This Row],[Date]])</f>
        <v>2020</v>
      </c>
      <c r="C352" s="11">
        <f>MONTH(Table1[[#This Row],[Date]])</f>
        <v>12</v>
      </c>
      <c r="D352" s="11" t="str">
        <f>VLOOKUP(Table1[[#This Row],[Month]],Quart!$A$1:$B$5,2,1)</f>
        <v>Quart 4</v>
      </c>
      <c r="E352" s="2" t="s">
        <v>7</v>
      </c>
      <c r="F352" s="2" t="s">
        <v>6</v>
      </c>
      <c r="G352" s="2" t="s">
        <v>34</v>
      </c>
      <c r="H352" s="2">
        <v>3700</v>
      </c>
      <c r="I352" s="2">
        <v>2209.2199999999998</v>
      </c>
      <c r="J352" s="4">
        <v>25</v>
      </c>
      <c r="K352" s="2">
        <f>Table1[[#This Row],[Price]]*Table1[[#This Row],[Units]]</f>
        <v>55230.499999999993</v>
      </c>
    </row>
    <row r="353" spans="1:11" x14ac:dyDescent="0.35">
      <c r="A353" s="3">
        <v>44182</v>
      </c>
      <c r="B353" s="11">
        <f>YEAR(Table1[[#This Row],[Date]])</f>
        <v>2020</v>
      </c>
      <c r="C353" s="11">
        <f>MONTH(Table1[[#This Row],[Date]])</f>
        <v>12</v>
      </c>
      <c r="D353" s="11" t="str">
        <f>VLOOKUP(Table1[[#This Row],[Month]],Quart!$A$1:$B$5,2,1)</f>
        <v>Quart 4</v>
      </c>
      <c r="E353" s="2" t="s">
        <v>7</v>
      </c>
      <c r="F353" s="2" t="s">
        <v>6</v>
      </c>
      <c r="G353" s="2" t="s">
        <v>38</v>
      </c>
      <c r="H353" s="2" t="s">
        <v>60</v>
      </c>
      <c r="I353" s="2">
        <v>1027.32</v>
      </c>
      <c r="J353" s="4">
        <v>11</v>
      </c>
      <c r="K353" s="2">
        <f>Table1[[#This Row],[Price]]*Table1[[#This Row],[Units]]</f>
        <v>11300.519999999999</v>
      </c>
    </row>
    <row r="354" spans="1:11" x14ac:dyDescent="0.35">
      <c r="A354" s="3">
        <v>44183</v>
      </c>
      <c r="B354" s="11">
        <f>YEAR(Table1[[#This Row],[Date]])</f>
        <v>2020</v>
      </c>
      <c r="C354" s="11">
        <f>MONTH(Table1[[#This Row],[Date]])</f>
        <v>12</v>
      </c>
      <c r="D354" s="11" t="str">
        <f>VLOOKUP(Table1[[#This Row],[Month]],Quart!$A$1:$B$5,2,1)</f>
        <v>Quart 4</v>
      </c>
      <c r="E354" s="2" t="s">
        <v>7</v>
      </c>
      <c r="F354" s="2" t="s">
        <v>10</v>
      </c>
      <c r="G354" s="2" t="s">
        <v>32</v>
      </c>
      <c r="H354" s="2" t="s">
        <v>49</v>
      </c>
      <c r="I354" s="2">
        <v>2825.6200000000003</v>
      </c>
      <c r="J354" s="4">
        <v>13</v>
      </c>
      <c r="K354" s="2">
        <f>Table1[[#This Row],[Price]]*Table1[[#This Row],[Units]]</f>
        <v>36733.060000000005</v>
      </c>
    </row>
    <row r="355" spans="1:11" x14ac:dyDescent="0.35">
      <c r="A355" s="3">
        <v>44184</v>
      </c>
      <c r="B355" s="11">
        <f>YEAR(Table1[[#This Row],[Date]])</f>
        <v>2020</v>
      </c>
      <c r="C355" s="11">
        <f>MONTH(Table1[[#This Row],[Date]])</f>
        <v>12</v>
      </c>
      <c r="D355" s="11" t="str">
        <f>VLOOKUP(Table1[[#This Row],[Month]],Quart!$A$1:$B$5,2,1)</f>
        <v>Quart 4</v>
      </c>
      <c r="E355" s="2" t="s">
        <v>5</v>
      </c>
      <c r="F355" s="2" t="s">
        <v>10</v>
      </c>
      <c r="G355" s="2" t="s">
        <v>44</v>
      </c>
      <c r="H355" s="2" t="s">
        <v>70</v>
      </c>
      <c r="I355" s="2">
        <v>810.54</v>
      </c>
      <c r="J355" s="4">
        <v>3</v>
      </c>
      <c r="K355" s="2">
        <f>Table1[[#This Row],[Price]]*Table1[[#This Row],[Units]]</f>
        <v>2431.62</v>
      </c>
    </row>
    <row r="356" spans="1:11" x14ac:dyDescent="0.35">
      <c r="A356" s="3">
        <v>44185</v>
      </c>
      <c r="B356" s="11">
        <f>YEAR(Table1[[#This Row],[Date]])</f>
        <v>2020</v>
      </c>
      <c r="C356" s="11">
        <f>MONTH(Table1[[#This Row],[Date]])</f>
        <v>12</v>
      </c>
      <c r="D356" s="11" t="str">
        <f>VLOOKUP(Table1[[#This Row],[Month]],Quart!$A$1:$B$5,2,1)</f>
        <v>Quart 4</v>
      </c>
      <c r="E356" s="2" t="s">
        <v>5</v>
      </c>
      <c r="F356" s="2" t="s">
        <v>10</v>
      </c>
      <c r="G356" s="2" t="s">
        <v>35</v>
      </c>
      <c r="H356" s="2" t="s">
        <v>58</v>
      </c>
      <c r="I356" s="2">
        <v>714.42</v>
      </c>
      <c r="J356" s="4">
        <v>7</v>
      </c>
      <c r="K356" s="2">
        <f>Table1[[#This Row],[Price]]*Table1[[#This Row],[Units]]</f>
        <v>5000.9399999999996</v>
      </c>
    </row>
    <row r="357" spans="1:11" x14ac:dyDescent="0.35">
      <c r="A357" s="3">
        <v>44186</v>
      </c>
      <c r="B357" s="11">
        <f>YEAR(Table1[[#This Row],[Date]])</f>
        <v>2020</v>
      </c>
      <c r="C357" s="11">
        <f>MONTH(Table1[[#This Row],[Date]])</f>
        <v>12</v>
      </c>
      <c r="D357" s="11" t="str">
        <f>VLOOKUP(Table1[[#This Row],[Month]],Quart!$A$1:$B$5,2,1)</f>
        <v>Quart 4</v>
      </c>
      <c r="E357" s="2" t="s">
        <v>5</v>
      </c>
      <c r="F357" s="2" t="s">
        <v>12</v>
      </c>
      <c r="G357" s="2" t="s">
        <v>38</v>
      </c>
      <c r="H357" s="2" t="s">
        <v>67</v>
      </c>
      <c r="I357" s="2">
        <v>376.99</v>
      </c>
      <c r="J357" s="4">
        <v>33</v>
      </c>
      <c r="K357" s="2">
        <f>Table1[[#This Row],[Price]]*Table1[[#This Row],[Units]]</f>
        <v>12440.67</v>
      </c>
    </row>
    <row r="358" spans="1:11" x14ac:dyDescent="0.35">
      <c r="A358" s="3">
        <v>44187</v>
      </c>
      <c r="B358" s="11">
        <f>YEAR(Table1[[#This Row],[Date]])</f>
        <v>2020</v>
      </c>
      <c r="C358" s="11">
        <f>MONTH(Table1[[#This Row],[Date]])</f>
        <v>12</v>
      </c>
      <c r="D358" s="11" t="str">
        <f>VLOOKUP(Table1[[#This Row],[Month]],Quart!$A$1:$B$5,2,1)</f>
        <v>Quart 4</v>
      </c>
      <c r="E358" s="2" t="s">
        <v>5</v>
      </c>
      <c r="F358" s="2" t="s">
        <v>12</v>
      </c>
      <c r="G358" s="2" t="s">
        <v>40</v>
      </c>
      <c r="H358" s="2" t="s">
        <v>62</v>
      </c>
      <c r="I358" s="2">
        <v>225.76999999999998</v>
      </c>
      <c r="J358" s="4">
        <v>27</v>
      </c>
      <c r="K358" s="2">
        <f>Table1[[#This Row],[Price]]*Table1[[#This Row],[Units]]</f>
        <v>6095.7899999999991</v>
      </c>
    </row>
    <row r="359" spans="1:11" ht="35" x14ac:dyDescent="0.35">
      <c r="A359" s="3">
        <v>44188</v>
      </c>
      <c r="B359" s="11">
        <f>YEAR(Table1[[#This Row],[Date]])</f>
        <v>2020</v>
      </c>
      <c r="C359" s="11">
        <f>MONTH(Table1[[#This Row],[Date]])</f>
        <v>12</v>
      </c>
      <c r="D359" s="11" t="str">
        <f>VLOOKUP(Table1[[#This Row],[Month]],Quart!$A$1:$B$5,2,1)</f>
        <v>Quart 4</v>
      </c>
      <c r="E359" s="2" t="s">
        <v>7</v>
      </c>
      <c r="F359" s="2" t="s">
        <v>14</v>
      </c>
      <c r="G359" s="2" t="s">
        <v>32</v>
      </c>
      <c r="H359" s="2" t="s">
        <v>55</v>
      </c>
      <c r="I359" s="2">
        <v>226.19</v>
      </c>
      <c r="J359" s="4">
        <v>13</v>
      </c>
      <c r="K359" s="2">
        <f>Table1[[#This Row],[Price]]*Table1[[#This Row],[Units]]</f>
        <v>2940.47</v>
      </c>
    </row>
    <row r="360" spans="1:11" ht="35" x14ac:dyDescent="0.35">
      <c r="A360" s="3">
        <v>44189</v>
      </c>
      <c r="B360" s="11">
        <f>YEAR(Table1[[#This Row],[Date]])</f>
        <v>2020</v>
      </c>
      <c r="C360" s="11">
        <f>MONTH(Table1[[#This Row],[Date]])</f>
        <v>12</v>
      </c>
      <c r="D360" s="11" t="str">
        <f>VLOOKUP(Table1[[#This Row],[Month]],Quart!$A$1:$B$5,2,1)</f>
        <v>Quart 4</v>
      </c>
      <c r="E360" s="2" t="s">
        <v>9</v>
      </c>
      <c r="F360" s="2" t="s">
        <v>14</v>
      </c>
      <c r="G360" s="2" t="s">
        <v>45</v>
      </c>
      <c r="H360" s="2" t="s">
        <v>71</v>
      </c>
      <c r="I360" s="2">
        <v>622.04</v>
      </c>
      <c r="J360" s="4">
        <v>9</v>
      </c>
      <c r="K360" s="2">
        <f>Table1[[#This Row],[Price]]*Table1[[#This Row],[Units]]</f>
        <v>5598.36</v>
      </c>
    </row>
    <row r="361" spans="1:11" x14ac:dyDescent="0.35">
      <c r="A361" s="3">
        <v>44190</v>
      </c>
      <c r="B361" s="11">
        <f>YEAR(Table1[[#This Row],[Date]])</f>
        <v>2020</v>
      </c>
      <c r="C361" s="11">
        <f>MONTH(Table1[[#This Row],[Date]])</f>
        <v>12</v>
      </c>
      <c r="D361" s="11" t="str">
        <f>VLOOKUP(Table1[[#This Row],[Month]],Quart!$A$1:$B$5,2,1)</f>
        <v>Quart 4</v>
      </c>
      <c r="E361" s="2" t="s">
        <v>11</v>
      </c>
      <c r="F361" s="2" t="s">
        <v>16</v>
      </c>
      <c r="G361" s="2" t="s">
        <v>35</v>
      </c>
      <c r="H361" s="2" t="s">
        <v>54</v>
      </c>
      <c r="I361" s="2">
        <v>499.53</v>
      </c>
      <c r="J361" s="4">
        <v>13</v>
      </c>
      <c r="K361" s="2">
        <f>Table1[[#This Row],[Price]]*Table1[[#This Row],[Units]]</f>
        <v>6493.8899999999994</v>
      </c>
    </row>
    <row r="362" spans="1:11" x14ac:dyDescent="0.35">
      <c r="A362" s="3">
        <v>44191</v>
      </c>
      <c r="B362" s="11">
        <f>YEAR(Table1[[#This Row],[Date]])</f>
        <v>2020</v>
      </c>
      <c r="C362" s="11">
        <f>MONTH(Table1[[#This Row],[Date]])</f>
        <v>12</v>
      </c>
      <c r="D362" s="11" t="str">
        <f>VLOOKUP(Table1[[#This Row],[Month]],Quart!$A$1:$B$5,2,1)</f>
        <v>Quart 4</v>
      </c>
      <c r="E362" s="2" t="s">
        <v>13</v>
      </c>
      <c r="F362" s="2" t="s">
        <v>6</v>
      </c>
      <c r="G362" s="2" t="s">
        <v>38</v>
      </c>
      <c r="H362" s="2" t="s">
        <v>65</v>
      </c>
      <c r="I362" s="2">
        <v>1481.6</v>
      </c>
      <c r="J362" s="4">
        <v>7</v>
      </c>
      <c r="K362" s="2">
        <f>Table1[[#This Row],[Price]]*Table1[[#This Row],[Units]]</f>
        <v>10371.199999999999</v>
      </c>
    </row>
    <row r="363" spans="1:11" x14ac:dyDescent="0.35">
      <c r="A363" s="3">
        <v>44192</v>
      </c>
      <c r="B363" s="11">
        <f>YEAR(Table1[[#This Row],[Date]])</f>
        <v>2020</v>
      </c>
      <c r="C363" s="11">
        <f>MONTH(Table1[[#This Row],[Date]])</f>
        <v>12</v>
      </c>
      <c r="D363" s="11" t="str">
        <f>VLOOKUP(Table1[[#This Row],[Month]],Quart!$A$1:$B$5,2,1)</f>
        <v>Quart 4</v>
      </c>
      <c r="E363" s="2" t="s">
        <v>15</v>
      </c>
      <c r="F363" s="2" t="s">
        <v>6</v>
      </c>
      <c r="G363" s="2" t="s">
        <v>34</v>
      </c>
      <c r="H363" s="2">
        <v>3700</v>
      </c>
      <c r="I363" s="2">
        <v>2209.2199999999998</v>
      </c>
      <c r="J363" s="4">
        <v>9</v>
      </c>
      <c r="K363" s="2">
        <f>Table1[[#This Row],[Price]]*Table1[[#This Row],[Units]]</f>
        <v>19882.98</v>
      </c>
    </row>
    <row r="364" spans="1:11" x14ac:dyDescent="0.35">
      <c r="A364" s="3">
        <v>44193</v>
      </c>
      <c r="B364" s="11">
        <f>YEAR(Table1[[#This Row],[Date]])</f>
        <v>2020</v>
      </c>
      <c r="C364" s="11">
        <f>MONTH(Table1[[#This Row],[Date]])</f>
        <v>12</v>
      </c>
      <c r="D364" s="11" t="str">
        <f>VLOOKUP(Table1[[#This Row],[Month]],Quart!$A$1:$B$5,2,1)</f>
        <v>Quart 4</v>
      </c>
      <c r="E364" s="2" t="s">
        <v>17</v>
      </c>
      <c r="F364" s="2" t="s">
        <v>6</v>
      </c>
      <c r="G364" s="2" t="s">
        <v>38</v>
      </c>
      <c r="H364" s="2" t="s">
        <v>60</v>
      </c>
      <c r="I364" s="2">
        <v>1027.32</v>
      </c>
      <c r="J364" s="4">
        <v>7</v>
      </c>
      <c r="K364" s="2">
        <f>Table1[[#This Row],[Price]]*Table1[[#This Row],[Units]]</f>
        <v>7191.24</v>
      </c>
    </row>
    <row r="365" spans="1:11" x14ac:dyDescent="0.35">
      <c r="A365" s="3">
        <v>44194</v>
      </c>
      <c r="B365" s="11">
        <f>YEAR(Table1[[#This Row],[Date]])</f>
        <v>2020</v>
      </c>
      <c r="C365" s="11">
        <f>MONTH(Table1[[#This Row],[Date]])</f>
        <v>12</v>
      </c>
      <c r="D365" s="11" t="str">
        <f>VLOOKUP(Table1[[#This Row],[Month]],Quart!$A$1:$B$5,2,1)</f>
        <v>Quart 4</v>
      </c>
      <c r="E365" s="2" t="s">
        <v>13</v>
      </c>
      <c r="F365" s="2" t="s">
        <v>6</v>
      </c>
      <c r="G365" s="2" t="s">
        <v>33</v>
      </c>
      <c r="H365" s="2" t="s">
        <v>53</v>
      </c>
      <c r="I365" s="2">
        <v>3014.1200000000003</v>
      </c>
      <c r="J365" s="4">
        <v>13</v>
      </c>
      <c r="K365" s="2">
        <f>Table1[[#This Row],[Price]]*Table1[[#This Row],[Units]]</f>
        <v>39183.560000000005</v>
      </c>
    </row>
    <row r="366" spans="1:11" x14ac:dyDescent="0.35">
      <c r="A366" s="3">
        <v>44195</v>
      </c>
      <c r="B366" s="11">
        <f>YEAR(Table1[[#This Row],[Date]])</f>
        <v>2020</v>
      </c>
      <c r="C366" s="11">
        <f>MONTH(Table1[[#This Row],[Date]])</f>
        <v>12</v>
      </c>
      <c r="D366" s="11" t="str">
        <f>VLOOKUP(Table1[[#This Row],[Month]],Quart!$A$1:$B$5,2,1)</f>
        <v>Quart 4</v>
      </c>
      <c r="E366" s="2" t="s">
        <v>7</v>
      </c>
      <c r="F366" s="2" t="s">
        <v>8</v>
      </c>
      <c r="G366" s="2" t="s">
        <v>31</v>
      </c>
      <c r="H366" s="2" t="s">
        <v>72</v>
      </c>
      <c r="I366" s="2">
        <v>1600.37</v>
      </c>
      <c r="J366" s="4">
        <v>13</v>
      </c>
      <c r="K366" s="2">
        <f>Table1[[#This Row],[Price]]*Table1[[#This Row],[Units]]</f>
        <v>20804.809999999998</v>
      </c>
    </row>
    <row r="367" spans="1:11" x14ac:dyDescent="0.35">
      <c r="A367" s="3">
        <v>44196</v>
      </c>
      <c r="B367" s="11">
        <f>YEAR(Table1[[#This Row],[Date]])</f>
        <v>2020</v>
      </c>
      <c r="C367" s="11">
        <f>MONTH(Table1[[#This Row],[Date]])</f>
        <v>12</v>
      </c>
      <c r="D367" s="11" t="str">
        <f>VLOOKUP(Table1[[#This Row],[Month]],Quart!$A$1:$B$5,2,1)</f>
        <v>Quart 4</v>
      </c>
      <c r="E367" s="2" t="s">
        <v>5</v>
      </c>
      <c r="F367" s="2" t="s">
        <v>8</v>
      </c>
      <c r="G367" s="2" t="s">
        <v>31</v>
      </c>
      <c r="H367" s="2" t="s">
        <v>52</v>
      </c>
      <c r="I367" s="2">
        <v>1432.36</v>
      </c>
      <c r="J367" s="4">
        <v>29</v>
      </c>
      <c r="K367" s="2">
        <f>Table1[[#This Row],[Price]]*Table1[[#This Row],[Units]]</f>
        <v>41538.439999999995</v>
      </c>
    </row>
    <row r="368" spans="1:11" x14ac:dyDescent="0.35">
      <c r="A368" s="3">
        <v>44197</v>
      </c>
      <c r="B368" s="11">
        <f>YEAR(Table1[[#This Row],[Date]])</f>
        <v>2021</v>
      </c>
      <c r="C368" s="11">
        <f>MONTH(Table1[[#This Row],[Date]])</f>
        <v>1</v>
      </c>
      <c r="D368" s="11" t="str">
        <f>VLOOKUP(Table1[[#This Row],[Month]],Quart!$A$1:$B$5,2,1)</f>
        <v>Quart 1</v>
      </c>
      <c r="E368" s="2" t="s">
        <v>9</v>
      </c>
      <c r="F368" s="2" t="s">
        <v>8</v>
      </c>
      <c r="G368" s="2" t="s">
        <v>31</v>
      </c>
      <c r="H368" s="2" t="s">
        <v>57</v>
      </c>
      <c r="I368" s="2">
        <v>752.12</v>
      </c>
      <c r="J368" s="4">
        <v>11</v>
      </c>
      <c r="K368" s="2">
        <f>Table1[[#This Row],[Price]]*Table1[[#This Row],[Units]]</f>
        <v>8273.32</v>
      </c>
    </row>
    <row r="369" spans="1:11" x14ac:dyDescent="0.35">
      <c r="A369" s="3">
        <v>44198</v>
      </c>
      <c r="B369" s="11">
        <f>YEAR(Table1[[#This Row],[Date]])</f>
        <v>2021</v>
      </c>
      <c r="C369" s="11">
        <f>MONTH(Table1[[#This Row],[Date]])</f>
        <v>1</v>
      </c>
      <c r="D369" s="11" t="str">
        <f>VLOOKUP(Table1[[#This Row],[Month]],Quart!$A$1:$B$5,2,1)</f>
        <v>Quart 1</v>
      </c>
      <c r="E369" s="2" t="s">
        <v>11</v>
      </c>
      <c r="F369" s="2" t="s">
        <v>16</v>
      </c>
      <c r="G369" s="2" t="s">
        <v>35</v>
      </c>
      <c r="H369" s="2" t="s">
        <v>54</v>
      </c>
      <c r="I369" s="2">
        <v>499.53</v>
      </c>
      <c r="J369" s="4">
        <v>15</v>
      </c>
      <c r="K369" s="2">
        <f>Table1[[#This Row],[Price]]*Table1[[#This Row],[Units]]</f>
        <v>7492.95</v>
      </c>
    </row>
    <row r="370" spans="1:11" x14ac:dyDescent="0.35">
      <c r="A370" s="3">
        <v>44199</v>
      </c>
      <c r="B370" s="11">
        <f>YEAR(Table1[[#This Row],[Date]])</f>
        <v>2021</v>
      </c>
      <c r="C370" s="11">
        <f>MONTH(Table1[[#This Row],[Date]])</f>
        <v>1</v>
      </c>
      <c r="D370" s="11" t="str">
        <f>VLOOKUP(Table1[[#This Row],[Month]],Quart!$A$1:$B$5,2,1)</f>
        <v>Quart 1</v>
      </c>
      <c r="E370" s="2" t="s">
        <v>15</v>
      </c>
      <c r="F370" s="2" t="s">
        <v>8</v>
      </c>
      <c r="G370" s="2" t="s">
        <v>38</v>
      </c>
      <c r="H370" s="2" t="s">
        <v>61</v>
      </c>
      <c r="I370" s="2">
        <v>2363.79</v>
      </c>
      <c r="J370" s="4">
        <v>27</v>
      </c>
      <c r="K370" s="2">
        <f>Table1[[#This Row],[Price]]*Table1[[#This Row],[Units]]</f>
        <v>63822.33</v>
      </c>
    </row>
    <row r="371" spans="1:11" x14ac:dyDescent="0.35">
      <c r="A371" s="3">
        <v>44200</v>
      </c>
      <c r="B371" s="11">
        <f>YEAR(Table1[[#This Row],[Date]])</f>
        <v>2021</v>
      </c>
      <c r="C371" s="11">
        <f>MONTH(Table1[[#This Row],[Date]])</f>
        <v>1</v>
      </c>
      <c r="D371" s="11" t="str">
        <f>VLOOKUP(Table1[[#This Row],[Month]],Quart!$A$1:$B$5,2,1)</f>
        <v>Quart 1</v>
      </c>
      <c r="E371" s="2" t="s">
        <v>17</v>
      </c>
      <c r="F371" s="2" t="s">
        <v>10</v>
      </c>
      <c r="G371" s="2" t="s">
        <v>33</v>
      </c>
      <c r="H371" s="2" t="s">
        <v>66</v>
      </c>
      <c r="I371" s="2">
        <v>659.74</v>
      </c>
      <c r="J371" s="4">
        <v>13</v>
      </c>
      <c r="K371" s="2">
        <f>Table1[[#This Row],[Price]]*Table1[[#This Row],[Units]]</f>
        <v>8576.6200000000008</v>
      </c>
    </row>
    <row r="372" spans="1:11" x14ac:dyDescent="0.35">
      <c r="A372" s="3">
        <v>44201</v>
      </c>
      <c r="B372" s="11">
        <f>YEAR(Table1[[#This Row],[Date]])</f>
        <v>2021</v>
      </c>
      <c r="C372" s="11">
        <f>MONTH(Table1[[#This Row],[Date]])</f>
        <v>1</v>
      </c>
      <c r="D372" s="11" t="str">
        <f>VLOOKUP(Table1[[#This Row],[Month]],Quart!$A$1:$B$5,2,1)</f>
        <v>Quart 1</v>
      </c>
      <c r="E372" s="2" t="s">
        <v>5</v>
      </c>
      <c r="F372" s="2" t="s">
        <v>12</v>
      </c>
      <c r="G372" s="2" t="s">
        <v>34</v>
      </c>
      <c r="H372" s="2" t="s">
        <v>50</v>
      </c>
      <c r="I372" s="2">
        <v>226.19</v>
      </c>
      <c r="J372" s="4">
        <v>3</v>
      </c>
      <c r="K372" s="2">
        <f>Table1[[#This Row],[Price]]*Table1[[#This Row],[Units]]</f>
        <v>678.56999999999994</v>
      </c>
    </row>
    <row r="373" spans="1:11" x14ac:dyDescent="0.35">
      <c r="A373" s="3">
        <v>44202</v>
      </c>
      <c r="B373" s="11">
        <f>YEAR(Table1[[#This Row],[Date]])</f>
        <v>2021</v>
      </c>
      <c r="C373" s="11">
        <f>MONTH(Table1[[#This Row],[Date]])</f>
        <v>1</v>
      </c>
      <c r="D373" s="11" t="str">
        <f>VLOOKUP(Table1[[#This Row],[Month]],Quart!$A$1:$B$5,2,1)</f>
        <v>Quart 1</v>
      </c>
      <c r="E373" s="2" t="s">
        <v>7</v>
      </c>
      <c r="F373" s="2" t="s">
        <v>16</v>
      </c>
      <c r="G373" s="2" t="s">
        <v>35</v>
      </c>
      <c r="H373" s="2" t="s">
        <v>54</v>
      </c>
      <c r="I373" s="2">
        <v>499.53</v>
      </c>
      <c r="J373" s="4">
        <v>29</v>
      </c>
      <c r="K373" s="2">
        <f>Table1[[#This Row],[Price]]*Table1[[#This Row],[Units]]</f>
        <v>14486.369999999999</v>
      </c>
    </row>
    <row r="374" spans="1:11" x14ac:dyDescent="0.35">
      <c r="A374" s="3">
        <v>44203</v>
      </c>
      <c r="B374" s="11">
        <f>YEAR(Table1[[#This Row],[Date]])</f>
        <v>2021</v>
      </c>
      <c r="C374" s="11">
        <f>MONTH(Table1[[#This Row],[Date]])</f>
        <v>1</v>
      </c>
      <c r="D374" s="11" t="str">
        <f>VLOOKUP(Table1[[#This Row],[Month]],Quart!$A$1:$B$5,2,1)</f>
        <v>Quart 1</v>
      </c>
      <c r="E374" s="2" t="s">
        <v>9</v>
      </c>
      <c r="F374" s="2" t="s">
        <v>6</v>
      </c>
      <c r="G374" s="2" t="s">
        <v>33</v>
      </c>
      <c r="H374" s="2" t="s">
        <v>53</v>
      </c>
      <c r="I374" s="2">
        <v>3014.1200000000003</v>
      </c>
      <c r="J374" s="4">
        <v>9</v>
      </c>
      <c r="K374" s="2">
        <f>Table1[[#This Row],[Price]]*Table1[[#This Row],[Units]]</f>
        <v>27127.08</v>
      </c>
    </row>
    <row r="375" spans="1:11" x14ac:dyDescent="0.35">
      <c r="A375" s="3">
        <v>44204</v>
      </c>
      <c r="B375" s="11">
        <f>YEAR(Table1[[#This Row],[Date]])</f>
        <v>2021</v>
      </c>
      <c r="C375" s="11">
        <f>MONTH(Table1[[#This Row],[Date]])</f>
        <v>1</v>
      </c>
      <c r="D375" s="11" t="str">
        <f>VLOOKUP(Table1[[#This Row],[Month]],Quart!$A$1:$B$5,2,1)</f>
        <v>Quart 1</v>
      </c>
      <c r="E375" s="2" t="s">
        <v>11</v>
      </c>
      <c r="F375" s="2" t="s">
        <v>8</v>
      </c>
      <c r="G375" s="2" t="s">
        <v>38</v>
      </c>
      <c r="H375" s="2" t="s">
        <v>61</v>
      </c>
      <c r="I375" s="2">
        <v>2363.79</v>
      </c>
      <c r="J375" s="4">
        <v>11</v>
      </c>
      <c r="K375" s="2">
        <f>Table1[[#This Row],[Price]]*Table1[[#This Row],[Units]]</f>
        <v>26001.69</v>
      </c>
    </row>
    <row r="376" spans="1:11" x14ac:dyDescent="0.35">
      <c r="A376" s="3">
        <v>44205</v>
      </c>
      <c r="B376" s="11">
        <f>YEAR(Table1[[#This Row],[Date]])</f>
        <v>2021</v>
      </c>
      <c r="C376" s="11">
        <f>MONTH(Table1[[#This Row],[Date]])</f>
        <v>1</v>
      </c>
      <c r="D376" s="11" t="str">
        <f>VLOOKUP(Table1[[#This Row],[Month]],Quart!$A$1:$B$5,2,1)</f>
        <v>Quart 1</v>
      </c>
      <c r="E376" s="2" t="s">
        <v>13</v>
      </c>
      <c r="F376" s="2" t="s">
        <v>10</v>
      </c>
      <c r="G376" s="2" t="s">
        <v>33</v>
      </c>
      <c r="H376" s="2" t="s">
        <v>66</v>
      </c>
      <c r="I376" s="2">
        <v>659.74</v>
      </c>
      <c r="J376" s="4">
        <v>13</v>
      </c>
      <c r="K376" s="2">
        <f>Table1[[#This Row],[Price]]*Table1[[#This Row],[Units]]</f>
        <v>8576.6200000000008</v>
      </c>
    </row>
    <row r="377" spans="1:11" x14ac:dyDescent="0.35">
      <c r="A377" s="3">
        <v>44206</v>
      </c>
      <c r="B377" s="11">
        <f>YEAR(Table1[[#This Row],[Date]])</f>
        <v>2021</v>
      </c>
      <c r="C377" s="11">
        <f>MONTH(Table1[[#This Row],[Date]])</f>
        <v>1</v>
      </c>
      <c r="D377" s="11" t="str">
        <f>VLOOKUP(Table1[[#This Row],[Month]],Quart!$A$1:$B$5,2,1)</f>
        <v>Quart 1</v>
      </c>
      <c r="E377" s="2" t="s">
        <v>15</v>
      </c>
      <c r="F377" s="2" t="s">
        <v>12</v>
      </c>
      <c r="G377" s="2" t="s">
        <v>34</v>
      </c>
      <c r="H377" s="2" t="s">
        <v>50</v>
      </c>
      <c r="I377" s="2">
        <v>226.19</v>
      </c>
      <c r="J377" s="4">
        <v>13</v>
      </c>
      <c r="K377" s="2">
        <f>Table1[[#This Row],[Price]]*Table1[[#This Row],[Units]]</f>
        <v>2940.47</v>
      </c>
    </row>
    <row r="378" spans="1:11" x14ac:dyDescent="0.35">
      <c r="A378" s="3">
        <v>44207</v>
      </c>
      <c r="B378" s="11">
        <f>YEAR(Table1[[#This Row],[Date]])</f>
        <v>2021</v>
      </c>
      <c r="C378" s="11">
        <f>MONTH(Table1[[#This Row],[Date]])</f>
        <v>1</v>
      </c>
      <c r="D378" s="11" t="str">
        <f>VLOOKUP(Table1[[#This Row],[Month]],Quart!$A$1:$B$5,2,1)</f>
        <v>Quart 1</v>
      </c>
      <c r="E378" s="2" t="s">
        <v>17</v>
      </c>
      <c r="F378" s="2" t="s">
        <v>16</v>
      </c>
      <c r="G378" s="2" t="s">
        <v>35</v>
      </c>
      <c r="H378" s="2" t="s">
        <v>54</v>
      </c>
      <c r="I378" s="2">
        <v>499.53</v>
      </c>
      <c r="J378" s="4">
        <v>33</v>
      </c>
      <c r="K378" s="2">
        <f>Table1[[#This Row],[Price]]*Table1[[#This Row],[Units]]</f>
        <v>16484.489999999998</v>
      </c>
    </row>
    <row r="379" spans="1:11" x14ac:dyDescent="0.35">
      <c r="A379" s="3">
        <v>44208</v>
      </c>
      <c r="B379" s="11">
        <f>YEAR(Table1[[#This Row],[Date]])</f>
        <v>2021</v>
      </c>
      <c r="C379" s="11">
        <f>MONTH(Table1[[#This Row],[Date]])</f>
        <v>1</v>
      </c>
      <c r="D379" s="11" t="str">
        <f>VLOOKUP(Table1[[#This Row],[Month]],Quart!$A$1:$B$5,2,1)</f>
        <v>Quart 1</v>
      </c>
      <c r="E379" s="2" t="s">
        <v>13</v>
      </c>
      <c r="F379" s="2" t="s">
        <v>6</v>
      </c>
      <c r="G379" s="2" t="s">
        <v>33</v>
      </c>
      <c r="H379" s="2" t="s">
        <v>53</v>
      </c>
      <c r="I379" s="2">
        <v>3014.1200000000003</v>
      </c>
      <c r="J379" s="4">
        <v>5</v>
      </c>
      <c r="K379" s="2">
        <f>Table1[[#This Row],[Price]]*Table1[[#This Row],[Units]]</f>
        <v>15070.600000000002</v>
      </c>
    </row>
    <row r="380" spans="1:11" x14ac:dyDescent="0.35">
      <c r="A380" s="3">
        <v>44209</v>
      </c>
      <c r="B380" s="11">
        <f>YEAR(Table1[[#This Row],[Date]])</f>
        <v>2021</v>
      </c>
      <c r="C380" s="11">
        <f>MONTH(Table1[[#This Row],[Date]])</f>
        <v>1</v>
      </c>
      <c r="D380" s="11" t="str">
        <f>VLOOKUP(Table1[[#This Row],[Month]],Quart!$A$1:$B$5,2,1)</f>
        <v>Quart 1</v>
      </c>
      <c r="E380" s="2" t="s">
        <v>5</v>
      </c>
      <c r="F380" s="2" t="s">
        <v>10</v>
      </c>
      <c r="G380" s="2" t="s">
        <v>33</v>
      </c>
      <c r="H380" s="2" t="s">
        <v>66</v>
      </c>
      <c r="I380" s="2">
        <v>659.74</v>
      </c>
      <c r="J380" s="4">
        <v>19</v>
      </c>
      <c r="K380" s="2">
        <f>Table1[[#This Row],[Price]]*Table1[[#This Row],[Units]]</f>
        <v>12535.06</v>
      </c>
    </row>
    <row r="381" spans="1:11" x14ac:dyDescent="0.35">
      <c r="A381" s="3">
        <v>44210</v>
      </c>
      <c r="B381" s="11">
        <f>YEAR(Table1[[#This Row],[Date]])</f>
        <v>2021</v>
      </c>
      <c r="C381" s="11">
        <f>MONTH(Table1[[#This Row],[Date]])</f>
        <v>1</v>
      </c>
      <c r="D381" s="11" t="str">
        <f>VLOOKUP(Table1[[#This Row],[Month]],Quart!$A$1:$B$5,2,1)</f>
        <v>Quart 1</v>
      </c>
      <c r="E381" s="2" t="s">
        <v>5</v>
      </c>
      <c r="F381" s="2" t="s">
        <v>8</v>
      </c>
      <c r="G381" s="2" t="s">
        <v>38</v>
      </c>
      <c r="H381" s="2" t="s">
        <v>61</v>
      </c>
      <c r="I381" s="2">
        <v>2363.79</v>
      </c>
      <c r="J381" s="4">
        <v>11</v>
      </c>
      <c r="K381" s="2">
        <f>Table1[[#This Row],[Price]]*Table1[[#This Row],[Units]]</f>
        <v>26001.69</v>
      </c>
    </row>
    <row r="382" spans="1:11" x14ac:dyDescent="0.35">
      <c r="A382" s="3">
        <v>44211</v>
      </c>
      <c r="B382" s="11">
        <f>YEAR(Table1[[#This Row],[Date]])</f>
        <v>2021</v>
      </c>
      <c r="C382" s="11">
        <f>MONTH(Table1[[#This Row],[Date]])</f>
        <v>1</v>
      </c>
      <c r="D382" s="11" t="str">
        <f>VLOOKUP(Table1[[#This Row],[Month]],Quart!$A$1:$B$5,2,1)</f>
        <v>Quart 1</v>
      </c>
      <c r="E382" s="2" t="s">
        <v>5</v>
      </c>
      <c r="F382" s="2" t="s">
        <v>12</v>
      </c>
      <c r="G382" s="2" t="s">
        <v>34</v>
      </c>
      <c r="H382" s="2" t="s">
        <v>50</v>
      </c>
      <c r="I382" s="2">
        <v>226.19</v>
      </c>
      <c r="J382" s="4">
        <v>32</v>
      </c>
      <c r="K382" s="2">
        <f>Table1[[#This Row],[Price]]*Table1[[#This Row],[Units]]</f>
        <v>7238.08</v>
      </c>
    </row>
    <row r="383" spans="1:11" x14ac:dyDescent="0.35">
      <c r="A383" s="3">
        <v>44212</v>
      </c>
      <c r="B383" s="11">
        <f>YEAR(Table1[[#This Row],[Date]])</f>
        <v>2021</v>
      </c>
      <c r="C383" s="11">
        <f>MONTH(Table1[[#This Row],[Date]])</f>
        <v>1</v>
      </c>
      <c r="D383" s="11" t="str">
        <f>VLOOKUP(Table1[[#This Row],[Month]],Quart!$A$1:$B$5,2,1)</f>
        <v>Quart 1</v>
      </c>
      <c r="E383" s="2" t="s">
        <v>7</v>
      </c>
      <c r="F383" s="2" t="s">
        <v>16</v>
      </c>
      <c r="G383" s="2" t="s">
        <v>35</v>
      </c>
      <c r="H383" s="2" t="s">
        <v>54</v>
      </c>
      <c r="I383" s="2">
        <v>499.53</v>
      </c>
      <c r="J383" s="4">
        <v>7</v>
      </c>
      <c r="K383" s="2">
        <f>Table1[[#This Row],[Price]]*Table1[[#This Row],[Units]]</f>
        <v>3496.71</v>
      </c>
    </row>
    <row r="384" spans="1:11" x14ac:dyDescent="0.35">
      <c r="A384" s="3">
        <v>44213</v>
      </c>
      <c r="B384" s="11">
        <f>YEAR(Table1[[#This Row],[Date]])</f>
        <v>2021</v>
      </c>
      <c r="C384" s="11">
        <f>MONTH(Table1[[#This Row],[Date]])</f>
        <v>1</v>
      </c>
      <c r="D384" s="11" t="str">
        <f>VLOOKUP(Table1[[#This Row],[Month]],Quart!$A$1:$B$5,2,1)</f>
        <v>Quart 1</v>
      </c>
      <c r="E384" s="2" t="s">
        <v>7</v>
      </c>
      <c r="F384" s="2" t="s">
        <v>6</v>
      </c>
      <c r="G384" s="2" t="s">
        <v>33</v>
      </c>
      <c r="H384" s="2" t="s">
        <v>53</v>
      </c>
      <c r="I384" s="2">
        <v>3014.1200000000003</v>
      </c>
      <c r="J384" s="4">
        <v>19</v>
      </c>
      <c r="K384" s="2">
        <f>Table1[[#This Row],[Price]]*Table1[[#This Row],[Units]]</f>
        <v>57268.280000000006</v>
      </c>
    </row>
    <row r="385" spans="1:11" x14ac:dyDescent="0.35">
      <c r="A385" s="3">
        <v>44214</v>
      </c>
      <c r="B385" s="11">
        <f>YEAR(Table1[[#This Row],[Date]])</f>
        <v>2021</v>
      </c>
      <c r="C385" s="11">
        <f>MONTH(Table1[[#This Row],[Date]])</f>
        <v>1</v>
      </c>
      <c r="D385" s="11" t="str">
        <f>VLOOKUP(Table1[[#This Row],[Month]],Quart!$A$1:$B$5,2,1)</f>
        <v>Quart 1</v>
      </c>
      <c r="E385" s="2" t="s">
        <v>5</v>
      </c>
      <c r="F385" s="2" t="s">
        <v>10</v>
      </c>
      <c r="G385" s="2" t="s">
        <v>33</v>
      </c>
      <c r="H385" s="2" t="s">
        <v>66</v>
      </c>
      <c r="I385" s="2">
        <v>659.74</v>
      </c>
      <c r="J385" s="4">
        <v>13</v>
      </c>
      <c r="K385" s="2">
        <f>Table1[[#This Row],[Price]]*Table1[[#This Row],[Units]]</f>
        <v>8576.6200000000008</v>
      </c>
    </row>
    <row r="386" spans="1:11" x14ac:dyDescent="0.35">
      <c r="A386" s="3">
        <v>44215</v>
      </c>
      <c r="B386" s="11">
        <f>YEAR(Table1[[#This Row],[Date]])</f>
        <v>2021</v>
      </c>
      <c r="C386" s="11">
        <f>MONTH(Table1[[#This Row],[Date]])</f>
        <v>1</v>
      </c>
      <c r="D386" s="11" t="str">
        <f>VLOOKUP(Table1[[#This Row],[Month]],Quart!$A$1:$B$5,2,1)</f>
        <v>Quart 1</v>
      </c>
      <c r="E386" s="2" t="s">
        <v>7</v>
      </c>
      <c r="F386" s="2" t="s">
        <v>8</v>
      </c>
      <c r="G386" s="2" t="s">
        <v>38</v>
      </c>
      <c r="H386" s="2" t="s">
        <v>61</v>
      </c>
      <c r="I386" s="2">
        <v>2363.79</v>
      </c>
      <c r="J386" s="4">
        <v>21</v>
      </c>
      <c r="K386" s="2">
        <f>Table1[[#This Row],[Price]]*Table1[[#This Row],[Units]]</f>
        <v>49639.59</v>
      </c>
    </row>
    <row r="387" spans="1:11" x14ac:dyDescent="0.35">
      <c r="A387" s="3">
        <v>44216</v>
      </c>
      <c r="B387" s="11">
        <f>YEAR(Table1[[#This Row],[Date]])</f>
        <v>2021</v>
      </c>
      <c r="C387" s="11">
        <f>MONTH(Table1[[#This Row],[Date]])</f>
        <v>1</v>
      </c>
      <c r="D387" s="11" t="str">
        <f>VLOOKUP(Table1[[#This Row],[Month]],Quart!$A$1:$B$5,2,1)</f>
        <v>Quart 1</v>
      </c>
      <c r="E387" s="2" t="s">
        <v>5</v>
      </c>
      <c r="F387" s="2" t="s">
        <v>12</v>
      </c>
      <c r="G387" s="2" t="s">
        <v>34</v>
      </c>
      <c r="H387" s="2" t="s">
        <v>50</v>
      </c>
      <c r="I387" s="2">
        <v>226.19</v>
      </c>
      <c r="J387" s="4">
        <v>13</v>
      </c>
      <c r="K387" s="2">
        <f>Table1[[#This Row],[Price]]*Table1[[#This Row],[Units]]</f>
        <v>2940.47</v>
      </c>
    </row>
    <row r="388" spans="1:11" x14ac:dyDescent="0.35">
      <c r="A388" s="3">
        <v>44217</v>
      </c>
      <c r="B388" s="11">
        <f>YEAR(Table1[[#This Row],[Date]])</f>
        <v>2021</v>
      </c>
      <c r="C388" s="11">
        <f>MONTH(Table1[[#This Row],[Date]])</f>
        <v>1</v>
      </c>
      <c r="D388" s="11" t="str">
        <f>VLOOKUP(Table1[[#This Row],[Month]],Quart!$A$1:$B$5,2,1)</f>
        <v>Quart 1</v>
      </c>
      <c r="E388" s="2" t="s">
        <v>5</v>
      </c>
      <c r="F388" s="2" t="s">
        <v>16</v>
      </c>
      <c r="G388" s="2" t="s">
        <v>35</v>
      </c>
      <c r="H388" s="2" t="s">
        <v>54</v>
      </c>
      <c r="I388" s="2">
        <v>499.53</v>
      </c>
      <c r="J388" s="4">
        <v>15</v>
      </c>
      <c r="K388" s="2">
        <f>Table1[[#This Row],[Price]]*Table1[[#This Row],[Units]]</f>
        <v>7492.95</v>
      </c>
    </row>
    <row r="389" spans="1:11" x14ac:dyDescent="0.35">
      <c r="A389" s="3">
        <v>44218</v>
      </c>
      <c r="B389" s="11">
        <f>YEAR(Table1[[#This Row],[Date]])</f>
        <v>2021</v>
      </c>
      <c r="C389" s="11">
        <f>MONTH(Table1[[#This Row],[Date]])</f>
        <v>1</v>
      </c>
      <c r="D389" s="11" t="str">
        <f>VLOOKUP(Table1[[#This Row],[Month]],Quart!$A$1:$B$5,2,1)</f>
        <v>Quart 1</v>
      </c>
      <c r="E389" s="2" t="s">
        <v>5</v>
      </c>
      <c r="F389" s="2" t="s">
        <v>6</v>
      </c>
      <c r="G389" s="2" t="s">
        <v>33</v>
      </c>
      <c r="H389" s="2" t="s">
        <v>53</v>
      </c>
      <c r="I389" s="2">
        <v>3014.1200000000003</v>
      </c>
      <c r="J389" s="4">
        <v>3</v>
      </c>
      <c r="K389" s="2">
        <f>Table1[[#This Row],[Price]]*Table1[[#This Row],[Units]]</f>
        <v>9042.36</v>
      </c>
    </row>
    <row r="390" spans="1:11" x14ac:dyDescent="0.35">
      <c r="A390" s="3">
        <v>44219</v>
      </c>
      <c r="B390" s="11">
        <f>YEAR(Table1[[#This Row],[Date]])</f>
        <v>2021</v>
      </c>
      <c r="C390" s="11">
        <f>MONTH(Table1[[#This Row],[Date]])</f>
        <v>1</v>
      </c>
      <c r="D390" s="11" t="str">
        <f>VLOOKUP(Table1[[#This Row],[Month]],Quart!$A$1:$B$5,2,1)</f>
        <v>Quart 1</v>
      </c>
      <c r="E390" s="2" t="s">
        <v>7</v>
      </c>
      <c r="F390" s="2" t="s">
        <v>8</v>
      </c>
      <c r="G390" s="2" t="s">
        <v>38</v>
      </c>
      <c r="H390" s="2" t="s">
        <v>61</v>
      </c>
      <c r="I390" s="2">
        <v>2363.79</v>
      </c>
      <c r="J390" s="4">
        <v>7</v>
      </c>
      <c r="K390" s="2">
        <f>Table1[[#This Row],[Price]]*Table1[[#This Row],[Units]]</f>
        <v>16546.53</v>
      </c>
    </row>
    <row r="391" spans="1:11" x14ac:dyDescent="0.35">
      <c r="A391" s="3">
        <v>44220</v>
      </c>
      <c r="B391" s="11">
        <f>YEAR(Table1[[#This Row],[Date]])</f>
        <v>2021</v>
      </c>
      <c r="C391" s="11">
        <f>MONTH(Table1[[#This Row],[Date]])</f>
        <v>1</v>
      </c>
      <c r="D391" s="11" t="str">
        <f>VLOOKUP(Table1[[#This Row],[Month]],Quart!$A$1:$B$5,2,1)</f>
        <v>Quart 1</v>
      </c>
      <c r="E391" s="2" t="s">
        <v>9</v>
      </c>
      <c r="F391" s="2" t="s">
        <v>10</v>
      </c>
      <c r="G391" s="2" t="s">
        <v>33</v>
      </c>
      <c r="H391" s="2" t="s">
        <v>66</v>
      </c>
      <c r="I391" s="2">
        <v>659.74</v>
      </c>
      <c r="J391" s="4">
        <v>9</v>
      </c>
      <c r="K391" s="2">
        <f>Table1[[#This Row],[Price]]*Table1[[#This Row],[Units]]</f>
        <v>5937.66</v>
      </c>
    </row>
    <row r="392" spans="1:11" x14ac:dyDescent="0.35">
      <c r="A392" s="3">
        <v>44221</v>
      </c>
      <c r="B392" s="11">
        <f>YEAR(Table1[[#This Row],[Date]])</f>
        <v>2021</v>
      </c>
      <c r="C392" s="11">
        <f>MONTH(Table1[[#This Row],[Date]])</f>
        <v>1</v>
      </c>
      <c r="D392" s="11" t="str">
        <f>VLOOKUP(Table1[[#This Row],[Month]],Quart!$A$1:$B$5,2,1)</f>
        <v>Quart 1</v>
      </c>
      <c r="E392" s="2" t="s">
        <v>11</v>
      </c>
      <c r="F392" s="2" t="s">
        <v>12</v>
      </c>
      <c r="G392" s="2" t="s">
        <v>34</v>
      </c>
      <c r="H392" s="2" t="s">
        <v>50</v>
      </c>
      <c r="I392" s="2">
        <v>226.19</v>
      </c>
      <c r="J392" s="4">
        <v>23</v>
      </c>
      <c r="K392" s="2">
        <f>Table1[[#This Row],[Price]]*Table1[[#This Row],[Units]]</f>
        <v>5202.37</v>
      </c>
    </row>
    <row r="393" spans="1:11" x14ac:dyDescent="0.35">
      <c r="A393" s="3">
        <v>44222</v>
      </c>
      <c r="B393" s="11">
        <f>YEAR(Table1[[#This Row],[Date]])</f>
        <v>2021</v>
      </c>
      <c r="C393" s="11">
        <f>MONTH(Table1[[#This Row],[Date]])</f>
        <v>1</v>
      </c>
      <c r="D393" s="11" t="str">
        <f>VLOOKUP(Table1[[#This Row],[Month]],Quart!$A$1:$B$5,2,1)</f>
        <v>Quart 1</v>
      </c>
      <c r="E393" s="2" t="s">
        <v>13</v>
      </c>
      <c r="F393" s="2" t="s">
        <v>16</v>
      </c>
      <c r="G393" s="2" t="s">
        <v>35</v>
      </c>
      <c r="H393" s="2" t="s">
        <v>54</v>
      </c>
      <c r="I393" s="2">
        <v>499.53</v>
      </c>
      <c r="J393" s="4">
        <v>25</v>
      </c>
      <c r="K393" s="2">
        <f>Table1[[#This Row],[Price]]*Table1[[#This Row],[Units]]</f>
        <v>12488.25</v>
      </c>
    </row>
    <row r="394" spans="1:11" x14ac:dyDescent="0.35">
      <c r="A394" s="3">
        <v>44223</v>
      </c>
      <c r="B394" s="11">
        <f>YEAR(Table1[[#This Row],[Date]])</f>
        <v>2021</v>
      </c>
      <c r="C394" s="11">
        <f>MONTH(Table1[[#This Row],[Date]])</f>
        <v>1</v>
      </c>
      <c r="D394" s="11" t="str">
        <f>VLOOKUP(Table1[[#This Row],[Month]],Quart!$A$1:$B$5,2,1)</f>
        <v>Quart 1</v>
      </c>
      <c r="E394" s="2" t="s">
        <v>15</v>
      </c>
      <c r="F394" s="2" t="s">
        <v>6</v>
      </c>
      <c r="G394" s="2" t="s">
        <v>30</v>
      </c>
      <c r="H394" s="2" t="s">
        <v>48</v>
      </c>
      <c r="I394" s="2">
        <v>846.37</v>
      </c>
      <c r="J394" s="4">
        <v>29</v>
      </c>
      <c r="K394" s="2">
        <f>Table1[[#This Row],[Price]]*Table1[[#This Row],[Units]]</f>
        <v>24544.73</v>
      </c>
    </row>
    <row r="395" spans="1:11" x14ac:dyDescent="0.35">
      <c r="A395" s="3">
        <v>44224</v>
      </c>
      <c r="B395" s="11">
        <f>YEAR(Table1[[#This Row],[Date]])</f>
        <v>2021</v>
      </c>
      <c r="C395" s="11">
        <f>MONTH(Table1[[#This Row],[Date]])</f>
        <v>1</v>
      </c>
      <c r="D395" s="11" t="str">
        <f>VLOOKUP(Table1[[#This Row],[Month]],Quart!$A$1:$B$5,2,1)</f>
        <v>Quart 1</v>
      </c>
      <c r="E395" s="2" t="s">
        <v>17</v>
      </c>
      <c r="F395" s="2" t="s">
        <v>8</v>
      </c>
      <c r="G395" s="2" t="s">
        <v>31</v>
      </c>
      <c r="H395" s="2" t="s">
        <v>52</v>
      </c>
      <c r="I395" s="2">
        <v>1432.36</v>
      </c>
      <c r="J395" s="4">
        <v>27</v>
      </c>
      <c r="K395" s="2">
        <f>Table1[[#This Row],[Price]]*Table1[[#This Row],[Units]]</f>
        <v>38673.719999999994</v>
      </c>
    </row>
    <row r="396" spans="1:11" x14ac:dyDescent="0.35">
      <c r="A396" s="3">
        <v>44225</v>
      </c>
      <c r="B396" s="11">
        <f>YEAR(Table1[[#This Row],[Date]])</f>
        <v>2021</v>
      </c>
      <c r="C396" s="11">
        <f>MONTH(Table1[[#This Row],[Date]])</f>
        <v>1</v>
      </c>
      <c r="D396" s="11" t="str">
        <f>VLOOKUP(Table1[[#This Row],[Month]],Quart!$A$1:$B$5,2,1)</f>
        <v>Quart 1</v>
      </c>
      <c r="E396" s="2" t="s">
        <v>5</v>
      </c>
      <c r="F396" s="2" t="s">
        <v>10</v>
      </c>
      <c r="G396" s="2" t="s">
        <v>32</v>
      </c>
      <c r="H396" s="2" t="s">
        <v>49</v>
      </c>
      <c r="I396" s="2">
        <v>2825.6200000000003</v>
      </c>
      <c r="J396" s="4">
        <v>7</v>
      </c>
      <c r="K396" s="2">
        <f>Table1[[#This Row],[Price]]*Table1[[#This Row],[Units]]</f>
        <v>19779.340000000004</v>
      </c>
    </row>
    <row r="397" spans="1:11" x14ac:dyDescent="0.35">
      <c r="A397" s="3">
        <v>44226</v>
      </c>
      <c r="B397" s="11">
        <f>YEAR(Table1[[#This Row],[Date]])</f>
        <v>2021</v>
      </c>
      <c r="C397" s="11">
        <f>MONTH(Table1[[#This Row],[Date]])</f>
        <v>1</v>
      </c>
      <c r="D397" s="11" t="str">
        <f>VLOOKUP(Table1[[#This Row],[Month]],Quart!$A$1:$B$5,2,1)</f>
        <v>Quart 1</v>
      </c>
      <c r="E397" s="2" t="s">
        <v>7</v>
      </c>
      <c r="F397" s="2" t="s">
        <v>12</v>
      </c>
      <c r="G397" s="2" t="s">
        <v>34</v>
      </c>
      <c r="H397" s="2" t="s">
        <v>50</v>
      </c>
      <c r="I397" s="2">
        <v>226.19</v>
      </c>
      <c r="J397" s="4">
        <v>33</v>
      </c>
      <c r="K397" s="2">
        <f>Table1[[#This Row],[Price]]*Table1[[#This Row],[Units]]</f>
        <v>7464.2699999999995</v>
      </c>
    </row>
    <row r="398" spans="1:11" ht="35" x14ac:dyDescent="0.35">
      <c r="A398" s="3">
        <v>44227</v>
      </c>
      <c r="B398" s="11">
        <f>YEAR(Table1[[#This Row],[Date]])</f>
        <v>2021</v>
      </c>
      <c r="C398" s="11">
        <f>MONTH(Table1[[#This Row],[Date]])</f>
        <v>1</v>
      </c>
      <c r="D398" s="11" t="str">
        <f>VLOOKUP(Table1[[#This Row],[Month]],Quart!$A$1:$B$5,2,1)</f>
        <v>Quart 1</v>
      </c>
      <c r="E398" s="2" t="s">
        <v>9</v>
      </c>
      <c r="F398" s="2" t="s">
        <v>14</v>
      </c>
      <c r="G398" s="2" t="s">
        <v>32</v>
      </c>
      <c r="H398" s="2" t="s">
        <v>55</v>
      </c>
      <c r="I398" s="2">
        <v>226.19</v>
      </c>
      <c r="J398" s="4">
        <v>3</v>
      </c>
      <c r="K398" s="2">
        <f>Table1[[#This Row],[Price]]*Table1[[#This Row],[Units]]</f>
        <v>678.56999999999994</v>
      </c>
    </row>
    <row r="399" spans="1:11" x14ac:dyDescent="0.35">
      <c r="A399" s="3">
        <v>44228</v>
      </c>
      <c r="B399" s="11">
        <f>YEAR(Table1[[#This Row],[Date]])</f>
        <v>2021</v>
      </c>
      <c r="C399" s="11">
        <f>MONTH(Table1[[#This Row],[Date]])</f>
        <v>2</v>
      </c>
      <c r="D399" s="11" t="str">
        <f>VLOOKUP(Table1[[#This Row],[Month]],Quart!$A$1:$B$5,2,1)</f>
        <v>Quart 1</v>
      </c>
      <c r="E399" s="2" t="s">
        <v>11</v>
      </c>
      <c r="F399" s="2" t="s">
        <v>16</v>
      </c>
      <c r="G399" s="2" t="s">
        <v>35</v>
      </c>
      <c r="H399" s="2" t="s">
        <v>54</v>
      </c>
      <c r="I399" s="2">
        <v>499.53</v>
      </c>
      <c r="J399" s="4">
        <v>21</v>
      </c>
      <c r="K399" s="2">
        <f>Table1[[#This Row],[Price]]*Table1[[#This Row],[Units]]</f>
        <v>10490.13</v>
      </c>
    </row>
    <row r="400" spans="1:11" x14ac:dyDescent="0.35">
      <c r="A400" s="3">
        <v>44229</v>
      </c>
      <c r="B400" s="11">
        <f>YEAR(Table1[[#This Row],[Date]])</f>
        <v>2021</v>
      </c>
      <c r="C400" s="11">
        <f>MONTH(Table1[[#This Row],[Date]])</f>
        <v>2</v>
      </c>
      <c r="D400" s="11" t="str">
        <f>VLOOKUP(Table1[[#This Row],[Month]],Quart!$A$1:$B$5,2,1)</f>
        <v>Quart 1</v>
      </c>
      <c r="E400" s="2" t="s">
        <v>13</v>
      </c>
      <c r="F400" s="2" t="s">
        <v>6</v>
      </c>
      <c r="G400" s="2" t="s">
        <v>33</v>
      </c>
      <c r="H400" s="2" t="s">
        <v>53</v>
      </c>
      <c r="I400" s="2">
        <v>3014.1200000000003</v>
      </c>
      <c r="J400" s="4">
        <v>23</v>
      </c>
      <c r="K400" s="2">
        <f>Table1[[#This Row],[Price]]*Table1[[#This Row],[Units]]</f>
        <v>69324.760000000009</v>
      </c>
    </row>
    <row r="401" spans="1:11" x14ac:dyDescent="0.35">
      <c r="A401" s="3">
        <v>44230</v>
      </c>
      <c r="B401" s="11">
        <f>YEAR(Table1[[#This Row],[Date]])</f>
        <v>2021</v>
      </c>
      <c r="C401" s="11">
        <f>MONTH(Table1[[#This Row],[Date]])</f>
        <v>2</v>
      </c>
      <c r="D401" s="11" t="str">
        <f>VLOOKUP(Table1[[#This Row],[Month]],Quart!$A$1:$B$5,2,1)</f>
        <v>Quart 1</v>
      </c>
      <c r="E401" s="2" t="s">
        <v>15</v>
      </c>
      <c r="F401" s="2" t="s">
        <v>8</v>
      </c>
      <c r="G401" s="2" t="s">
        <v>31</v>
      </c>
      <c r="H401" s="2" t="s">
        <v>72</v>
      </c>
      <c r="I401" s="2">
        <v>1600.37</v>
      </c>
      <c r="J401" s="4">
        <v>19</v>
      </c>
      <c r="K401" s="2">
        <f>Table1[[#This Row],[Price]]*Table1[[#This Row],[Units]]</f>
        <v>30407.03</v>
      </c>
    </row>
    <row r="402" spans="1:11" x14ac:dyDescent="0.35">
      <c r="A402" s="3">
        <v>44231</v>
      </c>
      <c r="B402" s="11">
        <f>YEAR(Table1[[#This Row],[Date]])</f>
        <v>2021</v>
      </c>
      <c r="C402" s="11">
        <f>MONTH(Table1[[#This Row],[Date]])</f>
        <v>2</v>
      </c>
      <c r="D402" s="11" t="str">
        <f>VLOOKUP(Table1[[#This Row],[Month]],Quart!$A$1:$B$5,2,1)</f>
        <v>Quart 1</v>
      </c>
      <c r="E402" s="2" t="s">
        <v>17</v>
      </c>
      <c r="F402" s="2" t="s">
        <v>10</v>
      </c>
      <c r="G402" s="2" t="s">
        <v>44</v>
      </c>
      <c r="H402" s="2" t="s">
        <v>70</v>
      </c>
      <c r="I402" s="2">
        <v>810.54</v>
      </c>
      <c r="J402" s="4">
        <v>5</v>
      </c>
      <c r="K402" s="2">
        <f>Table1[[#This Row],[Price]]*Table1[[#This Row],[Units]]</f>
        <v>4052.7</v>
      </c>
    </row>
    <row r="403" spans="1:11" x14ac:dyDescent="0.35">
      <c r="A403" s="3">
        <v>44232</v>
      </c>
      <c r="B403" s="11">
        <f>YEAR(Table1[[#This Row],[Date]])</f>
        <v>2021</v>
      </c>
      <c r="C403" s="11">
        <f>MONTH(Table1[[#This Row],[Date]])</f>
        <v>2</v>
      </c>
      <c r="D403" s="11" t="str">
        <f>VLOOKUP(Table1[[#This Row],[Month]],Quart!$A$1:$B$5,2,1)</f>
        <v>Quart 1</v>
      </c>
      <c r="E403" s="2" t="s">
        <v>5</v>
      </c>
      <c r="F403" s="2" t="s">
        <v>12</v>
      </c>
      <c r="G403" s="2" t="s">
        <v>35</v>
      </c>
      <c r="H403" s="2" t="s">
        <v>73</v>
      </c>
      <c r="I403" s="2">
        <v>527.79</v>
      </c>
      <c r="J403" s="4">
        <v>23</v>
      </c>
      <c r="K403" s="2">
        <f>Table1[[#This Row],[Price]]*Table1[[#This Row],[Units]]</f>
        <v>12139.169999999998</v>
      </c>
    </row>
    <row r="404" spans="1:11" ht="35" x14ac:dyDescent="0.35">
      <c r="A404" s="3">
        <v>44233</v>
      </c>
      <c r="B404" s="11">
        <f>YEAR(Table1[[#This Row],[Date]])</f>
        <v>2021</v>
      </c>
      <c r="C404" s="11">
        <f>MONTH(Table1[[#This Row],[Date]])</f>
        <v>2</v>
      </c>
      <c r="D404" s="11" t="str">
        <f>VLOOKUP(Table1[[#This Row],[Month]],Quart!$A$1:$B$5,2,1)</f>
        <v>Quart 1</v>
      </c>
      <c r="E404" s="2" t="s">
        <v>7</v>
      </c>
      <c r="F404" s="2" t="s">
        <v>14</v>
      </c>
      <c r="G404" s="2" t="s">
        <v>45</v>
      </c>
      <c r="H404" s="2" t="s">
        <v>71</v>
      </c>
      <c r="I404" s="2">
        <v>622.04</v>
      </c>
      <c r="J404" s="4">
        <v>23</v>
      </c>
      <c r="K404" s="2">
        <f>Table1[[#This Row],[Price]]*Table1[[#This Row],[Units]]</f>
        <v>14306.919999999998</v>
      </c>
    </row>
    <row r="405" spans="1:11" x14ac:dyDescent="0.35">
      <c r="A405" s="3">
        <v>44234</v>
      </c>
      <c r="B405" s="11">
        <f>YEAR(Table1[[#This Row],[Date]])</f>
        <v>2021</v>
      </c>
      <c r="C405" s="11">
        <f>MONTH(Table1[[#This Row],[Date]])</f>
        <v>2</v>
      </c>
      <c r="D405" s="11" t="str">
        <f>VLOOKUP(Table1[[#This Row],[Month]],Quart!$A$1:$B$5,2,1)</f>
        <v>Quart 1</v>
      </c>
      <c r="E405" s="2" t="s">
        <v>9</v>
      </c>
      <c r="F405" s="2" t="s">
        <v>16</v>
      </c>
      <c r="G405" s="2" t="s">
        <v>34</v>
      </c>
      <c r="H405" s="2" t="s">
        <v>74</v>
      </c>
      <c r="I405" s="2">
        <v>414.69</v>
      </c>
      <c r="J405" s="4">
        <v>29</v>
      </c>
      <c r="K405" s="2">
        <f>Table1[[#This Row],[Price]]*Table1[[#This Row],[Units]]</f>
        <v>12026.01</v>
      </c>
    </row>
    <row r="406" spans="1:11" x14ac:dyDescent="0.35">
      <c r="A406" s="3">
        <v>44235</v>
      </c>
      <c r="B406" s="11">
        <f>YEAR(Table1[[#This Row],[Date]])</f>
        <v>2021</v>
      </c>
      <c r="C406" s="11">
        <f>MONTH(Table1[[#This Row],[Date]])</f>
        <v>2</v>
      </c>
      <c r="D406" s="11" t="str">
        <f>VLOOKUP(Table1[[#This Row],[Month]],Quart!$A$1:$B$5,2,1)</f>
        <v>Quart 1</v>
      </c>
      <c r="E406" s="2" t="s">
        <v>11</v>
      </c>
      <c r="F406" s="2" t="s">
        <v>6</v>
      </c>
      <c r="G406" s="2" t="s">
        <v>31</v>
      </c>
      <c r="H406" s="2" t="s">
        <v>75</v>
      </c>
      <c r="I406" s="2">
        <v>1319.5</v>
      </c>
      <c r="J406" s="4">
        <v>17</v>
      </c>
      <c r="K406" s="2">
        <f>Table1[[#This Row],[Price]]*Table1[[#This Row],[Units]]</f>
        <v>22431.5</v>
      </c>
    </row>
    <row r="407" spans="1:11" x14ac:dyDescent="0.35">
      <c r="A407" s="3">
        <v>44236</v>
      </c>
      <c r="B407" s="11">
        <f>YEAR(Table1[[#This Row],[Date]])</f>
        <v>2021</v>
      </c>
      <c r="C407" s="11">
        <f>MONTH(Table1[[#This Row],[Date]])</f>
        <v>2</v>
      </c>
      <c r="D407" s="11" t="str">
        <f>VLOOKUP(Table1[[#This Row],[Month]],Quart!$A$1:$B$5,2,1)</f>
        <v>Quart 1</v>
      </c>
      <c r="E407" s="2" t="s">
        <v>13</v>
      </c>
      <c r="F407" s="2" t="s">
        <v>8</v>
      </c>
      <c r="G407" s="2" t="s">
        <v>31</v>
      </c>
      <c r="H407" s="2" t="s">
        <v>57</v>
      </c>
      <c r="I407" s="2">
        <v>752.12</v>
      </c>
      <c r="J407" s="4">
        <v>15</v>
      </c>
      <c r="K407" s="2">
        <f>Table1[[#This Row],[Price]]*Table1[[#This Row],[Units]]</f>
        <v>11281.8</v>
      </c>
    </row>
    <row r="408" spans="1:11" x14ac:dyDescent="0.35">
      <c r="A408" s="3">
        <v>44237</v>
      </c>
      <c r="B408" s="11">
        <f>YEAR(Table1[[#This Row],[Date]])</f>
        <v>2021</v>
      </c>
      <c r="C408" s="11">
        <f>MONTH(Table1[[#This Row],[Date]])</f>
        <v>2</v>
      </c>
      <c r="D408" s="11" t="str">
        <f>VLOOKUP(Table1[[#This Row],[Month]],Quart!$A$1:$B$5,2,1)</f>
        <v>Quart 1</v>
      </c>
      <c r="E408" s="2" t="s">
        <v>15</v>
      </c>
      <c r="F408" s="2" t="s">
        <v>10</v>
      </c>
      <c r="G408" s="2" t="s">
        <v>35</v>
      </c>
      <c r="H408" s="2" t="s">
        <v>58</v>
      </c>
      <c r="I408" s="2">
        <v>714.42</v>
      </c>
      <c r="J408" s="4">
        <v>17</v>
      </c>
      <c r="K408" s="2">
        <f>Table1[[#This Row],[Price]]*Table1[[#This Row],[Units]]</f>
        <v>12145.14</v>
      </c>
    </row>
    <row r="409" spans="1:11" x14ac:dyDescent="0.35">
      <c r="A409" s="3">
        <v>44238</v>
      </c>
      <c r="B409" s="11">
        <f>YEAR(Table1[[#This Row],[Date]])</f>
        <v>2021</v>
      </c>
      <c r="C409" s="11">
        <f>MONTH(Table1[[#This Row],[Date]])</f>
        <v>2</v>
      </c>
      <c r="D409" s="11" t="str">
        <f>VLOOKUP(Table1[[#This Row],[Month]],Quart!$A$1:$B$5,2,1)</f>
        <v>Quart 1</v>
      </c>
      <c r="E409" s="2" t="s">
        <v>17</v>
      </c>
      <c r="F409" s="2" t="s">
        <v>12</v>
      </c>
      <c r="G409" s="2" t="s">
        <v>36</v>
      </c>
      <c r="H409" s="2" t="s">
        <v>51</v>
      </c>
      <c r="I409" s="2">
        <v>376.99</v>
      </c>
      <c r="J409" s="4">
        <v>29</v>
      </c>
      <c r="K409" s="2">
        <f>Table1[[#This Row],[Price]]*Table1[[#This Row],[Units]]</f>
        <v>10932.710000000001</v>
      </c>
    </row>
    <row r="410" spans="1:11" ht="35" x14ac:dyDescent="0.35">
      <c r="A410" s="3">
        <v>44239</v>
      </c>
      <c r="B410" s="11">
        <f>YEAR(Table1[[#This Row],[Date]])</f>
        <v>2021</v>
      </c>
      <c r="C410" s="11">
        <f>MONTH(Table1[[#This Row],[Date]])</f>
        <v>2</v>
      </c>
      <c r="D410" s="11" t="str">
        <f>VLOOKUP(Table1[[#This Row],[Month]],Quart!$A$1:$B$5,2,1)</f>
        <v>Quart 1</v>
      </c>
      <c r="E410" s="2" t="s">
        <v>13</v>
      </c>
      <c r="F410" s="2" t="s">
        <v>14</v>
      </c>
      <c r="G410" s="2" t="s">
        <v>36</v>
      </c>
      <c r="H410" s="2" t="s">
        <v>56</v>
      </c>
      <c r="I410" s="2">
        <v>620.16999999999996</v>
      </c>
      <c r="J410" s="4">
        <v>21</v>
      </c>
      <c r="K410" s="2">
        <f>Table1[[#This Row],[Price]]*Table1[[#This Row],[Units]]</f>
        <v>13023.57</v>
      </c>
    </row>
    <row r="411" spans="1:11" x14ac:dyDescent="0.35">
      <c r="A411" s="3">
        <v>44240</v>
      </c>
      <c r="B411" s="11">
        <f>YEAR(Table1[[#This Row],[Date]])</f>
        <v>2021</v>
      </c>
      <c r="C411" s="11">
        <f>MONTH(Table1[[#This Row],[Date]])</f>
        <v>2</v>
      </c>
      <c r="D411" s="11" t="str">
        <f>VLOOKUP(Table1[[#This Row],[Month]],Quart!$A$1:$B$5,2,1)</f>
        <v>Quart 1</v>
      </c>
      <c r="E411" s="2" t="s">
        <v>5</v>
      </c>
      <c r="F411" s="2" t="s">
        <v>16</v>
      </c>
      <c r="G411" s="2" t="s">
        <v>37</v>
      </c>
      <c r="H411" s="2" t="s">
        <v>59</v>
      </c>
      <c r="I411" s="2">
        <v>395.8</v>
      </c>
      <c r="J411" s="4">
        <v>33</v>
      </c>
      <c r="K411" s="2">
        <f>Table1[[#This Row],[Price]]*Table1[[#This Row],[Units]]</f>
        <v>13061.4</v>
      </c>
    </row>
    <row r="412" spans="1:11" x14ac:dyDescent="0.35">
      <c r="A412" s="3">
        <v>44241</v>
      </c>
      <c r="B412" s="11">
        <f>YEAR(Table1[[#This Row],[Date]])</f>
        <v>2021</v>
      </c>
      <c r="C412" s="11">
        <f>MONTH(Table1[[#This Row],[Date]])</f>
        <v>2</v>
      </c>
      <c r="D412" s="11" t="str">
        <f>VLOOKUP(Table1[[#This Row],[Month]],Quart!$A$1:$B$5,2,1)</f>
        <v>Quart 1</v>
      </c>
      <c r="E412" s="2" t="s">
        <v>5</v>
      </c>
      <c r="F412" s="2" t="s">
        <v>6</v>
      </c>
      <c r="G412" s="2" t="s">
        <v>38</v>
      </c>
      <c r="H412" s="2" t="s">
        <v>60</v>
      </c>
      <c r="I412" s="2">
        <v>1027.32</v>
      </c>
      <c r="J412" s="4">
        <v>15</v>
      </c>
      <c r="K412" s="2">
        <f>Table1[[#This Row],[Price]]*Table1[[#This Row],[Units]]</f>
        <v>15409.8</v>
      </c>
    </row>
    <row r="413" spans="1:11" x14ac:dyDescent="0.35">
      <c r="A413" s="3">
        <v>44242</v>
      </c>
      <c r="B413" s="11">
        <f>YEAR(Table1[[#This Row],[Date]])</f>
        <v>2021</v>
      </c>
      <c r="C413" s="11">
        <f>MONTH(Table1[[#This Row],[Date]])</f>
        <v>2</v>
      </c>
      <c r="D413" s="11" t="str">
        <f>VLOOKUP(Table1[[#This Row],[Month]],Quart!$A$1:$B$5,2,1)</f>
        <v>Quart 1</v>
      </c>
      <c r="E413" s="2" t="s">
        <v>5</v>
      </c>
      <c r="F413" s="2" t="s">
        <v>8</v>
      </c>
      <c r="G413" s="2" t="s">
        <v>38</v>
      </c>
      <c r="H413" s="2" t="s">
        <v>61</v>
      </c>
      <c r="I413" s="2">
        <v>2363.79</v>
      </c>
      <c r="J413" s="4">
        <v>11</v>
      </c>
      <c r="K413" s="2">
        <f>Table1[[#This Row],[Price]]*Table1[[#This Row],[Units]]</f>
        <v>26001.69</v>
      </c>
    </row>
    <row r="414" spans="1:11" x14ac:dyDescent="0.35">
      <c r="A414" s="3">
        <v>44243</v>
      </c>
      <c r="B414" s="11">
        <f>YEAR(Table1[[#This Row],[Date]])</f>
        <v>2021</v>
      </c>
      <c r="C414" s="11">
        <f>MONTH(Table1[[#This Row],[Date]])</f>
        <v>2</v>
      </c>
      <c r="D414" s="11" t="str">
        <f>VLOOKUP(Table1[[#This Row],[Month]],Quart!$A$1:$B$5,2,1)</f>
        <v>Quart 1</v>
      </c>
      <c r="E414" s="2" t="s">
        <v>7</v>
      </c>
      <c r="F414" s="2" t="s">
        <v>10</v>
      </c>
      <c r="G414" s="2" t="s">
        <v>39</v>
      </c>
      <c r="H414" s="2" t="s">
        <v>49</v>
      </c>
      <c r="I414" s="2">
        <v>657.87</v>
      </c>
      <c r="J414" s="4">
        <v>27</v>
      </c>
      <c r="K414" s="2">
        <f>Table1[[#This Row],[Price]]*Table1[[#This Row],[Units]]</f>
        <v>17762.490000000002</v>
      </c>
    </row>
    <row r="415" spans="1:11" x14ac:dyDescent="0.35">
      <c r="A415" s="3">
        <v>44244</v>
      </c>
      <c r="B415" s="11">
        <f>YEAR(Table1[[#This Row],[Date]])</f>
        <v>2021</v>
      </c>
      <c r="C415" s="11">
        <f>MONTH(Table1[[#This Row],[Date]])</f>
        <v>2</v>
      </c>
      <c r="D415" s="11" t="str">
        <f>VLOOKUP(Table1[[#This Row],[Month]],Quart!$A$1:$B$5,2,1)</f>
        <v>Quart 1</v>
      </c>
      <c r="E415" s="2" t="s">
        <v>5</v>
      </c>
      <c r="F415" s="2" t="s">
        <v>16</v>
      </c>
      <c r="G415" s="2" t="s">
        <v>33</v>
      </c>
      <c r="H415" s="2" t="s">
        <v>63</v>
      </c>
      <c r="I415" s="2">
        <v>376.99</v>
      </c>
      <c r="J415" s="4">
        <v>5</v>
      </c>
      <c r="K415" s="2">
        <f>Table1[[#This Row],[Price]]*Table1[[#This Row],[Units]]</f>
        <v>1884.95</v>
      </c>
    </row>
    <row r="416" spans="1:11" ht="35" x14ac:dyDescent="0.35">
      <c r="A416" s="3">
        <v>44245</v>
      </c>
      <c r="B416" s="11">
        <f>YEAR(Table1[[#This Row],[Date]])</f>
        <v>2021</v>
      </c>
      <c r="C416" s="11">
        <f>MONTH(Table1[[#This Row],[Date]])</f>
        <v>2</v>
      </c>
      <c r="D416" s="11" t="str">
        <f>VLOOKUP(Table1[[#This Row],[Month]],Quart!$A$1:$B$5,2,1)</f>
        <v>Quart 1</v>
      </c>
      <c r="E416" s="2" t="s">
        <v>7</v>
      </c>
      <c r="F416" s="2" t="s">
        <v>14</v>
      </c>
      <c r="G416" s="2" t="s">
        <v>41</v>
      </c>
      <c r="H416" s="2" t="s">
        <v>64</v>
      </c>
      <c r="I416" s="2">
        <v>657.87</v>
      </c>
      <c r="J416" s="4">
        <v>27</v>
      </c>
      <c r="K416" s="2">
        <f>Table1[[#This Row],[Price]]*Table1[[#This Row],[Units]]</f>
        <v>17762.490000000002</v>
      </c>
    </row>
    <row r="417" spans="1:11" x14ac:dyDescent="0.35">
      <c r="A417" s="3">
        <v>44246</v>
      </c>
      <c r="B417" s="11">
        <f>YEAR(Table1[[#This Row],[Date]])</f>
        <v>2021</v>
      </c>
      <c r="C417" s="11">
        <f>MONTH(Table1[[#This Row],[Date]])</f>
        <v>2</v>
      </c>
      <c r="D417" s="11" t="str">
        <f>VLOOKUP(Table1[[#This Row],[Month]],Quart!$A$1:$B$5,2,1)</f>
        <v>Quart 1</v>
      </c>
      <c r="E417" s="2" t="s">
        <v>7</v>
      </c>
      <c r="F417" s="2" t="s">
        <v>12</v>
      </c>
      <c r="G417" s="2" t="s">
        <v>40</v>
      </c>
      <c r="H417" s="2" t="s">
        <v>62</v>
      </c>
      <c r="I417" s="2">
        <v>225.76999999999998</v>
      </c>
      <c r="J417" s="4">
        <v>19</v>
      </c>
      <c r="K417" s="2">
        <f>Table1[[#This Row],[Price]]*Table1[[#This Row],[Units]]</f>
        <v>4289.6299999999992</v>
      </c>
    </row>
    <row r="418" spans="1:11" x14ac:dyDescent="0.35">
      <c r="A418" s="3">
        <v>44247</v>
      </c>
      <c r="B418" s="11">
        <f>YEAR(Table1[[#This Row],[Date]])</f>
        <v>2021</v>
      </c>
      <c r="C418" s="11">
        <f>MONTH(Table1[[#This Row],[Date]])</f>
        <v>2</v>
      </c>
      <c r="D418" s="11" t="str">
        <f>VLOOKUP(Table1[[#This Row],[Month]],Quart!$A$1:$B$5,2,1)</f>
        <v>Quart 1</v>
      </c>
      <c r="E418" s="2" t="s">
        <v>5</v>
      </c>
      <c r="F418" s="2" t="s">
        <v>6</v>
      </c>
      <c r="G418" s="2" t="s">
        <v>38</v>
      </c>
      <c r="H418" s="2" t="s">
        <v>65</v>
      </c>
      <c r="I418" s="2">
        <v>1481.6</v>
      </c>
      <c r="J418" s="4">
        <v>9</v>
      </c>
      <c r="K418" s="2">
        <f>Table1[[#This Row],[Price]]*Table1[[#This Row],[Units]]</f>
        <v>13334.4</v>
      </c>
    </row>
    <row r="419" spans="1:11" x14ac:dyDescent="0.35">
      <c r="A419" s="3">
        <v>44248</v>
      </c>
      <c r="B419" s="11">
        <f>YEAR(Table1[[#This Row],[Date]])</f>
        <v>2021</v>
      </c>
      <c r="C419" s="11">
        <f>MONTH(Table1[[#This Row],[Date]])</f>
        <v>2</v>
      </c>
      <c r="D419" s="11" t="str">
        <f>VLOOKUP(Table1[[#This Row],[Month]],Quart!$A$1:$B$5,2,1)</f>
        <v>Quart 1</v>
      </c>
      <c r="E419" s="2" t="s">
        <v>5</v>
      </c>
      <c r="F419" s="2" t="s">
        <v>6</v>
      </c>
      <c r="G419" s="2" t="s">
        <v>34</v>
      </c>
      <c r="H419" s="2">
        <v>3700</v>
      </c>
      <c r="I419" s="2">
        <v>2209.2199999999998</v>
      </c>
      <c r="J419" s="4">
        <v>11</v>
      </c>
      <c r="K419" s="2">
        <f>Table1[[#This Row],[Price]]*Table1[[#This Row],[Units]]</f>
        <v>24301.42</v>
      </c>
    </row>
    <row r="420" spans="1:11" x14ac:dyDescent="0.35">
      <c r="A420" s="3">
        <v>44249</v>
      </c>
      <c r="B420" s="11">
        <f>YEAR(Table1[[#This Row],[Date]])</f>
        <v>2021</v>
      </c>
      <c r="C420" s="11">
        <f>MONTH(Table1[[#This Row],[Date]])</f>
        <v>2</v>
      </c>
      <c r="D420" s="11" t="str">
        <f>VLOOKUP(Table1[[#This Row],[Month]],Quart!$A$1:$B$5,2,1)</f>
        <v>Quart 1</v>
      </c>
      <c r="E420" s="2" t="s">
        <v>5</v>
      </c>
      <c r="F420" s="2" t="s">
        <v>8</v>
      </c>
      <c r="G420" s="2" t="s">
        <v>46</v>
      </c>
      <c r="H420" s="2" t="s">
        <v>76</v>
      </c>
      <c r="I420" s="2">
        <v>1317.62</v>
      </c>
      <c r="J420" s="4">
        <v>19</v>
      </c>
      <c r="K420" s="2">
        <f>Table1[[#This Row],[Price]]*Table1[[#This Row],[Units]]</f>
        <v>25034.78</v>
      </c>
    </row>
    <row r="421" spans="1:11" x14ac:dyDescent="0.35">
      <c r="A421" s="3">
        <v>44250</v>
      </c>
      <c r="B421" s="11">
        <f>YEAR(Table1[[#This Row],[Date]])</f>
        <v>2021</v>
      </c>
      <c r="C421" s="11">
        <f>MONTH(Table1[[#This Row],[Date]])</f>
        <v>2</v>
      </c>
      <c r="D421" s="11" t="str">
        <f>VLOOKUP(Table1[[#This Row],[Month]],Quart!$A$1:$B$5,2,1)</f>
        <v>Quart 1</v>
      </c>
      <c r="E421" s="2" t="s">
        <v>7</v>
      </c>
      <c r="F421" s="2" t="s">
        <v>8</v>
      </c>
      <c r="G421" s="2" t="s">
        <v>47</v>
      </c>
      <c r="H421" s="2" t="s">
        <v>77</v>
      </c>
      <c r="I421" s="2">
        <v>5457.08</v>
      </c>
      <c r="J421" s="4">
        <v>33</v>
      </c>
      <c r="K421" s="2">
        <f>Table1[[#This Row],[Price]]*Table1[[#This Row],[Units]]</f>
        <v>180083.63999999998</v>
      </c>
    </row>
    <row r="422" spans="1:11" x14ac:dyDescent="0.35">
      <c r="A422" s="3">
        <v>44251</v>
      </c>
      <c r="B422" s="11">
        <f>YEAR(Table1[[#This Row],[Date]])</f>
        <v>2021</v>
      </c>
      <c r="C422" s="11">
        <f>MONTH(Table1[[#This Row],[Date]])</f>
        <v>2</v>
      </c>
      <c r="D422" s="11" t="str">
        <f>VLOOKUP(Table1[[#This Row],[Month]],Quart!$A$1:$B$5,2,1)</f>
        <v>Quart 1</v>
      </c>
      <c r="E422" s="2" t="s">
        <v>9</v>
      </c>
      <c r="F422" s="2" t="s">
        <v>10</v>
      </c>
      <c r="G422" s="2" t="s">
        <v>33</v>
      </c>
      <c r="H422" s="2" t="s">
        <v>66</v>
      </c>
      <c r="I422" s="2">
        <v>659.74</v>
      </c>
      <c r="J422" s="4">
        <v>17</v>
      </c>
      <c r="K422" s="2">
        <f>Table1[[#This Row],[Price]]*Table1[[#This Row],[Units]]</f>
        <v>11215.58</v>
      </c>
    </row>
    <row r="423" spans="1:11" x14ac:dyDescent="0.35">
      <c r="A423" s="3">
        <v>44252</v>
      </c>
      <c r="B423" s="11">
        <f>YEAR(Table1[[#This Row],[Date]])</f>
        <v>2021</v>
      </c>
      <c r="C423" s="11">
        <f>MONTH(Table1[[#This Row],[Date]])</f>
        <v>2</v>
      </c>
      <c r="D423" s="11" t="str">
        <f>VLOOKUP(Table1[[#This Row],[Month]],Quart!$A$1:$B$5,2,1)</f>
        <v>Quart 1</v>
      </c>
      <c r="E423" s="2" t="s">
        <v>11</v>
      </c>
      <c r="F423" s="2" t="s">
        <v>12</v>
      </c>
      <c r="G423" s="2" t="s">
        <v>38</v>
      </c>
      <c r="H423" s="2" t="s">
        <v>67</v>
      </c>
      <c r="I423" s="2">
        <v>376.99</v>
      </c>
      <c r="J423" s="4">
        <v>11</v>
      </c>
      <c r="K423" s="2">
        <f>Table1[[#This Row],[Price]]*Table1[[#This Row],[Units]]</f>
        <v>4146.8900000000003</v>
      </c>
    </row>
    <row r="424" spans="1:11" x14ac:dyDescent="0.35">
      <c r="A424" s="3">
        <v>44253</v>
      </c>
      <c r="B424" s="11">
        <f>YEAR(Table1[[#This Row],[Date]])</f>
        <v>2021</v>
      </c>
      <c r="C424" s="11">
        <f>MONTH(Table1[[#This Row],[Date]])</f>
        <v>2</v>
      </c>
      <c r="D424" s="11" t="str">
        <f>VLOOKUP(Table1[[#This Row],[Month]],Quart!$A$1:$B$5,2,1)</f>
        <v>Quart 1</v>
      </c>
      <c r="E424" s="2" t="s">
        <v>5</v>
      </c>
      <c r="F424" s="2" t="s">
        <v>6</v>
      </c>
      <c r="G424" s="2" t="s">
        <v>34</v>
      </c>
      <c r="H424" s="2">
        <v>3700</v>
      </c>
      <c r="I424" s="2">
        <v>2209.2199999999998</v>
      </c>
      <c r="J424" s="4">
        <v>19</v>
      </c>
      <c r="K424" s="2">
        <f>Table1[[#This Row],[Price]]*Table1[[#This Row],[Units]]</f>
        <v>41975.179999999993</v>
      </c>
    </row>
    <row r="425" spans="1:11" x14ac:dyDescent="0.35">
      <c r="A425" s="3">
        <v>44254</v>
      </c>
      <c r="B425" s="11">
        <f>YEAR(Table1[[#This Row],[Date]])</f>
        <v>2021</v>
      </c>
      <c r="C425" s="11">
        <f>MONTH(Table1[[#This Row],[Date]])</f>
        <v>2</v>
      </c>
      <c r="D425" s="11" t="str">
        <f>VLOOKUP(Table1[[#This Row],[Month]],Quart!$A$1:$B$5,2,1)</f>
        <v>Quart 1</v>
      </c>
      <c r="E425" s="2" t="s">
        <v>7</v>
      </c>
      <c r="F425" s="2" t="s">
        <v>6</v>
      </c>
      <c r="G425" s="2" t="s">
        <v>38</v>
      </c>
      <c r="H425" s="2" t="s">
        <v>60</v>
      </c>
      <c r="I425" s="2">
        <v>1027.32</v>
      </c>
      <c r="J425" s="4">
        <v>33</v>
      </c>
      <c r="K425" s="2">
        <f>Table1[[#This Row],[Price]]*Table1[[#This Row],[Units]]</f>
        <v>33901.56</v>
      </c>
    </row>
    <row r="426" spans="1:11" x14ac:dyDescent="0.35">
      <c r="A426" s="3">
        <v>44255</v>
      </c>
      <c r="B426" s="11">
        <f>YEAR(Table1[[#This Row],[Date]])</f>
        <v>2021</v>
      </c>
      <c r="C426" s="11">
        <f>MONTH(Table1[[#This Row],[Date]])</f>
        <v>2</v>
      </c>
      <c r="D426" s="11" t="str">
        <f>VLOOKUP(Table1[[#This Row],[Month]],Quart!$A$1:$B$5,2,1)</f>
        <v>Quart 1</v>
      </c>
      <c r="E426" s="2" t="s">
        <v>17</v>
      </c>
      <c r="F426" s="2" t="s">
        <v>6</v>
      </c>
      <c r="G426" s="2" t="s">
        <v>38</v>
      </c>
      <c r="H426" s="2" t="s">
        <v>65</v>
      </c>
      <c r="I426" s="2">
        <v>1481.6</v>
      </c>
      <c r="J426" s="4">
        <v>17</v>
      </c>
      <c r="K426" s="2">
        <f>Table1[[#This Row],[Price]]*Table1[[#This Row],[Units]]</f>
        <v>25187.199999999997</v>
      </c>
    </row>
    <row r="427" spans="1:11" x14ac:dyDescent="0.35">
      <c r="A427" s="3">
        <v>44256</v>
      </c>
      <c r="B427" s="11">
        <f>YEAR(Table1[[#This Row],[Date]])</f>
        <v>2021</v>
      </c>
      <c r="C427" s="11">
        <f>MONTH(Table1[[#This Row],[Date]])</f>
        <v>3</v>
      </c>
      <c r="D427" s="11" t="str">
        <f>VLOOKUP(Table1[[#This Row],[Month]],Quart!$A$1:$B$5,2,1)</f>
        <v>Quart 1</v>
      </c>
      <c r="E427" s="2" t="s">
        <v>15</v>
      </c>
      <c r="F427" s="2" t="s">
        <v>16</v>
      </c>
      <c r="G427" s="2" t="s">
        <v>43</v>
      </c>
      <c r="H427" s="2" t="s">
        <v>69</v>
      </c>
      <c r="I427" s="2">
        <v>3110.2400000000002</v>
      </c>
      <c r="J427" s="4">
        <v>3</v>
      </c>
      <c r="K427" s="2">
        <f>Table1[[#This Row],[Price]]*Table1[[#This Row],[Units]]</f>
        <v>9330.7200000000012</v>
      </c>
    </row>
    <row r="428" spans="1:11" ht="35" x14ac:dyDescent="0.35">
      <c r="A428" s="3">
        <v>44257</v>
      </c>
      <c r="B428" s="11">
        <f>YEAR(Table1[[#This Row],[Date]])</f>
        <v>2021</v>
      </c>
      <c r="C428" s="11">
        <f>MONTH(Table1[[#This Row],[Date]])</f>
        <v>3</v>
      </c>
      <c r="D428" s="11" t="str">
        <f>VLOOKUP(Table1[[#This Row],[Month]],Quart!$A$1:$B$5,2,1)</f>
        <v>Quart 1</v>
      </c>
      <c r="E428" s="2" t="s">
        <v>13</v>
      </c>
      <c r="F428" s="2" t="s">
        <v>14</v>
      </c>
      <c r="G428" s="2" t="s">
        <v>42</v>
      </c>
      <c r="H428" s="2" t="s">
        <v>68</v>
      </c>
      <c r="I428" s="2">
        <v>865.22</v>
      </c>
      <c r="J428" s="4">
        <v>3</v>
      </c>
      <c r="K428" s="2">
        <f>Table1[[#This Row],[Price]]*Table1[[#This Row],[Units]]</f>
        <v>2595.66</v>
      </c>
    </row>
    <row r="429" spans="1:11" x14ac:dyDescent="0.35">
      <c r="A429" s="3">
        <v>44258</v>
      </c>
      <c r="B429" s="11">
        <f>YEAR(Table1[[#This Row],[Date]])</f>
        <v>2021</v>
      </c>
      <c r="C429" s="11">
        <f>MONTH(Table1[[#This Row],[Date]])</f>
        <v>3</v>
      </c>
      <c r="D429" s="11" t="str">
        <f>VLOOKUP(Table1[[#This Row],[Month]],Quart!$A$1:$B$5,2,1)</f>
        <v>Quart 1</v>
      </c>
      <c r="E429" s="2" t="s">
        <v>9</v>
      </c>
      <c r="F429" s="2" t="s">
        <v>10</v>
      </c>
      <c r="G429" s="2" t="s">
        <v>32</v>
      </c>
      <c r="H429" s="2" t="s">
        <v>49</v>
      </c>
      <c r="I429" s="2">
        <v>2825.6200000000003</v>
      </c>
      <c r="J429" s="4">
        <v>19</v>
      </c>
      <c r="K429" s="2">
        <f>Table1[[#This Row],[Price]]*Table1[[#This Row],[Units]]</f>
        <v>53686.780000000006</v>
      </c>
    </row>
    <row r="430" spans="1:11" x14ac:dyDescent="0.35">
      <c r="A430" s="3">
        <v>44259</v>
      </c>
      <c r="B430" s="11">
        <f>YEAR(Table1[[#This Row],[Date]])</f>
        <v>2021</v>
      </c>
      <c r="C430" s="11">
        <f>MONTH(Table1[[#This Row],[Date]])</f>
        <v>3</v>
      </c>
      <c r="D430" s="11" t="str">
        <f>VLOOKUP(Table1[[#This Row],[Month]],Quart!$A$1:$B$5,2,1)</f>
        <v>Quart 1</v>
      </c>
      <c r="E430" s="2" t="s">
        <v>11</v>
      </c>
      <c r="F430" s="2" t="s">
        <v>10</v>
      </c>
      <c r="G430" s="2" t="s">
        <v>44</v>
      </c>
      <c r="H430" s="2" t="s">
        <v>70</v>
      </c>
      <c r="I430" s="2">
        <v>810.54</v>
      </c>
      <c r="J430" s="4">
        <v>27</v>
      </c>
      <c r="K430" s="2">
        <f>Table1[[#This Row],[Price]]*Table1[[#This Row],[Units]]</f>
        <v>21884.579999999998</v>
      </c>
    </row>
    <row r="431" spans="1:11" x14ac:dyDescent="0.35">
      <c r="A431" s="3">
        <v>44260</v>
      </c>
      <c r="B431" s="11">
        <f>YEAR(Table1[[#This Row],[Date]])</f>
        <v>2021</v>
      </c>
      <c r="C431" s="11">
        <f>MONTH(Table1[[#This Row],[Date]])</f>
        <v>3</v>
      </c>
      <c r="D431" s="11" t="str">
        <f>VLOOKUP(Table1[[#This Row],[Month]],Quart!$A$1:$B$5,2,1)</f>
        <v>Quart 1</v>
      </c>
      <c r="E431" s="2" t="s">
        <v>13</v>
      </c>
      <c r="F431" s="2" t="s">
        <v>10</v>
      </c>
      <c r="G431" s="2" t="s">
        <v>35</v>
      </c>
      <c r="H431" s="2" t="s">
        <v>58</v>
      </c>
      <c r="I431" s="2">
        <v>714.42</v>
      </c>
      <c r="J431" s="4">
        <v>23</v>
      </c>
      <c r="K431" s="2">
        <f>Table1[[#This Row],[Price]]*Table1[[#This Row],[Units]]</f>
        <v>16431.66</v>
      </c>
    </row>
    <row r="432" spans="1:11" x14ac:dyDescent="0.35">
      <c r="A432" s="3">
        <v>44261</v>
      </c>
      <c r="B432" s="11">
        <f>YEAR(Table1[[#This Row],[Date]])</f>
        <v>2021</v>
      </c>
      <c r="C432" s="11">
        <f>MONTH(Table1[[#This Row],[Date]])</f>
        <v>3</v>
      </c>
      <c r="D432" s="11" t="str">
        <f>VLOOKUP(Table1[[#This Row],[Month]],Quart!$A$1:$B$5,2,1)</f>
        <v>Quart 1</v>
      </c>
      <c r="E432" s="2" t="s">
        <v>15</v>
      </c>
      <c r="F432" s="2" t="s">
        <v>12</v>
      </c>
      <c r="G432" s="2" t="s">
        <v>38</v>
      </c>
      <c r="H432" s="2" t="s">
        <v>67</v>
      </c>
      <c r="I432" s="2">
        <v>376.99</v>
      </c>
      <c r="J432" s="4">
        <v>33</v>
      </c>
      <c r="K432" s="2">
        <f>Table1[[#This Row],[Price]]*Table1[[#This Row],[Units]]</f>
        <v>12440.67</v>
      </c>
    </row>
    <row r="433" spans="1:11" x14ac:dyDescent="0.35">
      <c r="A433" s="3">
        <v>44262</v>
      </c>
      <c r="B433" s="11">
        <f>YEAR(Table1[[#This Row],[Date]])</f>
        <v>2021</v>
      </c>
      <c r="C433" s="11">
        <f>MONTH(Table1[[#This Row],[Date]])</f>
        <v>3</v>
      </c>
      <c r="D433" s="11" t="str">
        <f>VLOOKUP(Table1[[#This Row],[Month]],Quart!$A$1:$B$5,2,1)</f>
        <v>Quart 1</v>
      </c>
      <c r="E433" s="2" t="s">
        <v>17</v>
      </c>
      <c r="F433" s="2" t="s">
        <v>12</v>
      </c>
      <c r="G433" s="2" t="s">
        <v>40</v>
      </c>
      <c r="H433" s="2" t="s">
        <v>62</v>
      </c>
      <c r="I433" s="2">
        <v>225.76999999999998</v>
      </c>
      <c r="J433" s="4">
        <v>5</v>
      </c>
      <c r="K433" s="2">
        <f>Table1[[#This Row],[Price]]*Table1[[#This Row],[Units]]</f>
        <v>1128.8499999999999</v>
      </c>
    </row>
    <row r="434" spans="1:11" ht="35" x14ac:dyDescent="0.35">
      <c r="A434" s="3">
        <v>44263</v>
      </c>
      <c r="B434" s="11">
        <f>YEAR(Table1[[#This Row],[Date]])</f>
        <v>2021</v>
      </c>
      <c r="C434" s="11">
        <f>MONTH(Table1[[#This Row],[Date]])</f>
        <v>3</v>
      </c>
      <c r="D434" s="11" t="str">
        <f>VLOOKUP(Table1[[#This Row],[Month]],Quart!$A$1:$B$5,2,1)</f>
        <v>Quart 1</v>
      </c>
      <c r="E434" s="2" t="s">
        <v>5</v>
      </c>
      <c r="F434" s="2" t="s">
        <v>14</v>
      </c>
      <c r="G434" s="2" t="s">
        <v>32</v>
      </c>
      <c r="H434" s="2" t="s">
        <v>55</v>
      </c>
      <c r="I434" s="2">
        <v>226.19</v>
      </c>
      <c r="J434" s="4">
        <v>15</v>
      </c>
      <c r="K434" s="2">
        <f>Table1[[#This Row],[Price]]*Table1[[#This Row],[Units]]</f>
        <v>3392.85</v>
      </c>
    </row>
    <row r="435" spans="1:11" x14ac:dyDescent="0.35">
      <c r="A435" s="3">
        <v>44264</v>
      </c>
      <c r="B435" s="11">
        <f>YEAR(Table1[[#This Row],[Date]])</f>
        <v>2021</v>
      </c>
      <c r="C435" s="11">
        <f>MONTH(Table1[[#This Row],[Date]])</f>
        <v>3</v>
      </c>
      <c r="D435" s="11" t="str">
        <f>VLOOKUP(Table1[[#This Row],[Month]],Quart!$A$1:$B$5,2,1)</f>
        <v>Quart 1</v>
      </c>
      <c r="E435" s="2" t="s">
        <v>13</v>
      </c>
      <c r="F435" s="2" t="s">
        <v>6</v>
      </c>
      <c r="G435" s="2" t="s">
        <v>34</v>
      </c>
      <c r="H435" s="2">
        <v>3700</v>
      </c>
      <c r="I435" s="2">
        <v>2209.2199999999998</v>
      </c>
      <c r="J435" s="4">
        <v>5</v>
      </c>
      <c r="K435" s="2">
        <f>Table1[[#This Row],[Price]]*Table1[[#This Row],[Units]]</f>
        <v>11046.099999999999</v>
      </c>
    </row>
    <row r="436" spans="1:11" x14ac:dyDescent="0.35">
      <c r="A436" s="3">
        <v>44265</v>
      </c>
      <c r="B436" s="11">
        <f>YEAR(Table1[[#This Row],[Date]])</f>
        <v>2021</v>
      </c>
      <c r="C436" s="11">
        <f>MONTH(Table1[[#This Row],[Date]])</f>
        <v>3</v>
      </c>
      <c r="D436" s="11" t="str">
        <f>VLOOKUP(Table1[[#This Row],[Month]],Quart!$A$1:$B$5,2,1)</f>
        <v>Quart 1</v>
      </c>
      <c r="E436" s="2" t="s">
        <v>11</v>
      </c>
      <c r="F436" s="2" t="s">
        <v>6</v>
      </c>
      <c r="G436" s="2" t="s">
        <v>38</v>
      </c>
      <c r="H436" s="2" t="s">
        <v>65</v>
      </c>
      <c r="I436" s="2">
        <v>1481.6</v>
      </c>
      <c r="J436" s="4">
        <v>7</v>
      </c>
      <c r="K436" s="2">
        <f>Table1[[#This Row],[Price]]*Table1[[#This Row],[Units]]</f>
        <v>10371.199999999999</v>
      </c>
    </row>
    <row r="437" spans="1:11" ht="35" x14ac:dyDescent="0.35">
      <c r="A437" s="3">
        <v>44266</v>
      </c>
      <c r="B437" s="11">
        <f>YEAR(Table1[[#This Row],[Date]])</f>
        <v>2021</v>
      </c>
      <c r="C437" s="11">
        <f>MONTH(Table1[[#This Row],[Date]])</f>
        <v>3</v>
      </c>
      <c r="D437" s="11" t="str">
        <f>VLOOKUP(Table1[[#This Row],[Month]],Quart!$A$1:$B$5,2,1)</f>
        <v>Quart 1</v>
      </c>
      <c r="E437" s="2" t="s">
        <v>7</v>
      </c>
      <c r="F437" s="2" t="s">
        <v>14</v>
      </c>
      <c r="G437" s="2" t="s">
        <v>45</v>
      </c>
      <c r="H437" s="2" t="s">
        <v>71</v>
      </c>
      <c r="I437" s="2">
        <v>622.04</v>
      </c>
      <c r="J437" s="4">
        <v>21</v>
      </c>
      <c r="K437" s="2">
        <f>Table1[[#This Row],[Price]]*Table1[[#This Row],[Units]]</f>
        <v>13062.84</v>
      </c>
    </row>
    <row r="438" spans="1:11" x14ac:dyDescent="0.35">
      <c r="A438" s="3">
        <v>44267</v>
      </c>
      <c r="B438" s="11">
        <f>YEAR(Table1[[#This Row],[Date]])</f>
        <v>2021</v>
      </c>
      <c r="C438" s="11">
        <f>MONTH(Table1[[#This Row],[Date]])</f>
        <v>3</v>
      </c>
      <c r="D438" s="11" t="str">
        <f>VLOOKUP(Table1[[#This Row],[Month]],Quart!$A$1:$B$5,2,1)</f>
        <v>Quart 1</v>
      </c>
      <c r="E438" s="2" t="s">
        <v>9</v>
      </c>
      <c r="F438" s="2" t="s">
        <v>16</v>
      </c>
      <c r="G438" s="2" t="s">
        <v>35</v>
      </c>
      <c r="H438" s="2" t="s">
        <v>54</v>
      </c>
      <c r="I438" s="2">
        <v>499.53</v>
      </c>
      <c r="J438" s="4">
        <v>25</v>
      </c>
      <c r="K438" s="2">
        <f>Table1[[#This Row],[Price]]*Table1[[#This Row],[Units]]</f>
        <v>12488.25</v>
      </c>
    </row>
    <row r="439" spans="1:11" x14ac:dyDescent="0.35">
      <c r="A439" s="3">
        <v>44268</v>
      </c>
      <c r="B439" s="11">
        <f>YEAR(Table1[[#This Row],[Date]])</f>
        <v>2021</v>
      </c>
      <c r="C439" s="11">
        <f>MONTH(Table1[[#This Row],[Date]])</f>
        <v>3</v>
      </c>
      <c r="D439" s="11" t="str">
        <f>VLOOKUP(Table1[[#This Row],[Month]],Quart!$A$1:$B$5,2,1)</f>
        <v>Quart 1</v>
      </c>
      <c r="E439" s="2" t="s">
        <v>15</v>
      </c>
      <c r="F439" s="2" t="s">
        <v>6</v>
      </c>
      <c r="G439" s="2" t="s">
        <v>38</v>
      </c>
      <c r="H439" s="2" t="s">
        <v>60</v>
      </c>
      <c r="I439" s="2">
        <v>1027.32</v>
      </c>
      <c r="J439" s="4">
        <v>29</v>
      </c>
      <c r="K439" s="2">
        <f>Table1[[#This Row],[Price]]*Table1[[#This Row],[Units]]</f>
        <v>29792.28</v>
      </c>
    </row>
    <row r="440" spans="1:11" x14ac:dyDescent="0.35">
      <c r="A440" s="3">
        <v>44269</v>
      </c>
      <c r="B440" s="11">
        <f>YEAR(Table1[[#This Row],[Date]])</f>
        <v>2021</v>
      </c>
      <c r="C440" s="11">
        <f>MONTH(Table1[[#This Row],[Date]])</f>
        <v>3</v>
      </c>
      <c r="D440" s="11" t="str">
        <f>VLOOKUP(Table1[[#This Row],[Month]],Quart!$A$1:$B$5,2,1)</f>
        <v>Quart 1</v>
      </c>
      <c r="E440" s="2" t="s">
        <v>17</v>
      </c>
      <c r="F440" s="2" t="s">
        <v>8</v>
      </c>
      <c r="G440" s="2" t="s">
        <v>31</v>
      </c>
      <c r="H440" s="2" t="s">
        <v>52</v>
      </c>
      <c r="I440" s="2">
        <v>1432.36</v>
      </c>
      <c r="J440" s="4">
        <v>19</v>
      </c>
      <c r="K440" s="2">
        <f>Table1[[#This Row],[Price]]*Table1[[#This Row],[Units]]</f>
        <v>27214.839999999997</v>
      </c>
    </row>
    <row r="441" spans="1:11" x14ac:dyDescent="0.35">
      <c r="A441" s="3">
        <v>44270</v>
      </c>
      <c r="B441" s="11">
        <f>YEAR(Table1[[#This Row],[Date]])</f>
        <v>2021</v>
      </c>
      <c r="C441" s="11">
        <f>MONTH(Table1[[#This Row],[Date]])</f>
        <v>3</v>
      </c>
      <c r="D441" s="11" t="str">
        <f>VLOOKUP(Table1[[#This Row],[Month]],Quart!$A$1:$B$5,2,1)</f>
        <v>Quart 1</v>
      </c>
      <c r="E441" s="2" t="s">
        <v>13</v>
      </c>
      <c r="F441" s="2" t="s">
        <v>8</v>
      </c>
      <c r="G441" s="2" t="s">
        <v>31</v>
      </c>
      <c r="H441" s="2" t="s">
        <v>72</v>
      </c>
      <c r="I441" s="2">
        <v>1600.37</v>
      </c>
      <c r="J441" s="4">
        <v>29</v>
      </c>
      <c r="K441" s="2">
        <f>Table1[[#This Row],[Price]]*Table1[[#This Row],[Units]]</f>
        <v>46410.729999999996</v>
      </c>
    </row>
    <row r="442" spans="1:11" x14ac:dyDescent="0.35">
      <c r="A442" s="3">
        <v>44271</v>
      </c>
      <c r="B442" s="11">
        <f>YEAR(Table1[[#This Row],[Date]])</f>
        <v>2021</v>
      </c>
      <c r="C442" s="11">
        <f>MONTH(Table1[[#This Row],[Date]])</f>
        <v>3</v>
      </c>
      <c r="D442" s="11" t="str">
        <f>VLOOKUP(Table1[[#This Row],[Month]],Quart!$A$1:$B$5,2,1)</f>
        <v>Quart 1</v>
      </c>
      <c r="E442" s="2" t="s">
        <v>5</v>
      </c>
      <c r="F442" s="2" t="s">
        <v>8</v>
      </c>
      <c r="G442" s="2" t="s">
        <v>31</v>
      </c>
      <c r="H442" s="2" t="s">
        <v>57</v>
      </c>
      <c r="I442" s="2">
        <v>752.12</v>
      </c>
      <c r="J442" s="4">
        <v>13</v>
      </c>
      <c r="K442" s="2">
        <f>Table1[[#This Row],[Price]]*Table1[[#This Row],[Units]]</f>
        <v>9777.56</v>
      </c>
    </row>
    <row r="443" spans="1:11" x14ac:dyDescent="0.35">
      <c r="A443" s="3">
        <v>44272</v>
      </c>
      <c r="B443" s="11">
        <f>YEAR(Table1[[#This Row],[Date]])</f>
        <v>2021</v>
      </c>
      <c r="C443" s="11">
        <f>MONTH(Table1[[#This Row],[Date]])</f>
        <v>3</v>
      </c>
      <c r="D443" s="11" t="str">
        <f>VLOOKUP(Table1[[#This Row],[Month]],Quart!$A$1:$B$5,2,1)</f>
        <v>Quart 1</v>
      </c>
      <c r="E443" s="2" t="s">
        <v>5</v>
      </c>
      <c r="F443" s="2" t="s">
        <v>16</v>
      </c>
      <c r="G443" s="2" t="s">
        <v>35</v>
      </c>
      <c r="H443" s="2" t="s">
        <v>54</v>
      </c>
      <c r="I443" s="2">
        <v>499.53</v>
      </c>
      <c r="J443" s="4">
        <v>23</v>
      </c>
      <c r="K443" s="2">
        <f>Table1[[#This Row],[Price]]*Table1[[#This Row],[Units]]</f>
        <v>11489.189999999999</v>
      </c>
    </row>
    <row r="444" spans="1:11" x14ac:dyDescent="0.35">
      <c r="A444" s="3">
        <v>44273</v>
      </c>
      <c r="B444" s="11">
        <f>YEAR(Table1[[#This Row],[Date]])</f>
        <v>2021</v>
      </c>
      <c r="C444" s="11">
        <f>MONTH(Table1[[#This Row],[Date]])</f>
        <v>3</v>
      </c>
      <c r="D444" s="11" t="str">
        <f>VLOOKUP(Table1[[#This Row],[Month]],Quart!$A$1:$B$5,2,1)</f>
        <v>Quart 1</v>
      </c>
      <c r="E444" s="2" t="s">
        <v>5</v>
      </c>
      <c r="F444" s="2" t="s">
        <v>6</v>
      </c>
      <c r="G444" s="2" t="s">
        <v>33</v>
      </c>
      <c r="H444" s="2" t="s">
        <v>53</v>
      </c>
      <c r="I444" s="2">
        <v>3014.1200000000003</v>
      </c>
      <c r="J444" s="4">
        <v>32</v>
      </c>
      <c r="K444" s="2">
        <f>Table1[[#This Row],[Price]]*Table1[[#This Row],[Units]]</f>
        <v>96451.840000000011</v>
      </c>
    </row>
    <row r="445" spans="1:11" x14ac:dyDescent="0.35">
      <c r="A445" s="3">
        <v>44274</v>
      </c>
      <c r="B445" s="11">
        <f>YEAR(Table1[[#This Row],[Date]])</f>
        <v>2021</v>
      </c>
      <c r="C445" s="11">
        <f>MONTH(Table1[[#This Row],[Date]])</f>
        <v>3</v>
      </c>
      <c r="D445" s="11" t="str">
        <f>VLOOKUP(Table1[[#This Row],[Month]],Quart!$A$1:$B$5,2,1)</f>
        <v>Quart 1</v>
      </c>
      <c r="E445" s="2" t="s">
        <v>7</v>
      </c>
      <c r="F445" s="2" t="s">
        <v>8</v>
      </c>
      <c r="G445" s="2" t="s">
        <v>38</v>
      </c>
      <c r="H445" s="2" t="s">
        <v>61</v>
      </c>
      <c r="I445" s="2">
        <v>2363.79</v>
      </c>
      <c r="J445" s="4">
        <v>29</v>
      </c>
      <c r="K445" s="2">
        <f>Table1[[#This Row],[Price]]*Table1[[#This Row],[Units]]</f>
        <v>68549.91</v>
      </c>
    </row>
    <row r="446" spans="1:11" x14ac:dyDescent="0.35">
      <c r="A446" s="3">
        <v>44275</v>
      </c>
      <c r="B446" s="11">
        <f>YEAR(Table1[[#This Row],[Date]])</f>
        <v>2021</v>
      </c>
      <c r="C446" s="11">
        <f>MONTH(Table1[[#This Row],[Date]])</f>
        <v>3</v>
      </c>
      <c r="D446" s="11" t="str">
        <f>VLOOKUP(Table1[[#This Row],[Month]],Quart!$A$1:$B$5,2,1)</f>
        <v>Quart 1</v>
      </c>
      <c r="E446" s="2" t="s">
        <v>5</v>
      </c>
      <c r="F446" s="2" t="s">
        <v>6</v>
      </c>
      <c r="G446" s="2" t="s">
        <v>33</v>
      </c>
      <c r="H446" s="2" t="s">
        <v>53</v>
      </c>
      <c r="I446" s="2">
        <v>3014.1200000000003</v>
      </c>
      <c r="J446" s="4">
        <v>33</v>
      </c>
      <c r="K446" s="2">
        <f>Table1[[#This Row],[Price]]*Table1[[#This Row],[Units]]</f>
        <v>99465.96</v>
      </c>
    </row>
    <row r="447" spans="1:11" x14ac:dyDescent="0.35">
      <c r="A447" s="3">
        <v>44276</v>
      </c>
      <c r="B447" s="11">
        <f>YEAR(Table1[[#This Row],[Date]])</f>
        <v>2021</v>
      </c>
      <c r="C447" s="11">
        <f>MONTH(Table1[[#This Row],[Date]])</f>
        <v>3</v>
      </c>
      <c r="D447" s="11" t="str">
        <f>VLOOKUP(Table1[[#This Row],[Month]],Quart!$A$1:$B$5,2,1)</f>
        <v>Quart 1</v>
      </c>
      <c r="E447" s="2" t="s">
        <v>7</v>
      </c>
      <c r="F447" s="2" t="s">
        <v>10</v>
      </c>
      <c r="G447" s="2" t="s">
        <v>33</v>
      </c>
      <c r="H447" s="2" t="s">
        <v>66</v>
      </c>
      <c r="I447" s="2">
        <v>659.74</v>
      </c>
      <c r="J447" s="4">
        <v>13</v>
      </c>
      <c r="K447" s="2">
        <f>Table1[[#This Row],[Price]]*Table1[[#This Row],[Units]]</f>
        <v>8576.6200000000008</v>
      </c>
    </row>
    <row r="448" spans="1:11" x14ac:dyDescent="0.35">
      <c r="A448" s="3">
        <v>44277</v>
      </c>
      <c r="B448" s="11">
        <f>YEAR(Table1[[#This Row],[Date]])</f>
        <v>2021</v>
      </c>
      <c r="C448" s="11">
        <f>MONTH(Table1[[#This Row],[Date]])</f>
        <v>3</v>
      </c>
      <c r="D448" s="11" t="str">
        <f>VLOOKUP(Table1[[#This Row],[Month]],Quart!$A$1:$B$5,2,1)</f>
        <v>Quart 1</v>
      </c>
      <c r="E448" s="2" t="s">
        <v>5</v>
      </c>
      <c r="F448" s="2" t="s">
        <v>10</v>
      </c>
      <c r="G448" s="2" t="s">
        <v>33</v>
      </c>
      <c r="H448" s="2" t="s">
        <v>66</v>
      </c>
      <c r="I448" s="2">
        <v>659.74</v>
      </c>
      <c r="J448" s="4">
        <v>29</v>
      </c>
      <c r="K448" s="2">
        <f>Table1[[#This Row],[Price]]*Table1[[#This Row],[Units]]</f>
        <v>19132.46</v>
      </c>
    </row>
    <row r="449" spans="1:11" x14ac:dyDescent="0.35">
      <c r="A449" s="3">
        <v>44278</v>
      </c>
      <c r="B449" s="11">
        <f>YEAR(Table1[[#This Row],[Date]])</f>
        <v>2021</v>
      </c>
      <c r="C449" s="11">
        <f>MONTH(Table1[[#This Row],[Date]])</f>
        <v>3</v>
      </c>
      <c r="D449" s="11" t="str">
        <f>VLOOKUP(Table1[[#This Row],[Month]],Quart!$A$1:$B$5,2,1)</f>
        <v>Quart 1</v>
      </c>
      <c r="E449" s="2" t="s">
        <v>7</v>
      </c>
      <c r="F449" s="2" t="s">
        <v>12</v>
      </c>
      <c r="G449" s="2" t="s">
        <v>34</v>
      </c>
      <c r="H449" s="2" t="s">
        <v>50</v>
      </c>
      <c r="I449" s="2">
        <v>226.19</v>
      </c>
      <c r="J449" s="4">
        <v>9</v>
      </c>
      <c r="K449" s="2">
        <f>Table1[[#This Row],[Price]]*Table1[[#This Row],[Units]]</f>
        <v>2035.71</v>
      </c>
    </row>
    <row r="450" spans="1:11" x14ac:dyDescent="0.35">
      <c r="A450" s="3">
        <v>44279</v>
      </c>
      <c r="B450" s="11">
        <f>YEAR(Table1[[#This Row],[Date]])</f>
        <v>2021</v>
      </c>
      <c r="C450" s="11">
        <f>MONTH(Table1[[#This Row],[Date]])</f>
        <v>3</v>
      </c>
      <c r="D450" s="11" t="str">
        <f>VLOOKUP(Table1[[#This Row],[Month]],Quart!$A$1:$B$5,2,1)</f>
        <v>Quart 1</v>
      </c>
      <c r="E450" s="2" t="s">
        <v>5</v>
      </c>
      <c r="F450" s="2" t="s">
        <v>8</v>
      </c>
      <c r="G450" s="2" t="s">
        <v>38</v>
      </c>
      <c r="H450" s="2" t="s">
        <v>61</v>
      </c>
      <c r="I450" s="2">
        <v>2363.79</v>
      </c>
      <c r="J450" s="4">
        <v>3</v>
      </c>
      <c r="K450" s="2">
        <f>Table1[[#This Row],[Price]]*Table1[[#This Row],[Units]]</f>
        <v>7091.37</v>
      </c>
    </row>
    <row r="451" spans="1:11" x14ac:dyDescent="0.35">
      <c r="A451" s="3">
        <v>44280</v>
      </c>
      <c r="B451" s="11">
        <f>YEAR(Table1[[#This Row],[Date]])</f>
        <v>2021</v>
      </c>
      <c r="C451" s="11">
        <f>MONTH(Table1[[#This Row],[Date]])</f>
        <v>3</v>
      </c>
      <c r="D451" s="11" t="str">
        <f>VLOOKUP(Table1[[#This Row],[Month]],Quart!$A$1:$B$5,2,1)</f>
        <v>Quart 1</v>
      </c>
      <c r="E451" s="2" t="s">
        <v>5</v>
      </c>
      <c r="F451" s="2" t="s">
        <v>16</v>
      </c>
      <c r="G451" s="2" t="s">
        <v>35</v>
      </c>
      <c r="H451" s="2" t="s">
        <v>54</v>
      </c>
      <c r="I451" s="2">
        <v>499.53</v>
      </c>
      <c r="J451" s="4">
        <v>13</v>
      </c>
      <c r="K451" s="2">
        <f>Table1[[#This Row],[Price]]*Table1[[#This Row],[Units]]</f>
        <v>6493.8899999999994</v>
      </c>
    </row>
    <row r="452" spans="1:11" x14ac:dyDescent="0.35">
      <c r="A452" s="3">
        <v>44281</v>
      </c>
      <c r="B452" s="11">
        <f>YEAR(Table1[[#This Row],[Date]])</f>
        <v>2021</v>
      </c>
      <c r="C452" s="11">
        <f>MONTH(Table1[[#This Row],[Date]])</f>
        <v>3</v>
      </c>
      <c r="D452" s="11" t="str">
        <f>VLOOKUP(Table1[[#This Row],[Month]],Quart!$A$1:$B$5,2,1)</f>
        <v>Quart 1</v>
      </c>
      <c r="E452" s="2" t="s">
        <v>7</v>
      </c>
      <c r="F452" s="2" t="s">
        <v>12</v>
      </c>
      <c r="G452" s="2" t="s">
        <v>34</v>
      </c>
      <c r="H452" s="2" t="s">
        <v>50</v>
      </c>
      <c r="I452" s="2">
        <v>226.19</v>
      </c>
      <c r="J452" s="4">
        <v>13</v>
      </c>
      <c r="K452" s="2">
        <f>Table1[[#This Row],[Price]]*Table1[[#This Row],[Units]]</f>
        <v>2940.47</v>
      </c>
    </row>
    <row r="453" spans="1:11" x14ac:dyDescent="0.35">
      <c r="A453" s="3">
        <v>44282</v>
      </c>
      <c r="B453" s="11">
        <f>YEAR(Table1[[#This Row],[Date]])</f>
        <v>2021</v>
      </c>
      <c r="C453" s="11">
        <f>MONTH(Table1[[#This Row],[Date]])</f>
        <v>3</v>
      </c>
      <c r="D453" s="11" t="str">
        <f>VLOOKUP(Table1[[#This Row],[Month]],Quart!$A$1:$B$5,2,1)</f>
        <v>Quart 1</v>
      </c>
      <c r="E453" s="2" t="s">
        <v>9</v>
      </c>
      <c r="F453" s="2" t="s">
        <v>16</v>
      </c>
      <c r="G453" s="2" t="s">
        <v>35</v>
      </c>
      <c r="H453" s="2" t="s">
        <v>54</v>
      </c>
      <c r="I453" s="2">
        <v>499.53</v>
      </c>
      <c r="J453" s="4">
        <v>32</v>
      </c>
      <c r="K453" s="2">
        <f>Table1[[#This Row],[Price]]*Table1[[#This Row],[Units]]</f>
        <v>15984.96</v>
      </c>
    </row>
    <row r="454" spans="1:11" x14ac:dyDescent="0.35">
      <c r="A454" s="3">
        <v>44283</v>
      </c>
      <c r="B454" s="11">
        <f>YEAR(Table1[[#This Row],[Date]])</f>
        <v>2021</v>
      </c>
      <c r="C454" s="11">
        <f>MONTH(Table1[[#This Row],[Date]])</f>
        <v>3</v>
      </c>
      <c r="D454" s="11" t="str">
        <f>VLOOKUP(Table1[[#This Row],[Month]],Quart!$A$1:$B$5,2,1)</f>
        <v>Quart 1</v>
      </c>
      <c r="E454" s="2" t="s">
        <v>11</v>
      </c>
      <c r="F454" s="2" t="s">
        <v>6</v>
      </c>
      <c r="G454" s="2" t="s">
        <v>33</v>
      </c>
      <c r="H454" s="2" t="s">
        <v>53</v>
      </c>
      <c r="I454" s="2">
        <v>3014.1200000000003</v>
      </c>
      <c r="J454" s="4">
        <v>19</v>
      </c>
      <c r="K454" s="2">
        <f>Table1[[#This Row],[Price]]*Table1[[#This Row],[Units]]</f>
        <v>57268.280000000006</v>
      </c>
    </row>
    <row r="455" spans="1:11" x14ac:dyDescent="0.35">
      <c r="A455" s="3">
        <v>44284</v>
      </c>
      <c r="B455" s="11">
        <f>YEAR(Table1[[#This Row],[Date]])</f>
        <v>2021</v>
      </c>
      <c r="C455" s="11">
        <f>MONTH(Table1[[#This Row],[Date]])</f>
        <v>3</v>
      </c>
      <c r="D455" s="11" t="str">
        <f>VLOOKUP(Table1[[#This Row],[Month]],Quart!$A$1:$B$5,2,1)</f>
        <v>Quart 1</v>
      </c>
      <c r="E455" s="2" t="s">
        <v>13</v>
      </c>
      <c r="F455" s="2" t="s">
        <v>8</v>
      </c>
      <c r="G455" s="2" t="s">
        <v>38</v>
      </c>
      <c r="H455" s="2" t="s">
        <v>61</v>
      </c>
      <c r="I455" s="2">
        <v>2363.79</v>
      </c>
      <c r="J455" s="4">
        <v>27</v>
      </c>
      <c r="K455" s="2">
        <f>Table1[[#This Row],[Price]]*Table1[[#This Row],[Units]]</f>
        <v>63822.33</v>
      </c>
    </row>
    <row r="456" spans="1:11" x14ac:dyDescent="0.35">
      <c r="A456" s="3">
        <v>44285</v>
      </c>
      <c r="B456" s="11">
        <f>YEAR(Table1[[#This Row],[Date]])</f>
        <v>2021</v>
      </c>
      <c r="C456" s="11">
        <f>MONTH(Table1[[#This Row],[Date]])</f>
        <v>3</v>
      </c>
      <c r="D456" s="11" t="str">
        <f>VLOOKUP(Table1[[#This Row],[Month]],Quart!$A$1:$B$5,2,1)</f>
        <v>Quart 1</v>
      </c>
      <c r="E456" s="2" t="s">
        <v>15</v>
      </c>
      <c r="F456" s="2" t="s">
        <v>10</v>
      </c>
      <c r="G456" s="2" t="s">
        <v>33</v>
      </c>
      <c r="H456" s="2" t="s">
        <v>66</v>
      </c>
      <c r="I456" s="2">
        <v>659.74</v>
      </c>
      <c r="J456" s="4">
        <v>5</v>
      </c>
      <c r="K456" s="2">
        <f>Table1[[#This Row],[Price]]*Table1[[#This Row],[Units]]</f>
        <v>3298.7</v>
      </c>
    </row>
    <row r="457" spans="1:11" x14ac:dyDescent="0.35">
      <c r="A457" s="3">
        <v>44286</v>
      </c>
      <c r="B457" s="11">
        <f>YEAR(Table1[[#This Row],[Date]])</f>
        <v>2021</v>
      </c>
      <c r="C457" s="11">
        <f>MONTH(Table1[[#This Row],[Date]])</f>
        <v>3</v>
      </c>
      <c r="D457" s="11" t="str">
        <f>VLOOKUP(Table1[[#This Row],[Month]],Quart!$A$1:$B$5,2,1)</f>
        <v>Quart 1</v>
      </c>
      <c r="E457" s="2" t="s">
        <v>17</v>
      </c>
      <c r="F457" s="2" t="s">
        <v>12</v>
      </c>
      <c r="G457" s="2" t="s">
        <v>34</v>
      </c>
      <c r="H457" s="2" t="s">
        <v>50</v>
      </c>
      <c r="I457" s="2">
        <v>226.19</v>
      </c>
      <c r="J457" s="4">
        <v>11</v>
      </c>
      <c r="K457" s="2">
        <f>Table1[[#This Row],[Price]]*Table1[[#This Row],[Units]]</f>
        <v>2488.09</v>
      </c>
    </row>
    <row r="458" spans="1:11" x14ac:dyDescent="0.35">
      <c r="A458" s="3">
        <v>44287</v>
      </c>
      <c r="B458" s="11">
        <f>YEAR(Table1[[#This Row],[Date]])</f>
        <v>2021</v>
      </c>
      <c r="C458" s="11">
        <f>MONTH(Table1[[#This Row],[Date]])</f>
        <v>4</v>
      </c>
      <c r="D458" s="11" t="str">
        <f>VLOOKUP(Table1[[#This Row],[Month]],Quart!$A$1:$B$5,2,1)</f>
        <v>Quart 2</v>
      </c>
      <c r="E458" s="2" t="s">
        <v>5</v>
      </c>
      <c r="F458" s="2" t="s">
        <v>16</v>
      </c>
      <c r="G458" s="2" t="s">
        <v>35</v>
      </c>
      <c r="H458" s="2" t="s">
        <v>54</v>
      </c>
      <c r="I458" s="2">
        <v>499.53</v>
      </c>
      <c r="J458" s="4">
        <v>27</v>
      </c>
      <c r="K458" s="2">
        <f>Table1[[#This Row],[Price]]*Table1[[#This Row],[Units]]</f>
        <v>13487.31</v>
      </c>
    </row>
    <row r="459" spans="1:11" x14ac:dyDescent="0.35">
      <c r="A459" s="3">
        <v>44288</v>
      </c>
      <c r="B459" s="11">
        <f>YEAR(Table1[[#This Row],[Date]])</f>
        <v>2021</v>
      </c>
      <c r="C459" s="11">
        <f>MONTH(Table1[[#This Row],[Date]])</f>
        <v>4</v>
      </c>
      <c r="D459" s="11" t="str">
        <f>VLOOKUP(Table1[[#This Row],[Month]],Quart!$A$1:$B$5,2,1)</f>
        <v>Quart 2</v>
      </c>
      <c r="E459" s="2" t="s">
        <v>7</v>
      </c>
      <c r="F459" s="2" t="s">
        <v>6</v>
      </c>
      <c r="G459" s="2" t="s">
        <v>33</v>
      </c>
      <c r="H459" s="2" t="s">
        <v>53</v>
      </c>
      <c r="I459" s="2">
        <v>3014.1200000000003</v>
      </c>
      <c r="J459" s="4">
        <v>5</v>
      </c>
      <c r="K459" s="2">
        <f>Table1[[#This Row],[Price]]*Table1[[#This Row],[Units]]</f>
        <v>15070.600000000002</v>
      </c>
    </row>
    <row r="460" spans="1:11" x14ac:dyDescent="0.35">
      <c r="A460" s="3">
        <v>44289</v>
      </c>
      <c r="B460" s="11">
        <f>YEAR(Table1[[#This Row],[Date]])</f>
        <v>2021</v>
      </c>
      <c r="C460" s="11">
        <f>MONTH(Table1[[#This Row],[Date]])</f>
        <v>4</v>
      </c>
      <c r="D460" s="11" t="str">
        <f>VLOOKUP(Table1[[#This Row],[Month]],Quart!$A$1:$B$5,2,1)</f>
        <v>Quart 2</v>
      </c>
      <c r="E460" s="2" t="s">
        <v>11</v>
      </c>
      <c r="F460" s="2" t="s">
        <v>10</v>
      </c>
      <c r="G460" s="2" t="s">
        <v>33</v>
      </c>
      <c r="H460" s="2" t="s">
        <v>66</v>
      </c>
      <c r="I460" s="2">
        <v>659.74</v>
      </c>
      <c r="J460" s="4">
        <v>9</v>
      </c>
      <c r="K460" s="2">
        <f>Table1[[#This Row],[Price]]*Table1[[#This Row],[Units]]</f>
        <v>5937.66</v>
      </c>
    </row>
    <row r="461" spans="1:11" x14ac:dyDescent="0.35">
      <c r="A461" s="3">
        <v>44290</v>
      </c>
      <c r="B461" s="11">
        <f>YEAR(Table1[[#This Row],[Date]])</f>
        <v>2021</v>
      </c>
      <c r="C461" s="11">
        <f>MONTH(Table1[[#This Row],[Date]])</f>
        <v>4</v>
      </c>
      <c r="D461" s="11" t="str">
        <f>VLOOKUP(Table1[[#This Row],[Month]],Quart!$A$1:$B$5,2,1)</f>
        <v>Quart 2</v>
      </c>
      <c r="E461" s="2" t="s">
        <v>13</v>
      </c>
      <c r="F461" s="2" t="s">
        <v>12</v>
      </c>
      <c r="G461" s="2" t="s">
        <v>34</v>
      </c>
      <c r="H461" s="2" t="s">
        <v>50</v>
      </c>
      <c r="I461" s="2">
        <v>226.19</v>
      </c>
      <c r="J461" s="4">
        <v>17</v>
      </c>
      <c r="K461" s="2">
        <f>Table1[[#This Row],[Price]]*Table1[[#This Row],[Units]]</f>
        <v>3845.23</v>
      </c>
    </row>
    <row r="462" spans="1:11" x14ac:dyDescent="0.35">
      <c r="A462" s="3">
        <v>44291</v>
      </c>
      <c r="B462" s="11">
        <f>YEAR(Table1[[#This Row],[Date]])</f>
        <v>2021</v>
      </c>
      <c r="C462" s="11">
        <f>MONTH(Table1[[#This Row],[Date]])</f>
        <v>4</v>
      </c>
      <c r="D462" s="11" t="str">
        <f>VLOOKUP(Table1[[#This Row],[Month]],Quart!$A$1:$B$5,2,1)</f>
        <v>Quart 2</v>
      </c>
      <c r="E462" s="2" t="s">
        <v>9</v>
      </c>
      <c r="F462" s="2" t="s">
        <v>8</v>
      </c>
      <c r="G462" s="2" t="s">
        <v>38</v>
      </c>
      <c r="H462" s="2" t="s">
        <v>61</v>
      </c>
      <c r="I462" s="2">
        <v>2363.79</v>
      </c>
      <c r="J462" s="4">
        <v>19</v>
      </c>
      <c r="K462" s="2">
        <f>Table1[[#This Row],[Price]]*Table1[[#This Row],[Units]]</f>
        <v>44912.01</v>
      </c>
    </row>
    <row r="463" spans="1:11" x14ac:dyDescent="0.35">
      <c r="A463" s="3">
        <v>44292</v>
      </c>
      <c r="B463" s="11">
        <f>YEAR(Table1[[#This Row],[Date]])</f>
        <v>2021</v>
      </c>
      <c r="C463" s="11">
        <f>MONTH(Table1[[#This Row],[Date]])</f>
        <v>4</v>
      </c>
      <c r="D463" s="11" t="str">
        <f>VLOOKUP(Table1[[#This Row],[Month]],Quart!$A$1:$B$5,2,1)</f>
        <v>Quart 2</v>
      </c>
      <c r="E463" s="2" t="s">
        <v>15</v>
      </c>
      <c r="F463" s="2" t="s">
        <v>16</v>
      </c>
      <c r="G463" s="2" t="s">
        <v>35</v>
      </c>
      <c r="H463" s="2" t="s">
        <v>54</v>
      </c>
      <c r="I463" s="2">
        <v>499.53</v>
      </c>
      <c r="J463" s="4">
        <v>27</v>
      </c>
      <c r="K463" s="2">
        <f>Table1[[#This Row],[Price]]*Table1[[#This Row],[Units]]</f>
        <v>13487.31</v>
      </c>
    </row>
    <row r="464" spans="1:11" x14ac:dyDescent="0.35">
      <c r="A464" s="3">
        <v>44293</v>
      </c>
      <c r="B464" s="11">
        <f>YEAR(Table1[[#This Row],[Date]])</f>
        <v>2021</v>
      </c>
      <c r="C464" s="11">
        <f>MONTH(Table1[[#This Row],[Date]])</f>
        <v>4</v>
      </c>
      <c r="D464" s="11" t="str">
        <f>VLOOKUP(Table1[[#This Row],[Month]],Quart!$A$1:$B$5,2,1)</f>
        <v>Quart 2</v>
      </c>
      <c r="E464" s="2" t="s">
        <v>17</v>
      </c>
      <c r="F464" s="2" t="s">
        <v>6</v>
      </c>
      <c r="G464" s="2" t="s">
        <v>33</v>
      </c>
      <c r="H464" s="2" t="s">
        <v>53</v>
      </c>
      <c r="I464" s="2">
        <v>3014.1200000000003</v>
      </c>
      <c r="J464" s="4">
        <v>5</v>
      </c>
      <c r="K464" s="2">
        <f>Table1[[#This Row],[Price]]*Table1[[#This Row],[Units]]</f>
        <v>15070.600000000002</v>
      </c>
    </row>
    <row r="465" spans="1:11" x14ac:dyDescent="0.35">
      <c r="A465" s="3">
        <v>44294</v>
      </c>
      <c r="B465" s="11">
        <f>YEAR(Table1[[#This Row],[Date]])</f>
        <v>2021</v>
      </c>
      <c r="C465" s="11">
        <f>MONTH(Table1[[#This Row],[Date]])</f>
        <v>4</v>
      </c>
      <c r="D465" s="11" t="str">
        <f>VLOOKUP(Table1[[#This Row],[Month]],Quart!$A$1:$B$5,2,1)</f>
        <v>Quart 2</v>
      </c>
      <c r="E465" s="2" t="s">
        <v>5</v>
      </c>
      <c r="F465" s="2" t="s">
        <v>8</v>
      </c>
      <c r="G465" s="2" t="s">
        <v>38</v>
      </c>
      <c r="H465" s="2" t="s">
        <v>61</v>
      </c>
      <c r="I465" s="2">
        <v>2363.79</v>
      </c>
      <c r="J465" s="4">
        <v>9</v>
      </c>
      <c r="K465" s="2">
        <f>Table1[[#This Row],[Price]]*Table1[[#This Row],[Units]]</f>
        <v>21274.11</v>
      </c>
    </row>
    <row r="466" spans="1:11" x14ac:dyDescent="0.35">
      <c r="A466" s="3">
        <v>44295</v>
      </c>
      <c r="B466" s="11">
        <f>YEAR(Table1[[#This Row],[Date]])</f>
        <v>2021</v>
      </c>
      <c r="C466" s="11">
        <f>MONTH(Table1[[#This Row],[Date]])</f>
        <v>4</v>
      </c>
      <c r="D466" s="11" t="str">
        <f>VLOOKUP(Table1[[#This Row],[Month]],Quart!$A$1:$B$5,2,1)</f>
        <v>Quart 2</v>
      </c>
      <c r="E466" s="2" t="s">
        <v>7</v>
      </c>
      <c r="F466" s="2" t="s">
        <v>10</v>
      </c>
      <c r="G466" s="2" t="s">
        <v>33</v>
      </c>
      <c r="H466" s="2" t="s">
        <v>66</v>
      </c>
      <c r="I466" s="2">
        <v>659.74</v>
      </c>
      <c r="J466" s="4">
        <v>33</v>
      </c>
      <c r="K466" s="2">
        <f>Table1[[#This Row],[Price]]*Table1[[#This Row],[Units]]</f>
        <v>21771.420000000002</v>
      </c>
    </row>
    <row r="467" spans="1:11" x14ac:dyDescent="0.35">
      <c r="A467" s="3">
        <v>44296</v>
      </c>
      <c r="B467" s="11">
        <f>YEAR(Table1[[#This Row],[Date]])</f>
        <v>2021</v>
      </c>
      <c r="C467" s="11">
        <f>MONTH(Table1[[#This Row],[Date]])</f>
        <v>4</v>
      </c>
      <c r="D467" s="11" t="str">
        <f>VLOOKUP(Table1[[#This Row],[Month]],Quart!$A$1:$B$5,2,1)</f>
        <v>Quart 2</v>
      </c>
      <c r="E467" s="2" t="s">
        <v>9</v>
      </c>
      <c r="F467" s="2" t="s">
        <v>12</v>
      </c>
      <c r="G467" s="2" t="s">
        <v>34</v>
      </c>
      <c r="H467" s="2" t="s">
        <v>50</v>
      </c>
      <c r="I467" s="2">
        <v>226.19</v>
      </c>
      <c r="J467" s="4">
        <v>29</v>
      </c>
      <c r="K467" s="2">
        <f>Table1[[#This Row],[Price]]*Table1[[#This Row],[Units]]</f>
        <v>6559.51</v>
      </c>
    </row>
    <row r="468" spans="1:11" x14ac:dyDescent="0.35">
      <c r="A468" s="3">
        <v>44297</v>
      </c>
      <c r="B468" s="11">
        <f>YEAR(Table1[[#This Row],[Date]])</f>
        <v>2021</v>
      </c>
      <c r="C468" s="11">
        <f>MONTH(Table1[[#This Row],[Date]])</f>
        <v>4</v>
      </c>
      <c r="D468" s="11" t="str">
        <f>VLOOKUP(Table1[[#This Row],[Month]],Quart!$A$1:$B$5,2,1)</f>
        <v>Quart 2</v>
      </c>
      <c r="E468" s="2" t="s">
        <v>11</v>
      </c>
      <c r="F468" s="2" t="s">
        <v>16</v>
      </c>
      <c r="G468" s="2" t="s">
        <v>35</v>
      </c>
      <c r="H468" s="2" t="s">
        <v>54</v>
      </c>
      <c r="I468" s="2">
        <v>499.53</v>
      </c>
      <c r="J468" s="4">
        <v>23</v>
      </c>
      <c r="K468" s="2">
        <f>Table1[[#This Row],[Price]]*Table1[[#This Row],[Units]]</f>
        <v>11489.189999999999</v>
      </c>
    </row>
    <row r="469" spans="1:11" x14ac:dyDescent="0.35">
      <c r="A469" s="3">
        <v>44298</v>
      </c>
      <c r="B469" s="11">
        <f>YEAR(Table1[[#This Row],[Date]])</f>
        <v>2021</v>
      </c>
      <c r="C469" s="11">
        <f>MONTH(Table1[[#This Row],[Date]])</f>
        <v>4</v>
      </c>
      <c r="D469" s="11" t="str">
        <f>VLOOKUP(Table1[[#This Row],[Month]],Quart!$A$1:$B$5,2,1)</f>
        <v>Quart 2</v>
      </c>
      <c r="E469" s="2" t="s">
        <v>13</v>
      </c>
      <c r="F469" s="2" t="s">
        <v>6</v>
      </c>
      <c r="G469" s="2" t="s">
        <v>30</v>
      </c>
      <c r="H469" s="2" t="s">
        <v>48</v>
      </c>
      <c r="I469" s="2">
        <v>846.37</v>
      </c>
      <c r="J469" s="4">
        <v>9</v>
      </c>
      <c r="K469" s="2">
        <f>Table1[[#This Row],[Price]]*Table1[[#This Row],[Units]]</f>
        <v>7617.33</v>
      </c>
    </row>
    <row r="470" spans="1:11" x14ac:dyDescent="0.35">
      <c r="A470" s="3">
        <v>44299</v>
      </c>
      <c r="B470" s="11">
        <f>YEAR(Table1[[#This Row],[Date]])</f>
        <v>2021</v>
      </c>
      <c r="C470" s="11">
        <f>MONTH(Table1[[#This Row],[Date]])</f>
        <v>4</v>
      </c>
      <c r="D470" s="11" t="str">
        <f>VLOOKUP(Table1[[#This Row],[Month]],Quart!$A$1:$B$5,2,1)</f>
        <v>Quart 2</v>
      </c>
      <c r="E470" s="2" t="s">
        <v>15</v>
      </c>
      <c r="F470" s="2" t="s">
        <v>8</v>
      </c>
      <c r="G470" s="2" t="s">
        <v>31</v>
      </c>
      <c r="H470" s="2" t="s">
        <v>52</v>
      </c>
      <c r="I470" s="2">
        <v>1432.36</v>
      </c>
      <c r="J470" s="4">
        <v>33</v>
      </c>
      <c r="K470" s="2">
        <f>Table1[[#This Row],[Price]]*Table1[[#This Row],[Units]]</f>
        <v>47267.88</v>
      </c>
    </row>
    <row r="471" spans="1:11" x14ac:dyDescent="0.35">
      <c r="A471" s="3">
        <v>44300</v>
      </c>
      <c r="B471" s="11">
        <f>YEAR(Table1[[#This Row],[Date]])</f>
        <v>2021</v>
      </c>
      <c r="C471" s="11">
        <f>MONTH(Table1[[#This Row],[Date]])</f>
        <v>4</v>
      </c>
      <c r="D471" s="11" t="str">
        <f>VLOOKUP(Table1[[#This Row],[Month]],Quart!$A$1:$B$5,2,1)</f>
        <v>Quart 2</v>
      </c>
      <c r="E471" s="2" t="s">
        <v>17</v>
      </c>
      <c r="F471" s="2" t="s">
        <v>10</v>
      </c>
      <c r="G471" s="2" t="s">
        <v>32</v>
      </c>
      <c r="H471" s="2" t="s">
        <v>49</v>
      </c>
      <c r="I471" s="2">
        <v>2825.6200000000003</v>
      </c>
      <c r="J471" s="4">
        <v>19</v>
      </c>
      <c r="K471" s="2">
        <f>Table1[[#This Row],[Price]]*Table1[[#This Row],[Units]]</f>
        <v>53686.780000000006</v>
      </c>
    </row>
    <row r="472" spans="1:11" x14ac:dyDescent="0.35">
      <c r="A472" s="3">
        <v>44301</v>
      </c>
      <c r="B472" s="11">
        <f>YEAR(Table1[[#This Row],[Date]])</f>
        <v>2021</v>
      </c>
      <c r="C472" s="11">
        <f>MONTH(Table1[[#This Row],[Date]])</f>
        <v>4</v>
      </c>
      <c r="D472" s="11" t="str">
        <f>VLOOKUP(Table1[[#This Row],[Month]],Quart!$A$1:$B$5,2,1)</f>
        <v>Quart 2</v>
      </c>
      <c r="E472" s="2" t="s">
        <v>13</v>
      </c>
      <c r="F472" s="2" t="s">
        <v>12</v>
      </c>
      <c r="G472" s="2" t="s">
        <v>34</v>
      </c>
      <c r="H472" s="2" t="s">
        <v>50</v>
      </c>
      <c r="I472" s="2">
        <v>226.19</v>
      </c>
      <c r="J472" s="4">
        <v>29</v>
      </c>
      <c r="K472" s="2">
        <f>Table1[[#This Row],[Price]]*Table1[[#This Row],[Units]]</f>
        <v>6559.51</v>
      </c>
    </row>
    <row r="473" spans="1:11" ht="35" x14ac:dyDescent="0.35">
      <c r="A473" s="3">
        <v>44302</v>
      </c>
      <c r="B473" s="11">
        <f>YEAR(Table1[[#This Row],[Date]])</f>
        <v>2021</v>
      </c>
      <c r="C473" s="11">
        <f>MONTH(Table1[[#This Row],[Date]])</f>
        <v>4</v>
      </c>
      <c r="D473" s="11" t="str">
        <f>VLOOKUP(Table1[[#This Row],[Month]],Quart!$A$1:$B$5,2,1)</f>
        <v>Quart 2</v>
      </c>
      <c r="E473" s="2" t="s">
        <v>5</v>
      </c>
      <c r="F473" s="2" t="s">
        <v>14</v>
      </c>
      <c r="G473" s="2" t="s">
        <v>32</v>
      </c>
      <c r="H473" s="2" t="s">
        <v>55</v>
      </c>
      <c r="I473" s="2">
        <v>226.19</v>
      </c>
      <c r="J473" s="4">
        <v>17</v>
      </c>
      <c r="K473" s="2">
        <f>Table1[[#This Row],[Price]]*Table1[[#This Row],[Units]]</f>
        <v>3845.23</v>
      </c>
    </row>
    <row r="474" spans="1:11" x14ac:dyDescent="0.35">
      <c r="A474" s="3">
        <v>44303</v>
      </c>
      <c r="B474" s="11">
        <f>YEAR(Table1[[#This Row],[Date]])</f>
        <v>2021</v>
      </c>
      <c r="C474" s="11">
        <f>MONTH(Table1[[#This Row],[Date]])</f>
        <v>4</v>
      </c>
      <c r="D474" s="11" t="str">
        <f>VLOOKUP(Table1[[#This Row],[Month]],Quart!$A$1:$B$5,2,1)</f>
        <v>Quart 2</v>
      </c>
      <c r="E474" s="2" t="s">
        <v>5</v>
      </c>
      <c r="F474" s="2" t="s">
        <v>16</v>
      </c>
      <c r="G474" s="2" t="s">
        <v>35</v>
      </c>
      <c r="H474" s="2" t="s">
        <v>54</v>
      </c>
      <c r="I474" s="2">
        <v>499.53</v>
      </c>
      <c r="J474" s="4">
        <v>33</v>
      </c>
      <c r="K474" s="2">
        <f>Table1[[#This Row],[Price]]*Table1[[#This Row],[Units]]</f>
        <v>16484.489999999998</v>
      </c>
    </row>
    <row r="475" spans="1:11" x14ac:dyDescent="0.35">
      <c r="A475" s="3">
        <v>44304</v>
      </c>
      <c r="B475" s="11">
        <f>YEAR(Table1[[#This Row],[Date]])</f>
        <v>2021</v>
      </c>
      <c r="C475" s="11">
        <f>MONTH(Table1[[#This Row],[Date]])</f>
        <v>4</v>
      </c>
      <c r="D475" s="11" t="str">
        <f>VLOOKUP(Table1[[#This Row],[Month]],Quart!$A$1:$B$5,2,1)</f>
        <v>Quart 2</v>
      </c>
      <c r="E475" s="2" t="s">
        <v>5</v>
      </c>
      <c r="F475" s="2" t="s">
        <v>6</v>
      </c>
      <c r="G475" s="2" t="s">
        <v>33</v>
      </c>
      <c r="H475" s="2" t="s">
        <v>53</v>
      </c>
      <c r="I475" s="2">
        <v>3014.1200000000003</v>
      </c>
      <c r="J475" s="4">
        <v>33</v>
      </c>
      <c r="K475" s="2">
        <f>Table1[[#This Row],[Price]]*Table1[[#This Row],[Units]]</f>
        <v>99465.96</v>
      </c>
    </row>
    <row r="476" spans="1:11" x14ac:dyDescent="0.35">
      <c r="A476" s="3">
        <v>44305</v>
      </c>
      <c r="B476" s="11">
        <f>YEAR(Table1[[#This Row],[Date]])</f>
        <v>2021</v>
      </c>
      <c r="C476" s="11">
        <f>MONTH(Table1[[#This Row],[Date]])</f>
        <v>4</v>
      </c>
      <c r="D476" s="11" t="str">
        <f>VLOOKUP(Table1[[#This Row],[Month]],Quart!$A$1:$B$5,2,1)</f>
        <v>Quart 2</v>
      </c>
      <c r="E476" s="2" t="s">
        <v>7</v>
      </c>
      <c r="F476" s="2" t="s">
        <v>8</v>
      </c>
      <c r="G476" s="2" t="s">
        <v>31</v>
      </c>
      <c r="H476" s="2" t="s">
        <v>72</v>
      </c>
      <c r="I476" s="2">
        <v>1600.37</v>
      </c>
      <c r="J476" s="4">
        <v>27</v>
      </c>
      <c r="K476" s="2">
        <f>Table1[[#This Row],[Price]]*Table1[[#This Row],[Units]]</f>
        <v>43209.99</v>
      </c>
    </row>
    <row r="477" spans="1:11" x14ac:dyDescent="0.35">
      <c r="A477" s="3">
        <v>44306</v>
      </c>
      <c r="B477" s="11">
        <f>YEAR(Table1[[#This Row],[Date]])</f>
        <v>2021</v>
      </c>
      <c r="C477" s="11">
        <f>MONTH(Table1[[#This Row],[Date]])</f>
        <v>4</v>
      </c>
      <c r="D477" s="11" t="str">
        <f>VLOOKUP(Table1[[#This Row],[Month]],Quart!$A$1:$B$5,2,1)</f>
        <v>Quart 2</v>
      </c>
      <c r="E477" s="2" t="s">
        <v>7</v>
      </c>
      <c r="F477" s="2" t="s">
        <v>10</v>
      </c>
      <c r="G477" s="2" t="s">
        <v>44</v>
      </c>
      <c r="H477" s="2" t="s">
        <v>70</v>
      </c>
      <c r="I477" s="2">
        <v>810.54</v>
      </c>
      <c r="J477" s="4">
        <v>3</v>
      </c>
      <c r="K477" s="2">
        <f>Table1[[#This Row],[Price]]*Table1[[#This Row],[Units]]</f>
        <v>2431.62</v>
      </c>
    </row>
    <row r="478" spans="1:11" x14ac:dyDescent="0.35">
      <c r="A478" s="3">
        <v>44307</v>
      </c>
      <c r="B478" s="11">
        <f>YEAR(Table1[[#This Row],[Date]])</f>
        <v>2021</v>
      </c>
      <c r="C478" s="11">
        <f>MONTH(Table1[[#This Row],[Date]])</f>
        <v>4</v>
      </c>
      <c r="D478" s="11" t="str">
        <f>VLOOKUP(Table1[[#This Row],[Month]],Quart!$A$1:$B$5,2,1)</f>
        <v>Quart 2</v>
      </c>
      <c r="E478" s="2" t="s">
        <v>7</v>
      </c>
      <c r="F478" s="2" t="s">
        <v>12</v>
      </c>
      <c r="G478" s="2" t="s">
        <v>35</v>
      </c>
      <c r="H478" s="2" t="s">
        <v>73</v>
      </c>
      <c r="I478" s="2">
        <v>527.79</v>
      </c>
      <c r="J478" s="4">
        <v>15</v>
      </c>
      <c r="K478" s="2">
        <f>Table1[[#This Row],[Price]]*Table1[[#This Row],[Units]]</f>
        <v>7916.8499999999995</v>
      </c>
    </row>
    <row r="479" spans="1:11" ht="35" x14ac:dyDescent="0.35">
      <c r="A479" s="3">
        <v>44308</v>
      </c>
      <c r="B479" s="11">
        <f>YEAR(Table1[[#This Row],[Date]])</f>
        <v>2021</v>
      </c>
      <c r="C479" s="11">
        <f>MONTH(Table1[[#This Row],[Date]])</f>
        <v>4</v>
      </c>
      <c r="D479" s="11" t="str">
        <f>VLOOKUP(Table1[[#This Row],[Month]],Quart!$A$1:$B$5,2,1)</f>
        <v>Quart 2</v>
      </c>
      <c r="E479" s="2" t="s">
        <v>5</v>
      </c>
      <c r="F479" s="2" t="s">
        <v>14</v>
      </c>
      <c r="G479" s="2" t="s">
        <v>45</v>
      </c>
      <c r="H479" s="2" t="s">
        <v>71</v>
      </c>
      <c r="I479" s="2">
        <v>622.04</v>
      </c>
      <c r="J479" s="4">
        <v>15</v>
      </c>
      <c r="K479" s="2">
        <f>Table1[[#This Row],[Price]]*Table1[[#This Row],[Units]]</f>
        <v>9330.5999999999985</v>
      </c>
    </row>
    <row r="480" spans="1:11" x14ac:dyDescent="0.35">
      <c r="A480" s="3">
        <v>44309</v>
      </c>
      <c r="B480" s="11">
        <f>YEAR(Table1[[#This Row],[Date]])</f>
        <v>2021</v>
      </c>
      <c r="C480" s="11">
        <f>MONTH(Table1[[#This Row],[Date]])</f>
        <v>4</v>
      </c>
      <c r="D480" s="11" t="str">
        <f>VLOOKUP(Table1[[#This Row],[Month]],Quart!$A$1:$B$5,2,1)</f>
        <v>Quart 2</v>
      </c>
      <c r="E480" s="2" t="s">
        <v>5</v>
      </c>
      <c r="F480" s="2" t="s">
        <v>16</v>
      </c>
      <c r="G480" s="2" t="s">
        <v>34</v>
      </c>
      <c r="H480" s="2" t="s">
        <v>74</v>
      </c>
      <c r="I480" s="2">
        <v>414.69</v>
      </c>
      <c r="J480" s="4">
        <v>21</v>
      </c>
      <c r="K480" s="2">
        <f>Table1[[#This Row],[Price]]*Table1[[#This Row],[Units]]</f>
        <v>8708.49</v>
      </c>
    </row>
    <row r="481" spans="1:11" x14ac:dyDescent="0.35">
      <c r="A481" s="3">
        <v>44310</v>
      </c>
      <c r="B481" s="11">
        <f>YEAR(Table1[[#This Row],[Date]])</f>
        <v>2021</v>
      </c>
      <c r="C481" s="11">
        <f>MONTH(Table1[[#This Row],[Date]])</f>
        <v>4</v>
      </c>
      <c r="D481" s="11" t="str">
        <f>VLOOKUP(Table1[[#This Row],[Month]],Quart!$A$1:$B$5,2,1)</f>
        <v>Quart 2</v>
      </c>
      <c r="E481" s="2" t="s">
        <v>5</v>
      </c>
      <c r="F481" s="2" t="s">
        <v>6</v>
      </c>
      <c r="G481" s="2" t="s">
        <v>31</v>
      </c>
      <c r="H481" s="2" t="s">
        <v>75</v>
      </c>
      <c r="I481" s="2">
        <v>1319.5</v>
      </c>
      <c r="J481" s="4">
        <v>33</v>
      </c>
      <c r="K481" s="2">
        <f>Table1[[#This Row],[Price]]*Table1[[#This Row],[Units]]</f>
        <v>43543.5</v>
      </c>
    </row>
    <row r="482" spans="1:11" x14ac:dyDescent="0.35">
      <c r="A482" s="3">
        <v>44311</v>
      </c>
      <c r="B482" s="11">
        <f>YEAR(Table1[[#This Row],[Date]])</f>
        <v>2021</v>
      </c>
      <c r="C482" s="11">
        <f>MONTH(Table1[[#This Row],[Date]])</f>
        <v>4</v>
      </c>
      <c r="D482" s="11" t="str">
        <f>VLOOKUP(Table1[[#This Row],[Month]],Quart!$A$1:$B$5,2,1)</f>
        <v>Quart 2</v>
      </c>
      <c r="E482" s="2" t="s">
        <v>11</v>
      </c>
      <c r="F482" s="2" t="s">
        <v>16</v>
      </c>
      <c r="G482" s="2" t="s">
        <v>33</v>
      </c>
      <c r="H482" s="2" t="s">
        <v>63</v>
      </c>
      <c r="I482" s="2">
        <v>376.99</v>
      </c>
      <c r="J482" s="4">
        <v>17</v>
      </c>
      <c r="K482" s="2">
        <f>Table1[[#This Row],[Price]]*Table1[[#This Row],[Units]]</f>
        <v>6408.83</v>
      </c>
    </row>
    <row r="483" spans="1:11" x14ac:dyDescent="0.35">
      <c r="A483" s="3">
        <v>44312</v>
      </c>
      <c r="B483" s="11">
        <f>YEAR(Table1[[#This Row],[Date]])</f>
        <v>2021</v>
      </c>
      <c r="C483" s="11">
        <f>MONTH(Table1[[#This Row],[Date]])</f>
        <v>4</v>
      </c>
      <c r="D483" s="11" t="str">
        <f>VLOOKUP(Table1[[#This Row],[Month]],Quart!$A$1:$B$5,2,1)</f>
        <v>Quart 2</v>
      </c>
      <c r="E483" s="2" t="s">
        <v>5</v>
      </c>
      <c r="F483" s="2" t="s">
        <v>10</v>
      </c>
      <c r="G483" s="2" t="s">
        <v>39</v>
      </c>
      <c r="H483" s="2" t="s">
        <v>49</v>
      </c>
      <c r="I483" s="2">
        <v>657.87</v>
      </c>
      <c r="J483" s="4">
        <v>19</v>
      </c>
      <c r="K483" s="2">
        <f>Table1[[#This Row],[Price]]*Table1[[#This Row],[Units]]</f>
        <v>12499.53</v>
      </c>
    </row>
    <row r="484" spans="1:11" x14ac:dyDescent="0.35">
      <c r="A484" s="3">
        <v>44313</v>
      </c>
      <c r="B484" s="11">
        <f>YEAR(Table1[[#This Row],[Date]])</f>
        <v>2021</v>
      </c>
      <c r="C484" s="11">
        <f>MONTH(Table1[[#This Row],[Date]])</f>
        <v>4</v>
      </c>
      <c r="D484" s="11" t="str">
        <f>VLOOKUP(Table1[[#This Row],[Month]],Quart!$A$1:$B$5,2,1)</f>
        <v>Quart 2</v>
      </c>
      <c r="E484" s="2" t="s">
        <v>9</v>
      </c>
      <c r="F484" s="2" t="s">
        <v>12</v>
      </c>
      <c r="G484" s="2" t="s">
        <v>36</v>
      </c>
      <c r="H484" s="2" t="s">
        <v>51</v>
      </c>
      <c r="I484" s="2">
        <v>376.99</v>
      </c>
      <c r="J484" s="4">
        <v>27</v>
      </c>
      <c r="K484" s="2">
        <f>Table1[[#This Row],[Price]]*Table1[[#This Row],[Units]]</f>
        <v>10178.73</v>
      </c>
    </row>
    <row r="485" spans="1:11" ht="35" x14ac:dyDescent="0.35">
      <c r="A485" s="3">
        <v>44314</v>
      </c>
      <c r="B485" s="11">
        <f>YEAR(Table1[[#This Row],[Date]])</f>
        <v>2021</v>
      </c>
      <c r="C485" s="11">
        <f>MONTH(Table1[[#This Row],[Date]])</f>
        <v>4</v>
      </c>
      <c r="D485" s="11" t="str">
        <f>VLOOKUP(Table1[[#This Row],[Month]],Quart!$A$1:$B$5,2,1)</f>
        <v>Quart 2</v>
      </c>
      <c r="E485" s="2" t="s">
        <v>11</v>
      </c>
      <c r="F485" s="2" t="s">
        <v>14</v>
      </c>
      <c r="G485" s="2" t="s">
        <v>36</v>
      </c>
      <c r="H485" s="2" t="s">
        <v>56</v>
      </c>
      <c r="I485" s="2">
        <v>620.16999999999996</v>
      </c>
      <c r="J485" s="4">
        <v>11</v>
      </c>
      <c r="K485" s="2">
        <f>Table1[[#This Row],[Price]]*Table1[[#This Row],[Units]]</f>
        <v>6821.87</v>
      </c>
    </row>
    <row r="486" spans="1:11" ht="35" x14ac:dyDescent="0.35">
      <c r="A486" s="3">
        <v>44315</v>
      </c>
      <c r="B486" s="11">
        <f>YEAR(Table1[[#This Row],[Date]])</f>
        <v>2021</v>
      </c>
      <c r="C486" s="11">
        <f>MONTH(Table1[[#This Row],[Date]])</f>
        <v>4</v>
      </c>
      <c r="D486" s="11" t="str">
        <f>VLOOKUP(Table1[[#This Row],[Month]],Quart!$A$1:$B$5,2,1)</f>
        <v>Quart 2</v>
      </c>
      <c r="E486" s="2" t="s">
        <v>9</v>
      </c>
      <c r="F486" s="2" t="s">
        <v>14</v>
      </c>
      <c r="G486" s="2" t="s">
        <v>41</v>
      </c>
      <c r="H486" s="2" t="s">
        <v>64</v>
      </c>
      <c r="I486" s="2">
        <v>657.87</v>
      </c>
      <c r="J486" s="4">
        <v>5</v>
      </c>
      <c r="K486" s="2">
        <f>Table1[[#This Row],[Price]]*Table1[[#This Row],[Units]]</f>
        <v>3289.35</v>
      </c>
    </row>
    <row r="487" spans="1:11" x14ac:dyDescent="0.35">
      <c r="A487" s="3">
        <v>44316</v>
      </c>
      <c r="B487" s="11">
        <f>YEAR(Table1[[#This Row],[Date]])</f>
        <v>2021</v>
      </c>
      <c r="C487" s="11">
        <f>MONTH(Table1[[#This Row],[Date]])</f>
        <v>4</v>
      </c>
      <c r="D487" s="11" t="str">
        <f>VLOOKUP(Table1[[#This Row],[Month]],Quart!$A$1:$B$5,2,1)</f>
        <v>Quart 2</v>
      </c>
      <c r="E487" s="2" t="s">
        <v>17</v>
      </c>
      <c r="F487" s="2" t="s">
        <v>8</v>
      </c>
      <c r="G487" s="2" t="s">
        <v>38</v>
      </c>
      <c r="H487" s="2" t="s">
        <v>61</v>
      </c>
      <c r="I487" s="2">
        <v>2363.79</v>
      </c>
      <c r="J487" s="4">
        <v>17</v>
      </c>
      <c r="K487" s="2">
        <f>Table1[[#This Row],[Price]]*Table1[[#This Row],[Units]]</f>
        <v>40184.43</v>
      </c>
    </row>
    <row r="488" spans="1:11" x14ac:dyDescent="0.35">
      <c r="A488" s="3">
        <v>44317</v>
      </c>
      <c r="B488" s="11">
        <f>YEAR(Table1[[#This Row],[Date]])</f>
        <v>2021</v>
      </c>
      <c r="C488" s="11">
        <f>MONTH(Table1[[#This Row],[Date]])</f>
        <v>5</v>
      </c>
      <c r="D488" s="11" t="str">
        <f>VLOOKUP(Table1[[#This Row],[Month]],Quart!$A$1:$B$5,2,1)</f>
        <v>Quart 2</v>
      </c>
      <c r="E488" s="2" t="s">
        <v>15</v>
      </c>
      <c r="F488" s="2" t="s">
        <v>6</v>
      </c>
      <c r="G488" s="2" t="s">
        <v>38</v>
      </c>
      <c r="H488" s="2" t="s">
        <v>60</v>
      </c>
      <c r="I488" s="2">
        <v>1027.32</v>
      </c>
      <c r="J488" s="4">
        <v>13</v>
      </c>
      <c r="K488" s="2">
        <f>Table1[[#This Row],[Price]]*Table1[[#This Row],[Units]]</f>
        <v>13355.16</v>
      </c>
    </row>
    <row r="489" spans="1:11" x14ac:dyDescent="0.35">
      <c r="A489" s="3">
        <v>44318</v>
      </c>
      <c r="B489" s="11">
        <f>YEAR(Table1[[#This Row],[Date]])</f>
        <v>2021</v>
      </c>
      <c r="C489" s="11">
        <f>MONTH(Table1[[#This Row],[Date]])</f>
        <v>5</v>
      </c>
      <c r="D489" s="11" t="str">
        <f>VLOOKUP(Table1[[#This Row],[Month]],Quart!$A$1:$B$5,2,1)</f>
        <v>Quart 2</v>
      </c>
      <c r="E489" s="2" t="s">
        <v>5</v>
      </c>
      <c r="F489" s="2" t="s">
        <v>8</v>
      </c>
      <c r="G489" s="2" t="s">
        <v>31</v>
      </c>
      <c r="H489" s="2" t="s">
        <v>57</v>
      </c>
      <c r="I489" s="2">
        <v>752.12</v>
      </c>
      <c r="J489" s="4">
        <v>23</v>
      </c>
      <c r="K489" s="2">
        <f>Table1[[#This Row],[Price]]*Table1[[#This Row],[Units]]</f>
        <v>17298.759999999998</v>
      </c>
    </row>
    <row r="490" spans="1:11" x14ac:dyDescent="0.35">
      <c r="A490" s="3">
        <v>44319</v>
      </c>
      <c r="B490" s="11">
        <f>YEAR(Table1[[#This Row],[Date]])</f>
        <v>2021</v>
      </c>
      <c r="C490" s="11">
        <f>MONTH(Table1[[#This Row],[Date]])</f>
        <v>5</v>
      </c>
      <c r="D490" s="11" t="str">
        <f>VLOOKUP(Table1[[#This Row],[Month]],Quart!$A$1:$B$5,2,1)</f>
        <v>Quart 2</v>
      </c>
      <c r="E490" s="2" t="s">
        <v>7</v>
      </c>
      <c r="F490" s="2" t="s">
        <v>12</v>
      </c>
      <c r="G490" s="2" t="s">
        <v>40</v>
      </c>
      <c r="H490" s="2" t="s">
        <v>62</v>
      </c>
      <c r="I490" s="2">
        <v>225.76999999999998</v>
      </c>
      <c r="J490" s="4">
        <v>7</v>
      </c>
      <c r="K490" s="2">
        <f>Table1[[#This Row],[Price]]*Table1[[#This Row],[Units]]</f>
        <v>1580.3899999999999</v>
      </c>
    </row>
    <row r="491" spans="1:11" x14ac:dyDescent="0.35">
      <c r="A491" s="3">
        <v>44320</v>
      </c>
      <c r="B491" s="11">
        <f>YEAR(Table1[[#This Row],[Date]])</f>
        <v>2021</v>
      </c>
      <c r="C491" s="11">
        <f>MONTH(Table1[[#This Row],[Date]])</f>
        <v>5</v>
      </c>
      <c r="D491" s="11" t="str">
        <f>VLOOKUP(Table1[[#This Row],[Month]],Quart!$A$1:$B$5,2,1)</f>
        <v>Quart 2</v>
      </c>
      <c r="E491" s="2" t="s">
        <v>13</v>
      </c>
      <c r="F491" s="2" t="s">
        <v>16</v>
      </c>
      <c r="G491" s="2" t="s">
        <v>37</v>
      </c>
      <c r="H491" s="2" t="s">
        <v>59</v>
      </c>
      <c r="I491" s="2">
        <v>395.8</v>
      </c>
      <c r="J491" s="4">
        <v>5</v>
      </c>
      <c r="K491" s="2">
        <f>Table1[[#This Row],[Price]]*Table1[[#This Row],[Units]]</f>
        <v>1979</v>
      </c>
    </row>
    <row r="492" spans="1:11" x14ac:dyDescent="0.35">
      <c r="A492" s="3">
        <v>44321</v>
      </c>
      <c r="B492" s="11">
        <f>YEAR(Table1[[#This Row],[Date]])</f>
        <v>2021</v>
      </c>
      <c r="C492" s="11">
        <f>MONTH(Table1[[#This Row],[Date]])</f>
        <v>5</v>
      </c>
      <c r="D492" s="11" t="str">
        <f>VLOOKUP(Table1[[#This Row],[Month]],Quart!$A$1:$B$5,2,1)</f>
        <v>Quart 2</v>
      </c>
      <c r="E492" s="2" t="s">
        <v>7</v>
      </c>
      <c r="F492" s="2" t="s">
        <v>10</v>
      </c>
      <c r="G492" s="2" t="s">
        <v>35</v>
      </c>
      <c r="H492" s="2" t="s">
        <v>58</v>
      </c>
      <c r="I492" s="2">
        <v>714.42</v>
      </c>
      <c r="J492" s="4">
        <v>11</v>
      </c>
      <c r="K492" s="2">
        <f>Table1[[#This Row],[Price]]*Table1[[#This Row],[Units]]</f>
        <v>7858.62</v>
      </c>
    </row>
    <row r="493" spans="1:11" x14ac:dyDescent="0.35">
      <c r="A493" s="3">
        <v>44322</v>
      </c>
      <c r="B493" s="11">
        <f>YEAR(Table1[[#This Row],[Date]])</f>
        <v>2021</v>
      </c>
      <c r="C493" s="11">
        <f>MONTH(Table1[[#This Row],[Date]])</f>
        <v>5</v>
      </c>
      <c r="D493" s="11" t="str">
        <f>VLOOKUP(Table1[[#This Row],[Month]],Quart!$A$1:$B$5,2,1)</f>
        <v>Quart 2</v>
      </c>
      <c r="E493" s="2" t="s">
        <v>13</v>
      </c>
      <c r="F493" s="2" t="s">
        <v>6</v>
      </c>
      <c r="G493" s="2" t="s">
        <v>38</v>
      </c>
      <c r="H493" s="2" t="s">
        <v>65</v>
      </c>
      <c r="I493" s="2">
        <v>1481.6</v>
      </c>
      <c r="J493" s="4">
        <v>11</v>
      </c>
      <c r="K493" s="2">
        <f>Table1[[#This Row],[Price]]*Table1[[#This Row],[Units]]</f>
        <v>16297.599999999999</v>
      </c>
    </row>
    <row r="494" spans="1:11" x14ac:dyDescent="0.35">
      <c r="A494" s="3">
        <v>44323</v>
      </c>
      <c r="B494" s="11">
        <f>YEAR(Table1[[#This Row],[Date]])</f>
        <v>2021</v>
      </c>
      <c r="C494" s="11">
        <f>MONTH(Table1[[#This Row],[Date]])</f>
        <v>5</v>
      </c>
      <c r="D494" s="11" t="str">
        <f>VLOOKUP(Table1[[#This Row],[Month]],Quart!$A$1:$B$5,2,1)</f>
        <v>Quart 2</v>
      </c>
      <c r="E494" s="2" t="s">
        <v>15</v>
      </c>
      <c r="F494" s="2" t="s">
        <v>6</v>
      </c>
      <c r="G494" s="2" t="s">
        <v>34</v>
      </c>
      <c r="H494" s="2">
        <v>3700</v>
      </c>
      <c r="I494" s="2">
        <v>2209.2199999999998</v>
      </c>
      <c r="J494" s="4">
        <v>5</v>
      </c>
      <c r="K494" s="2">
        <f>Table1[[#This Row],[Price]]*Table1[[#This Row],[Units]]</f>
        <v>11046.099999999999</v>
      </c>
    </row>
    <row r="495" spans="1:11" x14ac:dyDescent="0.35">
      <c r="A495" s="3">
        <v>44324</v>
      </c>
      <c r="B495" s="11">
        <f>YEAR(Table1[[#This Row],[Date]])</f>
        <v>2021</v>
      </c>
      <c r="C495" s="11">
        <f>MONTH(Table1[[#This Row],[Date]])</f>
        <v>5</v>
      </c>
      <c r="D495" s="11" t="str">
        <f>VLOOKUP(Table1[[#This Row],[Month]],Quart!$A$1:$B$5,2,1)</f>
        <v>Quart 2</v>
      </c>
      <c r="E495" s="2" t="s">
        <v>17</v>
      </c>
      <c r="F495" s="2" t="s">
        <v>8</v>
      </c>
      <c r="G495" s="2" t="s">
        <v>46</v>
      </c>
      <c r="H495" s="2" t="s">
        <v>76</v>
      </c>
      <c r="I495" s="2">
        <v>1317.62</v>
      </c>
      <c r="J495" s="4">
        <v>7</v>
      </c>
      <c r="K495" s="2">
        <f>Table1[[#This Row],[Price]]*Table1[[#This Row],[Units]]</f>
        <v>9223.34</v>
      </c>
    </row>
    <row r="496" spans="1:11" x14ac:dyDescent="0.35">
      <c r="A496" s="3">
        <v>44325</v>
      </c>
      <c r="B496" s="11">
        <f>YEAR(Table1[[#This Row],[Date]])</f>
        <v>2021</v>
      </c>
      <c r="C496" s="11">
        <f>MONTH(Table1[[#This Row],[Date]])</f>
        <v>5</v>
      </c>
      <c r="D496" s="11" t="str">
        <f>VLOOKUP(Table1[[#This Row],[Month]],Quart!$A$1:$B$5,2,1)</f>
        <v>Quart 2</v>
      </c>
      <c r="E496" s="2" t="s">
        <v>5</v>
      </c>
      <c r="F496" s="2" t="s">
        <v>8</v>
      </c>
      <c r="G496" s="2" t="s">
        <v>47</v>
      </c>
      <c r="H496" s="2" t="s">
        <v>77</v>
      </c>
      <c r="I496" s="2">
        <v>5457.08</v>
      </c>
      <c r="J496" s="4">
        <v>23</v>
      </c>
      <c r="K496" s="2">
        <f>Table1[[#This Row],[Price]]*Table1[[#This Row],[Units]]</f>
        <v>125512.84</v>
      </c>
    </row>
    <row r="497" spans="1:11" x14ac:dyDescent="0.35">
      <c r="A497" s="3">
        <v>44326</v>
      </c>
      <c r="B497" s="11">
        <f>YEAR(Table1[[#This Row],[Date]])</f>
        <v>2021</v>
      </c>
      <c r="C497" s="11">
        <f>MONTH(Table1[[#This Row],[Date]])</f>
        <v>5</v>
      </c>
      <c r="D497" s="11" t="str">
        <f>VLOOKUP(Table1[[#This Row],[Month]],Quart!$A$1:$B$5,2,1)</f>
        <v>Quart 2</v>
      </c>
      <c r="E497" s="2" t="s">
        <v>7</v>
      </c>
      <c r="F497" s="2" t="s">
        <v>10</v>
      </c>
      <c r="G497" s="2" t="s">
        <v>33</v>
      </c>
      <c r="H497" s="2" t="s">
        <v>66</v>
      </c>
      <c r="I497" s="2">
        <v>659.74</v>
      </c>
      <c r="J497" s="4">
        <v>29</v>
      </c>
      <c r="K497" s="2">
        <f>Table1[[#This Row],[Price]]*Table1[[#This Row],[Units]]</f>
        <v>19132.46</v>
      </c>
    </row>
    <row r="498" spans="1:11" x14ac:dyDescent="0.35">
      <c r="A498" s="3">
        <v>44327</v>
      </c>
      <c r="B498" s="11">
        <f>YEAR(Table1[[#This Row],[Date]])</f>
        <v>2021</v>
      </c>
      <c r="C498" s="11">
        <f>MONTH(Table1[[#This Row],[Date]])</f>
        <v>5</v>
      </c>
      <c r="D498" s="11" t="str">
        <f>VLOOKUP(Table1[[#This Row],[Month]],Quart!$A$1:$B$5,2,1)</f>
        <v>Quart 2</v>
      </c>
      <c r="E498" s="2" t="s">
        <v>17</v>
      </c>
      <c r="F498" s="2" t="s">
        <v>6</v>
      </c>
      <c r="G498" s="2" t="s">
        <v>34</v>
      </c>
      <c r="H498" s="2">
        <v>3700</v>
      </c>
      <c r="I498" s="2">
        <v>2209.2199999999998</v>
      </c>
      <c r="J498" s="4">
        <v>3</v>
      </c>
      <c r="K498" s="2">
        <f>Table1[[#This Row],[Price]]*Table1[[#This Row],[Units]]</f>
        <v>6627.66</v>
      </c>
    </row>
    <row r="499" spans="1:11" x14ac:dyDescent="0.35">
      <c r="A499" s="3">
        <v>44328</v>
      </c>
      <c r="B499" s="11">
        <f>YEAR(Table1[[#This Row],[Date]])</f>
        <v>2021</v>
      </c>
      <c r="C499" s="11">
        <f>MONTH(Table1[[#This Row],[Date]])</f>
        <v>5</v>
      </c>
      <c r="D499" s="11" t="str">
        <f>VLOOKUP(Table1[[#This Row],[Month]],Quart!$A$1:$B$5,2,1)</f>
        <v>Quart 2</v>
      </c>
      <c r="E499" s="2" t="s">
        <v>13</v>
      </c>
      <c r="F499" s="2" t="s">
        <v>6</v>
      </c>
      <c r="G499" s="2" t="s">
        <v>38</v>
      </c>
      <c r="H499" s="2" t="s">
        <v>60</v>
      </c>
      <c r="I499" s="2">
        <v>1027.32</v>
      </c>
      <c r="J499" s="4">
        <v>3</v>
      </c>
      <c r="K499" s="2">
        <f>Table1[[#This Row],[Price]]*Table1[[#This Row],[Units]]</f>
        <v>3081.96</v>
      </c>
    </row>
    <row r="500" spans="1:11" x14ac:dyDescent="0.35">
      <c r="A500" s="3">
        <v>44329</v>
      </c>
      <c r="B500" s="11">
        <f>YEAR(Table1[[#This Row],[Date]])</f>
        <v>2021</v>
      </c>
      <c r="C500" s="11">
        <f>MONTH(Table1[[#This Row],[Date]])</f>
        <v>5</v>
      </c>
      <c r="D500" s="11" t="str">
        <f>VLOOKUP(Table1[[#This Row],[Month]],Quart!$A$1:$B$5,2,1)</f>
        <v>Quart 2</v>
      </c>
      <c r="E500" s="2" t="s">
        <v>9</v>
      </c>
      <c r="F500" s="2" t="s">
        <v>12</v>
      </c>
      <c r="G500" s="2" t="s">
        <v>38</v>
      </c>
      <c r="H500" s="2" t="s">
        <v>67</v>
      </c>
      <c r="I500" s="2">
        <v>376.99</v>
      </c>
      <c r="J500" s="4">
        <v>17</v>
      </c>
      <c r="K500" s="2">
        <f>Table1[[#This Row],[Price]]*Table1[[#This Row],[Units]]</f>
        <v>6408.83</v>
      </c>
    </row>
    <row r="501" spans="1:11" x14ac:dyDescent="0.35">
      <c r="A501" s="3">
        <v>44330</v>
      </c>
      <c r="B501" s="11">
        <f>YEAR(Table1[[#This Row],[Date]])</f>
        <v>2021</v>
      </c>
      <c r="C501" s="11">
        <f>MONTH(Table1[[#This Row],[Date]])</f>
        <v>5</v>
      </c>
      <c r="D501" s="11" t="str">
        <f>VLOOKUP(Table1[[#This Row],[Month]],Quart!$A$1:$B$5,2,1)</f>
        <v>Quart 2</v>
      </c>
      <c r="E501" s="2" t="s">
        <v>15</v>
      </c>
      <c r="F501" s="2" t="s">
        <v>6</v>
      </c>
      <c r="G501" s="2" t="s">
        <v>38</v>
      </c>
      <c r="H501" s="2" t="s">
        <v>65</v>
      </c>
      <c r="I501" s="2">
        <v>1481.6</v>
      </c>
      <c r="J501" s="4">
        <v>13</v>
      </c>
      <c r="K501" s="2">
        <f>Table1[[#This Row],[Price]]*Table1[[#This Row],[Units]]</f>
        <v>19260.8</v>
      </c>
    </row>
    <row r="502" spans="1:11" x14ac:dyDescent="0.35">
      <c r="A502" s="3">
        <v>44331</v>
      </c>
      <c r="B502" s="11">
        <f>YEAR(Table1[[#This Row],[Date]])</f>
        <v>2021</v>
      </c>
      <c r="C502" s="11">
        <f>MONTH(Table1[[#This Row],[Date]])</f>
        <v>5</v>
      </c>
      <c r="D502" s="11" t="str">
        <f>VLOOKUP(Table1[[#This Row],[Month]],Quart!$A$1:$B$5,2,1)</f>
        <v>Quart 2</v>
      </c>
      <c r="E502" s="2" t="s">
        <v>13</v>
      </c>
      <c r="F502" s="2" t="s">
        <v>16</v>
      </c>
      <c r="G502" s="2" t="s">
        <v>43</v>
      </c>
      <c r="H502" s="2" t="s">
        <v>69</v>
      </c>
      <c r="I502" s="2">
        <v>3110.2400000000002</v>
      </c>
      <c r="J502" s="4">
        <v>32</v>
      </c>
      <c r="K502" s="2">
        <f>Table1[[#This Row],[Price]]*Table1[[#This Row],[Units]]</f>
        <v>99527.680000000008</v>
      </c>
    </row>
    <row r="503" spans="1:11" ht="35" x14ac:dyDescent="0.35">
      <c r="A503" s="3">
        <v>44332</v>
      </c>
      <c r="B503" s="11">
        <f>YEAR(Table1[[#This Row],[Date]])</f>
        <v>2021</v>
      </c>
      <c r="C503" s="11">
        <f>MONTH(Table1[[#This Row],[Date]])</f>
        <v>5</v>
      </c>
      <c r="D503" s="11" t="str">
        <f>VLOOKUP(Table1[[#This Row],[Month]],Quart!$A$1:$B$5,2,1)</f>
        <v>Quart 2</v>
      </c>
      <c r="E503" s="2" t="s">
        <v>11</v>
      </c>
      <c r="F503" s="2" t="s">
        <v>14</v>
      </c>
      <c r="G503" s="2" t="s">
        <v>42</v>
      </c>
      <c r="H503" s="2" t="s">
        <v>68</v>
      </c>
      <c r="I503" s="2">
        <v>865.22</v>
      </c>
      <c r="J503" s="4">
        <v>19</v>
      </c>
      <c r="K503" s="2">
        <f>Table1[[#This Row],[Price]]*Table1[[#This Row],[Units]]</f>
        <v>16439.18</v>
      </c>
    </row>
    <row r="504" spans="1:11" x14ac:dyDescent="0.35">
      <c r="A504" s="3">
        <v>44333</v>
      </c>
      <c r="B504" s="11">
        <f>YEAR(Table1[[#This Row],[Date]])</f>
        <v>2021</v>
      </c>
      <c r="C504" s="11">
        <f>MONTH(Table1[[#This Row],[Date]])</f>
        <v>5</v>
      </c>
      <c r="D504" s="11" t="str">
        <f>VLOOKUP(Table1[[#This Row],[Month]],Quart!$A$1:$B$5,2,1)</f>
        <v>Quart 2</v>
      </c>
      <c r="E504" s="2" t="s">
        <v>5</v>
      </c>
      <c r="F504" s="2" t="s">
        <v>10</v>
      </c>
      <c r="G504" s="2" t="s">
        <v>32</v>
      </c>
      <c r="H504" s="2" t="s">
        <v>49</v>
      </c>
      <c r="I504" s="2">
        <v>2825.6200000000003</v>
      </c>
      <c r="J504" s="4">
        <v>25</v>
      </c>
      <c r="K504" s="2">
        <f>Table1[[#This Row],[Price]]*Table1[[#This Row],[Units]]</f>
        <v>70640.500000000015</v>
      </c>
    </row>
    <row r="505" spans="1:11" x14ac:dyDescent="0.35">
      <c r="A505" s="3">
        <v>44334</v>
      </c>
      <c r="B505" s="11">
        <f>YEAR(Table1[[#This Row],[Date]])</f>
        <v>2021</v>
      </c>
      <c r="C505" s="11">
        <f>MONTH(Table1[[#This Row],[Date]])</f>
        <v>5</v>
      </c>
      <c r="D505" s="11" t="str">
        <f>VLOOKUP(Table1[[#This Row],[Month]],Quart!$A$1:$B$5,2,1)</f>
        <v>Quart 2</v>
      </c>
      <c r="E505" s="2" t="s">
        <v>5</v>
      </c>
      <c r="F505" s="2" t="s">
        <v>10</v>
      </c>
      <c r="G505" s="2" t="s">
        <v>44</v>
      </c>
      <c r="H505" s="2" t="s">
        <v>70</v>
      </c>
      <c r="I505" s="2">
        <v>810.54</v>
      </c>
      <c r="J505" s="4">
        <v>19</v>
      </c>
      <c r="K505" s="2">
        <f>Table1[[#This Row],[Price]]*Table1[[#This Row],[Units]]</f>
        <v>15400.259999999998</v>
      </c>
    </row>
    <row r="506" spans="1:11" x14ac:dyDescent="0.35">
      <c r="A506" s="3">
        <v>44335</v>
      </c>
      <c r="B506" s="11">
        <f>YEAR(Table1[[#This Row],[Date]])</f>
        <v>2021</v>
      </c>
      <c r="C506" s="11">
        <f>MONTH(Table1[[#This Row],[Date]])</f>
        <v>5</v>
      </c>
      <c r="D506" s="11" t="str">
        <f>VLOOKUP(Table1[[#This Row],[Month]],Quart!$A$1:$B$5,2,1)</f>
        <v>Quart 2</v>
      </c>
      <c r="E506" s="2" t="s">
        <v>5</v>
      </c>
      <c r="F506" s="2" t="s">
        <v>10</v>
      </c>
      <c r="G506" s="2" t="s">
        <v>35</v>
      </c>
      <c r="H506" s="2" t="s">
        <v>58</v>
      </c>
      <c r="I506" s="2">
        <v>714.42</v>
      </c>
      <c r="J506" s="4">
        <v>3</v>
      </c>
      <c r="K506" s="2">
        <f>Table1[[#This Row],[Price]]*Table1[[#This Row],[Units]]</f>
        <v>2143.2599999999998</v>
      </c>
    </row>
    <row r="507" spans="1:11" x14ac:dyDescent="0.35">
      <c r="A507" s="3">
        <v>44336</v>
      </c>
      <c r="B507" s="11">
        <f>YEAR(Table1[[#This Row],[Date]])</f>
        <v>2021</v>
      </c>
      <c r="C507" s="11">
        <f>MONTH(Table1[[#This Row],[Date]])</f>
        <v>5</v>
      </c>
      <c r="D507" s="11" t="str">
        <f>VLOOKUP(Table1[[#This Row],[Month]],Quart!$A$1:$B$5,2,1)</f>
        <v>Quart 2</v>
      </c>
      <c r="E507" s="2" t="s">
        <v>7</v>
      </c>
      <c r="F507" s="2" t="s">
        <v>12</v>
      </c>
      <c r="G507" s="2" t="s">
        <v>38</v>
      </c>
      <c r="H507" s="2" t="s">
        <v>67</v>
      </c>
      <c r="I507" s="2">
        <v>376.99</v>
      </c>
      <c r="J507" s="4">
        <v>19</v>
      </c>
      <c r="K507" s="2">
        <f>Table1[[#This Row],[Price]]*Table1[[#This Row],[Units]]</f>
        <v>7162.81</v>
      </c>
    </row>
    <row r="508" spans="1:11" x14ac:dyDescent="0.35">
      <c r="A508" s="3">
        <v>44337</v>
      </c>
      <c r="B508" s="11">
        <f>YEAR(Table1[[#This Row],[Date]])</f>
        <v>2021</v>
      </c>
      <c r="C508" s="11">
        <f>MONTH(Table1[[#This Row],[Date]])</f>
        <v>5</v>
      </c>
      <c r="D508" s="11" t="str">
        <f>VLOOKUP(Table1[[#This Row],[Month]],Quart!$A$1:$B$5,2,1)</f>
        <v>Quart 2</v>
      </c>
      <c r="E508" s="2" t="s">
        <v>7</v>
      </c>
      <c r="F508" s="2" t="s">
        <v>12</v>
      </c>
      <c r="G508" s="2" t="s">
        <v>40</v>
      </c>
      <c r="H508" s="2" t="s">
        <v>62</v>
      </c>
      <c r="I508" s="2">
        <v>225.76999999999998</v>
      </c>
      <c r="J508" s="4">
        <v>17</v>
      </c>
      <c r="K508" s="2">
        <f>Table1[[#This Row],[Price]]*Table1[[#This Row],[Units]]</f>
        <v>3838.0899999999997</v>
      </c>
    </row>
    <row r="509" spans="1:11" ht="35" x14ac:dyDescent="0.35">
      <c r="A509" s="3">
        <v>44338</v>
      </c>
      <c r="B509" s="11">
        <f>YEAR(Table1[[#This Row],[Date]])</f>
        <v>2021</v>
      </c>
      <c r="C509" s="11">
        <f>MONTH(Table1[[#This Row],[Date]])</f>
        <v>5</v>
      </c>
      <c r="D509" s="11" t="str">
        <f>VLOOKUP(Table1[[#This Row],[Month]],Quart!$A$1:$B$5,2,1)</f>
        <v>Quart 2</v>
      </c>
      <c r="E509" s="2" t="s">
        <v>7</v>
      </c>
      <c r="F509" s="2" t="s">
        <v>14</v>
      </c>
      <c r="G509" s="2" t="s">
        <v>32</v>
      </c>
      <c r="H509" s="2" t="s">
        <v>55</v>
      </c>
      <c r="I509" s="2">
        <v>226.19</v>
      </c>
      <c r="J509" s="4">
        <v>13</v>
      </c>
      <c r="K509" s="2">
        <f>Table1[[#This Row],[Price]]*Table1[[#This Row],[Units]]</f>
        <v>2940.47</v>
      </c>
    </row>
    <row r="510" spans="1:11" ht="35" x14ac:dyDescent="0.35">
      <c r="A510" s="3">
        <v>44339</v>
      </c>
      <c r="B510" s="11">
        <f>YEAR(Table1[[#This Row],[Date]])</f>
        <v>2021</v>
      </c>
      <c r="C510" s="11">
        <f>MONTH(Table1[[#This Row],[Date]])</f>
        <v>5</v>
      </c>
      <c r="D510" s="11" t="str">
        <f>VLOOKUP(Table1[[#This Row],[Month]],Quart!$A$1:$B$5,2,1)</f>
        <v>Quart 2</v>
      </c>
      <c r="E510" s="2" t="s">
        <v>5</v>
      </c>
      <c r="F510" s="2" t="s">
        <v>14</v>
      </c>
      <c r="G510" s="2" t="s">
        <v>45</v>
      </c>
      <c r="H510" s="2" t="s">
        <v>71</v>
      </c>
      <c r="I510" s="2">
        <v>622.04</v>
      </c>
      <c r="J510" s="4">
        <v>25</v>
      </c>
      <c r="K510" s="2">
        <f>Table1[[#This Row],[Price]]*Table1[[#This Row],[Units]]</f>
        <v>15551</v>
      </c>
    </row>
    <row r="511" spans="1:11" x14ac:dyDescent="0.35">
      <c r="A511" s="3">
        <v>44340</v>
      </c>
      <c r="B511" s="11">
        <f>YEAR(Table1[[#This Row],[Date]])</f>
        <v>2021</v>
      </c>
      <c r="C511" s="11">
        <f>MONTH(Table1[[#This Row],[Date]])</f>
        <v>5</v>
      </c>
      <c r="D511" s="11" t="str">
        <f>VLOOKUP(Table1[[#This Row],[Month]],Quart!$A$1:$B$5,2,1)</f>
        <v>Quart 2</v>
      </c>
      <c r="E511" s="2" t="s">
        <v>5</v>
      </c>
      <c r="F511" s="2" t="s">
        <v>16</v>
      </c>
      <c r="G511" s="2" t="s">
        <v>35</v>
      </c>
      <c r="H511" s="2" t="s">
        <v>54</v>
      </c>
      <c r="I511" s="2">
        <v>499.53</v>
      </c>
      <c r="J511" s="4">
        <v>15</v>
      </c>
      <c r="K511" s="2">
        <f>Table1[[#This Row],[Price]]*Table1[[#This Row],[Units]]</f>
        <v>7492.95</v>
      </c>
    </row>
    <row r="512" spans="1:11" x14ac:dyDescent="0.35">
      <c r="A512" s="3">
        <v>44341</v>
      </c>
      <c r="B512" s="11">
        <f>YEAR(Table1[[#This Row],[Date]])</f>
        <v>2021</v>
      </c>
      <c r="C512" s="11">
        <f>MONTH(Table1[[#This Row],[Date]])</f>
        <v>5</v>
      </c>
      <c r="D512" s="11" t="str">
        <f>VLOOKUP(Table1[[#This Row],[Month]],Quart!$A$1:$B$5,2,1)</f>
        <v>Quart 2</v>
      </c>
      <c r="E512" s="2" t="s">
        <v>5</v>
      </c>
      <c r="F512" s="2" t="s">
        <v>6</v>
      </c>
      <c r="G512" s="2" t="s">
        <v>38</v>
      </c>
      <c r="H512" s="2" t="s">
        <v>65</v>
      </c>
      <c r="I512" s="2">
        <v>1481.6</v>
      </c>
      <c r="J512" s="4">
        <v>9</v>
      </c>
      <c r="K512" s="2">
        <f>Table1[[#This Row],[Price]]*Table1[[#This Row],[Units]]</f>
        <v>13334.4</v>
      </c>
    </row>
    <row r="513" spans="1:11" x14ac:dyDescent="0.35">
      <c r="A513" s="3">
        <v>44342</v>
      </c>
      <c r="B513" s="11">
        <f>YEAR(Table1[[#This Row],[Date]])</f>
        <v>2021</v>
      </c>
      <c r="C513" s="11">
        <f>MONTH(Table1[[#This Row],[Date]])</f>
        <v>5</v>
      </c>
      <c r="D513" s="11" t="str">
        <f>VLOOKUP(Table1[[#This Row],[Month]],Quart!$A$1:$B$5,2,1)</f>
        <v>Quart 2</v>
      </c>
      <c r="E513" s="2" t="s">
        <v>5</v>
      </c>
      <c r="F513" s="2" t="s">
        <v>6</v>
      </c>
      <c r="G513" s="2" t="s">
        <v>34</v>
      </c>
      <c r="H513" s="2">
        <v>3700</v>
      </c>
      <c r="I513" s="2">
        <v>2209.2199999999998</v>
      </c>
      <c r="J513" s="4">
        <v>21</v>
      </c>
      <c r="K513" s="2">
        <f>Table1[[#This Row],[Price]]*Table1[[#This Row],[Units]]</f>
        <v>46393.619999999995</v>
      </c>
    </row>
    <row r="514" spans="1:11" x14ac:dyDescent="0.35">
      <c r="A514" s="3">
        <v>44343</v>
      </c>
      <c r="B514" s="11">
        <f>YEAR(Table1[[#This Row],[Date]])</f>
        <v>2021</v>
      </c>
      <c r="C514" s="11">
        <f>MONTH(Table1[[#This Row],[Date]])</f>
        <v>5</v>
      </c>
      <c r="D514" s="11" t="str">
        <f>VLOOKUP(Table1[[#This Row],[Month]],Quart!$A$1:$B$5,2,1)</f>
        <v>Quart 2</v>
      </c>
      <c r="E514" s="2" t="s">
        <v>7</v>
      </c>
      <c r="F514" s="2" t="s">
        <v>6</v>
      </c>
      <c r="G514" s="2" t="s">
        <v>38</v>
      </c>
      <c r="H514" s="2" t="s">
        <v>60</v>
      </c>
      <c r="I514" s="2">
        <v>1027.32</v>
      </c>
      <c r="J514" s="4">
        <v>5</v>
      </c>
      <c r="K514" s="2">
        <f>Table1[[#This Row],[Price]]*Table1[[#This Row],[Units]]</f>
        <v>5136.5999999999995</v>
      </c>
    </row>
    <row r="515" spans="1:11" x14ac:dyDescent="0.35">
      <c r="A515" s="3">
        <v>44344</v>
      </c>
      <c r="B515" s="11">
        <f>YEAR(Table1[[#This Row],[Date]])</f>
        <v>2021</v>
      </c>
      <c r="C515" s="11">
        <f>MONTH(Table1[[#This Row],[Date]])</f>
        <v>5</v>
      </c>
      <c r="D515" s="11" t="str">
        <f>VLOOKUP(Table1[[#This Row],[Month]],Quart!$A$1:$B$5,2,1)</f>
        <v>Quart 2</v>
      </c>
      <c r="E515" s="2" t="s">
        <v>11</v>
      </c>
      <c r="F515" s="2" t="s">
        <v>8</v>
      </c>
      <c r="G515" s="2" t="s">
        <v>31</v>
      </c>
      <c r="H515" s="2" t="s">
        <v>72</v>
      </c>
      <c r="I515" s="2">
        <v>1600.37</v>
      </c>
      <c r="J515" s="4">
        <v>13</v>
      </c>
      <c r="K515" s="2">
        <f>Table1[[#This Row],[Price]]*Table1[[#This Row],[Units]]</f>
        <v>20804.809999999998</v>
      </c>
    </row>
    <row r="516" spans="1:11" x14ac:dyDescent="0.35">
      <c r="A516" s="3">
        <v>44345</v>
      </c>
      <c r="B516" s="11">
        <f>YEAR(Table1[[#This Row],[Date]])</f>
        <v>2021</v>
      </c>
      <c r="C516" s="11">
        <f>MONTH(Table1[[#This Row],[Date]])</f>
        <v>5</v>
      </c>
      <c r="D516" s="11" t="str">
        <f>VLOOKUP(Table1[[#This Row],[Month]],Quart!$A$1:$B$5,2,1)</f>
        <v>Quart 2</v>
      </c>
      <c r="E516" s="2" t="s">
        <v>9</v>
      </c>
      <c r="F516" s="2" t="s">
        <v>8</v>
      </c>
      <c r="G516" s="2" t="s">
        <v>31</v>
      </c>
      <c r="H516" s="2" t="s">
        <v>52</v>
      </c>
      <c r="I516" s="2">
        <v>1432.36</v>
      </c>
      <c r="J516" s="4">
        <v>25</v>
      </c>
      <c r="K516" s="2">
        <f>Table1[[#This Row],[Price]]*Table1[[#This Row],[Units]]</f>
        <v>35809</v>
      </c>
    </row>
    <row r="517" spans="1:11" x14ac:dyDescent="0.35">
      <c r="A517" s="3">
        <v>44346</v>
      </c>
      <c r="B517" s="11">
        <f>YEAR(Table1[[#This Row],[Date]])</f>
        <v>2021</v>
      </c>
      <c r="C517" s="11">
        <f>MONTH(Table1[[#This Row],[Date]])</f>
        <v>5</v>
      </c>
      <c r="D517" s="11" t="str">
        <f>VLOOKUP(Table1[[#This Row],[Month]],Quart!$A$1:$B$5,2,1)</f>
        <v>Quart 2</v>
      </c>
      <c r="E517" s="2" t="s">
        <v>13</v>
      </c>
      <c r="F517" s="2" t="s">
        <v>8</v>
      </c>
      <c r="G517" s="2" t="s">
        <v>31</v>
      </c>
      <c r="H517" s="2" t="s">
        <v>57</v>
      </c>
      <c r="I517" s="2">
        <v>752.12</v>
      </c>
      <c r="J517" s="4">
        <v>21</v>
      </c>
      <c r="K517" s="2">
        <f>Table1[[#This Row],[Price]]*Table1[[#This Row],[Units]]</f>
        <v>15794.52</v>
      </c>
    </row>
    <row r="518" spans="1:11" x14ac:dyDescent="0.35">
      <c r="A518" s="3">
        <v>44347</v>
      </c>
      <c r="B518" s="11">
        <f>YEAR(Table1[[#This Row],[Date]])</f>
        <v>2021</v>
      </c>
      <c r="C518" s="11">
        <f>MONTH(Table1[[#This Row],[Date]])</f>
        <v>5</v>
      </c>
      <c r="D518" s="11" t="str">
        <f>VLOOKUP(Table1[[#This Row],[Month]],Quart!$A$1:$B$5,2,1)</f>
        <v>Quart 2</v>
      </c>
      <c r="E518" s="2" t="s">
        <v>15</v>
      </c>
      <c r="F518" s="2" t="s">
        <v>16</v>
      </c>
      <c r="G518" s="2" t="s">
        <v>35</v>
      </c>
      <c r="H518" s="2" t="s">
        <v>54</v>
      </c>
      <c r="I518" s="2">
        <v>499.53</v>
      </c>
      <c r="J518" s="4">
        <v>21</v>
      </c>
      <c r="K518" s="2">
        <f>Table1[[#This Row],[Price]]*Table1[[#This Row],[Units]]</f>
        <v>10490.13</v>
      </c>
    </row>
    <row r="519" spans="1:11" x14ac:dyDescent="0.35">
      <c r="A519" s="3">
        <v>44348</v>
      </c>
      <c r="B519" s="11">
        <f>YEAR(Table1[[#This Row],[Date]])</f>
        <v>2021</v>
      </c>
      <c r="C519" s="11">
        <f>MONTH(Table1[[#This Row],[Date]])</f>
        <v>6</v>
      </c>
      <c r="D519" s="11" t="str">
        <f>VLOOKUP(Table1[[#This Row],[Month]],Quart!$A$1:$B$5,2,1)</f>
        <v>Quart 2</v>
      </c>
      <c r="E519" s="2" t="s">
        <v>17</v>
      </c>
      <c r="F519" s="2" t="s">
        <v>6</v>
      </c>
      <c r="G519" s="2" t="s">
        <v>33</v>
      </c>
      <c r="H519" s="2" t="s">
        <v>53</v>
      </c>
      <c r="I519" s="2">
        <v>3014.1200000000003</v>
      </c>
      <c r="J519" s="4">
        <v>13</v>
      </c>
      <c r="K519" s="2">
        <f>Table1[[#This Row],[Price]]*Table1[[#This Row],[Units]]</f>
        <v>39183.560000000005</v>
      </c>
    </row>
    <row r="520" spans="1:11" x14ac:dyDescent="0.35">
      <c r="A520" s="3">
        <v>44349</v>
      </c>
      <c r="B520" s="11">
        <f>YEAR(Table1[[#This Row],[Date]])</f>
        <v>2021</v>
      </c>
      <c r="C520" s="11">
        <f>MONTH(Table1[[#This Row],[Date]])</f>
        <v>6</v>
      </c>
      <c r="D520" s="11" t="str">
        <f>VLOOKUP(Table1[[#This Row],[Month]],Quart!$A$1:$B$5,2,1)</f>
        <v>Quart 2</v>
      </c>
      <c r="E520" s="2" t="s">
        <v>5</v>
      </c>
      <c r="F520" s="2" t="s">
        <v>8</v>
      </c>
      <c r="G520" s="2" t="s">
        <v>38</v>
      </c>
      <c r="H520" s="2" t="s">
        <v>61</v>
      </c>
      <c r="I520" s="2">
        <v>2363.79</v>
      </c>
      <c r="J520" s="4">
        <v>13</v>
      </c>
      <c r="K520" s="2">
        <f>Table1[[#This Row],[Price]]*Table1[[#This Row],[Units]]</f>
        <v>30729.27</v>
      </c>
    </row>
    <row r="521" spans="1:11" x14ac:dyDescent="0.35">
      <c r="A521" s="3">
        <v>44350</v>
      </c>
      <c r="B521" s="11">
        <f>YEAR(Table1[[#This Row],[Date]])</f>
        <v>2021</v>
      </c>
      <c r="C521" s="11">
        <f>MONTH(Table1[[#This Row],[Date]])</f>
        <v>6</v>
      </c>
      <c r="D521" s="11" t="str">
        <f>VLOOKUP(Table1[[#This Row],[Month]],Quart!$A$1:$B$5,2,1)</f>
        <v>Quart 2</v>
      </c>
      <c r="E521" s="2" t="s">
        <v>7</v>
      </c>
      <c r="F521" s="2" t="s">
        <v>10</v>
      </c>
      <c r="G521" s="2" t="s">
        <v>33</v>
      </c>
      <c r="H521" s="2" t="s">
        <v>66</v>
      </c>
      <c r="I521" s="2">
        <v>659.74</v>
      </c>
      <c r="J521" s="4">
        <v>15</v>
      </c>
      <c r="K521" s="2">
        <f>Table1[[#This Row],[Price]]*Table1[[#This Row],[Units]]</f>
        <v>9896.1</v>
      </c>
    </row>
    <row r="522" spans="1:11" x14ac:dyDescent="0.35">
      <c r="A522" s="3">
        <v>44351</v>
      </c>
      <c r="B522" s="11">
        <f>YEAR(Table1[[#This Row],[Date]])</f>
        <v>2021</v>
      </c>
      <c r="C522" s="11">
        <f>MONTH(Table1[[#This Row],[Date]])</f>
        <v>6</v>
      </c>
      <c r="D522" s="11" t="str">
        <f>VLOOKUP(Table1[[#This Row],[Month]],Quart!$A$1:$B$5,2,1)</f>
        <v>Quart 2</v>
      </c>
      <c r="E522" s="2" t="s">
        <v>9</v>
      </c>
      <c r="F522" s="2" t="s">
        <v>12</v>
      </c>
      <c r="G522" s="2" t="s">
        <v>34</v>
      </c>
      <c r="H522" s="2" t="s">
        <v>50</v>
      </c>
      <c r="I522" s="2">
        <v>226.19</v>
      </c>
      <c r="J522" s="4">
        <v>17</v>
      </c>
      <c r="K522" s="2">
        <f>Table1[[#This Row],[Price]]*Table1[[#This Row],[Units]]</f>
        <v>3845.23</v>
      </c>
    </row>
    <row r="523" spans="1:11" x14ac:dyDescent="0.35">
      <c r="A523" s="3">
        <v>44352</v>
      </c>
      <c r="B523" s="11">
        <f>YEAR(Table1[[#This Row],[Date]])</f>
        <v>2021</v>
      </c>
      <c r="C523" s="11">
        <f>MONTH(Table1[[#This Row],[Date]])</f>
        <v>6</v>
      </c>
      <c r="D523" s="11" t="str">
        <f>VLOOKUP(Table1[[#This Row],[Month]],Quart!$A$1:$B$5,2,1)</f>
        <v>Quart 2</v>
      </c>
      <c r="E523" s="2" t="s">
        <v>11</v>
      </c>
      <c r="F523" s="2" t="s">
        <v>16</v>
      </c>
      <c r="G523" s="2" t="s">
        <v>35</v>
      </c>
      <c r="H523" s="2" t="s">
        <v>54</v>
      </c>
      <c r="I523" s="2">
        <v>499.53</v>
      </c>
      <c r="J523" s="4">
        <v>27</v>
      </c>
      <c r="K523" s="2">
        <f>Table1[[#This Row],[Price]]*Table1[[#This Row],[Units]]</f>
        <v>13487.31</v>
      </c>
    </row>
    <row r="524" spans="1:11" x14ac:dyDescent="0.35">
      <c r="A524" s="3">
        <v>44353</v>
      </c>
      <c r="B524" s="11">
        <f>YEAR(Table1[[#This Row],[Date]])</f>
        <v>2021</v>
      </c>
      <c r="C524" s="11">
        <f>MONTH(Table1[[#This Row],[Date]])</f>
        <v>6</v>
      </c>
      <c r="D524" s="11" t="str">
        <f>VLOOKUP(Table1[[#This Row],[Month]],Quart!$A$1:$B$5,2,1)</f>
        <v>Quart 2</v>
      </c>
      <c r="E524" s="2" t="s">
        <v>13</v>
      </c>
      <c r="F524" s="2" t="s">
        <v>6</v>
      </c>
      <c r="G524" s="2" t="s">
        <v>33</v>
      </c>
      <c r="H524" s="2" t="s">
        <v>53</v>
      </c>
      <c r="I524" s="2">
        <v>3014.1200000000003</v>
      </c>
      <c r="J524" s="4">
        <v>11</v>
      </c>
      <c r="K524" s="2">
        <f>Table1[[#This Row],[Price]]*Table1[[#This Row],[Units]]</f>
        <v>33155.320000000007</v>
      </c>
    </row>
    <row r="525" spans="1:11" x14ac:dyDescent="0.35">
      <c r="A525" s="3">
        <v>44354</v>
      </c>
      <c r="B525" s="11">
        <f>YEAR(Table1[[#This Row],[Date]])</f>
        <v>2021</v>
      </c>
      <c r="C525" s="11">
        <f>MONTH(Table1[[#This Row],[Date]])</f>
        <v>6</v>
      </c>
      <c r="D525" s="11" t="str">
        <f>VLOOKUP(Table1[[#This Row],[Month]],Quart!$A$1:$B$5,2,1)</f>
        <v>Quart 2</v>
      </c>
      <c r="E525" s="2" t="s">
        <v>15</v>
      </c>
      <c r="F525" s="2" t="s">
        <v>8</v>
      </c>
      <c r="G525" s="2" t="s">
        <v>38</v>
      </c>
      <c r="H525" s="2" t="s">
        <v>61</v>
      </c>
      <c r="I525" s="2">
        <v>2363.79</v>
      </c>
      <c r="J525" s="4">
        <v>25</v>
      </c>
      <c r="K525" s="2">
        <f>Table1[[#This Row],[Price]]*Table1[[#This Row],[Units]]</f>
        <v>59094.75</v>
      </c>
    </row>
    <row r="526" spans="1:11" x14ac:dyDescent="0.35">
      <c r="A526" s="3">
        <v>44355</v>
      </c>
      <c r="B526" s="11">
        <f>YEAR(Table1[[#This Row],[Date]])</f>
        <v>2021</v>
      </c>
      <c r="C526" s="11">
        <f>MONTH(Table1[[#This Row],[Date]])</f>
        <v>6</v>
      </c>
      <c r="D526" s="11" t="str">
        <f>VLOOKUP(Table1[[#This Row],[Month]],Quart!$A$1:$B$5,2,1)</f>
        <v>Quart 2</v>
      </c>
      <c r="E526" s="2" t="s">
        <v>17</v>
      </c>
      <c r="F526" s="2" t="s">
        <v>10</v>
      </c>
      <c r="G526" s="2" t="s">
        <v>33</v>
      </c>
      <c r="H526" s="2" t="s">
        <v>66</v>
      </c>
      <c r="I526" s="2">
        <v>659.74</v>
      </c>
      <c r="J526" s="4">
        <v>9</v>
      </c>
      <c r="K526" s="2">
        <f>Table1[[#This Row],[Price]]*Table1[[#This Row],[Units]]</f>
        <v>5937.66</v>
      </c>
    </row>
    <row r="527" spans="1:11" x14ac:dyDescent="0.35">
      <c r="A527" s="3">
        <v>44356</v>
      </c>
      <c r="B527" s="11">
        <f>YEAR(Table1[[#This Row],[Date]])</f>
        <v>2021</v>
      </c>
      <c r="C527" s="11">
        <f>MONTH(Table1[[#This Row],[Date]])</f>
        <v>6</v>
      </c>
      <c r="D527" s="11" t="str">
        <f>VLOOKUP(Table1[[#This Row],[Month]],Quart!$A$1:$B$5,2,1)</f>
        <v>Quart 2</v>
      </c>
      <c r="E527" s="2" t="s">
        <v>5</v>
      </c>
      <c r="F527" s="2" t="s">
        <v>12</v>
      </c>
      <c r="G527" s="2" t="s">
        <v>34</v>
      </c>
      <c r="H527" s="2" t="s">
        <v>50</v>
      </c>
      <c r="I527" s="2">
        <v>226.19</v>
      </c>
      <c r="J527" s="4">
        <v>32</v>
      </c>
      <c r="K527" s="2">
        <f>Table1[[#This Row],[Price]]*Table1[[#This Row],[Units]]</f>
        <v>7238.08</v>
      </c>
    </row>
    <row r="528" spans="1:11" x14ac:dyDescent="0.35">
      <c r="A528" s="3">
        <v>44357</v>
      </c>
      <c r="B528" s="11">
        <f>YEAR(Table1[[#This Row],[Date]])</f>
        <v>2021</v>
      </c>
      <c r="C528" s="11">
        <f>MONTH(Table1[[#This Row],[Date]])</f>
        <v>6</v>
      </c>
      <c r="D528" s="11" t="str">
        <f>VLOOKUP(Table1[[#This Row],[Month]],Quart!$A$1:$B$5,2,1)</f>
        <v>Quart 2</v>
      </c>
      <c r="E528" s="2" t="s">
        <v>7</v>
      </c>
      <c r="F528" s="2" t="s">
        <v>16</v>
      </c>
      <c r="G528" s="2" t="s">
        <v>35</v>
      </c>
      <c r="H528" s="2" t="s">
        <v>54</v>
      </c>
      <c r="I528" s="2">
        <v>499.53</v>
      </c>
      <c r="J528" s="4">
        <v>33</v>
      </c>
      <c r="K528" s="2">
        <f>Table1[[#This Row],[Price]]*Table1[[#This Row],[Units]]</f>
        <v>16484.489999999998</v>
      </c>
    </row>
    <row r="529" spans="1:11" x14ac:dyDescent="0.35">
      <c r="A529" s="3">
        <v>44358</v>
      </c>
      <c r="B529" s="11">
        <f>YEAR(Table1[[#This Row],[Date]])</f>
        <v>2021</v>
      </c>
      <c r="C529" s="11">
        <f>MONTH(Table1[[#This Row],[Date]])</f>
        <v>6</v>
      </c>
      <c r="D529" s="11" t="str">
        <f>VLOOKUP(Table1[[#This Row],[Month]],Quart!$A$1:$B$5,2,1)</f>
        <v>Quart 2</v>
      </c>
      <c r="E529" s="2" t="s">
        <v>9</v>
      </c>
      <c r="F529" s="2" t="s">
        <v>6</v>
      </c>
      <c r="G529" s="2" t="s">
        <v>33</v>
      </c>
      <c r="H529" s="2" t="s">
        <v>53</v>
      </c>
      <c r="I529" s="2">
        <v>3014.1200000000003</v>
      </c>
      <c r="J529" s="4">
        <v>13</v>
      </c>
      <c r="K529" s="2">
        <f>Table1[[#This Row],[Price]]*Table1[[#This Row],[Units]]</f>
        <v>39183.560000000005</v>
      </c>
    </row>
    <row r="530" spans="1:11" x14ac:dyDescent="0.35">
      <c r="A530" s="3">
        <v>44359</v>
      </c>
      <c r="B530" s="11">
        <f>YEAR(Table1[[#This Row],[Date]])</f>
        <v>2021</v>
      </c>
      <c r="C530" s="11">
        <f>MONTH(Table1[[#This Row],[Date]])</f>
        <v>6</v>
      </c>
      <c r="D530" s="11" t="str">
        <f>VLOOKUP(Table1[[#This Row],[Month]],Quart!$A$1:$B$5,2,1)</f>
        <v>Quart 2</v>
      </c>
      <c r="E530" s="2" t="s">
        <v>11</v>
      </c>
      <c r="F530" s="2" t="s">
        <v>8</v>
      </c>
      <c r="G530" s="2" t="s">
        <v>38</v>
      </c>
      <c r="H530" s="2" t="s">
        <v>61</v>
      </c>
      <c r="I530" s="2">
        <v>2363.79</v>
      </c>
      <c r="J530" s="4">
        <v>11</v>
      </c>
      <c r="K530" s="2">
        <f>Table1[[#This Row],[Price]]*Table1[[#This Row],[Units]]</f>
        <v>26001.69</v>
      </c>
    </row>
    <row r="531" spans="1:11" x14ac:dyDescent="0.35">
      <c r="A531" s="3">
        <v>44360</v>
      </c>
      <c r="B531" s="11">
        <f>YEAR(Table1[[#This Row],[Date]])</f>
        <v>2021</v>
      </c>
      <c r="C531" s="11">
        <f>MONTH(Table1[[#This Row],[Date]])</f>
        <v>6</v>
      </c>
      <c r="D531" s="11" t="str">
        <f>VLOOKUP(Table1[[#This Row],[Month]],Quart!$A$1:$B$5,2,1)</f>
        <v>Quart 2</v>
      </c>
      <c r="E531" s="2" t="s">
        <v>13</v>
      </c>
      <c r="F531" s="2" t="s">
        <v>10</v>
      </c>
      <c r="G531" s="2" t="s">
        <v>33</v>
      </c>
      <c r="H531" s="2" t="s">
        <v>66</v>
      </c>
      <c r="I531" s="2">
        <v>659.74</v>
      </c>
      <c r="J531" s="4">
        <v>15</v>
      </c>
      <c r="K531" s="2">
        <f>Table1[[#This Row],[Price]]*Table1[[#This Row],[Units]]</f>
        <v>9896.1</v>
      </c>
    </row>
    <row r="532" spans="1:11" x14ac:dyDescent="0.35">
      <c r="A532" s="3">
        <v>44361</v>
      </c>
      <c r="B532" s="11">
        <f>YEAR(Table1[[#This Row],[Date]])</f>
        <v>2021</v>
      </c>
      <c r="C532" s="11">
        <f>MONTH(Table1[[#This Row],[Date]])</f>
        <v>6</v>
      </c>
      <c r="D532" s="11" t="str">
        <f>VLOOKUP(Table1[[#This Row],[Month]],Quart!$A$1:$B$5,2,1)</f>
        <v>Quart 2</v>
      </c>
      <c r="E532" s="2" t="s">
        <v>15</v>
      </c>
      <c r="F532" s="2" t="s">
        <v>12</v>
      </c>
      <c r="G532" s="2" t="s">
        <v>34</v>
      </c>
      <c r="H532" s="2" t="s">
        <v>50</v>
      </c>
      <c r="I532" s="2">
        <v>226.19</v>
      </c>
      <c r="J532" s="4">
        <v>32</v>
      </c>
      <c r="K532" s="2">
        <f>Table1[[#This Row],[Price]]*Table1[[#This Row],[Units]]</f>
        <v>7238.08</v>
      </c>
    </row>
    <row r="533" spans="1:11" x14ac:dyDescent="0.35">
      <c r="A533" s="3">
        <v>44362</v>
      </c>
      <c r="B533" s="11">
        <f>YEAR(Table1[[#This Row],[Date]])</f>
        <v>2021</v>
      </c>
      <c r="C533" s="11">
        <f>MONTH(Table1[[#This Row],[Date]])</f>
        <v>6</v>
      </c>
      <c r="D533" s="11" t="str">
        <f>VLOOKUP(Table1[[#This Row],[Month]],Quart!$A$1:$B$5,2,1)</f>
        <v>Quart 2</v>
      </c>
      <c r="E533" s="2" t="s">
        <v>17</v>
      </c>
      <c r="F533" s="2" t="s">
        <v>16</v>
      </c>
      <c r="G533" s="2" t="s">
        <v>35</v>
      </c>
      <c r="H533" s="2" t="s">
        <v>54</v>
      </c>
      <c r="I533" s="2">
        <v>499.53</v>
      </c>
      <c r="J533" s="4">
        <v>17</v>
      </c>
      <c r="K533" s="2">
        <f>Table1[[#This Row],[Price]]*Table1[[#This Row],[Units]]</f>
        <v>8492.01</v>
      </c>
    </row>
    <row r="534" spans="1:11" x14ac:dyDescent="0.35">
      <c r="A534" s="3">
        <v>44363</v>
      </c>
      <c r="B534" s="11">
        <f>YEAR(Table1[[#This Row],[Date]])</f>
        <v>2021</v>
      </c>
      <c r="C534" s="11">
        <f>MONTH(Table1[[#This Row],[Date]])</f>
        <v>6</v>
      </c>
      <c r="D534" s="11" t="str">
        <f>VLOOKUP(Table1[[#This Row],[Month]],Quart!$A$1:$B$5,2,1)</f>
        <v>Quart 2</v>
      </c>
      <c r="E534" s="2" t="s">
        <v>13</v>
      </c>
      <c r="F534" s="2" t="s">
        <v>6</v>
      </c>
      <c r="G534" s="2" t="s">
        <v>33</v>
      </c>
      <c r="H534" s="2" t="s">
        <v>53</v>
      </c>
      <c r="I534" s="2">
        <v>3014.1200000000003</v>
      </c>
      <c r="J534" s="4">
        <v>33</v>
      </c>
      <c r="K534" s="2">
        <f>Table1[[#This Row],[Price]]*Table1[[#This Row],[Units]]</f>
        <v>99465.96</v>
      </c>
    </row>
    <row r="535" spans="1:11" x14ac:dyDescent="0.35">
      <c r="A535" s="3">
        <v>44364</v>
      </c>
      <c r="B535" s="11">
        <f>YEAR(Table1[[#This Row],[Date]])</f>
        <v>2021</v>
      </c>
      <c r="C535" s="11">
        <f>MONTH(Table1[[#This Row],[Date]])</f>
        <v>6</v>
      </c>
      <c r="D535" s="11" t="str">
        <f>VLOOKUP(Table1[[#This Row],[Month]],Quart!$A$1:$B$5,2,1)</f>
        <v>Quart 2</v>
      </c>
      <c r="E535" s="2" t="s">
        <v>5</v>
      </c>
      <c r="F535" s="2" t="s">
        <v>10</v>
      </c>
      <c r="G535" s="2" t="s">
        <v>33</v>
      </c>
      <c r="H535" s="2" t="s">
        <v>66</v>
      </c>
      <c r="I535" s="2">
        <v>659.74</v>
      </c>
      <c r="J535" s="4">
        <v>27</v>
      </c>
      <c r="K535" s="2">
        <f>Table1[[#This Row],[Price]]*Table1[[#This Row],[Units]]</f>
        <v>17812.98</v>
      </c>
    </row>
    <row r="536" spans="1:11" x14ac:dyDescent="0.35">
      <c r="A536" s="3">
        <v>44365</v>
      </c>
      <c r="B536" s="11">
        <f>YEAR(Table1[[#This Row],[Date]])</f>
        <v>2021</v>
      </c>
      <c r="C536" s="11">
        <f>MONTH(Table1[[#This Row],[Date]])</f>
        <v>6</v>
      </c>
      <c r="D536" s="11" t="str">
        <f>VLOOKUP(Table1[[#This Row],[Month]],Quart!$A$1:$B$5,2,1)</f>
        <v>Quart 2</v>
      </c>
      <c r="E536" s="2" t="s">
        <v>5</v>
      </c>
      <c r="F536" s="2" t="s">
        <v>8</v>
      </c>
      <c r="G536" s="2" t="s">
        <v>38</v>
      </c>
      <c r="H536" s="2" t="s">
        <v>61</v>
      </c>
      <c r="I536" s="2">
        <v>2363.79</v>
      </c>
      <c r="J536" s="4">
        <v>29</v>
      </c>
      <c r="K536" s="2">
        <f>Table1[[#This Row],[Price]]*Table1[[#This Row],[Units]]</f>
        <v>68549.91</v>
      </c>
    </row>
    <row r="537" spans="1:11" x14ac:dyDescent="0.35">
      <c r="A537" s="3">
        <v>44366</v>
      </c>
      <c r="B537" s="11">
        <f>YEAR(Table1[[#This Row],[Date]])</f>
        <v>2021</v>
      </c>
      <c r="C537" s="11">
        <f>MONTH(Table1[[#This Row],[Date]])</f>
        <v>6</v>
      </c>
      <c r="D537" s="11" t="str">
        <f>VLOOKUP(Table1[[#This Row],[Month]],Quart!$A$1:$B$5,2,1)</f>
        <v>Quart 2</v>
      </c>
      <c r="E537" s="2" t="s">
        <v>5</v>
      </c>
      <c r="F537" s="2" t="s">
        <v>12</v>
      </c>
      <c r="G537" s="2" t="s">
        <v>34</v>
      </c>
      <c r="H537" s="2" t="s">
        <v>50</v>
      </c>
      <c r="I537" s="2">
        <v>226.19</v>
      </c>
      <c r="J537" s="4">
        <v>29</v>
      </c>
      <c r="K537" s="2">
        <f>Table1[[#This Row],[Price]]*Table1[[#This Row],[Units]]</f>
        <v>6559.51</v>
      </c>
    </row>
    <row r="538" spans="1:11" x14ac:dyDescent="0.35">
      <c r="A538" s="3">
        <v>44367</v>
      </c>
      <c r="B538" s="11">
        <f>YEAR(Table1[[#This Row],[Date]])</f>
        <v>2021</v>
      </c>
      <c r="C538" s="11">
        <f>MONTH(Table1[[#This Row],[Date]])</f>
        <v>6</v>
      </c>
      <c r="D538" s="11" t="str">
        <f>VLOOKUP(Table1[[#This Row],[Month]],Quart!$A$1:$B$5,2,1)</f>
        <v>Quart 2</v>
      </c>
      <c r="E538" s="2" t="s">
        <v>7</v>
      </c>
      <c r="F538" s="2" t="s">
        <v>16</v>
      </c>
      <c r="G538" s="2" t="s">
        <v>35</v>
      </c>
      <c r="H538" s="2" t="s">
        <v>54</v>
      </c>
      <c r="I538" s="2">
        <v>499.53</v>
      </c>
      <c r="J538" s="4">
        <v>9</v>
      </c>
      <c r="K538" s="2">
        <f>Table1[[#This Row],[Price]]*Table1[[#This Row],[Units]]</f>
        <v>4495.7699999999995</v>
      </c>
    </row>
    <row r="539" spans="1:11" x14ac:dyDescent="0.35">
      <c r="A539" s="3">
        <v>44368</v>
      </c>
      <c r="B539" s="11">
        <f>YEAR(Table1[[#This Row],[Date]])</f>
        <v>2021</v>
      </c>
      <c r="C539" s="11">
        <f>MONTH(Table1[[#This Row],[Date]])</f>
        <v>6</v>
      </c>
      <c r="D539" s="11" t="str">
        <f>VLOOKUP(Table1[[#This Row],[Month]],Quart!$A$1:$B$5,2,1)</f>
        <v>Quart 2</v>
      </c>
      <c r="E539" s="2" t="s">
        <v>7</v>
      </c>
      <c r="F539" s="2" t="s">
        <v>6</v>
      </c>
      <c r="G539" s="2" t="s">
        <v>33</v>
      </c>
      <c r="H539" s="2" t="s">
        <v>53</v>
      </c>
      <c r="I539" s="2">
        <v>3014.1200000000003</v>
      </c>
      <c r="J539" s="4">
        <v>17</v>
      </c>
      <c r="K539" s="2">
        <f>Table1[[#This Row],[Price]]*Table1[[#This Row],[Units]]</f>
        <v>51240.040000000008</v>
      </c>
    </row>
    <row r="540" spans="1:11" x14ac:dyDescent="0.35">
      <c r="A540" s="3">
        <v>44369</v>
      </c>
      <c r="B540" s="11">
        <f>YEAR(Table1[[#This Row],[Date]])</f>
        <v>2021</v>
      </c>
      <c r="C540" s="11">
        <f>MONTH(Table1[[#This Row],[Date]])</f>
        <v>6</v>
      </c>
      <c r="D540" s="11" t="str">
        <f>VLOOKUP(Table1[[#This Row],[Month]],Quart!$A$1:$B$5,2,1)</f>
        <v>Quart 2</v>
      </c>
      <c r="E540" s="2" t="s">
        <v>7</v>
      </c>
      <c r="F540" s="2" t="s">
        <v>8</v>
      </c>
      <c r="G540" s="2" t="s">
        <v>38</v>
      </c>
      <c r="H540" s="2" t="s">
        <v>61</v>
      </c>
      <c r="I540" s="2">
        <v>2363.79</v>
      </c>
      <c r="J540" s="4">
        <v>25</v>
      </c>
      <c r="K540" s="2">
        <f>Table1[[#This Row],[Price]]*Table1[[#This Row],[Units]]</f>
        <v>59094.75</v>
      </c>
    </row>
    <row r="541" spans="1:11" x14ac:dyDescent="0.35">
      <c r="A541" s="3">
        <v>44370</v>
      </c>
      <c r="B541" s="11">
        <f>YEAR(Table1[[#This Row],[Date]])</f>
        <v>2021</v>
      </c>
      <c r="C541" s="11">
        <f>MONTH(Table1[[#This Row],[Date]])</f>
        <v>6</v>
      </c>
      <c r="D541" s="11" t="str">
        <f>VLOOKUP(Table1[[#This Row],[Month]],Quart!$A$1:$B$5,2,1)</f>
        <v>Quart 2</v>
      </c>
      <c r="E541" s="2" t="s">
        <v>5</v>
      </c>
      <c r="F541" s="2" t="s">
        <v>10</v>
      </c>
      <c r="G541" s="2" t="s">
        <v>33</v>
      </c>
      <c r="H541" s="2" t="s">
        <v>66</v>
      </c>
      <c r="I541" s="2">
        <v>659.74</v>
      </c>
      <c r="J541" s="4">
        <v>3</v>
      </c>
      <c r="K541" s="2">
        <f>Table1[[#This Row],[Price]]*Table1[[#This Row],[Units]]</f>
        <v>1979.22</v>
      </c>
    </row>
    <row r="542" spans="1:11" x14ac:dyDescent="0.35">
      <c r="A542" s="3">
        <v>44371</v>
      </c>
      <c r="B542" s="11">
        <f>YEAR(Table1[[#This Row],[Date]])</f>
        <v>2021</v>
      </c>
      <c r="C542" s="11">
        <f>MONTH(Table1[[#This Row],[Date]])</f>
        <v>6</v>
      </c>
      <c r="D542" s="11" t="str">
        <f>VLOOKUP(Table1[[#This Row],[Month]],Quart!$A$1:$B$5,2,1)</f>
        <v>Quart 2</v>
      </c>
      <c r="E542" s="2" t="s">
        <v>5</v>
      </c>
      <c r="F542" s="2" t="s">
        <v>12</v>
      </c>
      <c r="G542" s="2" t="s">
        <v>34</v>
      </c>
      <c r="H542" s="2" t="s">
        <v>50</v>
      </c>
      <c r="I542" s="2">
        <v>226.19</v>
      </c>
      <c r="J542" s="4">
        <v>5</v>
      </c>
      <c r="K542" s="2">
        <f>Table1[[#This Row],[Price]]*Table1[[#This Row],[Units]]</f>
        <v>1130.95</v>
      </c>
    </row>
    <row r="543" spans="1:11" x14ac:dyDescent="0.35">
      <c r="A543" s="3">
        <v>44372</v>
      </c>
      <c r="B543" s="11">
        <f>YEAR(Table1[[#This Row],[Date]])</f>
        <v>2021</v>
      </c>
      <c r="C543" s="11">
        <f>MONTH(Table1[[#This Row],[Date]])</f>
        <v>6</v>
      </c>
      <c r="D543" s="11" t="str">
        <f>VLOOKUP(Table1[[#This Row],[Month]],Quart!$A$1:$B$5,2,1)</f>
        <v>Quart 2</v>
      </c>
      <c r="E543" s="2" t="s">
        <v>5</v>
      </c>
      <c r="F543" s="2" t="s">
        <v>16</v>
      </c>
      <c r="G543" s="2" t="s">
        <v>35</v>
      </c>
      <c r="H543" s="2" t="s">
        <v>54</v>
      </c>
      <c r="I543" s="2">
        <v>499.53</v>
      </c>
      <c r="J543" s="4">
        <v>19</v>
      </c>
      <c r="K543" s="2">
        <f>Table1[[#This Row],[Price]]*Table1[[#This Row],[Units]]</f>
        <v>9491.07</v>
      </c>
    </row>
    <row r="544" spans="1:11" x14ac:dyDescent="0.35">
      <c r="A544" s="3">
        <v>44373</v>
      </c>
      <c r="B544" s="11">
        <f>YEAR(Table1[[#This Row],[Date]])</f>
        <v>2021</v>
      </c>
      <c r="C544" s="11">
        <f>MONTH(Table1[[#This Row],[Date]])</f>
        <v>6</v>
      </c>
      <c r="D544" s="11" t="str">
        <f>VLOOKUP(Table1[[#This Row],[Month]],Quart!$A$1:$B$5,2,1)</f>
        <v>Quart 2</v>
      </c>
      <c r="E544" s="2" t="s">
        <v>5</v>
      </c>
      <c r="F544" s="2" t="s">
        <v>6</v>
      </c>
      <c r="G544" s="2" t="s">
        <v>30</v>
      </c>
      <c r="H544" s="2" t="s">
        <v>48</v>
      </c>
      <c r="I544" s="2">
        <v>846.37</v>
      </c>
      <c r="J544" s="4">
        <v>32</v>
      </c>
      <c r="K544" s="2">
        <f>Table1[[#This Row],[Price]]*Table1[[#This Row],[Units]]</f>
        <v>27083.84</v>
      </c>
    </row>
    <row r="545" spans="1:11" x14ac:dyDescent="0.35">
      <c r="A545" s="3">
        <v>44374</v>
      </c>
      <c r="B545" s="11">
        <f>YEAR(Table1[[#This Row],[Date]])</f>
        <v>2021</v>
      </c>
      <c r="C545" s="11">
        <f>MONTH(Table1[[#This Row],[Date]])</f>
        <v>6</v>
      </c>
      <c r="D545" s="11" t="str">
        <f>VLOOKUP(Table1[[#This Row],[Month]],Quart!$A$1:$B$5,2,1)</f>
        <v>Quart 2</v>
      </c>
      <c r="E545" s="2" t="s">
        <v>7</v>
      </c>
      <c r="F545" s="2" t="s">
        <v>8</v>
      </c>
      <c r="G545" s="2" t="s">
        <v>31</v>
      </c>
      <c r="H545" s="2" t="s">
        <v>52</v>
      </c>
      <c r="I545" s="2">
        <v>1432.36</v>
      </c>
      <c r="J545" s="4">
        <v>27</v>
      </c>
      <c r="K545" s="2">
        <f>Table1[[#This Row],[Price]]*Table1[[#This Row],[Units]]</f>
        <v>38673.719999999994</v>
      </c>
    </row>
    <row r="546" spans="1:11" x14ac:dyDescent="0.35">
      <c r="A546" s="3">
        <v>44375</v>
      </c>
      <c r="B546" s="11">
        <f>YEAR(Table1[[#This Row],[Date]])</f>
        <v>2021</v>
      </c>
      <c r="C546" s="11">
        <f>MONTH(Table1[[#This Row],[Date]])</f>
        <v>6</v>
      </c>
      <c r="D546" s="11" t="str">
        <f>VLOOKUP(Table1[[#This Row],[Month]],Quart!$A$1:$B$5,2,1)</f>
        <v>Quart 2</v>
      </c>
      <c r="E546" s="2" t="s">
        <v>9</v>
      </c>
      <c r="F546" s="2" t="s">
        <v>10</v>
      </c>
      <c r="G546" s="2" t="s">
        <v>32</v>
      </c>
      <c r="H546" s="2" t="s">
        <v>49</v>
      </c>
      <c r="I546" s="2">
        <v>2825.6200000000003</v>
      </c>
      <c r="J546" s="4">
        <v>15</v>
      </c>
      <c r="K546" s="2">
        <f>Table1[[#This Row],[Price]]*Table1[[#This Row],[Units]]</f>
        <v>42384.3</v>
      </c>
    </row>
    <row r="547" spans="1:11" x14ac:dyDescent="0.35">
      <c r="A547" s="3">
        <v>44376</v>
      </c>
      <c r="B547" s="11">
        <f>YEAR(Table1[[#This Row],[Date]])</f>
        <v>2021</v>
      </c>
      <c r="C547" s="11">
        <f>MONTH(Table1[[#This Row],[Date]])</f>
        <v>6</v>
      </c>
      <c r="D547" s="11" t="str">
        <f>VLOOKUP(Table1[[#This Row],[Month]],Quart!$A$1:$B$5,2,1)</f>
        <v>Quart 2</v>
      </c>
      <c r="E547" s="2" t="s">
        <v>11</v>
      </c>
      <c r="F547" s="2" t="s">
        <v>12</v>
      </c>
      <c r="G547" s="2" t="s">
        <v>34</v>
      </c>
      <c r="H547" s="2" t="s">
        <v>50</v>
      </c>
      <c r="I547" s="2">
        <v>226.19</v>
      </c>
      <c r="J547" s="4">
        <v>3</v>
      </c>
      <c r="K547" s="2">
        <f>Table1[[#This Row],[Price]]*Table1[[#This Row],[Units]]</f>
        <v>678.56999999999994</v>
      </c>
    </row>
    <row r="548" spans="1:11" ht="35" x14ac:dyDescent="0.35">
      <c r="A548" s="3">
        <v>44377</v>
      </c>
      <c r="B548" s="11">
        <f>YEAR(Table1[[#This Row],[Date]])</f>
        <v>2021</v>
      </c>
      <c r="C548" s="11">
        <f>MONTH(Table1[[#This Row],[Date]])</f>
        <v>6</v>
      </c>
      <c r="D548" s="11" t="str">
        <f>VLOOKUP(Table1[[#This Row],[Month]],Quart!$A$1:$B$5,2,1)</f>
        <v>Quart 2</v>
      </c>
      <c r="E548" s="2" t="s">
        <v>13</v>
      </c>
      <c r="F548" s="2" t="s">
        <v>14</v>
      </c>
      <c r="G548" s="2" t="s">
        <v>32</v>
      </c>
      <c r="H548" s="2" t="s">
        <v>55</v>
      </c>
      <c r="I548" s="2">
        <v>226.19</v>
      </c>
      <c r="J548" s="4">
        <v>33</v>
      </c>
      <c r="K548" s="2">
        <f>Table1[[#This Row],[Price]]*Table1[[#This Row],[Units]]</f>
        <v>7464.2699999999995</v>
      </c>
    </row>
    <row r="549" spans="1:11" x14ac:dyDescent="0.35">
      <c r="A549" s="3">
        <v>44378</v>
      </c>
      <c r="B549" s="11">
        <f>YEAR(Table1[[#This Row],[Date]])</f>
        <v>2021</v>
      </c>
      <c r="C549" s="11">
        <f>MONTH(Table1[[#This Row],[Date]])</f>
        <v>7</v>
      </c>
      <c r="D549" s="11" t="str">
        <f>VLOOKUP(Table1[[#This Row],[Month]],Quart!$A$1:$B$5,2,1)</f>
        <v>Quart 3</v>
      </c>
      <c r="E549" s="2" t="s">
        <v>17</v>
      </c>
      <c r="F549" s="2" t="s">
        <v>6</v>
      </c>
      <c r="G549" s="2" t="s">
        <v>33</v>
      </c>
      <c r="H549" s="2" t="s">
        <v>53</v>
      </c>
      <c r="I549" s="2">
        <v>3014.1200000000003</v>
      </c>
      <c r="J549" s="4">
        <v>13</v>
      </c>
      <c r="K549" s="2">
        <f>Table1[[#This Row],[Price]]*Table1[[#This Row],[Units]]</f>
        <v>39183.560000000005</v>
      </c>
    </row>
    <row r="550" spans="1:11" x14ac:dyDescent="0.35">
      <c r="A550" s="3">
        <v>44379</v>
      </c>
      <c r="B550" s="11">
        <f>YEAR(Table1[[#This Row],[Date]])</f>
        <v>2021</v>
      </c>
      <c r="C550" s="11">
        <f>MONTH(Table1[[#This Row],[Date]])</f>
        <v>7</v>
      </c>
      <c r="D550" s="11" t="str">
        <f>VLOOKUP(Table1[[#This Row],[Month]],Quart!$A$1:$B$5,2,1)</f>
        <v>Quart 3</v>
      </c>
      <c r="E550" s="2" t="s">
        <v>5</v>
      </c>
      <c r="F550" s="2" t="s">
        <v>8</v>
      </c>
      <c r="G550" s="2" t="s">
        <v>31</v>
      </c>
      <c r="H550" s="2" t="s">
        <v>72</v>
      </c>
      <c r="I550" s="2">
        <v>1600.37</v>
      </c>
      <c r="J550" s="4">
        <v>19</v>
      </c>
      <c r="K550" s="2">
        <f>Table1[[#This Row],[Price]]*Table1[[#This Row],[Units]]</f>
        <v>30407.03</v>
      </c>
    </row>
    <row r="551" spans="1:11" x14ac:dyDescent="0.35">
      <c r="A551" s="3">
        <v>44380</v>
      </c>
      <c r="B551" s="11">
        <f>YEAR(Table1[[#This Row],[Date]])</f>
        <v>2021</v>
      </c>
      <c r="C551" s="11">
        <f>MONTH(Table1[[#This Row],[Date]])</f>
        <v>7</v>
      </c>
      <c r="D551" s="11" t="str">
        <f>VLOOKUP(Table1[[#This Row],[Month]],Quart!$A$1:$B$5,2,1)</f>
        <v>Quart 3</v>
      </c>
      <c r="E551" s="2" t="s">
        <v>7</v>
      </c>
      <c r="F551" s="2" t="s">
        <v>10</v>
      </c>
      <c r="G551" s="2" t="s">
        <v>44</v>
      </c>
      <c r="H551" s="2" t="s">
        <v>70</v>
      </c>
      <c r="I551" s="2">
        <v>810.54</v>
      </c>
      <c r="J551" s="4">
        <v>33</v>
      </c>
      <c r="K551" s="2">
        <f>Table1[[#This Row],[Price]]*Table1[[#This Row],[Units]]</f>
        <v>26747.82</v>
      </c>
    </row>
    <row r="552" spans="1:11" x14ac:dyDescent="0.35">
      <c r="A552" s="3">
        <v>44381</v>
      </c>
      <c r="B552" s="11">
        <f>YEAR(Table1[[#This Row],[Date]])</f>
        <v>2021</v>
      </c>
      <c r="C552" s="11">
        <f>MONTH(Table1[[#This Row],[Date]])</f>
        <v>7</v>
      </c>
      <c r="D552" s="11" t="str">
        <f>VLOOKUP(Table1[[#This Row],[Month]],Quart!$A$1:$B$5,2,1)</f>
        <v>Quart 3</v>
      </c>
      <c r="E552" s="2" t="s">
        <v>15</v>
      </c>
      <c r="F552" s="2" t="s">
        <v>16</v>
      </c>
      <c r="G552" s="2" t="s">
        <v>35</v>
      </c>
      <c r="H552" s="2" t="s">
        <v>54</v>
      </c>
      <c r="I552" s="2">
        <v>499.53</v>
      </c>
      <c r="J552" s="4">
        <v>32</v>
      </c>
      <c r="K552" s="2">
        <f>Table1[[#This Row],[Price]]*Table1[[#This Row],[Units]]</f>
        <v>15984.96</v>
      </c>
    </row>
    <row r="553" spans="1:11" x14ac:dyDescent="0.35">
      <c r="A553" s="3">
        <v>44382</v>
      </c>
      <c r="B553" s="11">
        <f>YEAR(Table1[[#This Row],[Date]])</f>
        <v>2021</v>
      </c>
      <c r="C553" s="11">
        <f>MONTH(Table1[[#This Row],[Date]])</f>
        <v>7</v>
      </c>
      <c r="D553" s="11" t="str">
        <f>VLOOKUP(Table1[[#This Row],[Month]],Quart!$A$1:$B$5,2,1)</f>
        <v>Quart 3</v>
      </c>
      <c r="E553" s="2" t="s">
        <v>9</v>
      </c>
      <c r="F553" s="2" t="s">
        <v>12</v>
      </c>
      <c r="G553" s="2" t="s">
        <v>35</v>
      </c>
      <c r="H553" s="2" t="s">
        <v>73</v>
      </c>
      <c r="I553" s="2">
        <v>527.79</v>
      </c>
      <c r="J553" s="4">
        <v>32</v>
      </c>
      <c r="K553" s="2">
        <f>Table1[[#This Row],[Price]]*Table1[[#This Row],[Units]]</f>
        <v>16889.28</v>
      </c>
    </row>
    <row r="554" spans="1:11" ht="35" x14ac:dyDescent="0.35">
      <c r="A554" s="3">
        <v>44383</v>
      </c>
      <c r="B554" s="11">
        <f>YEAR(Table1[[#This Row],[Date]])</f>
        <v>2021</v>
      </c>
      <c r="C554" s="11">
        <f>MONTH(Table1[[#This Row],[Date]])</f>
        <v>7</v>
      </c>
      <c r="D554" s="11" t="str">
        <f>VLOOKUP(Table1[[#This Row],[Month]],Quart!$A$1:$B$5,2,1)</f>
        <v>Quart 3</v>
      </c>
      <c r="E554" s="2" t="s">
        <v>11</v>
      </c>
      <c r="F554" s="2" t="s">
        <v>14</v>
      </c>
      <c r="G554" s="2" t="s">
        <v>45</v>
      </c>
      <c r="H554" s="2" t="s">
        <v>71</v>
      </c>
      <c r="I554" s="2">
        <v>622.04</v>
      </c>
      <c r="J554" s="4">
        <v>23</v>
      </c>
      <c r="K554" s="2">
        <f>Table1[[#This Row],[Price]]*Table1[[#This Row],[Units]]</f>
        <v>14306.919999999998</v>
      </c>
    </row>
    <row r="555" spans="1:11" x14ac:dyDescent="0.35">
      <c r="A555" s="3">
        <v>44384</v>
      </c>
      <c r="B555" s="11">
        <f>YEAR(Table1[[#This Row],[Date]])</f>
        <v>2021</v>
      </c>
      <c r="C555" s="11">
        <f>MONTH(Table1[[#This Row],[Date]])</f>
        <v>7</v>
      </c>
      <c r="D555" s="11" t="str">
        <f>VLOOKUP(Table1[[#This Row],[Month]],Quart!$A$1:$B$5,2,1)</f>
        <v>Quart 3</v>
      </c>
      <c r="E555" s="2" t="s">
        <v>13</v>
      </c>
      <c r="F555" s="2" t="s">
        <v>16</v>
      </c>
      <c r="G555" s="2" t="s">
        <v>34</v>
      </c>
      <c r="H555" s="2" t="s">
        <v>74</v>
      </c>
      <c r="I555" s="2">
        <v>414.69</v>
      </c>
      <c r="J555" s="4">
        <v>19</v>
      </c>
      <c r="K555" s="2">
        <f>Table1[[#This Row],[Price]]*Table1[[#This Row],[Units]]</f>
        <v>7879.11</v>
      </c>
    </row>
    <row r="556" spans="1:11" x14ac:dyDescent="0.35">
      <c r="A556" s="3">
        <v>44385</v>
      </c>
      <c r="B556" s="11">
        <f>YEAR(Table1[[#This Row],[Date]])</f>
        <v>2021</v>
      </c>
      <c r="C556" s="11">
        <f>MONTH(Table1[[#This Row],[Date]])</f>
        <v>7</v>
      </c>
      <c r="D556" s="11" t="str">
        <f>VLOOKUP(Table1[[#This Row],[Month]],Quart!$A$1:$B$5,2,1)</f>
        <v>Quart 3</v>
      </c>
      <c r="E556" s="2" t="s">
        <v>15</v>
      </c>
      <c r="F556" s="2" t="s">
        <v>6</v>
      </c>
      <c r="G556" s="2" t="s">
        <v>31</v>
      </c>
      <c r="H556" s="2" t="s">
        <v>75</v>
      </c>
      <c r="I556" s="2">
        <v>1319.5</v>
      </c>
      <c r="J556" s="4">
        <v>9</v>
      </c>
      <c r="K556" s="2">
        <f>Table1[[#This Row],[Price]]*Table1[[#This Row],[Units]]</f>
        <v>11875.5</v>
      </c>
    </row>
    <row r="557" spans="1:11" x14ac:dyDescent="0.35">
      <c r="A557" s="3">
        <v>44386</v>
      </c>
      <c r="B557" s="11">
        <f>YEAR(Table1[[#This Row],[Date]])</f>
        <v>2021</v>
      </c>
      <c r="C557" s="11">
        <f>MONTH(Table1[[#This Row],[Date]])</f>
        <v>7</v>
      </c>
      <c r="D557" s="11" t="str">
        <f>VLOOKUP(Table1[[#This Row],[Month]],Quart!$A$1:$B$5,2,1)</f>
        <v>Quart 3</v>
      </c>
      <c r="E557" s="2" t="s">
        <v>17</v>
      </c>
      <c r="F557" s="2" t="s">
        <v>8</v>
      </c>
      <c r="G557" s="2" t="s">
        <v>31</v>
      </c>
      <c r="H557" s="2" t="s">
        <v>57</v>
      </c>
      <c r="I557" s="2">
        <v>752.12</v>
      </c>
      <c r="J557" s="4">
        <v>21</v>
      </c>
      <c r="K557" s="2">
        <f>Table1[[#This Row],[Price]]*Table1[[#This Row],[Units]]</f>
        <v>15794.52</v>
      </c>
    </row>
    <row r="558" spans="1:11" x14ac:dyDescent="0.35">
      <c r="A558" s="3">
        <v>44387</v>
      </c>
      <c r="B558" s="11">
        <f>YEAR(Table1[[#This Row],[Date]])</f>
        <v>2021</v>
      </c>
      <c r="C558" s="11">
        <f>MONTH(Table1[[#This Row],[Date]])</f>
        <v>7</v>
      </c>
      <c r="D558" s="11" t="str">
        <f>VLOOKUP(Table1[[#This Row],[Month]],Quart!$A$1:$B$5,2,1)</f>
        <v>Quart 3</v>
      </c>
      <c r="E558" s="2" t="s">
        <v>5</v>
      </c>
      <c r="F558" s="2" t="s">
        <v>10</v>
      </c>
      <c r="G558" s="2" t="s">
        <v>35</v>
      </c>
      <c r="H558" s="2" t="s">
        <v>58</v>
      </c>
      <c r="I558" s="2">
        <v>714.42</v>
      </c>
      <c r="J558" s="4">
        <v>32</v>
      </c>
      <c r="K558" s="2">
        <f>Table1[[#This Row],[Price]]*Table1[[#This Row],[Units]]</f>
        <v>22861.439999999999</v>
      </c>
    </row>
    <row r="559" spans="1:11" x14ac:dyDescent="0.35">
      <c r="A559" s="3">
        <v>44388</v>
      </c>
      <c r="B559" s="11">
        <f>YEAR(Table1[[#This Row],[Date]])</f>
        <v>2021</v>
      </c>
      <c r="C559" s="11">
        <f>MONTH(Table1[[#This Row],[Date]])</f>
        <v>7</v>
      </c>
      <c r="D559" s="11" t="str">
        <f>VLOOKUP(Table1[[#This Row],[Month]],Quart!$A$1:$B$5,2,1)</f>
        <v>Quart 3</v>
      </c>
      <c r="E559" s="2" t="s">
        <v>7</v>
      </c>
      <c r="F559" s="2" t="s">
        <v>12</v>
      </c>
      <c r="G559" s="2" t="s">
        <v>36</v>
      </c>
      <c r="H559" s="2" t="s">
        <v>51</v>
      </c>
      <c r="I559" s="2">
        <v>376.99</v>
      </c>
      <c r="J559" s="4">
        <v>21</v>
      </c>
      <c r="K559" s="2">
        <f>Table1[[#This Row],[Price]]*Table1[[#This Row],[Units]]</f>
        <v>7916.79</v>
      </c>
    </row>
    <row r="560" spans="1:11" ht="35" x14ac:dyDescent="0.35">
      <c r="A560" s="3">
        <v>44389</v>
      </c>
      <c r="B560" s="11">
        <f>YEAR(Table1[[#This Row],[Date]])</f>
        <v>2021</v>
      </c>
      <c r="C560" s="11">
        <f>MONTH(Table1[[#This Row],[Date]])</f>
        <v>7</v>
      </c>
      <c r="D560" s="11" t="str">
        <f>VLOOKUP(Table1[[#This Row],[Month]],Quart!$A$1:$B$5,2,1)</f>
        <v>Quart 3</v>
      </c>
      <c r="E560" s="2" t="s">
        <v>9</v>
      </c>
      <c r="F560" s="2" t="s">
        <v>14</v>
      </c>
      <c r="G560" s="2" t="s">
        <v>36</v>
      </c>
      <c r="H560" s="2" t="s">
        <v>56</v>
      </c>
      <c r="I560" s="2">
        <v>620.16999999999996</v>
      </c>
      <c r="J560" s="4">
        <v>32</v>
      </c>
      <c r="K560" s="2">
        <f>Table1[[#This Row],[Price]]*Table1[[#This Row],[Units]]</f>
        <v>19845.439999999999</v>
      </c>
    </row>
    <row r="561" spans="1:11" x14ac:dyDescent="0.35">
      <c r="A561" s="3">
        <v>44390</v>
      </c>
      <c r="B561" s="11">
        <f>YEAR(Table1[[#This Row],[Date]])</f>
        <v>2021</v>
      </c>
      <c r="C561" s="11">
        <f>MONTH(Table1[[#This Row],[Date]])</f>
        <v>7</v>
      </c>
      <c r="D561" s="11" t="str">
        <f>VLOOKUP(Table1[[#This Row],[Month]],Quart!$A$1:$B$5,2,1)</f>
        <v>Quart 3</v>
      </c>
      <c r="E561" s="2" t="s">
        <v>11</v>
      </c>
      <c r="F561" s="2" t="s">
        <v>16</v>
      </c>
      <c r="G561" s="2" t="s">
        <v>37</v>
      </c>
      <c r="H561" s="2" t="s">
        <v>59</v>
      </c>
      <c r="I561" s="2">
        <v>395.8</v>
      </c>
      <c r="J561" s="4">
        <v>3</v>
      </c>
      <c r="K561" s="2">
        <f>Table1[[#This Row],[Price]]*Table1[[#This Row],[Units]]</f>
        <v>1187.4000000000001</v>
      </c>
    </row>
    <row r="562" spans="1:11" x14ac:dyDescent="0.35">
      <c r="A562" s="3">
        <v>44391</v>
      </c>
      <c r="B562" s="11">
        <f>YEAR(Table1[[#This Row],[Date]])</f>
        <v>2021</v>
      </c>
      <c r="C562" s="11">
        <f>MONTH(Table1[[#This Row],[Date]])</f>
        <v>7</v>
      </c>
      <c r="D562" s="11" t="str">
        <f>VLOOKUP(Table1[[#This Row],[Month]],Quart!$A$1:$B$5,2,1)</f>
        <v>Quart 3</v>
      </c>
      <c r="E562" s="2" t="s">
        <v>13</v>
      </c>
      <c r="F562" s="2" t="s">
        <v>6</v>
      </c>
      <c r="G562" s="2" t="s">
        <v>38</v>
      </c>
      <c r="H562" s="2" t="s">
        <v>60</v>
      </c>
      <c r="I562" s="2">
        <v>1027.32</v>
      </c>
      <c r="J562" s="4">
        <v>11</v>
      </c>
      <c r="K562" s="2">
        <f>Table1[[#This Row],[Price]]*Table1[[#This Row],[Units]]</f>
        <v>11300.519999999999</v>
      </c>
    </row>
    <row r="563" spans="1:11" x14ac:dyDescent="0.35">
      <c r="A563" s="3">
        <v>44392</v>
      </c>
      <c r="B563" s="11">
        <f>YEAR(Table1[[#This Row],[Date]])</f>
        <v>2021</v>
      </c>
      <c r="C563" s="11">
        <f>MONTH(Table1[[#This Row],[Date]])</f>
        <v>7</v>
      </c>
      <c r="D563" s="11" t="str">
        <f>VLOOKUP(Table1[[#This Row],[Month]],Quart!$A$1:$B$5,2,1)</f>
        <v>Quart 3</v>
      </c>
      <c r="E563" s="2" t="s">
        <v>15</v>
      </c>
      <c r="F563" s="2" t="s">
        <v>8</v>
      </c>
      <c r="G563" s="2" t="s">
        <v>38</v>
      </c>
      <c r="H563" s="2" t="s">
        <v>61</v>
      </c>
      <c r="I563" s="2">
        <v>2363.79</v>
      </c>
      <c r="J563" s="4">
        <v>25</v>
      </c>
      <c r="K563" s="2">
        <f>Table1[[#This Row],[Price]]*Table1[[#This Row],[Units]]</f>
        <v>59094.75</v>
      </c>
    </row>
    <row r="564" spans="1:11" x14ac:dyDescent="0.35">
      <c r="A564" s="3">
        <v>44393</v>
      </c>
      <c r="B564" s="11">
        <f>YEAR(Table1[[#This Row],[Date]])</f>
        <v>2021</v>
      </c>
      <c r="C564" s="11">
        <f>MONTH(Table1[[#This Row],[Date]])</f>
        <v>7</v>
      </c>
      <c r="D564" s="11" t="str">
        <f>VLOOKUP(Table1[[#This Row],[Month]],Quart!$A$1:$B$5,2,1)</f>
        <v>Quart 3</v>
      </c>
      <c r="E564" s="2" t="s">
        <v>17</v>
      </c>
      <c r="F564" s="2" t="s">
        <v>10</v>
      </c>
      <c r="G564" s="2" t="s">
        <v>39</v>
      </c>
      <c r="H564" s="2" t="s">
        <v>49</v>
      </c>
      <c r="I564" s="2">
        <v>657.87</v>
      </c>
      <c r="J564" s="4">
        <v>21</v>
      </c>
      <c r="K564" s="2">
        <f>Table1[[#This Row],[Price]]*Table1[[#This Row],[Units]]</f>
        <v>13815.27</v>
      </c>
    </row>
    <row r="565" spans="1:11" x14ac:dyDescent="0.35">
      <c r="A565" s="3">
        <v>44394</v>
      </c>
      <c r="B565" s="11">
        <f>YEAR(Table1[[#This Row],[Date]])</f>
        <v>2021</v>
      </c>
      <c r="C565" s="11">
        <f>MONTH(Table1[[#This Row],[Date]])</f>
        <v>7</v>
      </c>
      <c r="D565" s="11" t="str">
        <f>VLOOKUP(Table1[[#This Row],[Month]],Quart!$A$1:$B$5,2,1)</f>
        <v>Quart 3</v>
      </c>
      <c r="E565" s="2" t="s">
        <v>13</v>
      </c>
      <c r="F565" s="2" t="s">
        <v>12</v>
      </c>
      <c r="G565" s="2" t="s">
        <v>40</v>
      </c>
      <c r="H565" s="2" t="s">
        <v>62</v>
      </c>
      <c r="I565" s="2">
        <v>225.76999999999998</v>
      </c>
      <c r="J565" s="4">
        <v>33</v>
      </c>
      <c r="K565" s="2">
        <f>Table1[[#This Row],[Price]]*Table1[[#This Row],[Units]]</f>
        <v>7450.41</v>
      </c>
    </row>
    <row r="566" spans="1:11" ht="35" x14ac:dyDescent="0.35">
      <c r="A566" s="3">
        <v>44395</v>
      </c>
      <c r="B566" s="11">
        <f>YEAR(Table1[[#This Row],[Date]])</f>
        <v>2021</v>
      </c>
      <c r="C566" s="11">
        <f>MONTH(Table1[[#This Row],[Date]])</f>
        <v>7</v>
      </c>
      <c r="D566" s="11" t="str">
        <f>VLOOKUP(Table1[[#This Row],[Month]],Quart!$A$1:$B$5,2,1)</f>
        <v>Quart 3</v>
      </c>
      <c r="E566" s="2" t="s">
        <v>5</v>
      </c>
      <c r="F566" s="2" t="s">
        <v>14</v>
      </c>
      <c r="G566" s="2" t="s">
        <v>41</v>
      </c>
      <c r="H566" s="2" t="s">
        <v>64</v>
      </c>
      <c r="I566" s="2">
        <v>657.87</v>
      </c>
      <c r="J566" s="4">
        <v>23</v>
      </c>
      <c r="K566" s="2">
        <f>Table1[[#This Row],[Price]]*Table1[[#This Row],[Units]]</f>
        <v>15131.01</v>
      </c>
    </row>
    <row r="567" spans="1:11" x14ac:dyDescent="0.35">
      <c r="A567" s="3">
        <v>44396</v>
      </c>
      <c r="B567" s="11">
        <f>YEAR(Table1[[#This Row],[Date]])</f>
        <v>2021</v>
      </c>
      <c r="C567" s="11">
        <f>MONTH(Table1[[#This Row],[Date]])</f>
        <v>7</v>
      </c>
      <c r="D567" s="11" t="str">
        <f>VLOOKUP(Table1[[#This Row],[Month]],Quart!$A$1:$B$5,2,1)</f>
        <v>Quart 3</v>
      </c>
      <c r="E567" s="2" t="s">
        <v>5</v>
      </c>
      <c r="F567" s="2" t="s">
        <v>16</v>
      </c>
      <c r="G567" s="2" t="s">
        <v>33</v>
      </c>
      <c r="H567" s="2" t="s">
        <v>63</v>
      </c>
      <c r="I567" s="2">
        <v>376.99</v>
      </c>
      <c r="J567" s="4">
        <v>3</v>
      </c>
      <c r="K567" s="2">
        <f>Table1[[#This Row],[Price]]*Table1[[#This Row],[Units]]</f>
        <v>1130.97</v>
      </c>
    </row>
    <row r="568" spans="1:11" x14ac:dyDescent="0.35">
      <c r="A568" s="3">
        <v>44397</v>
      </c>
      <c r="B568" s="11">
        <f>YEAR(Table1[[#This Row],[Date]])</f>
        <v>2021</v>
      </c>
      <c r="C568" s="11">
        <f>MONTH(Table1[[#This Row],[Date]])</f>
        <v>7</v>
      </c>
      <c r="D568" s="11" t="str">
        <f>VLOOKUP(Table1[[#This Row],[Month]],Quart!$A$1:$B$5,2,1)</f>
        <v>Quart 3</v>
      </c>
      <c r="E568" s="2" t="s">
        <v>5</v>
      </c>
      <c r="F568" s="2" t="s">
        <v>6</v>
      </c>
      <c r="G568" s="2" t="s">
        <v>38</v>
      </c>
      <c r="H568" s="2" t="s">
        <v>65</v>
      </c>
      <c r="I568" s="2">
        <v>1481.6</v>
      </c>
      <c r="J568" s="4">
        <v>17</v>
      </c>
      <c r="K568" s="2">
        <f>Table1[[#This Row],[Price]]*Table1[[#This Row],[Units]]</f>
        <v>25187.199999999997</v>
      </c>
    </row>
    <row r="569" spans="1:11" x14ac:dyDescent="0.35">
      <c r="A569" s="3">
        <v>44398</v>
      </c>
      <c r="B569" s="11">
        <f>YEAR(Table1[[#This Row],[Date]])</f>
        <v>2021</v>
      </c>
      <c r="C569" s="11">
        <f>MONTH(Table1[[#This Row],[Date]])</f>
        <v>7</v>
      </c>
      <c r="D569" s="11" t="str">
        <f>VLOOKUP(Table1[[#This Row],[Month]],Quart!$A$1:$B$5,2,1)</f>
        <v>Quart 3</v>
      </c>
      <c r="E569" s="2" t="s">
        <v>7</v>
      </c>
      <c r="F569" s="2" t="s">
        <v>6</v>
      </c>
      <c r="G569" s="2" t="s">
        <v>34</v>
      </c>
      <c r="H569" s="2">
        <v>3700</v>
      </c>
      <c r="I569" s="2">
        <v>2209.2199999999998</v>
      </c>
      <c r="J569" s="4">
        <v>19</v>
      </c>
      <c r="K569" s="2">
        <f>Table1[[#This Row],[Price]]*Table1[[#This Row],[Units]]</f>
        <v>41975.179999999993</v>
      </c>
    </row>
    <row r="570" spans="1:11" x14ac:dyDescent="0.35">
      <c r="A570" s="3">
        <v>44399</v>
      </c>
      <c r="B570" s="11">
        <f>YEAR(Table1[[#This Row],[Date]])</f>
        <v>2021</v>
      </c>
      <c r="C570" s="11">
        <f>MONTH(Table1[[#This Row],[Date]])</f>
        <v>7</v>
      </c>
      <c r="D570" s="11" t="str">
        <f>VLOOKUP(Table1[[#This Row],[Month]],Quart!$A$1:$B$5,2,1)</f>
        <v>Quart 3</v>
      </c>
      <c r="E570" s="2" t="s">
        <v>7</v>
      </c>
      <c r="F570" s="2" t="s">
        <v>8</v>
      </c>
      <c r="G570" s="2" t="s">
        <v>46</v>
      </c>
      <c r="H570" s="2" t="s">
        <v>76</v>
      </c>
      <c r="I570" s="2">
        <v>1317.62</v>
      </c>
      <c r="J570" s="4">
        <v>15</v>
      </c>
      <c r="K570" s="2">
        <f>Table1[[#This Row],[Price]]*Table1[[#This Row],[Units]]</f>
        <v>19764.3</v>
      </c>
    </row>
    <row r="571" spans="1:11" x14ac:dyDescent="0.35">
      <c r="A571" s="3">
        <v>44400</v>
      </c>
      <c r="B571" s="11">
        <f>YEAR(Table1[[#This Row],[Date]])</f>
        <v>2021</v>
      </c>
      <c r="C571" s="11">
        <f>MONTH(Table1[[#This Row],[Date]])</f>
        <v>7</v>
      </c>
      <c r="D571" s="11" t="str">
        <f>VLOOKUP(Table1[[#This Row],[Month]],Quart!$A$1:$B$5,2,1)</f>
        <v>Quart 3</v>
      </c>
      <c r="E571" s="2" t="s">
        <v>7</v>
      </c>
      <c r="F571" s="2" t="s">
        <v>8</v>
      </c>
      <c r="G571" s="2" t="s">
        <v>47</v>
      </c>
      <c r="H571" s="2" t="s">
        <v>77</v>
      </c>
      <c r="I571" s="2">
        <v>5457.08</v>
      </c>
      <c r="J571" s="4">
        <v>32</v>
      </c>
      <c r="K571" s="2">
        <f>Table1[[#This Row],[Price]]*Table1[[#This Row],[Units]]</f>
        <v>174626.56</v>
      </c>
    </row>
    <row r="572" spans="1:11" x14ac:dyDescent="0.35">
      <c r="A572" s="3">
        <v>44401</v>
      </c>
      <c r="B572" s="11">
        <f>YEAR(Table1[[#This Row],[Date]])</f>
        <v>2021</v>
      </c>
      <c r="C572" s="11">
        <f>MONTH(Table1[[#This Row],[Date]])</f>
        <v>7</v>
      </c>
      <c r="D572" s="11" t="str">
        <f>VLOOKUP(Table1[[#This Row],[Month]],Quart!$A$1:$B$5,2,1)</f>
        <v>Quart 3</v>
      </c>
      <c r="E572" s="2" t="s">
        <v>5</v>
      </c>
      <c r="F572" s="2" t="s">
        <v>10</v>
      </c>
      <c r="G572" s="2" t="s">
        <v>33</v>
      </c>
      <c r="H572" s="2" t="s">
        <v>66</v>
      </c>
      <c r="I572" s="2">
        <v>659.74</v>
      </c>
      <c r="J572" s="4">
        <v>15</v>
      </c>
      <c r="K572" s="2">
        <f>Table1[[#This Row],[Price]]*Table1[[#This Row],[Units]]</f>
        <v>9896.1</v>
      </c>
    </row>
    <row r="573" spans="1:11" x14ac:dyDescent="0.35">
      <c r="A573" s="3">
        <v>44402</v>
      </c>
      <c r="B573" s="11">
        <f>YEAR(Table1[[#This Row],[Date]])</f>
        <v>2021</v>
      </c>
      <c r="C573" s="11">
        <f>MONTH(Table1[[#This Row],[Date]])</f>
        <v>7</v>
      </c>
      <c r="D573" s="11" t="str">
        <f>VLOOKUP(Table1[[#This Row],[Month]],Quart!$A$1:$B$5,2,1)</f>
        <v>Quart 3</v>
      </c>
      <c r="E573" s="2" t="s">
        <v>5</v>
      </c>
      <c r="F573" s="2" t="s">
        <v>12</v>
      </c>
      <c r="G573" s="2" t="s">
        <v>38</v>
      </c>
      <c r="H573" s="2" t="s">
        <v>67</v>
      </c>
      <c r="I573" s="2">
        <v>376.99</v>
      </c>
      <c r="J573" s="4">
        <v>27</v>
      </c>
      <c r="K573" s="2">
        <f>Table1[[#This Row],[Price]]*Table1[[#This Row],[Units]]</f>
        <v>10178.73</v>
      </c>
    </row>
    <row r="574" spans="1:11" ht="35" x14ac:dyDescent="0.35">
      <c r="A574" s="3">
        <v>44403</v>
      </c>
      <c r="B574" s="11">
        <f>YEAR(Table1[[#This Row],[Date]])</f>
        <v>2021</v>
      </c>
      <c r="C574" s="11">
        <f>MONTH(Table1[[#This Row],[Date]])</f>
        <v>7</v>
      </c>
      <c r="D574" s="11" t="str">
        <f>VLOOKUP(Table1[[#This Row],[Month]],Quart!$A$1:$B$5,2,1)</f>
        <v>Quart 3</v>
      </c>
      <c r="E574" s="2" t="s">
        <v>5</v>
      </c>
      <c r="F574" s="2" t="s">
        <v>14</v>
      </c>
      <c r="G574" s="2" t="s">
        <v>42</v>
      </c>
      <c r="H574" s="2" t="s">
        <v>68</v>
      </c>
      <c r="I574" s="2">
        <v>865.22</v>
      </c>
      <c r="J574" s="4">
        <v>13</v>
      </c>
      <c r="K574" s="2">
        <f>Table1[[#This Row],[Price]]*Table1[[#This Row],[Units]]</f>
        <v>11247.86</v>
      </c>
    </row>
    <row r="575" spans="1:11" x14ac:dyDescent="0.35">
      <c r="A575" s="3">
        <v>44404</v>
      </c>
      <c r="B575" s="11">
        <f>YEAR(Table1[[#This Row],[Date]])</f>
        <v>2021</v>
      </c>
      <c r="C575" s="11">
        <f>MONTH(Table1[[#This Row],[Date]])</f>
        <v>7</v>
      </c>
      <c r="D575" s="11" t="str">
        <f>VLOOKUP(Table1[[#This Row],[Month]],Quart!$A$1:$B$5,2,1)</f>
        <v>Quart 3</v>
      </c>
      <c r="E575" s="2" t="s">
        <v>5</v>
      </c>
      <c r="F575" s="2" t="s">
        <v>16</v>
      </c>
      <c r="G575" s="2" t="s">
        <v>43</v>
      </c>
      <c r="H575" s="2" t="s">
        <v>69</v>
      </c>
      <c r="I575" s="2">
        <v>3110.2400000000002</v>
      </c>
      <c r="J575" s="4">
        <v>27</v>
      </c>
      <c r="K575" s="2">
        <f>Table1[[#This Row],[Price]]*Table1[[#This Row],[Units]]</f>
        <v>83976.48000000001</v>
      </c>
    </row>
    <row r="576" spans="1:11" x14ac:dyDescent="0.35">
      <c r="A576" s="3">
        <v>44405</v>
      </c>
      <c r="B576" s="11">
        <f>YEAR(Table1[[#This Row],[Date]])</f>
        <v>2021</v>
      </c>
      <c r="C576" s="11">
        <f>MONTH(Table1[[#This Row],[Date]])</f>
        <v>7</v>
      </c>
      <c r="D576" s="11" t="str">
        <f>VLOOKUP(Table1[[#This Row],[Month]],Quart!$A$1:$B$5,2,1)</f>
        <v>Quart 3</v>
      </c>
      <c r="E576" s="2" t="s">
        <v>7</v>
      </c>
      <c r="F576" s="2" t="s">
        <v>6</v>
      </c>
      <c r="G576" s="2" t="s">
        <v>38</v>
      </c>
      <c r="H576" s="2" t="s">
        <v>65</v>
      </c>
      <c r="I576" s="2">
        <v>1481.6</v>
      </c>
      <c r="J576" s="4">
        <v>25</v>
      </c>
      <c r="K576" s="2">
        <f>Table1[[#This Row],[Price]]*Table1[[#This Row],[Units]]</f>
        <v>37040</v>
      </c>
    </row>
    <row r="577" spans="1:11" x14ac:dyDescent="0.35">
      <c r="A577" s="3">
        <v>44406</v>
      </c>
      <c r="B577" s="11">
        <f>YEAR(Table1[[#This Row],[Date]])</f>
        <v>2021</v>
      </c>
      <c r="C577" s="11">
        <f>MONTH(Table1[[#This Row],[Date]])</f>
        <v>7</v>
      </c>
      <c r="D577" s="11" t="str">
        <f>VLOOKUP(Table1[[#This Row],[Month]],Quart!$A$1:$B$5,2,1)</f>
        <v>Quart 3</v>
      </c>
      <c r="E577" s="2" t="s">
        <v>9</v>
      </c>
      <c r="F577" s="2" t="s">
        <v>6</v>
      </c>
      <c r="G577" s="2" t="s">
        <v>34</v>
      </c>
      <c r="H577" s="2">
        <v>3700</v>
      </c>
      <c r="I577" s="2">
        <v>2209.2199999999998</v>
      </c>
      <c r="J577" s="4">
        <v>17</v>
      </c>
      <c r="K577" s="2">
        <f>Table1[[#This Row],[Price]]*Table1[[#This Row],[Units]]</f>
        <v>37556.74</v>
      </c>
    </row>
    <row r="578" spans="1:11" x14ac:dyDescent="0.35">
      <c r="A578" s="3">
        <v>44407</v>
      </c>
      <c r="B578" s="11">
        <f>YEAR(Table1[[#This Row],[Date]])</f>
        <v>2021</v>
      </c>
      <c r="C578" s="11">
        <f>MONTH(Table1[[#This Row],[Date]])</f>
        <v>7</v>
      </c>
      <c r="D578" s="11" t="str">
        <f>VLOOKUP(Table1[[#This Row],[Month]],Quart!$A$1:$B$5,2,1)</f>
        <v>Quart 3</v>
      </c>
      <c r="E578" s="2" t="s">
        <v>11</v>
      </c>
      <c r="F578" s="2" t="s">
        <v>6</v>
      </c>
      <c r="G578" s="2" t="s">
        <v>38</v>
      </c>
      <c r="H578" s="2" t="s">
        <v>60</v>
      </c>
      <c r="I578" s="2">
        <v>1027.32</v>
      </c>
      <c r="J578" s="4">
        <v>9</v>
      </c>
      <c r="K578" s="2">
        <f>Table1[[#This Row],[Price]]*Table1[[#This Row],[Units]]</f>
        <v>9245.8799999999992</v>
      </c>
    </row>
    <row r="579" spans="1:11" x14ac:dyDescent="0.35">
      <c r="A579" s="3">
        <v>44408</v>
      </c>
      <c r="B579" s="11">
        <f>YEAR(Table1[[#This Row],[Date]])</f>
        <v>2021</v>
      </c>
      <c r="C579" s="11">
        <f>MONTH(Table1[[#This Row],[Date]])</f>
        <v>7</v>
      </c>
      <c r="D579" s="11" t="str">
        <f>VLOOKUP(Table1[[#This Row],[Month]],Quart!$A$1:$B$5,2,1)</f>
        <v>Quart 3</v>
      </c>
      <c r="E579" s="2" t="s">
        <v>13</v>
      </c>
      <c r="F579" s="2" t="s">
        <v>10</v>
      </c>
      <c r="G579" s="2" t="s">
        <v>32</v>
      </c>
      <c r="H579" s="2" t="s">
        <v>49</v>
      </c>
      <c r="I579" s="2">
        <v>2825.6200000000003</v>
      </c>
      <c r="J579" s="4">
        <v>25</v>
      </c>
      <c r="K579" s="2">
        <f>Table1[[#This Row],[Price]]*Table1[[#This Row],[Units]]</f>
        <v>70640.500000000015</v>
      </c>
    </row>
    <row r="580" spans="1:11" x14ac:dyDescent="0.35">
      <c r="A580" s="3">
        <v>44409</v>
      </c>
      <c r="B580" s="11">
        <f>YEAR(Table1[[#This Row],[Date]])</f>
        <v>2021</v>
      </c>
      <c r="C580" s="11">
        <f>MONTH(Table1[[#This Row],[Date]])</f>
        <v>8</v>
      </c>
      <c r="D580" s="11" t="str">
        <f>VLOOKUP(Table1[[#This Row],[Month]],Quart!$A$1:$B$5,2,1)</f>
        <v>Quart 3</v>
      </c>
      <c r="E580" s="2" t="s">
        <v>15</v>
      </c>
      <c r="F580" s="2" t="s">
        <v>10</v>
      </c>
      <c r="G580" s="2" t="s">
        <v>44</v>
      </c>
      <c r="H580" s="2" t="s">
        <v>70</v>
      </c>
      <c r="I580" s="2">
        <v>810.54</v>
      </c>
      <c r="J580" s="4">
        <v>7</v>
      </c>
      <c r="K580" s="2">
        <f>Table1[[#This Row],[Price]]*Table1[[#This Row],[Units]]</f>
        <v>5673.78</v>
      </c>
    </row>
    <row r="581" spans="1:11" x14ac:dyDescent="0.35">
      <c r="A581" s="3">
        <v>44410</v>
      </c>
      <c r="B581" s="11">
        <f>YEAR(Table1[[#This Row],[Date]])</f>
        <v>2021</v>
      </c>
      <c r="C581" s="11">
        <f>MONTH(Table1[[#This Row],[Date]])</f>
        <v>8</v>
      </c>
      <c r="D581" s="11" t="str">
        <f>VLOOKUP(Table1[[#This Row],[Month]],Quart!$A$1:$B$5,2,1)</f>
        <v>Quart 3</v>
      </c>
      <c r="E581" s="2" t="s">
        <v>17</v>
      </c>
      <c r="F581" s="2" t="s">
        <v>10</v>
      </c>
      <c r="G581" s="2" t="s">
        <v>35</v>
      </c>
      <c r="H581" s="2" t="s">
        <v>58</v>
      </c>
      <c r="I581" s="2">
        <v>714.42</v>
      </c>
      <c r="J581" s="4">
        <v>32</v>
      </c>
      <c r="K581" s="2">
        <f>Table1[[#This Row],[Price]]*Table1[[#This Row],[Units]]</f>
        <v>22861.439999999999</v>
      </c>
    </row>
    <row r="582" spans="1:11" x14ac:dyDescent="0.35">
      <c r="A582" s="3">
        <v>44411</v>
      </c>
      <c r="B582" s="11">
        <f>YEAR(Table1[[#This Row],[Date]])</f>
        <v>2021</v>
      </c>
      <c r="C582" s="11">
        <f>MONTH(Table1[[#This Row],[Date]])</f>
        <v>8</v>
      </c>
      <c r="D582" s="11" t="str">
        <f>VLOOKUP(Table1[[#This Row],[Month]],Quart!$A$1:$B$5,2,1)</f>
        <v>Quart 3</v>
      </c>
      <c r="E582" s="2" t="s">
        <v>5</v>
      </c>
      <c r="F582" s="2" t="s">
        <v>12</v>
      </c>
      <c r="G582" s="2" t="s">
        <v>38</v>
      </c>
      <c r="H582" s="2" t="s">
        <v>67</v>
      </c>
      <c r="I582" s="2">
        <v>376.99</v>
      </c>
      <c r="J582" s="4">
        <v>3</v>
      </c>
      <c r="K582" s="2">
        <f>Table1[[#This Row],[Price]]*Table1[[#This Row],[Units]]</f>
        <v>1130.97</v>
      </c>
    </row>
    <row r="583" spans="1:11" x14ac:dyDescent="0.35">
      <c r="A583" s="3">
        <v>44412</v>
      </c>
      <c r="B583" s="11">
        <f>YEAR(Table1[[#This Row],[Date]])</f>
        <v>2021</v>
      </c>
      <c r="C583" s="11">
        <f>MONTH(Table1[[#This Row],[Date]])</f>
        <v>8</v>
      </c>
      <c r="D583" s="11" t="str">
        <f>VLOOKUP(Table1[[#This Row],[Month]],Quart!$A$1:$B$5,2,1)</f>
        <v>Quart 3</v>
      </c>
      <c r="E583" s="2" t="s">
        <v>7</v>
      </c>
      <c r="F583" s="2" t="s">
        <v>12</v>
      </c>
      <c r="G583" s="2" t="s">
        <v>40</v>
      </c>
      <c r="H583" s="2" t="s">
        <v>62</v>
      </c>
      <c r="I583" s="2">
        <v>225.76999999999998</v>
      </c>
      <c r="J583" s="4">
        <v>21</v>
      </c>
      <c r="K583" s="2">
        <f>Table1[[#This Row],[Price]]*Table1[[#This Row],[Units]]</f>
        <v>4741.17</v>
      </c>
    </row>
    <row r="584" spans="1:11" ht="35" x14ac:dyDescent="0.35">
      <c r="A584" s="3">
        <v>44413</v>
      </c>
      <c r="B584" s="11">
        <f>YEAR(Table1[[#This Row],[Date]])</f>
        <v>2021</v>
      </c>
      <c r="C584" s="11">
        <f>MONTH(Table1[[#This Row],[Date]])</f>
        <v>8</v>
      </c>
      <c r="D584" s="11" t="str">
        <f>VLOOKUP(Table1[[#This Row],[Month]],Quart!$A$1:$B$5,2,1)</f>
        <v>Quart 3</v>
      </c>
      <c r="E584" s="2" t="s">
        <v>9</v>
      </c>
      <c r="F584" s="2" t="s">
        <v>14</v>
      </c>
      <c r="G584" s="2" t="s">
        <v>32</v>
      </c>
      <c r="H584" s="2" t="s">
        <v>55</v>
      </c>
      <c r="I584" s="2">
        <v>226.19</v>
      </c>
      <c r="J584" s="4">
        <v>5</v>
      </c>
      <c r="K584" s="2">
        <f>Table1[[#This Row],[Price]]*Table1[[#This Row],[Units]]</f>
        <v>1130.95</v>
      </c>
    </row>
    <row r="585" spans="1:11" ht="35" x14ac:dyDescent="0.35">
      <c r="A585" s="3">
        <v>44414</v>
      </c>
      <c r="B585" s="11">
        <f>YEAR(Table1[[#This Row],[Date]])</f>
        <v>2021</v>
      </c>
      <c r="C585" s="11">
        <f>MONTH(Table1[[#This Row],[Date]])</f>
        <v>8</v>
      </c>
      <c r="D585" s="11" t="str">
        <f>VLOOKUP(Table1[[#This Row],[Month]],Quart!$A$1:$B$5,2,1)</f>
        <v>Quart 3</v>
      </c>
      <c r="E585" s="2" t="s">
        <v>11</v>
      </c>
      <c r="F585" s="2" t="s">
        <v>14</v>
      </c>
      <c r="G585" s="2" t="s">
        <v>45</v>
      </c>
      <c r="H585" s="2" t="s">
        <v>71</v>
      </c>
      <c r="I585" s="2">
        <v>622.04</v>
      </c>
      <c r="J585" s="4">
        <v>9</v>
      </c>
      <c r="K585" s="2">
        <f>Table1[[#This Row],[Price]]*Table1[[#This Row],[Units]]</f>
        <v>5598.36</v>
      </c>
    </row>
    <row r="586" spans="1:11" x14ac:dyDescent="0.35">
      <c r="A586" s="3">
        <v>44415</v>
      </c>
      <c r="B586" s="11">
        <f>YEAR(Table1[[#This Row],[Date]])</f>
        <v>2021</v>
      </c>
      <c r="C586" s="11">
        <f>MONTH(Table1[[#This Row],[Date]])</f>
        <v>8</v>
      </c>
      <c r="D586" s="11" t="str">
        <f>VLOOKUP(Table1[[#This Row],[Month]],Quart!$A$1:$B$5,2,1)</f>
        <v>Quart 3</v>
      </c>
      <c r="E586" s="2" t="s">
        <v>5</v>
      </c>
      <c r="F586" s="2" t="s">
        <v>6</v>
      </c>
      <c r="G586" s="2" t="s">
        <v>30</v>
      </c>
      <c r="H586" s="2" t="s">
        <v>48</v>
      </c>
      <c r="I586" s="2">
        <v>846.37</v>
      </c>
      <c r="J586" s="4">
        <v>32</v>
      </c>
      <c r="K586" s="2">
        <f>Table1[[#This Row],[Price]]*Table1[[#This Row],[Units]]</f>
        <v>27083.84</v>
      </c>
    </row>
    <row r="587" spans="1:11" x14ac:dyDescent="0.35">
      <c r="A587" s="3">
        <v>44416</v>
      </c>
      <c r="B587" s="11">
        <f>YEAR(Table1[[#This Row],[Date]])</f>
        <v>2021</v>
      </c>
      <c r="C587" s="11">
        <f>MONTH(Table1[[#This Row],[Date]])</f>
        <v>8</v>
      </c>
      <c r="D587" s="11" t="str">
        <f>VLOOKUP(Table1[[#This Row],[Month]],Quart!$A$1:$B$5,2,1)</f>
        <v>Quart 3</v>
      </c>
      <c r="E587" s="2" t="s">
        <v>7</v>
      </c>
      <c r="F587" s="2" t="s">
        <v>8</v>
      </c>
      <c r="G587" s="2" t="s">
        <v>31</v>
      </c>
      <c r="H587" s="2" t="s">
        <v>52</v>
      </c>
      <c r="I587" s="2">
        <v>1432.36</v>
      </c>
      <c r="J587" s="4">
        <v>17</v>
      </c>
      <c r="K587" s="2">
        <f>Table1[[#This Row],[Price]]*Table1[[#This Row],[Units]]</f>
        <v>24350.12</v>
      </c>
    </row>
    <row r="588" spans="1:11" x14ac:dyDescent="0.35">
      <c r="A588" s="3">
        <v>44417</v>
      </c>
      <c r="B588" s="11">
        <f>YEAR(Table1[[#This Row],[Date]])</f>
        <v>2021</v>
      </c>
      <c r="C588" s="11">
        <f>MONTH(Table1[[#This Row],[Date]])</f>
        <v>8</v>
      </c>
      <c r="D588" s="11" t="str">
        <f>VLOOKUP(Table1[[#This Row],[Month]],Quart!$A$1:$B$5,2,1)</f>
        <v>Quart 3</v>
      </c>
      <c r="E588" s="2" t="s">
        <v>9</v>
      </c>
      <c r="F588" s="2" t="s">
        <v>10</v>
      </c>
      <c r="G588" s="2" t="s">
        <v>32</v>
      </c>
      <c r="H588" s="2" t="s">
        <v>49</v>
      </c>
      <c r="I588" s="2">
        <v>2825.6200000000003</v>
      </c>
      <c r="J588" s="4">
        <v>29</v>
      </c>
      <c r="K588" s="2">
        <f>Table1[[#This Row],[Price]]*Table1[[#This Row],[Units]]</f>
        <v>81942.98000000001</v>
      </c>
    </row>
    <row r="589" spans="1:11" x14ac:dyDescent="0.35">
      <c r="A589" s="3">
        <v>44418</v>
      </c>
      <c r="B589" s="11">
        <f>YEAR(Table1[[#This Row],[Date]])</f>
        <v>2021</v>
      </c>
      <c r="C589" s="11">
        <f>MONTH(Table1[[#This Row],[Date]])</f>
        <v>8</v>
      </c>
      <c r="D589" s="11" t="str">
        <f>VLOOKUP(Table1[[#This Row],[Month]],Quart!$A$1:$B$5,2,1)</f>
        <v>Quart 3</v>
      </c>
      <c r="E589" s="2" t="s">
        <v>17</v>
      </c>
      <c r="F589" s="2" t="s">
        <v>6</v>
      </c>
      <c r="G589" s="2" t="s">
        <v>33</v>
      </c>
      <c r="H589" s="2" t="s">
        <v>53</v>
      </c>
      <c r="I589" s="2">
        <v>3014.1200000000003</v>
      </c>
      <c r="J589" s="4">
        <v>15</v>
      </c>
      <c r="K589" s="2">
        <f>Table1[[#This Row],[Price]]*Table1[[#This Row],[Units]]</f>
        <v>45211.8</v>
      </c>
    </row>
    <row r="590" spans="1:11" x14ac:dyDescent="0.35">
      <c r="A590" s="3">
        <v>44419</v>
      </c>
      <c r="B590" s="11">
        <f>YEAR(Table1[[#This Row],[Date]])</f>
        <v>2021</v>
      </c>
      <c r="C590" s="11">
        <f>MONTH(Table1[[#This Row],[Date]])</f>
        <v>8</v>
      </c>
      <c r="D590" s="11" t="str">
        <f>VLOOKUP(Table1[[#This Row],[Month]],Quart!$A$1:$B$5,2,1)</f>
        <v>Quart 3</v>
      </c>
      <c r="E590" s="2" t="s">
        <v>11</v>
      </c>
      <c r="F590" s="2" t="s">
        <v>12</v>
      </c>
      <c r="G590" s="2" t="s">
        <v>34</v>
      </c>
      <c r="H590" s="2" t="s">
        <v>50</v>
      </c>
      <c r="I590" s="2">
        <v>226.19</v>
      </c>
      <c r="J590" s="4">
        <v>29</v>
      </c>
      <c r="K590" s="2">
        <f>Table1[[#This Row],[Price]]*Table1[[#This Row],[Units]]</f>
        <v>6559.51</v>
      </c>
    </row>
    <row r="591" spans="1:11" x14ac:dyDescent="0.35">
      <c r="A591" s="3">
        <v>44420</v>
      </c>
      <c r="B591" s="11">
        <f>YEAR(Table1[[#This Row],[Date]])</f>
        <v>2021</v>
      </c>
      <c r="C591" s="11">
        <f>MONTH(Table1[[#This Row],[Date]])</f>
        <v>8</v>
      </c>
      <c r="D591" s="11" t="str">
        <f>VLOOKUP(Table1[[#This Row],[Month]],Quart!$A$1:$B$5,2,1)</f>
        <v>Quart 3</v>
      </c>
      <c r="E591" s="2" t="s">
        <v>15</v>
      </c>
      <c r="F591" s="2" t="s">
        <v>16</v>
      </c>
      <c r="G591" s="2" t="s">
        <v>35</v>
      </c>
      <c r="H591" s="2" t="s">
        <v>54</v>
      </c>
      <c r="I591" s="2">
        <v>499.53</v>
      </c>
      <c r="J591" s="4">
        <v>21</v>
      </c>
      <c r="K591" s="2">
        <f>Table1[[#This Row],[Price]]*Table1[[#This Row],[Units]]</f>
        <v>10490.13</v>
      </c>
    </row>
    <row r="592" spans="1:11" ht="35" x14ac:dyDescent="0.35">
      <c r="A592" s="3">
        <v>44421</v>
      </c>
      <c r="B592" s="11">
        <f>YEAR(Table1[[#This Row],[Date]])</f>
        <v>2021</v>
      </c>
      <c r="C592" s="11">
        <f>MONTH(Table1[[#This Row],[Date]])</f>
        <v>8</v>
      </c>
      <c r="D592" s="11" t="str">
        <f>VLOOKUP(Table1[[#This Row],[Month]],Quart!$A$1:$B$5,2,1)</f>
        <v>Quart 3</v>
      </c>
      <c r="E592" s="2" t="s">
        <v>13</v>
      </c>
      <c r="F592" s="2" t="s">
        <v>14</v>
      </c>
      <c r="G592" s="2" t="s">
        <v>32</v>
      </c>
      <c r="H592" s="2" t="s">
        <v>55</v>
      </c>
      <c r="I592" s="2">
        <v>226.19</v>
      </c>
      <c r="J592" s="4">
        <v>32</v>
      </c>
      <c r="K592" s="2">
        <f>Table1[[#This Row],[Price]]*Table1[[#This Row],[Units]]</f>
        <v>7238.08</v>
      </c>
    </row>
    <row r="593" spans="1:11" x14ac:dyDescent="0.35">
      <c r="A593" s="3">
        <v>44422</v>
      </c>
      <c r="B593" s="11">
        <f>YEAR(Table1[[#This Row],[Date]])</f>
        <v>2021</v>
      </c>
      <c r="C593" s="11">
        <f>MONTH(Table1[[#This Row],[Date]])</f>
        <v>8</v>
      </c>
      <c r="D593" s="11" t="str">
        <f>VLOOKUP(Table1[[#This Row],[Month]],Quart!$A$1:$B$5,2,1)</f>
        <v>Quart 3</v>
      </c>
      <c r="E593" s="2" t="s">
        <v>7</v>
      </c>
      <c r="F593" s="2" t="s">
        <v>12</v>
      </c>
      <c r="G593" s="2" t="s">
        <v>36</v>
      </c>
      <c r="H593" s="2" t="s">
        <v>51</v>
      </c>
      <c r="I593" s="2">
        <v>376.99</v>
      </c>
      <c r="J593" s="4">
        <v>11</v>
      </c>
      <c r="K593" s="2">
        <f>Table1[[#This Row],[Price]]*Table1[[#This Row],[Units]]</f>
        <v>4146.8900000000003</v>
      </c>
    </row>
    <row r="594" spans="1:11" ht="35" x14ac:dyDescent="0.35">
      <c r="A594" s="3">
        <v>44423</v>
      </c>
      <c r="B594" s="11">
        <f>YEAR(Table1[[#This Row],[Date]])</f>
        <v>2021</v>
      </c>
      <c r="C594" s="11">
        <f>MONTH(Table1[[#This Row],[Date]])</f>
        <v>8</v>
      </c>
      <c r="D594" s="11" t="str">
        <f>VLOOKUP(Table1[[#This Row],[Month]],Quart!$A$1:$B$5,2,1)</f>
        <v>Quart 3</v>
      </c>
      <c r="E594" s="2" t="s">
        <v>9</v>
      </c>
      <c r="F594" s="2" t="s">
        <v>14</v>
      </c>
      <c r="G594" s="2" t="s">
        <v>36</v>
      </c>
      <c r="H594" s="2" t="s">
        <v>56</v>
      </c>
      <c r="I594" s="2">
        <v>620.16999999999996</v>
      </c>
      <c r="J594" s="4">
        <v>17</v>
      </c>
      <c r="K594" s="2">
        <f>Table1[[#This Row],[Price]]*Table1[[#This Row],[Units]]</f>
        <v>10542.89</v>
      </c>
    </row>
    <row r="595" spans="1:11" x14ac:dyDescent="0.35">
      <c r="A595" s="3">
        <v>44424</v>
      </c>
      <c r="B595" s="11">
        <f>YEAR(Table1[[#This Row],[Date]])</f>
        <v>2021</v>
      </c>
      <c r="C595" s="11">
        <f>MONTH(Table1[[#This Row],[Date]])</f>
        <v>8</v>
      </c>
      <c r="D595" s="11" t="str">
        <f>VLOOKUP(Table1[[#This Row],[Month]],Quart!$A$1:$B$5,2,1)</f>
        <v>Quart 3</v>
      </c>
      <c r="E595" s="2" t="s">
        <v>17</v>
      </c>
      <c r="F595" s="2" t="s">
        <v>8</v>
      </c>
      <c r="G595" s="2" t="s">
        <v>31</v>
      </c>
      <c r="H595" s="2" t="s">
        <v>57</v>
      </c>
      <c r="I595" s="2">
        <v>752.12</v>
      </c>
      <c r="J595" s="4">
        <v>3</v>
      </c>
      <c r="K595" s="2">
        <f>Table1[[#This Row],[Price]]*Table1[[#This Row],[Units]]</f>
        <v>2256.36</v>
      </c>
    </row>
    <row r="596" spans="1:11" x14ac:dyDescent="0.35">
      <c r="A596" s="3">
        <v>44425</v>
      </c>
      <c r="B596" s="11">
        <f>YEAR(Table1[[#This Row],[Date]])</f>
        <v>2021</v>
      </c>
      <c r="C596" s="11">
        <f>MONTH(Table1[[#This Row],[Date]])</f>
        <v>8</v>
      </c>
      <c r="D596" s="11" t="str">
        <f>VLOOKUP(Table1[[#This Row],[Month]],Quart!$A$1:$B$5,2,1)</f>
        <v>Quart 3</v>
      </c>
      <c r="E596" s="2" t="s">
        <v>5</v>
      </c>
      <c r="F596" s="2" t="s">
        <v>10</v>
      </c>
      <c r="G596" s="2" t="s">
        <v>35</v>
      </c>
      <c r="H596" s="2" t="s">
        <v>58</v>
      </c>
      <c r="I596" s="2">
        <v>714.42</v>
      </c>
      <c r="J596" s="4">
        <v>3</v>
      </c>
      <c r="K596" s="2">
        <f>Table1[[#This Row],[Price]]*Table1[[#This Row],[Units]]</f>
        <v>2143.2599999999998</v>
      </c>
    </row>
    <row r="597" spans="1:11" x14ac:dyDescent="0.35">
      <c r="A597" s="3">
        <v>44426</v>
      </c>
      <c r="B597" s="11">
        <f>YEAR(Table1[[#This Row],[Date]])</f>
        <v>2021</v>
      </c>
      <c r="C597" s="11">
        <f>MONTH(Table1[[#This Row],[Date]])</f>
        <v>8</v>
      </c>
      <c r="D597" s="11" t="str">
        <f>VLOOKUP(Table1[[#This Row],[Month]],Quart!$A$1:$B$5,2,1)</f>
        <v>Quart 3</v>
      </c>
      <c r="E597" s="2" t="s">
        <v>11</v>
      </c>
      <c r="F597" s="2" t="s">
        <v>16</v>
      </c>
      <c r="G597" s="2" t="s">
        <v>37</v>
      </c>
      <c r="H597" s="2" t="s">
        <v>59</v>
      </c>
      <c r="I597" s="2">
        <v>395.8</v>
      </c>
      <c r="J597" s="4">
        <v>9</v>
      </c>
      <c r="K597" s="2">
        <f>Table1[[#This Row],[Price]]*Table1[[#This Row],[Units]]</f>
        <v>3562.2000000000003</v>
      </c>
    </row>
    <row r="598" spans="1:11" x14ac:dyDescent="0.35">
      <c r="A598" s="3">
        <v>44427</v>
      </c>
      <c r="B598" s="11">
        <f>YEAR(Table1[[#This Row],[Date]])</f>
        <v>2021</v>
      </c>
      <c r="C598" s="11">
        <f>MONTH(Table1[[#This Row],[Date]])</f>
        <v>8</v>
      </c>
      <c r="D598" s="11" t="str">
        <f>VLOOKUP(Table1[[#This Row],[Month]],Quart!$A$1:$B$5,2,1)</f>
        <v>Quart 3</v>
      </c>
      <c r="E598" s="2" t="s">
        <v>13</v>
      </c>
      <c r="F598" s="2" t="s">
        <v>6</v>
      </c>
      <c r="G598" s="2" t="s">
        <v>38</v>
      </c>
      <c r="H598" s="2" t="s">
        <v>60</v>
      </c>
      <c r="I598" s="2">
        <v>1027.32</v>
      </c>
      <c r="J598" s="4">
        <v>21</v>
      </c>
      <c r="K598" s="2">
        <f>Table1[[#This Row],[Price]]*Table1[[#This Row],[Units]]</f>
        <v>21573.719999999998</v>
      </c>
    </row>
    <row r="599" spans="1:11" x14ac:dyDescent="0.35">
      <c r="A599" s="3">
        <v>44428</v>
      </c>
      <c r="B599" s="11">
        <f>YEAR(Table1[[#This Row],[Date]])</f>
        <v>2021</v>
      </c>
      <c r="C599" s="11">
        <f>MONTH(Table1[[#This Row],[Date]])</f>
        <v>8</v>
      </c>
      <c r="D599" s="11" t="str">
        <f>VLOOKUP(Table1[[#This Row],[Month]],Quart!$A$1:$B$5,2,1)</f>
        <v>Quart 3</v>
      </c>
      <c r="E599" s="2" t="s">
        <v>15</v>
      </c>
      <c r="F599" s="2" t="s">
        <v>8</v>
      </c>
      <c r="G599" s="2" t="s">
        <v>38</v>
      </c>
      <c r="H599" s="2" t="s">
        <v>61</v>
      </c>
      <c r="I599" s="2">
        <v>2363.79</v>
      </c>
      <c r="J599" s="4">
        <v>33</v>
      </c>
      <c r="K599" s="2">
        <f>Table1[[#This Row],[Price]]*Table1[[#This Row],[Units]]</f>
        <v>78005.069999999992</v>
      </c>
    </row>
    <row r="600" spans="1:11" x14ac:dyDescent="0.35">
      <c r="A600" s="3">
        <v>44429</v>
      </c>
      <c r="B600" s="11">
        <f>YEAR(Table1[[#This Row],[Date]])</f>
        <v>2021</v>
      </c>
      <c r="C600" s="11">
        <f>MONTH(Table1[[#This Row],[Date]])</f>
        <v>8</v>
      </c>
      <c r="D600" s="11" t="str">
        <f>VLOOKUP(Table1[[#This Row],[Month]],Quart!$A$1:$B$5,2,1)</f>
        <v>Quart 3</v>
      </c>
      <c r="E600" s="2" t="s">
        <v>17</v>
      </c>
      <c r="F600" s="2" t="s">
        <v>10</v>
      </c>
      <c r="G600" s="2" t="s">
        <v>39</v>
      </c>
      <c r="H600" s="2" t="s">
        <v>49</v>
      </c>
      <c r="I600" s="2">
        <v>657.87</v>
      </c>
      <c r="J600" s="4">
        <v>17</v>
      </c>
      <c r="K600" s="2">
        <f>Table1[[#This Row],[Price]]*Table1[[#This Row],[Units]]</f>
        <v>11183.79</v>
      </c>
    </row>
    <row r="601" spans="1:11" x14ac:dyDescent="0.35">
      <c r="A601" s="3">
        <v>44430</v>
      </c>
      <c r="B601" s="11">
        <f>YEAR(Table1[[#This Row],[Date]])</f>
        <v>2021</v>
      </c>
      <c r="C601" s="11">
        <f>MONTH(Table1[[#This Row],[Date]])</f>
        <v>8</v>
      </c>
      <c r="D601" s="11" t="str">
        <f>VLOOKUP(Table1[[#This Row],[Month]],Quart!$A$1:$B$5,2,1)</f>
        <v>Quart 3</v>
      </c>
      <c r="E601" s="2" t="s">
        <v>13</v>
      </c>
      <c r="F601" s="2" t="s">
        <v>12</v>
      </c>
      <c r="G601" s="2" t="s">
        <v>40</v>
      </c>
      <c r="H601" s="2" t="s">
        <v>62</v>
      </c>
      <c r="I601" s="2">
        <v>225.76999999999998</v>
      </c>
      <c r="J601" s="4">
        <v>23</v>
      </c>
      <c r="K601" s="2">
        <f>Table1[[#This Row],[Price]]*Table1[[#This Row],[Units]]</f>
        <v>5192.7099999999991</v>
      </c>
    </row>
    <row r="602" spans="1:11" x14ac:dyDescent="0.35">
      <c r="A602" s="3">
        <v>44431</v>
      </c>
      <c r="B602" s="11">
        <f>YEAR(Table1[[#This Row],[Date]])</f>
        <v>2021</v>
      </c>
      <c r="C602" s="11">
        <f>MONTH(Table1[[#This Row],[Date]])</f>
        <v>8</v>
      </c>
      <c r="D602" s="11" t="str">
        <f>VLOOKUP(Table1[[#This Row],[Month]],Quart!$A$1:$B$5,2,1)</f>
        <v>Quart 3</v>
      </c>
      <c r="E602" s="2" t="s">
        <v>7</v>
      </c>
      <c r="F602" s="2" t="s">
        <v>16</v>
      </c>
      <c r="G602" s="2" t="s">
        <v>33</v>
      </c>
      <c r="H602" s="2" t="s">
        <v>63</v>
      </c>
      <c r="I602" s="2">
        <v>376.99</v>
      </c>
      <c r="J602" s="4">
        <v>7</v>
      </c>
      <c r="K602" s="2">
        <f>Table1[[#This Row],[Price]]*Table1[[#This Row],[Units]]</f>
        <v>2638.9300000000003</v>
      </c>
    </row>
    <row r="603" spans="1:11" ht="35" x14ac:dyDescent="0.35">
      <c r="A603" s="3">
        <v>44432</v>
      </c>
      <c r="B603" s="11">
        <f>YEAR(Table1[[#This Row],[Date]])</f>
        <v>2021</v>
      </c>
      <c r="C603" s="11">
        <f>MONTH(Table1[[#This Row],[Date]])</f>
        <v>8</v>
      </c>
      <c r="D603" s="11" t="str">
        <f>VLOOKUP(Table1[[#This Row],[Month]],Quart!$A$1:$B$5,2,1)</f>
        <v>Quart 3</v>
      </c>
      <c r="E603" s="2" t="s">
        <v>5</v>
      </c>
      <c r="F603" s="2" t="s">
        <v>14</v>
      </c>
      <c r="G603" s="2" t="s">
        <v>41</v>
      </c>
      <c r="H603" s="2" t="s">
        <v>64</v>
      </c>
      <c r="I603" s="2">
        <v>657.87</v>
      </c>
      <c r="J603" s="4">
        <v>13</v>
      </c>
      <c r="K603" s="2">
        <f>Table1[[#This Row],[Price]]*Table1[[#This Row],[Units]]</f>
        <v>8552.31</v>
      </c>
    </row>
    <row r="604" spans="1:11" x14ac:dyDescent="0.35">
      <c r="A604" s="3">
        <v>44433</v>
      </c>
      <c r="B604" s="11">
        <f>YEAR(Table1[[#This Row],[Date]])</f>
        <v>2021</v>
      </c>
      <c r="C604" s="11">
        <f>MONTH(Table1[[#This Row],[Date]])</f>
        <v>8</v>
      </c>
      <c r="D604" s="11" t="str">
        <f>VLOOKUP(Table1[[#This Row],[Month]],Quart!$A$1:$B$5,2,1)</f>
        <v>Quart 3</v>
      </c>
      <c r="E604" s="2" t="s">
        <v>11</v>
      </c>
      <c r="F604" s="2" t="s">
        <v>6</v>
      </c>
      <c r="G604" s="2" t="s">
        <v>34</v>
      </c>
      <c r="H604" s="2">
        <v>3700</v>
      </c>
      <c r="I604" s="2">
        <v>2209.2199999999998</v>
      </c>
      <c r="J604" s="4">
        <v>5</v>
      </c>
      <c r="K604" s="2">
        <f>Table1[[#This Row],[Price]]*Table1[[#This Row],[Units]]</f>
        <v>11046.099999999999</v>
      </c>
    </row>
    <row r="605" spans="1:11" x14ac:dyDescent="0.35">
      <c r="A605" s="3">
        <v>44434</v>
      </c>
      <c r="B605" s="11">
        <f>YEAR(Table1[[#This Row],[Date]])</f>
        <v>2021</v>
      </c>
      <c r="C605" s="11">
        <f>MONTH(Table1[[#This Row],[Date]])</f>
        <v>8</v>
      </c>
      <c r="D605" s="11" t="str">
        <f>VLOOKUP(Table1[[#This Row],[Month]],Quart!$A$1:$B$5,2,1)</f>
        <v>Quart 3</v>
      </c>
      <c r="E605" s="2" t="s">
        <v>9</v>
      </c>
      <c r="F605" s="2" t="s">
        <v>6</v>
      </c>
      <c r="G605" s="2" t="s">
        <v>38</v>
      </c>
      <c r="H605" s="2" t="s">
        <v>65</v>
      </c>
      <c r="I605" s="2">
        <v>1481.6</v>
      </c>
      <c r="J605" s="4">
        <v>33</v>
      </c>
      <c r="K605" s="2">
        <f>Table1[[#This Row],[Price]]*Table1[[#This Row],[Units]]</f>
        <v>48892.799999999996</v>
      </c>
    </row>
    <row r="606" spans="1:11" x14ac:dyDescent="0.35">
      <c r="A606" s="3">
        <v>44435</v>
      </c>
      <c r="B606" s="11">
        <f>YEAR(Table1[[#This Row],[Date]])</f>
        <v>2021</v>
      </c>
      <c r="C606" s="11">
        <f>MONTH(Table1[[#This Row],[Date]])</f>
        <v>8</v>
      </c>
      <c r="D606" s="11" t="str">
        <f>VLOOKUP(Table1[[#This Row],[Month]],Quart!$A$1:$B$5,2,1)</f>
        <v>Quart 3</v>
      </c>
      <c r="E606" s="2" t="s">
        <v>17</v>
      </c>
      <c r="F606" s="2" t="s">
        <v>10</v>
      </c>
      <c r="G606" s="2" t="s">
        <v>33</v>
      </c>
      <c r="H606" s="2" t="s">
        <v>66</v>
      </c>
      <c r="I606" s="2">
        <v>659.74</v>
      </c>
      <c r="J606" s="4">
        <v>7</v>
      </c>
      <c r="K606" s="2">
        <f>Table1[[#This Row],[Price]]*Table1[[#This Row],[Units]]</f>
        <v>4618.18</v>
      </c>
    </row>
    <row r="607" spans="1:11" x14ac:dyDescent="0.35">
      <c r="A607" s="3">
        <v>44436</v>
      </c>
      <c r="B607" s="11">
        <f>YEAR(Table1[[#This Row],[Date]])</f>
        <v>2021</v>
      </c>
      <c r="C607" s="11">
        <f>MONTH(Table1[[#This Row],[Date]])</f>
        <v>8</v>
      </c>
      <c r="D607" s="11" t="str">
        <f>VLOOKUP(Table1[[#This Row],[Month]],Quart!$A$1:$B$5,2,1)</f>
        <v>Quart 3</v>
      </c>
      <c r="E607" s="2" t="s">
        <v>5</v>
      </c>
      <c r="F607" s="2" t="s">
        <v>12</v>
      </c>
      <c r="G607" s="2" t="s">
        <v>38</v>
      </c>
      <c r="H607" s="2" t="s">
        <v>67</v>
      </c>
      <c r="I607" s="2">
        <v>376.99</v>
      </c>
      <c r="J607" s="4">
        <v>11</v>
      </c>
      <c r="K607" s="2">
        <f>Table1[[#This Row],[Price]]*Table1[[#This Row],[Units]]</f>
        <v>4146.8900000000003</v>
      </c>
    </row>
    <row r="608" spans="1:11" ht="35" x14ac:dyDescent="0.35">
      <c r="A608" s="3">
        <v>44437</v>
      </c>
      <c r="B608" s="11">
        <f>YEAR(Table1[[#This Row],[Date]])</f>
        <v>2021</v>
      </c>
      <c r="C608" s="11">
        <f>MONTH(Table1[[#This Row],[Date]])</f>
        <v>8</v>
      </c>
      <c r="D608" s="11" t="str">
        <f>VLOOKUP(Table1[[#This Row],[Month]],Quart!$A$1:$B$5,2,1)</f>
        <v>Quart 3</v>
      </c>
      <c r="E608" s="2" t="s">
        <v>7</v>
      </c>
      <c r="F608" s="2" t="s">
        <v>14</v>
      </c>
      <c r="G608" s="2" t="s">
        <v>42</v>
      </c>
      <c r="H608" s="2" t="s">
        <v>68</v>
      </c>
      <c r="I608" s="2">
        <v>865.22</v>
      </c>
      <c r="J608" s="4">
        <v>3</v>
      </c>
      <c r="K608" s="2">
        <f>Table1[[#This Row],[Price]]*Table1[[#This Row],[Units]]</f>
        <v>2595.66</v>
      </c>
    </row>
    <row r="609" spans="1:11" x14ac:dyDescent="0.35">
      <c r="A609" s="3">
        <v>44438</v>
      </c>
      <c r="B609" s="11">
        <f>YEAR(Table1[[#This Row],[Date]])</f>
        <v>2021</v>
      </c>
      <c r="C609" s="11">
        <f>MONTH(Table1[[#This Row],[Date]])</f>
        <v>8</v>
      </c>
      <c r="D609" s="11" t="str">
        <f>VLOOKUP(Table1[[#This Row],[Month]],Quart!$A$1:$B$5,2,1)</f>
        <v>Quart 3</v>
      </c>
      <c r="E609" s="2" t="s">
        <v>9</v>
      </c>
      <c r="F609" s="2" t="s">
        <v>16</v>
      </c>
      <c r="G609" s="2" t="s">
        <v>43</v>
      </c>
      <c r="H609" s="2" t="s">
        <v>69</v>
      </c>
      <c r="I609" s="2">
        <v>3110.2400000000002</v>
      </c>
      <c r="J609" s="4">
        <v>23</v>
      </c>
      <c r="K609" s="2">
        <f>Table1[[#This Row],[Price]]*Table1[[#This Row],[Units]]</f>
        <v>71535.520000000004</v>
      </c>
    </row>
    <row r="610" spans="1:11" x14ac:dyDescent="0.35">
      <c r="A610" s="3">
        <v>44439</v>
      </c>
      <c r="B610" s="11">
        <f>YEAR(Table1[[#This Row],[Date]])</f>
        <v>2021</v>
      </c>
      <c r="C610" s="11">
        <f>MONTH(Table1[[#This Row],[Date]])</f>
        <v>8</v>
      </c>
      <c r="D610" s="11" t="str">
        <f>VLOOKUP(Table1[[#This Row],[Month]],Quart!$A$1:$B$5,2,1)</f>
        <v>Quart 3</v>
      </c>
      <c r="E610" s="2" t="s">
        <v>11</v>
      </c>
      <c r="F610" s="2" t="s">
        <v>6</v>
      </c>
      <c r="G610" s="2" t="s">
        <v>38</v>
      </c>
      <c r="H610" s="2" t="s">
        <v>65</v>
      </c>
      <c r="I610" s="2">
        <v>1481.6</v>
      </c>
      <c r="J610" s="4">
        <v>15</v>
      </c>
      <c r="K610" s="2">
        <f>Table1[[#This Row],[Price]]*Table1[[#This Row],[Units]]</f>
        <v>22224</v>
      </c>
    </row>
    <row r="611" spans="1:11" x14ac:dyDescent="0.35">
      <c r="A611" s="3">
        <v>44440</v>
      </c>
      <c r="B611" s="11">
        <f>YEAR(Table1[[#This Row],[Date]])</f>
        <v>2021</v>
      </c>
      <c r="C611" s="11">
        <f>MONTH(Table1[[#This Row],[Date]])</f>
        <v>9</v>
      </c>
      <c r="D611" s="11" t="str">
        <f>VLOOKUP(Table1[[#This Row],[Month]],Quart!$A$1:$B$5,2,1)</f>
        <v>Quart 3</v>
      </c>
      <c r="E611" s="2" t="s">
        <v>13</v>
      </c>
      <c r="F611" s="2" t="s">
        <v>6</v>
      </c>
      <c r="G611" s="2" t="s">
        <v>34</v>
      </c>
      <c r="H611" s="2">
        <v>3700</v>
      </c>
      <c r="I611" s="2">
        <v>2209.2199999999998</v>
      </c>
      <c r="J611" s="4">
        <v>32</v>
      </c>
      <c r="K611" s="2">
        <f>Table1[[#This Row],[Price]]*Table1[[#This Row],[Units]]</f>
        <v>70695.039999999994</v>
      </c>
    </row>
    <row r="612" spans="1:11" x14ac:dyDescent="0.35">
      <c r="A612" s="3">
        <v>44441</v>
      </c>
      <c r="B612" s="11">
        <f>YEAR(Table1[[#This Row],[Date]])</f>
        <v>2021</v>
      </c>
      <c r="C612" s="11">
        <f>MONTH(Table1[[#This Row],[Date]])</f>
        <v>9</v>
      </c>
      <c r="D612" s="11" t="str">
        <f>VLOOKUP(Table1[[#This Row],[Month]],Quart!$A$1:$B$5,2,1)</f>
        <v>Quart 3</v>
      </c>
      <c r="E612" s="2" t="s">
        <v>15</v>
      </c>
      <c r="F612" s="2" t="s">
        <v>6</v>
      </c>
      <c r="G612" s="2" t="s">
        <v>38</v>
      </c>
      <c r="H612" s="2" t="s">
        <v>60</v>
      </c>
      <c r="I612" s="2">
        <v>1027.32</v>
      </c>
      <c r="J612" s="4">
        <v>17</v>
      </c>
      <c r="K612" s="2">
        <f>Table1[[#This Row],[Price]]*Table1[[#This Row],[Units]]</f>
        <v>17464.439999999999</v>
      </c>
    </row>
    <row r="613" spans="1:11" x14ac:dyDescent="0.35">
      <c r="A613" s="3">
        <v>44442</v>
      </c>
      <c r="B613" s="11">
        <f>YEAR(Table1[[#This Row],[Date]])</f>
        <v>2021</v>
      </c>
      <c r="C613" s="11">
        <f>MONTH(Table1[[#This Row],[Date]])</f>
        <v>9</v>
      </c>
      <c r="D613" s="11" t="str">
        <f>VLOOKUP(Table1[[#This Row],[Month]],Quart!$A$1:$B$5,2,1)</f>
        <v>Quart 3</v>
      </c>
      <c r="E613" s="2" t="s">
        <v>17</v>
      </c>
      <c r="F613" s="2" t="s">
        <v>10</v>
      </c>
      <c r="G613" s="2" t="s">
        <v>32</v>
      </c>
      <c r="H613" s="2" t="s">
        <v>49</v>
      </c>
      <c r="I613" s="2">
        <v>2825.6200000000003</v>
      </c>
      <c r="J613" s="4">
        <v>21</v>
      </c>
      <c r="K613" s="2">
        <f>Table1[[#This Row],[Price]]*Table1[[#This Row],[Units]]</f>
        <v>59338.020000000004</v>
      </c>
    </row>
    <row r="614" spans="1:11" x14ac:dyDescent="0.35">
      <c r="A614" s="3">
        <v>44443</v>
      </c>
      <c r="B614" s="11">
        <f>YEAR(Table1[[#This Row],[Date]])</f>
        <v>2021</v>
      </c>
      <c r="C614" s="11">
        <f>MONTH(Table1[[#This Row],[Date]])</f>
        <v>9</v>
      </c>
      <c r="D614" s="11" t="str">
        <f>VLOOKUP(Table1[[#This Row],[Month]],Quart!$A$1:$B$5,2,1)</f>
        <v>Quart 3</v>
      </c>
      <c r="E614" s="2" t="s">
        <v>5</v>
      </c>
      <c r="F614" s="2" t="s">
        <v>10</v>
      </c>
      <c r="G614" s="2" t="s">
        <v>44</v>
      </c>
      <c r="H614" s="2" t="s">
        <v>70</v>
      </c>
      <c r="I614" s="2">
        <v>810.54</v>
      </c>
      <c r="J614" s="4">
        <v>9</v>
      </c>
      <c r="K614" s="2">
        <f>Table1[[#This Row],[Price]]*Table1[[#This Row],[Units]]</f>
        <v>7294.86</v>
      </c>
    </row>
    <row r="615" spans="1:11" x14ac:dyDescent="0.35">
      <c r="A615" s="3">
        <v>44444</v>
      </c>
      <c r="B615" s="11">
        <f>YEAR(Table1[[#This Row],[Date]])</f>
        <v>2021</v>
      </c>
      <c r="C615" s="11">
        <f>MONTH(Table1[[#This Row],[Date]])</f>
        <v>9</v>
      </c>
      <c r="D615" s="11" t="str">
        <f>VLOOKUP(Table1[[#This Row],[Month]],Quart!$A$1:$B$5,2,1)</f>
        <v>Quart 3</v>
      </c>
      <c r="E615" s="2" t="s">
        <v>9</v>
      </c>
      <c r="F615" s="2" t="s">
        <v>12</v>
      </c>
      <c r="G615" s="2" t="s">
        <v>38</v>
      </c>
      <c r="H615" s="2" t="s">
        <v>67</v>
      </c>
      <c r="I615" s="2">
        <v>376.99</v>
      </c>
      <c r="J615" s="4">
        <v>3</v>
      </c>
      <c r="K615" s="2">
        <f>Table1[[#This Row],[Price]]*Table1[[#This Row],[Units]]</f>
        <v>1130.97</v>
      </c>
    </row>
    <row r="616" spans="1:11" x14ac:dyDescent="0.35">
      <c r="A616" s="3">
        <v>44445</v>
      </c>
      <c r="B616" s="11">
        <f>YEAR(Table1[[#This Row],[Date]])</f>
        <v>2021</v>
      </c>
      <c r="C616" s="11">
        <f>MONTH(Table1[[#This Row],[Date]])</f>
        <v>9</v>
      </c>
      <c r="D616" s="11" t="str">
        <f>VLOOKUP(Table1[[#This Row],[Month]],Quart!$A$1:$B$5,2,1)</f>
        <v>Quart 3</v>
      </c>
      <c r="E616" s="2" t="s">
        <v>11</v>
      </c>
      <c r="F616" s="2" t="s">
        <v>12</v>
      </c>
      <c r="G616" s="2" t="s">
        <v>40</v>
      </c>
      <c r="H616" s="2" t="s">
        <v>62</v>
      </c>
      <c r="I616" s="2">
        <v>225.76999999999998</v>
      </c>
      <c r="J616" s="4">
        <v>32</v>
      </c>
      <c r="K616" s="2">
        <f>Table1[[#This Row],[Price]]*Table1[[#This Row],[Units]]</f>
        <v>7224.6399999999994</v>
      </c>
    </row>
    <row r="617" spans="1:11" x14ac:dyDescent="0.35">
      <c r="A617" s="3">
        <v>44446</v>
      </c>
      <c r="B617" s="11">
        <f>YEAR(Table1[[#This Row],[Date]])</f>
        <v>2021</v>
      </c>
      <c r="C617" s="11">
        <f>MONTH(Table1[[#This Row],[Date]])</f>
        <v>9</v>
      </c>
      <c r="D617" s="11" t="str">
        <f>VLOOKUP(Table1[[#This Row],[Month]],Quart!$A$1:$B$5,2,1)</f>
        <v>Quart 3</v>
      </c>
      <c r="E617" s="2" t="s">
        <v>7</v>
      </c>
      <c r="F617" s="2" t="s">
        <v>10</v>
      </c>
      <c r="G617" s="2" t="s">
        <v>35</v>
      </c>
      <c r="H617" s="2" t="s">
        <v>58</v>
      </c>
      <c r="I617" s="2">
        <v>714.42</v>
      </c>
      <c r="J617" s="4">
        <v>29</v>
      </c>
      <c r="K617" s="2">
        <f>Table1[[#This Row],[Price]]*Table1[[#This Row],[Units]]</f>
        <v>20718.18</v>
      </c>
    </row>
    <row r="618" spans="1:11" ht="35" x14ac:dyDescent="0.35">
      <c r="A618" s="3">
        <v>44447</v>
      </c>
      <c r="B618" s="11">
        <f>YEAR(Table1[[#This Row],[Date]])</f>
        <v>2021</v>
      </c>
      <c r="C618" s="11">
        <f>MONTH(Table1[[#This Row],[Date]])</f>
        <v>9</v>
      </c>
      <c r="D618" s="11" t="str">
        <f>VLOOKUP(Table1[[#This Row],[Month]],Quart!$A$1:$B$5,2,1)</f>
        <v>Quart 3</v>
      </c>
      <c r="E618" s="2" t="s">
        <v>13</v>
      </c>
      <c r="F618" s="2" t="s">
        <v>14</v>
      </c>
      <c r="G618" s="2" t="s">
        <v>32</v>
      </c>
      <c r="H618" s="2" t="s">
        <v>55</v>
      </c>
      <c r="I618" s="2">
        <v>226.19</v>
      </c>
      <c r="J618" s="4">
        <v>27</v>
      </c>
      <c r="K618" s="2">
        <f>Table1[[#This Row],[Price]]*Table1[[#This Row],[Units]]</f>
        <v>6107.13</v>
      </c>
    </row>
    <row r="619" spans="1:11" ht="35" x14ac:dyDescent="0.35">
      <c r="A619" s="3">
        <v>44448</v>
      </c>
      <c r="B619" s="11">
        <f>YEAR(Table1[[#This Row],[Date]])</f>
        <v>2021</v>
      </c>
      <c r="C619" s="11">
        <f>MONTH(Table1[[#This Row],[Date]])</f>
        <v>9</v>
      </c>
      <c r="D619" s="11" t="str">
        <f>VLOOKUP(Table1[[#This Row],[Month]],Quart!$A$1:$B$5,2,1)</f>
        <v>Quart 3</v>
      </c>
      <c r="E619" s="2" t="s">
        <v>15</v>
      </c>
      <c r="F619" s="2" t="s">
        <v>14</v>
      </c>
      <c r="G619" s="2" t="s">
        <v>45</v>
      </c>
      <c r="H619" s="2" t="s">
        <v>71</v>
      </c>
      <c r="I619" s="2">
        <v>622.04</v>
      </c>
      <c r="J619" s="4">
        <v>29</v>
      </c>
      <c r="K619" s="2">
        <f>Table1[[#This Row],[Price]]*Table1[[#This Row],[Units]]</f>
        <v>18039.16</v>
      </c>
    </row>
    <row r="620" spans="1:11" x14ac:dyDescent="0.35">
      <c r="A620" s="3">
        <v>44449</v>
      </c>
      <c r="B620" s="11">
        <f>YEAR(Table1[[#This Row],[Date]])</f>
        <v>2021</v>
      </c>
      <c r="C620" s="11">
        <f>MONTH(Table1[[#This Row],[Date]])</f>
        <v>9</v>
      </c>
      <c r="D620" s="11" t="str">
        <f>VLOOKUP(Table1[[#This Row],[Month]],Quart!$A$1:$B$5,2,1)</f>
        <v>Quart 3</v>
      </c>
      <c r="E620" s="2" t="s">
        <v>17</v>
      </c>
      <c r="F620" s="2" t="s">
        <v>16</v>
      </c>
      <c r="G620" s="2" t="s">
        <v>35</v>
      </c>
      <c r="H620" s="2" t="s">
        <v>54</v>
      </c>
      <c r="I620" s="2">
        <v>499.53</v>
      </c>
      <c r="J620" s="4">
        <v>19</v>
      </c>
      <c r="K620" s="2">
        <f>Table1[[#This Row],[Price]]*Table1[[#This Row],[Units]]</f>
        <v>9491.07</v>
      </c>
    </row>
    <row r="621" spans="1:11" x14ac:dyDescent="0.35">
      <c r="A621" s="3">
        <v>44450</v>
      </c>
      <c r="B621" s="11">
        <f>YEAR(Table1[[#This Row],[Date]])</f>
        <v>2021</v>
      </c>
      <c r="C621" s="11">
        <f>MONTH(Table1[[#This Row],[Date]])</f>
        <v>9</v>
      </c>
      <c r="D621" s="11" t="str">
        <f>VLOOKUP(Table1[[#This Row],[Month]],Quart!$A$1:$B$5,2,1)</f>
        <v>Quart 3</v>
      </c>
      <c r="E621" s="2" t="s">
        <v>5</v>
      </c>
      <c r="F621" s="2" t="s">
        <v>6</v>
      </c>
      <c r="G621" s="2" t="s">
        <v>34</v>
      </c>
      <c r="H621" s="2">
        <v>3700</v>
      </c>
      <c r="I621" s="2">
        <v>2209.2199999999998</v>
      </c>
      <c r="J621" s="4">
        <v>5</v>
      </c>
      <c r="K621" s="2">
        <f>Table1[[#This Row],[Price]]*Table1[[#This Row],[Units]]</f>
        <v>11046.099999999999</v>
      </c>
    </row>
    <row r="622" spans="1:11" x14ac:dyDescent="0.35">
      <c r="A622" s="3">
        <v>44451</v>
      </c>
      <c r="B622" s="11">
        <f>YEAR(Table1[[#This Row],[Date]])</f>
        <v>2021</v>
      </c>
      <c r="C622" s="11">
        <f>MONTH(Table1[[#This Row],[Date]])</f>
        <v>9</v>
      </c>
      <c r="D622" s="11" t="str">
        <f>VLOOKUP(Table1[[#This Row],[Month]],Quart!$A$1:$B$5,2,1)</f>
        <v>Quart 3</v>
      </c>
      <c r="E622" s="2" t="s">
        <v>5</v>
      </c>
      <c r="F622" s="2" t="s">
        <v>6</v>
      </c>
      <c r="G622" s="2" t="s">
        <v>38</v>
      </c>
      <c r="H622" s="2" t="s">
        <v>60</v>
      </c>
      <c r="I622" s="2">
        <v>1027.32</v>
      </c>
      <c r="J622" s="4">
        <v>27</v>
      </c>
      <c r="K622" s="2">
        <f>Table1[[#This Row],[Price]]*Table1[[#This Row],[Units]]</f>
        <v>27737.64</v>
      </c>
    </row>
    <row r="623" spans="1:11" x14ac:dyDescent="0.35">
      <c r="A623" s="3">
        <v>44452</v>
      </c>
      <c r="B623" s="11">
        <f>YEAR(Table1[[#This Row],[Date]])</f>
        <v>2021</v>
      </c>
      <c r="C623" s="11">
        <f>MONTH(Table1[[#This Row],[Date]])</f>
        <v>9</v>
      </c>
      <c r="D623" s="11" t="str">
        <f>VLOOKUP(Table1[[#This Row],[Month]],Quart!$A$1:$B$5,2,1)</f>
        <v>Quart 3</v>
      </c>
      <c r="E623" s="2" t="s">
        <v>13</v>
      </c>
      <c r="F623" s="2" t="s">
        <v>6</v>
      </c>
      <c r="G623" s="2" t="s">
        <v>38</v>
      </c>
      <c r="H623" s="2" t="s">
        <v>65</v>
      </c>
      <c r="I623" s="2">
        <v>1481.6</v>
      </c>
      <c r="J623" s="4">
        <v>13</v>
      </c>
      <c r="K623" s="2">
        <f>Table1[[#This Row],[Price]]*Table1[[#This Row],[Units]]</f>
        <v>19260.8</v>
      </c>
    </row>
    <row r="624" spans="1:11" x14ac:dyDescent="0.35">
      <c r="A624" s="3">
        <v>44453</v>
      </c>
      <c r="B624" s="11">
        <f>YEAR(Table1[[#This Row],[Date]])</f>
        <v>2021</v>
      </c>
      <c r="C624" s="11">
        <f>MONTH(Table1[[#This Row],[Date]])</f>
        <v>9</v>
      </c>
      <c r="D624" s="11" t="str">
        <f>VLOOKUP(Table1[[#This Row],[Month]],Quart!$A$1:$B$5,2,1)</f>
        <v>Quart 3</v>
      </c>
      <c r="E624" s="2" t="s">
        <v>5</v>
      </c>
      <c r="F624" s="2" t="s">
        <v>8</v>
      </c>
      <c r="G624" s="2" t="s">
        <v>31</v>
      </c>
      <c r="H624" s="2" t="s">
        <v>52</v>
      </c>
      <c r="I624" s="2">
        <v>1432.36</v>
      </c>
      <c r="J624" s="4">
        <v>23</v>
      </c>
      <c r="K624" s="2">
        <f>Table1[[#This Row],[Price]]*Table1[[#This Row],[Units]]</f>
        <v>32944.28</v>
      </c>
    </row>
    <row r="625" spans="1:11" x14ac:dyDescent="0.35">
      <c r="A625" s="3">
        <v>44454</v>
      </c>
      <c r="B625" s="11">
        <f>YEAR(Table1[[#This Row],[Date]])</f>
        <v>2021</v>
      </c>
      <c r="C625" s="11">
        <f>MONTH(Table1[[#This Row],[Date]])</f>
        <v>9</v>
      </c>
      <c r="D625" s="11" t="str">
        <f>VLOOKUP(Table1[[#This Row],[Month]],Quart!$A$1:$B$5,2,1)</f>
        <v>Quart 3</v>
      </c>
      <c r="E625" s="2" t="s">
        <v>7</v>
      </c>
      <c r="F625" s="2" t="s">
        <v>8</v>
      </c>
      <c r="G625" s="2" t="s">
        <v>31</v>
      </c>
      <c r="H625" s="2" t="s">
        <v>72</v>
      </c>
      <c r="I625" s="2">
        <v>1600.37</v>
      </c>
      <c r="J625" s="4">
        <v>17</v>
      </c>
      <c r="K625" s="2">
        <f>Table1[[#This Row],[Price]]*Table1[[#This Row],[Units]]</f>
        <v>27206.289999999997</v>
      </c>
    </row>
    <row r="626" spans="1:11" x14ac:dyDescent="0.35">
      <c r="A626" s="3">
        <v>44455</v>
      </c>
      <c r="B626" s="11">
        <f>YEAR(Table1[[#This Row],[Date]])</f>
        <v>2021</v>
      </c>
      <c r="C626" s="11">
        <f>MONTH(Table1[[#This Row],[Date]])</f>
        <v>9</v>
      </c>
      <c r="D626" s="11" t="str">
        <f>VLOOKUP(Table1[[#This Row],[Month]],Quart!$A$1:$B$5,2,1)</f>
        <v>Quart 3</v>
      </c>
      <c r="E626" s="2" t="s">
        <v>7</v>
      </c>
      <c r="F626" s="2" t="s">
        <v>8</v>
      </c>
      <c r="G626" s="2" t="s">
        <v>31</v>
      </c>
      <c r="H626" s="2" t="s">
        <v>57</v>
      </c>
      <c r="I626" s="2">
        <v>752.12</v>
      </c>
      <c r="J626" s="4">
        <v>21</v>
      </c>
      <c r="K626" s="2">
        <f>Table1[[#This Row],[Price]]*Table1[[#This Row],[Units]]</f>
        <v>15794.52</v>
      </c>
    </row>
    <row r="627" spans="1:11" x14ac:dyDescent="0.35">
      <c r="A627" s="3">
        <v>44456</v>
      </c>
      <c r="B627" s="11">
        <f>YEAR(Table1[[#This Row],[Date]])</f>
        <v>2021</v>
      </c>
      <c r="C627" s="11">
        <f>MONTH(Table1[[#This Row],[Date]])</f>
        <v>9</v>
      </c>
      <c r="D627" s="11" t="str">
        <f>VLOOKUP(Table1[[#This Row],[Month]],Quart!$A$1:$B$5,2,1)</f>
        <v>Quart 3</v>
      </c>
      <c r="E627" s="2" t="s">
        <v>7</v>
      </c>
      <c r="F627" s="2" t="s">
        <v>16</v>
      </c>
      <c r="G627" s="2" t="s">
        <v>35</v>
      </c>
      <c r="H627" s="2" t="s">
        <v>54</v>
      </c>
      <c r="I627" s="2">
        <v>499.53</v>
      </c>
      <c r="J627" s="4">
        <v>23</v>
      </c>
      <c r="K627" s="2">
        <f>Table1[[#This Row],[Price]]*Table1[[#This Row],[Units]]</f>
        <v>11489.189999999999</v>
      </c>
    </row>
    <row r="628" spans="1:11" x14ac:dyDescent="0.35">
      <c r="A628" s="3">
        <v>44457</v>
      </c>
      <c r="B628" s="11">
        <f>YEAR(Table1[[#This Row],[Date]])</f>
        <v>2021</v>
      </c>
      <c r="C628" s="11">
        <f>MONTH(Table1[[#This Row],[Date]])</f>
        <v>9</v>
      </c>
      <c r="D628" s="11" t="str">
        <f>VLOOKUP(Table1[[#This Row],[Month]],Quart!$A$1:$B$5,2,1)</f>
        <v>Quart 3</v>
      </c>
      <c r="E628" s="2" t="s">
        <v>5</v>
      </c>
      <c r="F628" s="2" t="s">
        <v>6</v>
      </c>
      <c r="G628" s="2" t="s">
        <v>33</v>
      </c>
      <c r="H628" s="2" t="s">
        <v>53</v>
      </c>
      <c r="I628" s="2">
        <v>3014.1200000000003</v>
      </c>
      <c r="J628" s="4">
        <v>25</v>
      </c>
      <c r="K628" s="2">
        <f>Table1[[#This Row],[Price]]*Table1[[#This Row],[Units]]</f>
        <v>75353.000000000015</v>
      </c>
    </row>
    <row r="629" spans="1:11" x14ac:dyDescent="0.35">
      <c r="A629" s="3">
        <v>44458</v>
      </c>
      <c r="B629" s="11">
        <f>YEAR(Table1[[#This Row],[Date]])</f>
        <v>2021</v>
      </c>
      <c r="C629" s="11">
        <f>MONTH(Table1[[#This Row],[Date]])</f>
        <v>9</v>
      </c>
      <c r="D629" s="11" t="str">
        <f>VLOOKUP(Table1[[#This Row],[Month]],Quart!$A$1:$B$5,2,1)</f>
        <v>Quart 3</v>
      </c>
      <c r="E629" s="2" t="s">
        <v>5</v>
      </c>
      <c r="F629" s="2" t="s">
        <v>8</v>
      </c>
      <c r="G629" s="2" t="s">
        <v>38</v>
      </c>
      <c r="H629" s="2" t="s">
        <v>61</v>
      </c>
      <c r="I629" s="2">
        <v>2363.79</v>
      </c>
      <c r="J629" s="4">
        <v>21</v>
      </c>
      <c r="K629" s="2">
        <f>Table1[[#This Row],[Price]]*Table1[[#This Row],[Units]]</f>
        <v>49639.59</v>
      </c>
    </row>
    <row r="630" spans="1:11" x14ac:dyDescent="0.35">
      <c r="A630" s="3">
        <v>44459</v>
      </c>
      <c r="B630" s="11">
        <f>YEAR(Table1[[#This Row],[Date]])</f>
        <v>2021</v>
      </c>
      <c r="C630" s="11">
        <f>MONTH(Table1[[#This Row],[Date]])</f>
        <v>9</v>
      </c>
      <c r="D630" s="11" t="str">
        <f>VLOOKUP(Table1[[#This Row],[Month]],Quart!$A$1:$B$5,2,1)</f>
        <v>Quart 3</v>
      </c>
      <c r="E630" s="2" t="s">
        <v>11</v>
      </c>
      <c r="F630" s="2" t="s">
        <v>8</v>
      </c>
      <c r="G630" s="2" t="s">
        <v>38</v>
      </c>
      <c r="H630" s="2" t="s">
        <v>61</v>
      </c>
      <c r="I630" s="2">
        <v>2363.79</v>
      </c>
      <c r="J630" s="4">
        <v>25</v>
      </c>
      <c r="K630" s="2">
        <f>Table1[[#This Row],[Price]]*Table1[[#This Row],[Units]]</f>
        <v>59094.75</v>
      </c>
    </row>
    <row r="631" spans="1:11" x14ac:dyDescent="0.35">
      <c r="A631" s="3">
        <v>44460</v>
      </c>
      <c r="B631" s="11">
        <f>YEAR(Table1[[#This Row],[Date]])</f>
        <v>2021</v>
      </c>
      <c r="C631" s="11">
        <f>MONTH(Table1[[#This Row],[Date]])</f>
        <v>9</v>
      </c>
      <c r="D631" s="11" t="str">
        <f>VLOOKUP(Table1[[#This Row],[Month]],Quart!$A$1:$B$5,2,1)</f>
        <v>Quart 3</v>
      </c>
      <c r="E631" s="2" t="s">
        <v>7</v>
      </c>
      <c r="F631" s="2" t="s">
        <v>10</v>
      </c>
      <c r="G631" s="2" t="s">
        <v>44</v>
      </c>
      <c r="H631" s="2" t="s">
        <v>70</v>
      </c>
      <c r="I631" s="2">
        <v>810.54</v>
      </c>
      <c r="J631" s="4">
        <v>33</v>
      </c>
      <c r="K631" s="2">
        <f>Table1[[#This Row],[Price]]*Table1[[#This Row],[Units]]</f>
        <v>26747.82</v>
      </c>
    </row>
    <row r="632" spans="1:11" x14ac:dyDescent="0.35">
      <c r="A632" s="3">
        <v>44461</v>
      </c>
      <c r="B632" s="11">
        <f>YEAR(Table1[[#This Row],[Date]])</f>
        <v>2021</v>
      </c>
      <c r="C632" s="11">
        <f>MONTH(Table1[[#This Row],[Date]])</f>
        <v>9</v>
      </c>
      <c r="D632" s="11" t="str">
        <f>VLOOKUP(Table1[[#This Row],[Month]],Quart!$A$1:$B$5,2,1)</f>
        <v>Quart 3</v>
      </c>
      <c r="E632" s="2" t="s">
        <v>15</v>
      </c>
      <c r="F632" s="2" t="s">
        <v>16</v>
      </c>
      <c r="G632" s="2" t="s">
        <v>35</v>
      </c>
      <c r="H632" s="2" t="s">
        <v>54</v>
      </c>
      <c r="I632" s="2">
        <v>499.53</v>
      </c>
      <c r="J632" s="4">
        <v>32</v>
      </c>
      <c r="K632" s="2">
        <f>Table1[[#This Row],[Price]]*Table1[[#This Row],[Units]]</f>
        <v>15984.96</v>
      </c>
    </row>
    <row r="633" spans="1:11" x14ac:dyDescent="0.35">
      <c r="A633" s="3">
        <v>44462</v>
      </c>
      <c r="B633" s="11">
        <f>YEAR(Table1[[#This Row],[Date]])</f>
        <v>2021</v>
      </c>
      <c r="C633" s="11">
        <f>MONTH(Table1[[#This Row],[Date]])</f>
        <v>9</v>
      </c>
      <c r="D633" s="11" t="str">
        <f>VLOOKUP(Table1[[#This Row],[Month]],Quart!$A$1:$B$5,2,1)</f>
        <v>Quart 3</v>
      </c>
      <c r="E633" s="2" t="s">
        <v>9</v>
      </c>
      <c r="F633" s="2" t="s">
        <v>12</v>
      </c>
      <c r="G633" s="2" t="s">
        <v>35</v>
      </c>
      <c r="H633" s="2" t="s">
        <v>73</v>
      </c>
      <c r="I633" s="2">
        <v>527.79</v>
      </c>
      <c r="J633" s="4">
        <v>32</v>
      </c>
      <c r="K633" s="2">
        <f>Table1[[#This Row],[Price]]*Table1[[#This Row],[Units]]</f>
        <v>16889.28</v>
      </c>
    </row>
    <row r="634" spans="1:11" ht="35" x14ac:dyDescent="0.35">
      <c r="A634" s="3">
        <v>44463</v>
      </c>
      <c r="B634" s="11">
        <f>YEAR(Table1[[#This Row],[Date]])</f>
        <v>2021</v>
      </c>
      <c r="C634" s="11">
        <f>MONTH(Table1[[#This Row],[Date]])</f>
        <v>9</v>
      </c>
      <c r="D634" s="11" t="str">
        <f>VLOOKUP(Table1[[#This Row],[Month]],Quart!$A$1:$B$5,2,1)</f>
        <v>Quart 3</v>
      </c>
      <c r="E634" s="2" t="s">
        <v>11</v>
      </c>
      <c r="F634" s="2" t="s">
        <v>14</v>
      </c>
      <c r="G634" s="2" t="s">
        <v>45</v>
      </c>
      <c r="H634" s="2" t="s">
        <v>71</v>
      </c>
      <c r="I634" s="2">
        <v>622.04</v>
      </c>
      <c r="J634" s="4">
        <v>23</v>
      </c>
      <c r="K634" s="2">
        <f>Table1[[#This Row],[Price]]*Table1[[#This Row],[Units]]</f>
        <v>14306.919999999998</v>
      </c>
    </row>
    <row r="635" spans="1:11" x14ac:dyDescent="0.35">
      <c r="A635" s="3">
        <v>44464</v>
      </c>
      <c r="B635" s="11">
        <f>YEAR(Table1[[#This Row],[Date]])</f>
        <v>2021</v>
      </c>
      <c r="C635" s="11">
        <f>MONTH(Table1[[#This Row],[Date]])</f>
        <v>9</v>
      </c>
      <c r="D635" s="11" t="str">
        <f>VLOOKUP(Table1[[#This Row],[Month]],Quart!$A$1:$B$5,2,1)</f>
        <v>Quart 3</v>
      </c>
      <c r="E635" s="2" t="s">
        <v>13</v>
      </c>
      <c r="F635" s="2" t="s">
        <v>16</v>
      </c>
      <c r="G635" s="2" t="s">
        <v>34</v>
      </c>
      <c r="H635" s="2" t="s">
        <v>74</v>
      </c>
      <c r="I635" s="2">
        <v>414.69</v>
      </c>
      <c r="J635" s="4">
        <v>19</v>
      </c>
      <c r="K635" s="2">
        <f>Table1[[#This Row],[Price]]*Table1[[#This Row],[Units]]</f>
        <v>7879.11</v>
      </c>
    </row>
    <row r="636" spans="1:11" x14ac:dyDescent="0.35">
      <c r="A636" s="3">
        <v>44465</v>
      </c>
      <c r="B636" s="11">
        <f>YEAR(Table1[[#This Row],[Date]])</f>
        <v>2021</v>
      </c>
      <c r="C636" s="11">
        <f>MONTH(Table1[[#This Row],[Date]])</f>
        <v>9</v>
      </c>
      <c r="D636" s="11" t="str">
        <f>VLOOKUP(Table1[[#This Row],[Month]],Quart!$A$1:$B$5,2,1)</f>
        <v>Quart 3</v>
      </c>
      <c r="E636" s="2" t="s">
        <v>15</v>
      </c>
      <c r="F636" s="2" t="s">
        <v>6</v>
      </c>
      <c r="G636" s="2" t="s">
        <v>31</v>
      </c>
      <c r="H636" s="2" t="s">
        <v>75</v>
      </c>
      <c r="I636" s="2">
        <v>1319.5</v>
      </c>
      <c r="J636" s="4">
        <v>9</v>
      </c>
      <c r="K636" s="2">
        <f>Table1[[#This Row],[Price]]*Table1[[#This Row],[Units]]</f>
        <v>11875.5</v>
      </c>
    </row>
    <row r="637" spans="1:11" x14ac:dyDescent="0.35">
      <c r="A637" s="3">
        <v>44466</v>
      </c>
      <c r="B637" s="11">
        <f>YEAR(Table1[[#This Row],[Date]])</f>
        <v>2021</v>
      </c>
      <c r="C637" s="11">
        <f>MONTH(Table1[[#This Row],[Date]])</f>
        <v>9</v>
      </c>
      <c r="D637" s="11" t="str">
        <f>VLOOKUP(Table1[[#This Row],[Month]],Quart!$A$1:$B$5,2,1)</f>
        <v>Quart 3</v>
      </c>
      <c r="E637" s="2" t="s">
        <v>17</v>
      </c>
      <c r="F637" s="2" t="s">
        <v>8</v>
      </c>
      <c r="G637" s="2" t="s">
        <v>31</v>
      </c>
      <c r="H637" s="2" t="s">
        <v>57</v>
      </c>
      <c r="I637" s="2">
        <v>752.12</v>
      </c>
      <c r="J637" s="4">
        <v>21</v>
      </c>
      <c r="K637" s="2">
        <f>Table1[[#This Row],[Price]]*Table1[[#This Row],[Units]]</f>
        <v>15794.52</v>
      </c>
    </row>
    <row r="638" spans="1:11" x14ac:dyDescent="0.35">
      <c r="A638" s="3">
        <v>44467</v>
      </c>
      <c r="B638" s="11">
        <f>YEAR(Table1[[#This Row],[Date]])</f>
        <v>2021</v>
      </c>
      <c r="C638" s="11">
        <f>MONTH(Table1[[#This Row],[Date]])</f>
        <v>9</v>
      </c>
      <c r="D638" s="11" t="str">
        <f>VLOOKUP(Table1[[#This Row],[Month]],Quart!$A$1:$B$5,2,1)</f>
        <v>Quart 3</v>
      </c>
      <c r="E638" s="2" t="s">
        <v>5</v>
      </c>
      <c r="F638" s="2" t="s">
        <v>10</v>
      </c>
      <c r="G638" s="2" t="s">
        <v>35</v>
      </c>
      <c r="H638" s="2" t="s">
        <v>58</v>
      </c>
      <c r="I638" s="2">
        <v>714.42</v>
      </c>
      <c r="J638" s="4">
        <v>32</v>
      </c>
      <c r="K638" s="2">
        <f>Table1[[#This Row],[Price]]*Table1[[#This Row],[Units]]</f>
        <v>22861.439999999999</v>
      </c>
    </row>
    <row r="639" spans="1:11" x14ac:dyDescent="0.35">
      <c r="A639" s="3">
        <v>44468</v>
      </c>
      <c r="B639" s="11">
        <f>YEAR(Table1[[#This Row],[Date]])</f>
        <v>2021</v>
      </c>
      <c r="C639" s="11">
        <f>MONTH(Table1[[#This Row],[Date]])</f>
        <v>9</v>
      </c>
      <c r="D639" s="11" t="str">
        <f>VLOOKUP(Table1[[#This Row],[Month]],Quart!$A$1:$B$5,2,1)</f>
        <v>Quart 3</v>
      </c>
      <c r="E639" s="2" t="s">
        <v>7</v>
      </c>
      <c r="F639" s="2" t="s">
        <v>12</v>
      </c>
      <c r="G639" s="2" t="s">
        <v>36</v>
      </c>
      <c r="H639" s="2" t="s">
        <v>51</v>
      </c>
      <c r="I639" s="2">
        <v>376.99</v>
      </c>
      <c r="J639" s="4">
        <v>21</v>
      </c>
      <c r="K639" s="2">
        <f>Table1[[#This Row],[Price]]*Table1[[#This Row],[Units]]</f>
        <v>7916.79</v>
      </c>
    </row>
    <row r="640" spans="1:11" ht="35" x14ac:dyDescent="0.35">
      <c r="A640" s="3">
        <v>44469</v>
      </c>
      <c r="B640" s="11">
        <f>YEAR(Table1[[#This Row],[Date]])</f>
        <v>2021</v>
      </c>
      <c r="C640" s="11">
        <f>MONTH(Table1[[#This Row],[Date]])</f>
        <v>9</v>
      </c>
      <c r="D640" s="11" t="str">
        <f>VLOOKUP(Table1[[#This Row],[Month]],Quart!$A$1:$B$5,2,1)</f>
        <v>Quart 3</v>
      </c>
      <c r="E640" s="2" t="s">
        <v>9</v>
      </c>
      <c r="F640" s="2" t="s">
        <v>14</v>
      </c>
      <c r="G640" s="2" t="s">
        <v>36</v>
      </c>
      <c r="H640" s="2" t="s">
        <v>56</v>
      </c>
      <c r="I640" s="2">
        <v>620.16999999999996</v>
      </c>
      <c r="J640" s="4">
        <v>32</v>
      </c>
      <c r="K640" s="2">
        <f>Table1[[#This Row],[Price]]*Table1[[#This Row],[Units]]</f>
        <v>19845.439999999999</v>
      </c>
    </row>
    <row r="641" spans="1:11" x14ac:dyDescent="0.35">
      <c r="A641" s="3">
        <v>44470</v>
      </c>
      <c r="B641" s="11">
        <f>YEAR(Table1[[#This Row],[Date]])</f>
        <v>2021</v>
      </c>
      <c r="C641" s="11">
        <f>MONTH(Table1[[#This Row],[Date]])</f>
        <v>10</v>
      </c>
      <c r="D641" s="11" t="str">
        <f>VLOOKUP(Table1[[#This Row],[Month]],Quart!$A$1:$B$5,2,1)</f>
        <v>Quart 4</v>
      </c>
      <c r="E641" s="2" t="s">
        <v>11</v>
      </c>
      <c r="F641" s="2" t="s">
        <v>16</v>
      </c>
      <c r="G641" s="2" t="s">
        <v>37</v>
      </c>
      <c r="H641" s="2" t="s">
        <v>59</v>
      </c>
      <c r="I641" s="2">
        <v>395.8</v>
      </c>
      <c r="J641" s="4">
        <v>3</v>
      </c>
      <c r="K641" s="2">
        <f>Table1[[#This Row],[Price]]*Table1[[#This Row],[Units]]</f>
        <v>1187.4000000000001</v>
      </c>
    </row>
    <row r="642" spans="1:11" x14ac:dyDescent="0.35">
      <c r="A642" s="3">
        <v>44471</v>
      </c>
      <c r="B642" s="11">
        <f>YEAR(Table1[[#This Row],[Date]])</f>
        <v>2021</v>
      </c>
      <c r="C642" s="11">
        <f>MONTH(Table1[[#This Row],[Date]])</f>
        <v>10</v>
      </c>
      <c r="D642" s="11" t="str">
        <f>VLOOKUP(Table1[[#This Row],[Month]],Quart!$A$1:$B$5,2,1)</f>
        <v>Quart 4</v>
      </c>
      <c r="E642" s="2" t="s">
        <v>13</v>
      </c>
      <c r="F642" s="2" t="s">
        <v>6</v>
      </c>
      <c r="G642" s="2" t="s">
        <v>38</v>
      </c>
      <c r="H642" s="2" t="s">
        <v>60</v>
      </c>
      <c r="I642" s="2">
        <v>1027.32</v>
      </c>
      <c r="J642" s="4">
        <v>11</v>
      </c>
      <c r="K642" s="2">
        <f>Table1[[#This Row],[Price]]*Table1[[#This Row],[Units]]</f>
        <v>11300.519999999999</v>
      </c>
    </row>
    <row r="643" spans="1:11" x14ac:dyDescent="0.35">
      <c r="A643" s="3">
        <v>44472</v>
      </c>
      <c r="B643" s="11">
        <f>YEAR(Table1[[#This Row],[Date]])</f>
        <v>2021</v>
      </c>
      <c r="C643" s="11">
        <f>MONTH(Table1[[#This Row],[Date]])</f>
        <v>10</v>
      </c>
      <c r="D643" s="11" t="str">
        <f>VLOOKUP(Table1[[#This Row],[Month]],Quart!$A$1:$B$5,2,1)</f>
        <v>Quart 4</v>
      </c>
      <c r="E643" s="2" t="s">
        <v>15</v>
      </c>
      <c r="F643" s="2" t="s">
        <v>8</v>
      </c>
      <c r="G643" s="2" t="s">
        <v>38</v>
      </c>
      <c r="H643" s="2" t="s">
        <v>61</v>
      </c>
      <c r="I643" s="2">
        <v>2363.79</v>
      </c>
      <c r="J643" s="4">
        <v>25</v>
      </c>
      <c r="K643" s="2">
        <f>Table1[[#This Row],[Price]]*Table1[[#This Row],[Units]]</f>
        <v>59094.75</v>
      </c>
    </row>
    <row r="644" spans="1:11" x14ac:dyDescent="0.35">
      <c r="A644" s="3">
        <v>44473</v>
      </c>
      <c r="B644" s="11">
        <f>YEAR(Table1[[#This Row],[Date]])</f>
        <v>2021</v>
      </c>
      <c r="C644" s="11">
        <f>MONTH(Table1[[#This Row],[Date]])</f>
        <v>10</v>
      </c>
      <c r="D644" s="11" t="str">
        <f>VLOOKUP(Table1[[#This Row],[Month]],Quart!$A$1:$B$5,2,1)</f>
        <v>Quart 4</v>
      </c>
      <c r="E644" s="2" t="s">
        <v>17</v>
      </c>
      <c r="F644" s="2" t="s">
        <v>10</v>
      </c>
      <c r="G644" s="2" t="s">
        <v>39</v>
      </c>
      <c r="H644" s="2" t="s">
        <v>49</v>
      </c>
      <c r="I644" s="2">
        <v>657.87</v>
      </c>
      <c r="J644" s="4">
        <v>21</v>
      </c>
      <c r="K644" s="2">
        <f>Table1[[#This Row],[Price]]*Table1[[#This Row],[Units]]</f>
        <v>13815.27</v>
      </c>
    </row>
    <row r="645" spans="1:11" x14ac:dyDescent="0.35">
      <c r="A645" s="3">
        <v>44474</v>
      </c>
      <c r="B645" s="11">
        <f>YEAR(Table1[[#This Row],[Date]])</f>
        <v>2021</v>
      </c>
      <c r="C645" s="11">
        <f>MONTH(Table1[[#This Row],[Date]])</f>
        <v>10</v>
      </c>
      <c r="D645" s="11" t="str">
        <f>VLOOKUP(Table1[[#This Row],[Month]],Quart!$A$1:$B$5,2,1)</f>
        <v>Quart 4</v>
      </c>
      <c r="E645" s="2" t="s">
        <v>13</v>
      </c>
      <c r="F645" s="2" t="s">
        <v>12</v>
      </c>
      <c r="G645" s="2" t="s">
        <v>40</v>
      </c>
      <c r="H645" s="2" t="s">
        <v>62</v>
      </c>
      <c r="I645" s="2">
        <v>225.76999999999998</v>
      </c>
      <c r="J645" s="4">
        <v>33</v>
      </c>
      <c r="K645" s="2">
        <f>Table1[[#This Row],[Price]]*Table1[[#This Row],[Units]]</f>
        <v>7450.41</v>
      </c>
    </row>
    <row r="646" spans="1:11" ht="35" x14ac:dyDescent="0.35">
      <c r="A646" s="3">
        <v>44475</v>
      </c>
      <c r="B646" s="11">
        <f>YEAR(Table1[[#This Row],[Date]])</f>
        <v>2021</v>
      </c>
      <c r="C646" s="11">
        <f>MONTH(Table1[[#This Row],[Date]])</f>
        <v>10</v>
      </c>
      <c r="D646" s="11" t="str">
        <f>VLOOKUP(Table1[[#This Row],[Month]],Quart!$A$1:$B$5,2,1)</f>
        <v>Quart 4</v>
      </c>
      <c r="E646" s="2" t="s">
        <v>5</v>
      </c>
      <c r="F646" s="2" t="s">
        <v>14</v>
      </c>
      <c r="G646" s="2" t="s">
        <v>41</v>
      </c>
      <c r="H646" s="2" t="s">
        <v>64</v>
      </c>
      <c r="I646" s="2">
        <v>657.87</v>
      </c>
      <c r="J646" s="4">
        <v>23</v>
      </c>
      <c r="K646" s="2">
        <f>Table1[[#This Row],[Price]]*Table1[[#This Row],[Units]]</f>
        <v>15131.01</v>
      </c>
    </row>
    <row r="647" spans="1:11" x14ac:dyDescent="0.35">
      <c r="A647" s="3">
        <v>44476</v>
      </c>
      <c r="B647" s="11">
        <f>YEAR(Table1[[#This Row],[Date]])</f>
        <v>2021</v>
      </c>
      <c r="C647" s="11">
        <f>MONTH(Table1[[#This Row],[Date]])</f>
        <v>10</v>
      </c>
      <c r="D647" s="11" t="str">
        <f>VLOOKUP(Table1[[#This Row],[Month]],Quart!$A$1:$B$5,2,1)</f>
        <v>Quart 4</v>
      </c>
      <c r="E647" s="2" t="s">
        <v>5</v>
      </c>
      <c r="F647" s="2" t="s">
        <v>16</v>
      </c>
      <c r="G647" s="2" t="s">
        <v>33</v>
      </c>
      <c r="H647" s="2" t="s">
        <v>63</v>
      </c>
      <c r="I647" s="2">
        <v>376.99</v>
      </c>
      <c r="J647" s="4">
        <v>3</v>
      </c>
      <c r="K647" s="2">
        <f>Table1[[#This Row],[Price]]*Table1[[#This Row],[Units]]</f>
        <v>1130.97</v>
      </c>
    </row>
    <row r="648" spans="1:11" x14ac:dyDescent="0.35">
      <c r="A648" s="3">
        <v>44477</v>
      </c>
      <c r="B648" s="11">
        <f>YEAR(Table1[[#This Row],[Date]])</f>
        <v>2021</v>
      </c>
      <c r="C648" s="11">
        <f>MONTH(Table1[[#This Row],[Date]])</f>
        <v>10</v>
      </c>
      <c r="D648" s="11" t="str">
        <f>VLOOKUP(Table1[[#This Row],[Month]],Quart!$A$1:$B$5,2,1)</f>
        <v>Quart 4</v>
      </c>
      <c r="E648" s="2" t="s">
        <v>5</v>
      </c>
      <c r="F648" s="2" t="s">
        <v>6</v>
      </c>
      <c r="G648" s="2" t="s">
        <v>38</v>
      </c>
      <c r="H648" s="2" t="s">
        <v>65</v>
      </c>
      <c r="I648" s="2">
        <v>1481.6</v>
      </c>
      <c r="J648" s="4">
        <v>17</v>
      </c>
      <c r="K648" s="2">
        <f>Table1[[#This Row],[Price]]*Table1[[#This Row],[Units]]</f>
        <v>25187.199999999997</v>
      </c>
    </row>
    <row r="649" spans="1:11" x14ac:dyDescent="0.35">
      <c r="A649" s="3">
        <v>44478</v>
      </c>
      <c r="B649" s="11">
        <f>YEAR(Table1[[#This Row],[Date]])</f>
        <v>2021</v>
      </c>
      <c r="C649" s="11">
        <f>MONTH(Table1[[#This Row],[Date]])</f>
        <v>10</v>
      </c>
      <c r="D649" s="11" t="str">
        <f>VLOOKUP(Table1[[#This Row],[Month]],Quart!$A$1:$B$5,2,1)</f>
        <v>Quart 4</v>
      </c>
      <c r="E649" s="2" t="s">
        <v>7</v>
      </c>
      <c r="F649" s="2" t="s">
        <v>6</v>
      </c>
      <c r="G649" s="2" t="s">
        <v>34</v>
      </c>
      <c r="H649" s="2">
        <v>3700</v>
      </c>
      <c r="I649" s="2">
        <v>2209.2199999999998</v>
      </c>
      <c r="J649" s="4">
        <v>19</v>
      </c>
      <c r="K649" s="2">
        <f>Table1[[#This Row],[Price]]*Table1[[#This Row],[Units]]</f>
        <v>41975.179999999993</v>
      </c>
    </row>
    <row r="650" spans="1:11" x14ac:dyDescent="0.35">
      <c r="A650" s="3">
        <v>44479</v>
      </c>
      <c r="B650" s="11">
        <f>YEAR(Table1[[#This Row],[Date]])</f>
        <v>2021</v>
      </c>
      <c r="C650" s="11">
        <f>MONTH(Table1[[#This Row],[Date]])</f>
        <v>10</v>
      </c>
      <c r="D650" s="11" t="str">
        <f>VLOOKUP(Table1[[#This Row],[Month]],Quart!$A$1:$B$5,2,1)</f>
        <v>Quart 4</v>
      </c>
      <c r="E650" s="2" t="s">
        <v>7</v>
      </c>
      <c r="F650" s="2" t="s">
        <v>8</v>
      </c>
      <c r="G650" s="2" t="s">
        <v>46</v>
      </c>
      <c r="H650" s="2" t="s">
        <v>76</v>
      </c>
      <c r="I650" s="2">
        <v>1317.62</v>
      </c>
      <c r="J650" s="4">
        <v>15</v>
      </c>
      <c r="K650" s="2">
        <f>Table1[[#This Row],[Price]]*Table1[[#This Row],[Units]]</f>
        <v>19764.3</v>
      </c>
    </row>
    <row r="651" spans="1:11" x14ac:dyDescent="0.35">
      <c r="A651" s="3">
        <v>44480</v>
      </c>
      <c r="B651" s="11">
        <f>YEAR(Table1[[#This Row],[Date]])</f>
        <v>2021</v>
      </c>
      <c r="C651" s="11">
        <f>MONTH(Table1[[#This Row],[Date]])</f>
        <v>10</v>
      </c>
      <c r="D651" s="11" t="str">
        <f>VLOOKUP(Table1[[#This Row],[Month]],Quart!$A$1:$B$5,2,1)</f>
        <v>Quart 4</v>
      </c>
      <c r="E651" s="2" t="s">
        <v>7</v>
      </c>
      <c r="F651" s="2" t="s">
        <v>8</v>
      </c>
      <c r="G651" s="2" t="s">
        <v>47</v>
      </c>
      <c r="H651" s="2" t="s">
        <v>77</v>
      </c>
      <c r="I651" s="2">
        <v>5457.08</v>
      </c>
      <c r="J651" s="4">
        <v>32</v>
      </c>
      <c r="K651" s="2">
        <f>Table1[[#This Row],[Price]]*Table1[[#This Row],[Units]]</f>
        <v>174626.56</v>
      </c>
    </row>
    <row r="652" spans="1:11" x14ac:dyDescent="0.35">
      <c r="A652" s="3">
        <v>44481</v>
      </c>
      <c r="B652" s="11">
        <f>YEAR(Table1[[#This Row],[Date]])</f>
        <v>2021</v>
      </c>
      <c r="C652" s="11">
        <f>MONTH(Table1[[#This Row],[Date]])</f>
        <v>10</v>
      </c>
      <c r="D652" s="11" t="str">
        <f>VLOOKUP(Table1[[#This Row],[Month]],Quart!$A$1:$B$5,2,1)</f>
        <v>Quart 4</v>
      </c>
      <c r="E652" s="2" t="s">
        <v>5</v>
      </c>
      <c r="F652" s="2" t="s">
        <v>10</v>
      </c>
      <c r="G652" s="2" t="s">
        <v>33</v>
      </c>
      <c r="H652" s="2" t="s">
        <v>66</v>
      </c>
      <c r="I652" s="2">
        <v>659.74</v>
      </c>
      <c r="J652" s="4">
        <v>15</v>
      </c>
      <c r="K652" s="2">
        <f>Table1[[#This Row],[Price]]*Table1[[#This Row],[Units]]</f>
        <v>9896.1</v>
      </c>
    </row>
    <row r="653" spans="1:11" x14ac:dyDescent="0.35">
      <c r="A653" s="3">
        <v>44482</v>
      </c>
      <c r="B653" s="11">
        <f>YEAR(Table1[[#This Row],[Date]])</f>
        <v>2021</v>
      </c>
      <c r="C653" s="11">
        <f>MONTH(Table1[[#This Row],[Date]])</f>
        <v>10</v>
      </c>
      <c r="D653" s="11" t="str">
        <f>VLOOKUP(Table1[[#This Row],[Month]],Quart!$A$1:$B$5,2,1)</f>
        <v>Quart 4</v>
      </c>
      <c r="E653" s="2" t="s">
        <v>5</v>
      </c>
      <c r="F653" s="2" t="s">
        <v>12</v>
      </c>
      <c r="G653" s="2" t="s">
        <v>38</v>
      </c>
      <c r="H653" s="2" t="s">
        <v>67</v>
      </c>
      <c r="I653" s="2">
        <v>376.99</v>
      </c>
      <c r="J653" s="4">
        <v>27</v>
      </c>
      <c r="K653" s="2">
        <f>Table1[[#This Row],[Price]]*Table1[[#This Row],[Units]]</f>
        <v>10178.73</v>
      </c>
    </row>
    <row r="654" spans="1:11" ht="35" x14ac:dyDescent="0.35">
      <c r="A654" s="3">
        <v>44483</v>
      </c>
      <c r="B654" s="11">
        <f>YEAR(Table1[[#This Row],[Date]])</f>
        <v>2021</v>
      </c>
      <c r="C654" s="11">
        <f>MONTH(Table1[[#This Row],[Date]])</f>
        <v>10</v>
      </c>
      <c r="D654" s="11" t="str">
        <f>VLOOKUP(Table1[[#This Row],[Month]],Quart!$A$1:$B$5,2,1)</f>
        <v>Quart 4</v>
      </c>
      <c r="E654" s="2" t="s">
        <v>5</v>
      </c>
      <c r="F654" s="2" t="s">
        <v>14</v>
      </c>
      <c r="G654" s="2" t="s">
        <v>42</v>
      </c>
      <c r="H654" s="2" t="s">
        <v>68</v>
      </c>
      <c r="I654" s="2">
        <v>865.22</v>
      </c>
      <c r="J654" s="4">
        <v>13</v>
      </c>
      <c r="K654" s="2">
        <f>Table1[[#This Row],[Price]]*Table1[[#This Row],[Units]]</f>
        <v>11247.86</v>
      </c>
    </row>
    <row r="655" spans="1:11" x14ac:dyDescent="0.35">
      <c r="A655" s="3">
        <v>44484</v>
      </c>
      <c r="B655" s="11">
        <f>YEAR(Table1[[#This Row],[Date]])</f>
        <v>2021</v>
      </c>
      <c r="C655" s="11">
        <f>MONTH(Table1[[#This Row],[Date]])</f>
        <v>10</v>
      </c>
      <c r="D655" s="11" t="str">
        <f>VLOOKUP(Table1[[#This Row],[Month]],Quart!$A$1:$B$5,2,1)</f>
        <v>Quart 4</v>
      </c>
      <c r="E655" s="2" t="s">
        <v>5</v>
      </c>
      <c r="F655" s="2" t="s">
        <v>16</v>
      </c>
      <c r="G655" s="2" t="s">
        <v>43</v>
      </c>
      <c r="H655" s="2" t="s">
        <v>69</v>
      </c>
      <c r="I655" s="2">
        <v>3110.2400000000002</v>
      </c>
      <c r="J655" s="4">
        <v>27</v>
      </c>
      <c r="K655" s="2">
        <f>Table1[[#This Row],[Price]]*Table1[[#This Row],[Units]]</f>
        <v>83976.48000000001</v>
      </c>
    </row>
    <row r="656" spans="1:11" x14ac:dyDescent="0.35">
      <c r="A656" s="3">
        <v>44485</v>
      </c>
      <c r="B656" s="11">
        <f>YEAR(Table1[[#This Row],[Date]])</f>
        <v>2021</v>
      </c>
      <c r="C656" s="11">
        <f>MONTH(Table1[[#This Row],[Date]])</f>
        <v>10</v>
      </c>
      <c r="D656" s="11" t="str">
        <f>VLOOKUP(Table1[[#This Row],[Month]],Quart!$A$1:$B$5,2,1)</f>
        <v>Quart 4</v>
      </c>
      <c r="E656" s="2" t="s">
        <v>7</v>
      </c>
      <c r="F656" s="2" t="s">
        <v>6</v>
      </c>
      <c r="G656" s="2" t="s">
        <v>38</v>
      </c>
      <c r="H656" s="2" t="s">
        <v>65</v>
      </c>
      <c r="I656" s="2">
        <v>1481.6</v>
      </c>
      <c r="J656" s="4">
        <v>25</v>
      </c>
      <c r="K656" s="2">
        <f>Table1[[#This Row],[Price]]*Table1[[#This Row],[Units]]</f>
        <v>37040</v>
      </c>
    </row>
    <row r="657" spans="1:11" x14ac:dyDescent="0.35">
      <c r="A657" s="3">
        <v>44486</v>
      </c>
      <c r="B657" s="11">
        <f>YEAR(Table1[[#This Row],[Date]])</f>
        <v>2021</v>
      </c>
      <c r="C657" s="11">
        <f>MONTH(Table1[[#This Row],[Date]])</f>
        <v>10</v>
      </c>
      <c r="D657" s="11" t="str">
        <f>VLOOKUP(Table1[[#This Row],[Month]],Quart!$A$1:$B$5,2,1)</f>
        <v>Quart 4</v>
      </c>
      <c r="E657" s="2" t="s">
        <v>9</v>
      </c>
      <c r="F657" s="2" t="s">
        <v>6</v>
      </c>
      <c r="G657" s="2" t="s">
        <v>34</v>
      </c>
      <c r="H657" s="2">
        <v>3700</v>
      </c>
      <c r="I657" s="2">
        <v>2209.2199999999998</v>
      </c>
      <c r="J657" s="4">
        <v>17</v>
      </c>
      <c r="K657" s="2">
        <f>Table1[[#This Row],[Price]]*Table1[[#This Row],[Units]]</f>
        <v>37556.74</v>
      </c>
    </row>
    <row r="658" spans="1:11" x14ac:dyDescent="0.35">
      <c r="A658" s="3">
        <v>44487</v>
      </c>
      <c r="B658" s="11">
        <f>YEAR(Table1[[#This Row],[Date]])</f>
        <v>2021</v>
      </c>
      <c r="C658" s="11">
        <f>MONTH(Table1[[#This Row],[Date]])</f>
        <v>10</v>
      </c>
      <c r="D658" s="11" t="str">
        <f>VLOOKUP(Table1[[#This Row],[Month]],Quart!$A$1:$B$5,2,1)</f>
        <v>Quart 4</v>
      </c>
      <c r="E658" s="2" t="s">
        <v>11</v>
      </c>
      <c r="F658" s="2" t="s">
        <v>6</v>
      </c>
      <c r="G658" s="2" t="s">
        <v>38</v>
      </c>
      <c r="H658" s="2" t="s">
        <v>60</v>
      </c>
      <c r="I658" s="2">
        <v>1027.32</v>
      </c>
      <c r="J658" s="4">
        <v>9</v>
      </c>
      <c r="K658" s="2">
        <f>Table1[[#This Row],[Price]]*Table1[[#This Row],[Units]]</f>
        <v>9245.8799999999992</v>
      </c>
    </row>
    <row r="659" spans="1:11" x14ac:dyDescent="0.35">
      <c r="A659" s="3">
        <v>44488</v>
      </c>
      <c r="B659" s="11">
        <f>YEAR(Table1[[#This Row],[Date]])</f>
        <v>2021</v>
      </c>
      <c r="C659" s="11">
        <f>MONTH(Table1[[#This Row],[Date]])</f>
        <v>10</v>
      </c>
      <c r="D659" s="11" t="str">
        <f>VLOOKUP(Table1[[#This Row],[Month]],Quart!$A$1:$B$5,2,1)</f>
        <v>Quart 4</v>
      </c>
      <c r="E659" s="2" t="s">
        <v>13</v>
      </c>
      <c r="F659" s="2" t="s">
        <v>10</v>
      </c>
      <c r="G659" s="2" t="s">
        <v>32</v>
      </c>
      <c r="H659" s="2" t="s">
        <v>49</v>
      </c>
      <c r="I659" s="2">
        <v>2825.6200000000003</v>
      </c>
      <c r="J659" s="4">
        <v>25</v>
      </c>
      <c r="K659" s="2">
        <f>Table1[[#This Row],[Price]]*Table1[[#This Row],[Units]]</f>
        <v>70640.500000000015</v>
      </c>
    </row>
    <row r="660" spans="1:11" x14ac:dyDescent="0.35">
      <c r="A660" s="3">
        <v>44489</v>
      </c>
      <c r="B660" s="11">
        <f>YEAR(Table1[[#This Row],[Date]])</f>
        <v>2021</v>
      </c>
      <c r="C660" s="11">
        <f>MONTH(Table1[[#This Row],[Date]])</f>
        <v>10</v>
      </c>
      <c r="D660" s="11" t="str">
        <f>VLOOKUP(Table1[[#This Row],[Month]],Quart!$A$1:$B$5,2,1)</f>
        <v>Quart 4</v>
      </c>
      <c r="E660" s="2" t="s">
        <v>15</v>
      </c>
      <c r="F660" s="2" t="s">
        <v>10</v>
      </c>
      <c r="G660" s="2" t="s">
        <v>44</v>
      </c>
      <c r="H660" s="2" t="s">
        <v>70</v>
      </c>
      <c r="I660" s="2">
        <v>810.54</v>
      </c>
      <c r="J660" s="4">
        <v>7</v>
      </c>
      <c r="K660" s="2">
        <f>Table1[[#This Row],[Price]]*Table1[[#This Row],[Units]]</f>
        <v>5673.78</v>
      </c>
    </row>
    <row r="661" spans="1:11" x14ac:dyDescent="0.35">
      <c r="A661" s="3">
        <v>44490</v>
      </c>
      <c r="B661" s="11">
        <f>YEAR(Table1[[#This Row],[Date]])</f>
        <v>2021</v>
      </c>
      <c r="C661" s="11">
        <f>MONTH(Table1[[#This Row],[Date]])</f>
        <v>10</v>
      </c>
      <c r="D661" s="11" t="str">
        <f>VLOOKUP(Table1[[#This Row],[Month]],Quart!$A$1:$B$5,2,1)</f>
        <v>Quart 4</v>
      </c>
      <c r="E661" s="2" t="s">
        <v>17</v>
      </c>
      <c r="F661" s="2" t="s">
        <v>10</v>
      </c>
      <c r="G661" s="2" t="s">
        <v>35</v>
      </c>
      <c r="H661" s="2" t="s">
        <v>58</v>
      </c>
      <c r="I661" s="2">
        <v>714.42</v>
      </c>
      <c r="J661" s="4">
        <v>32</v>
      </c>
      <c r="K661" s="2">
        <f>Table1[[#This Row],[Price]]*Table1[[#This Row],[Units]]</f>
        <v>22861.439999999999</v>
      </c>
    </row>
    <row r="662" spans="1:11" x14ac:dyDescent="0.35">
      <c r="A662" s="3">
        <v>44491</v>
      </c>
      <c r="B662" s="11">
        <f>YEAR(Table1[[#This Row],[Date]])</f>
        <v>2021</v>
      </c>
      <c r="C662" s="11">
        <f>MONTH(Table1[[#This Row],[Date]])</f>
        <v>10</v>
      </c>
      <c r="D662" s="11" t="str">
        <f>VLOOKUP(Table1[[#This Row],[Month]],Quart!$A$1:$B$5,2,1)</f>
        <v>Quart 4</v>
      </c>
      <c r="E662" s="2" t="s">
        <v>5</v>
      </c>
      <c r="F662" s="2" t="s">
        <v>12</v>
      </c>
      <c r="G662" s="2" t="s">
        <v>38</v>
      </c>
      <c r="H662" s="2" t="s">
        <v>67</v>
      </c>
      <c r="I662" s="2">
        <v>376.99</v>
      </c>
      <c r="J662" s="4">
        <v>3</v>
      </c>
      <c r="K662" s="2">
        <f>Table1[[#This Row],[Price]]*Table1[[#This Row],[Units]]</f>
        <v>1130.97</v>
      </c>
    </row>
    <row r="663" spans="1:11" x14ac:dyDescent="0.35">
      <c r="A663" s="3">
        <v>44492</v>
      </c>
      <c r="B663" s="11">
        <f>YEAR(Table1[[#This Row],[Date]])</f>
        <v>2021</v>
      </c>
      <c r="C663" s="11">
        <f>MONTH(Table1[[#This Row],[Date]])</f>
        <v>10</v>
      </c>
      <c r="D663" s="11" t="str">
        <f>VLOOKUP(Table1[[#This Row],[Month]],Quart!$A$1:$B$5,2,1)</f>
        <v>Quart 4</v>
      </c>
      <c r="E663" s="2" t="s">
        <v>7</v>
      </c>
      <c r="F663" s="2" t="s">
        <v>12</v>
      </c>
      <c r="G663" s="2" t="s">
        <v>40</v>
      </c>
      <c r="H663" s="2" t="s">
        <v>62</v>
      </c>
      <c r="I663" s="2">
        <v>225.76999999999998</v>
      </c>
      <c r="J663" s="4">
        <v>21</v>
      </c>
      <c r="K663" s="2">
        <f>Table1[[#This Row],[Price]]*Table1[[#This Row],[Units]]</f>
        <v>4741.17</v>
      </c>
    </row>
    <row r="664" spans="1:11" ht="35" x14ac:dyDescent="0.35">
      <c r="A664" s="3">
        <v>44493</v>
      </c>
      <c r="B664" s="11">
        <f>YEAR(Table1[[#This Row],[Date]])</f>
        <v>2021</v>
      </c>
      <c r="C664" s="11">
        <f>MONTH(Table1[[#This Row],[Date]])</f>
        <v>10</v>
      </c>
      <c r="D664" s="11" t="str">
        <f>VLOOKUP(Table1[[#This Row],[Month]],Quart!$A$1:$B$5,2,1)</f>
        <v>Quart 4</v>
      </c>
      <c r="E664" s="2" t="s">
        <v>9</v>
      </c>
      <c r="F664" s="2" t="s">
        <v>14</v>
      </c>
      <c r="G664" s="2" t="s">
        <v>32</v>
      </c>
      <c r="H664" s="2" t="s">
        <v>55</v>
      </c>
      <c r="I664" s="2">
        <v>226.19</v>
      </c>
      <c r="J664" s="4">
        <v>5</v>
      </c>
      <c r="K664" s="2">
        <f>Table1[[#This Row],[Price]]*Table1[[#This Row],[Units]]</f>
        <v>1130.95</v>
      </c>
    </row>
    <row r="665" spans="1:11" ht="35" x14ac:dyDescent="0.35">
      <c r="A665" s="3">
        <v>44494</v>
      </c>
      <c r="B665" s="11">
        <f>YEAR(Table1[[#This Row],[Date]])</f>
        <v>2021</v>
      </c>
      <c r="C665" s="11">
        <f>MONTH(Table1[[#This Row],[Date]])</f>
        <v>10</v>
      </c>
      <c r="D665" s="11" t="str">
        <f>VLOOKUP(Table1[[#This Row],[Month]],Quart!$A$1:$B$5,2,1)</f>
        <v>Quart 4</v>
      </c>
      <c r="E665" s="2" t="s">
        <v>11</v>
      </c>
      <c r="F665" s="2" t="s">
        <v>14</v>
      </c>
      <c r="G665" s="2" t="s">
        <v>45</v>
      </c>
      <c r="H665" s="2" t="s">
        <v>71</v>
      </c>
      <c r="I665" s="2">
        <v>622.04</v>
      </c>
      <c r="J665" s="4">
        <v>9</v>
      </c>
      <c r="K665" s="2">
        <f>Table1[[#This Row],[Price]]*Table1[[#This Row],[Units]]</f>
        <v>5598.36</v>
      </c>
    </row>
    <row r="666" spans="1:11" x14ac:dyDescent="0.35">
      <c r="A666" s="3">
        <v>44495</v>
      </c>
      <c r="B666" s="11">
        <f>YEAR(Table1[[#This Row],[Date]])</f>
        <v>2021</v>
      </c>
      <c r="C666" s="11">
        <f>MONTH(Table1[[#This Row],[Date]])</f>
        <v>10</v>
      </c>
      <c r="D666" s="11" t="str">
        <f>VLOOKUP(Table1[[#This Row],[Month]],Quart!$A$1:$B$5,2,1)</f>
        <v>Quart 4</v>
      </c>
      <c r="E666" s="2" t="s">
        <v>5</v>
      </c>
      <c r="F666" s="2" t="s">
        <v>6</v>
      </c>
      <c r="G666" s="2" t="s">
        <v>30</v>
      </c>
      <c r="H666" s="2" t="s">
        <v>48</v>
      </c>
      <c r="I666" s="2">
        <v>846.37</v>
      </c>
      <c r="J666" s="4">
        <v>32</v>
      </c>
      <c r="K666" s="2">
        <f>Table1[[#This Row],[Price]]*Table1[[#This Row],[Units]]</f>
        <v>27083.84</v>
      </c>
    </row>
    <row r="667" spans="1:11" x14ac:dyDescent="0.35">
      <c r="A667" s="3">
        <v>44496</v>
      </c>
      <c r="B667" s="11">
        <f>YEAR(Table1[[#This Row],[Date]])</f>
        <v>2021</v>
      </c>
      <c r="C667" s="11">
        <f>MONTH(Table1[[#This Row],[Date]])</f>
        <v>10</v>
      </c>
      <c r="D667" s="11" t="str">
        <f>VLOOKUP(Table1[[#This Row],[Month]],Quart!$A$1:$B$5,2,1)</f>
        <v>Quart 4</v>
      </c>
      <c r="E667" s="2" t="s">
        <v>7</v>
      </c>
      <c r="F667" s="2" t="s">
        <v>8</v>
      </c>
      <c r="G667" s="2" t="s">
        <v>31</v>
      </c>
      <c r="H667" s="2" t="s">
        <v>52</v>
      </c>
      <c r="I667" s="2">
        <v>1432.36</v>
      </c>
      <c r="J667" s="4">
        <v>17</v>
      </c>
      <c r="K667" s="2">
        <f>Table1[[#This Row],[Price]]*Table1[[#This Row],[Units]]</f>
        <v>24350.12</v>
      </c>
    </row>
    <row r="668" spans="1:11" x14ac:dyDescent="0.35">
      <c r="A668" s="3">
        <v>44497</v>
      </c>
      <c r="B668" s="11">
        <f>YEAR(Table1[[#This Row],[Date]])</f>
        <v>2021</v>
      </c>
      <c r="C668" s="11">
        <f>MONTH(Table1[[#This Row],[Date]])</f>
        <v>10</v>
      </c>
      <c r="D668" s="11" t="str">
        <f>VLOOKUP(Table1[[#This Row],[Month]],Quart!$A$1:$B$5,2,1)</f>
        <v>Quart 4</v>
      </c>
      <c r="E668" s="2" t="s">
        <v>9</v>
      </c>
      <c r="F668" s="2" t="s">
        <v>10</v>
      </c>
      <c r="G668" s="2" t="s">
        <v>32</v>
      </c>
      <c r="H668" s="2" t="s">
        <v>49</v>
      </c>
      <c r="I668" s="2">
        <v>2825.6200000000003</v>
      </c>
      <c r="J668" s="4">
        <v>29</v>
      </c>
      <c r="K668" s="2">
        <f>Table1[[#This Row],[Price]]*Table1[[#This Row],[Units]]</f>
        <v>81942.98000000001</v>
      </c>
    </row>
    <row r="669" spans="1:11" x14ac:dyDescent="0.35">
      <c r="A669" s="3">
        <v>44498</v>
      </c>
      <c r="B669" s="11">
        <f>YEAR(Table1[[#This Row],[Date]])</f>
        <v>2021</v>
      </c>
      <c r="C669" s="11">
        <f>MONTH(Table1[[#This Row],[Date]])</f>
        <v>10</v>
      </c>
      <c r="D669" s="11" t="str">
        <f>VLOOKUP(Table1[[#This Row],[Month]],Quart!$A$1:$B$5,2,1)</f>
        <v>Quart 4</v>
      </c>
      <c r="E669" s="2" t="s">
        <v>17</v>
      </c>
      <c r="F669" s="2" t="s">
        <v>6</v>
      </c>
      <c r="G669" s="2" t="s">
        <v>33</v>
      </c>
      <c r="H669" s="2" t="s">
        <v>53</v>
      </c>
      <c r="I669" s="2">
        <v>3014.1200000000003</v>
      </c>
      <c r="J669" s="4">
        <v>15</v>
      </c>
      <c r="K669" s="2">
        <f>Table1[[#This Row],[Price]]*Table1[[#This Row],[Units]]</f>
        <v>45211.8</v>
      </c>
    </row>
    <row r="670" spans="1:11" x14ac:dyDescent="0.35">
      <c r="A670" s="3">
        <v>44499</v>
      </c>
      <c r="B670" s="11">
        <f>YEAR(Table1[[#This Row],[Date]])</f>
        <v>2021</v>
      </c>
      <c r="C670" s="11">
        <f>MONTH(Table1[[#This Row],[Date]])</f>
        <v>10</v>
      </c>
      <c r="D670" s="11" t="str">
        <f>VLOOKUP(Table1[[#This Row],[Month]],Quart!$A$1:$B$5,2,1)</f>
        <v>Quart 4</v>
      </c>
      <c r="E670" s="2" t="s">
        <v>11</v>
      </c>
      <c r="F670" s="2" t="s">
        <v>12</v>
      </c>
      <c r="G670" s="2" t="s">
        <v>34</v>
      </c>
      <c r="H670" s="2" t="s">
        <v>50</v>
      </c>
      <c r="I670" s="2">
        <v>226.19</v>
      </c>
      <c r="J670" s="4">
        <v>29</v>
      </c>
      <c r="K670" s="2">
        <f>Table1[[#This Row],[Price]]*Table1[[#This Row],[Units]]</f>
        <v>6559.51</v>
      </c>
    </row>
    <row r="671" spans="1:11" x14ac:dyDescent="0.35">
      <c r="A671" s="3">
        <v>44500</v>
      </c>
      <c r="B671" s="11">
        <f>YEAR(Table1[[#This Row],[Date]])</f>
        <v>2021</v>
      </c>
      <c r="C671" s="11">
        <f>MONTH(Table1[[#This Row],[Date]])</f>
        <v>10</v>
      </c>
      <c r="D671" s="11" t="str">
        <f>VLOOKUP(Table1[[#This Row],[Month]],Quart!$A$1:$B$5,2,1)</f>
        <v>Quart 4</v>
      </c>
      <c r="E671" s="2" t="s">
        <v>15</v>
      </c>
      <c r="F671" s="2" t="s">
        <v>16</v>
      </c>
      <c r="G671" s="2" t="s">
        <v>35</v>
      </c>
      <c r="H671" s="2" t="s">
        <v>54</v>
      </c>
      <c r="I671" s="2">
        <v>499.53</v>
      </c>
      <c r="J671" s="4">
        <v>21</v>
      </c>
      <c r="K671" s="2">
        <f>Table1[[#This Row],[Price]]*Table1[[#This Row],[Units]]</f>
        <v>10490.13</v>
      </c>
    </row>
    <row r="672" spans="1:11" ht="35" x14ac:dyDescent="0.35">
      <c r="A672" s="3">
        <v>44501</v>
      </c>
      <c r="B672" s="11">
        <f>YEAR(Table1[[#This Row],[Date]])</f>
        <v>2021</v>
      </c>
      <c r="C672" s="11">
        <f>MONTH(Table1[[#This Row],[Date]])</f>
        <v>11</v>
      </c>
      <c r="D672" s="11" t="str">
        <f>VLOOKUP(Table1[[#This Row],[Month]],Quart!$A$1:$B$5,2,1)</f>
        <v>Quart 4</v>
      </c>
      <c r="E672" s="2" t="s">
        <v>13</v>
      </c>
      <c r="F672" s="2" t="s">
        <v>14</v>
      </c>
      <c r="G672" s="2" t="s">
        <v>32</v>
      </c>
      <c r="H672" s="2" t="s">
        <v>55</v>
      </c>
      <c r="I672" s="2">
        <v>226.19</v>
      </c>
      <c r="J672" s="4">
        <v>32</v>
      </c>
      <c r="K672" s="2">
        <f>Table1[[#This Row],[Price]]*Table1[[#This Row],[Units]]</f>
        <v>7238.08</v>
      </c>
    </row>
    <row r="673" spans="1:11" x14ac:dyDescent="0.35">
      <c r="A673" s="3">
        <v>44502</v>
      </c>
      <c r="B673" s="11">
        <f>YEAR(Table1[[#This Row],[Date]])</f>
        <v>2021</v>
      </c>
      <c r="C673" s="11">
        <f>MONTH(Table1[[#This Row],[Date]])</f>
        <v>11</v>
      </c>
      <c r="D673" s="11" t="str">
        <f>VLOOKUP(Table1[[#This Row],[Month]],Quart!$A$1:$B$5,2,1)</f>
        <v>Quart 4</v>
      </c>
      <c r="E673" s="2" t="s">
        <v>7</v>
      </c>
      <c r="F673" s="2" t="s">
        <v>12</v>
      </c>
      <c r="G673" s="2" t="s">
        <v>36</v>
      </c>
      <c r="H673" s="2" t="s">
        <v>51</v>
      </c>
      <c r="I673" s="2">
        <v>376.99</v>
      </c>
      <c r="J673" s="4">
        <v>11</v>
      </c>
      <c r="K673" s="2">
        <f>Table1[[#This Row],[Price]]*Table1[[#This Row],[Units]]</f>
        <v>4146.8900000000003</v>
      </c>
    </row>
    <row r="674" spans="1:11" ht="35" x14ac:dyDescent="0.35">
      <c r="A674" s="3">
        <v>44503</v>
      </c>
      <c r="B674" s="11">
        <f>YEAR(Table1[[#This Row],[Date]])</f>
        <v>2021</v>
      </c>
      <c r="C674" s="11">
        <f>MONTH(Table1[[#This Row],[Date]])</f>
        <v>11</v>
      </c>
      <c r="D674" s="11" t="str">
        <f>VLOOKUP(Table1[[#This Row],[Month]],Quart!$A$1:$B$5,2,1)</f>
        <v>Quart 4</v>
      </c>
      <c r="E674" s="2" t="s">
        <v>9</v>
      </c>
      <c r="F674" s="2" t="s">
        <v>14</v>
      </c>
      <c r="G674" s="2" t="s">
        <v>36</v>
      </c>
      <c r="H674" s="2" t="s">
        <v>56</v>
      </c>
      <c r="I674" s="2">
        <v>620.16999999999996</v>
      </c>
      <c r="J674" s="4">
        <v>17</v>
      </c>
      <c r="K674" s="2">
        <f>Table1[[#This Row],[Price]]*Table1[[#This Row],[Units]]</f>
        <v>10542.89</v>
      </c>
    </row>
    <row r="675" spans="1:11" x14ac:dyDescent="0.35">
      <c r="A675" s="3">
        <v>44504</v>
      </c>
      <c r="B675" s="11">
        <f>YEAR(Table1[[#This Row],[Date]])</f>
        <v>2021</v>
      </c>
      <c r="C675" s="11">
        <f>MONTH(Table1[[#This Row],[Date]])</f>
        <v>11</v>
      </c>
      <c r="D675" s="11" t="str">
        <f>VLOOKUP(Table1[[#This Row],[Month]],Quart!$A$1:$B$5,2,1)</f>
        <v>Quart 4</v>
      </c>
      <c r="E675" s="2" t="s">
        <v>17</v>
      </c>
      <c r="F675" s="2" t="s">
        <v>8</v>
      </c>
      <c r="G675" s="2" t="s">
        <v>31</v>
      </c>
      <c r="H675" s="2" t="s">
        <v>57</v>
      </c>
      <c r="I675" s="2">
        <v>752.12</v>
      </c>
      <c r="J675" s="4">
        <v>3</v>
      </c>
      <c r="K675" s="2">
        <f>Table1[[#This Row],[Price]]*Table1[[#This Row],[Units]]</f>
        <v>2256.36</v>
      </c>
    </row>
    <row r="676" spans="1:11" x14ac:dyDescent="0.35">
      <c r="A676" s="3">
        <v>44505</v>
      </c>
      <c r="B676" s="11">
        <f>YEAR(Table1[[#This Row],[Date]])</f>
        <v>2021</v>
      </c>
      <c r="C676" s="11">
        <f>MONTH(Table1[[#This Row],[Date]])</f>
        <v>11</v>
      </c>
      <c r="D676" s="11" t="str">
        <f>VLOOKUP(Table1[[#This Row],[Month]],Quart!$A$1:$B$5,2,1)</f>
        <v>Quart 4</v>
      </c>
      <c r="E676" s="2" t="s">
        <v>5</v>
      </c>
      <c r="F676" s="2" t="s">
        <v>10</v>
      </c>
      <c r="G676" s="2" t="s">
        <v>35</v>
      </c>
      <c r="H676" s="2" t="s">
        <v>58</v>
      </c>
      <c r="I676" s="2">
        <v>714.42</v>
      </c>
      <c r="J676" s="4">
        <v>3</v>
      </c>
      <c r="K676" s="2">
        <f>Table1[[#This Row],[Price]]*Table1[[#This Row],[Units]]</f>
        <v>2143.2599999999998</v>
      </c>
    </row>
    <row r="677" spans="1:11" x14ac:dyDescent="0.35">
      <c r="A677" s="3">
        <v>44506</v>
      </c>
      <c r="B677" s="11">
        <f>YEAR(Table1[[#This Row],[Date]])</f>
        <v>2021</v>
      </c>
      <c r="C677" s="11">
        <f>MONTH(Table1[[#This Row],[Date]])</f>
        <v>11</v>
      </c>
      <c r="D677" s="11" t="str">
        <f>VLOOKUP(Table1[[#This Row],[Month]],Quart!$A$1:$B$5,2,1)</f>
        <v>Quart 4</v>
      </c>
      <c r="E677" s="2" t="s">
        <v>11</v>
      </c>
      <c r="F677" s="2" t="s">
        <v>16</v>
      </c>
      <c r="G677" s="2" t="s">
        <v>37</v>
      </c>
      <c r="H677" s="2" t="s">
        <v>59</v>
      </c>
      <c r="I677" s="2">
        <v>395.8</v>
      </c>
      <c r="J677" s="4">
        <v>9</v>
      </c>
      <c r="K677" s="2">
        <f>Table1[[#This Row],[Price]]*Table1[[#This Row],[Units]]</f>
        <v>3562.2000000000003</v>
      </c>
    </row>
    <row r="678" spans="1:11" x14ac:dyDescent="0.35">
      <c r="A678" s="3">
        <v>44507</v>
      </c>
      <c r="B678" s="11">
        <f>YEAR(Table1[[#This Row],[Date]])</f>
        <v>2021</v>
      </c>
      <c r="C678" s="11">
        <f>MONTH(Table1[[#This Row],[Date]])</f>
        <v>11</v>
      </c>
      <c r="D678" s="11" t="str">
        <f>VLOOKUP(Table1[[#This Row],[Month]],Quart!$A$1:$B$5,2,1)</f>
        <v>Quart 4</v>
      </c>
      <c r="E678" s="2" t="s">
        <v>13</v>
      </c>
      <c r="F678" s="2" t="s">
        <v>6</v>
      </c>
      <c r="G678" s="2" t="s">
        <v>38</v>
      </c>
      <c r="H678" s="2" t="s">
        <v>60</v>
      </c>
      <c r="I678" s="2">
        <v>1027.32</v>
      </c>
      <c r="J678" s="4">
        <v>21</v>
      </c>
      <c r="K678" s="2">
        <f>Table1[[#This Row],[Price]]*Table1[[#This Row],[Units]]</f>
        <v>21573.719999999998</v>
      </c>
    </row>
    <row r="679" spans="1:11" x14ac:dyDescent="0.35">
      <c r="A679" s="3">
        <v>44508</v>
      </c>
      <c r="B679" s="11">
        <f>YEAR(Table1[[#This Row],[Date]])</f>
        <v>2021</v>
      </c>
      <c r="C679" s="11">
        <f>MONTH(Table1[[#This Row],[Date]])</f>
        <v>11</v>
      </c>
      <c r="D679" s="11" t="str">
        <f>VLOOKUP(Table1[[#This Row],[Month]],Quart!$A$1:$B$5,2,1)</f>
        <v>Quart 4</v>
      </c>
      <c r="E679" s="2" t="s">
        <v>15</v>
      </c>
      <c r="F679" s="2" t="s">
        <v>8</v>
      </c>
      <c r="G679" s="2" t="s">
        <v>38</v>
      </c>
      <c r="H679" s="2" t="s">
        <v>61</v>
      </c>
      <c r="I679" s="2">
        <v>2363.79</v>
      </c>
      <c r="J679" s="4">
        <v>33</v>
      </c>
      <c r="K679" s="2">
        <f>Table1[[#This Row],[Price]]*Table1[[#This Row],[Units]]</f>
        <v>78005.069999999992</v>
      </c>
    </row>
    <row r="680" spans="1:11" x14ac:dyDescent="0.35">
      <c r="A680" s="3">
        <v>44509</v>
      </c>
      <c r="B680" s="11">
        <f>YEAR(Table1[[#This Row],[Date]])</f>
        <v>2021</v>
      </c>
      <c r="C680" s="11">
        <f>MONTH(Table1[[#This Row],[Date]])</f>
        <v>11</v>
      </c>
      <c r="D680" s="11" t="str">
        <f>VLOOKUP(Table1[[#This Row],[Month]],Quart!$A$1:$B$5,2,1)</f>
        <v>Quart 4</v>
      </c>
      <c r="E680" s="2" t="s">
        <v>17</v>
      </c>
      <c r="F680" s="2" t="s">
        <v>10</v>
      </c>
      <c r="G680" s="2" t="s">
        <v>39</v>
      </c>
      <c r="H680" s="2" t="s">
        <v>49</v>
      </c>
      <c r="I680" s="2">
        <v>657.87</v>
      </c>
      <c r="J680" s="4">
        <v>17</v>
      </c>
      <c r="K680" s="2">
        <f>Table1[[#This Row],[Price]]*Table1[[#This Row],[Units]]</f>
        <v>11183.79</v>
      </c>
    </row>
    <row r="681" spans="1:11" x14ac:dyDescent="0.35">
      <c r="A681" s="3">
        <v>44510</v>
      </c>
      <c r="B681" s="11">
        <f>YEAR(Table1[[#This Row],[Date]])</f>
        <v>2021</v>
      </c>
      <c r="C681" s="11">
        <f>MONTH(Table1[[#This Row],[Date]])</f>
        <v>11</v>
      </c>
      <c r="D681" s="11" t="str">
        <f>VLOOKUP(Table1[[#This Row],[Month]],Quart!$A$1:$B$5,2,1)</f>
        <v>Quart 4</v>
      </c>
      <c r="E681" s="2" t="s">
        <v>13</v>
      </c>
      <c r="F681" s="2" t="s">
        <v>12</v>
      </c>
      <c r="G681" s="2" t="s">
        <v>40</v>
      </c>
      <c r="H681" s="2" t="s">
        <v>62</v>
      </c>
      <c r="I681" s="2">
        <v>225.76999999999998</v>
      </c>
      <c r="J681" s="4">
        <v>23</v>
      </c>
      <c r="K681" s="2">
        <f>Table1[[#This Row],[Price]]*Table1[[#This Row],[Units]]</f>
        <v>5192.7099999999991</v>
      </c>
    </row>
    <row r="682" spans="1:11" x14ac:dyDescent="0.35">
      <c r="A682" s="3">
        <v>44511</v>
      </c>
      <c r="B682" s="11">
        <f>YEAR(Table1[[#This Row],[Date]])</f>
        <v>2021</v>
      </c>
      <c r="C682" s="11">
        <f>MONTH(Table1[[#This Row],[Date]])</f>
        <v>11</v>
      </c>
      <c r="D682" s="11" t="str">
        <f>VLOOKUP(Table1[[#This Row],[Month]],Quart!$A$1:$B$5,2,1)</f>
        <v>Quart 4</v>
      </c>
      <c r="E682" s="2" t="s">
        <v>7</v>
      </c>
      <c r="F682" s="2" t="s">
        <v>16</v>
      </c>
      <c r="G682" s="2" t="s">
        <v>33</v>
      </c>
      <c r="H682" s="2" t="s">
        <v>63</v>
      </c>
      <c r="I682" s="2">
        <v>376.99</v>
      </c>
      <c r="J682" s="4">
        <v>7</v>
      </c>
      <c r="K682" s="2">
        <f>Table1[[#This Row],[Price]]*Table1[[#This Row],[Units]]</f>
        <v>2638.9300000000003</v>
      </c>
    </row>
    <row r="683" spans="1:11" ht="35" x14ac:dyDescent="0.35">
      <c r="A683" s="3">
        <v>44512</v>
      </c>
      <c r="B683" s="11">
        <f>YEAR(Table1[[#This Row],[Date]])</f>
        <v>2021</v>
      </c>
      <c r="C683" s="11">
        <f>MONTH(Table1[[#This Row],[Date]])</f>
        <v>11</v>
      </c>
      <c r="D683" s="11" t="str">
        <f>VLOOKUP(Table1[[#This Row],[Month]],Quart!$A$1:$B$5,2,1)</f>
        <v>Quart 4</v>
      </c>
      <c r="E683" s="2" t="s">
        <v>5</v>
      </c>
      <c r="F683" s="2" t="s">
        <v>14</v>
      </c>
      <c r="G683" s="2" t="s">
        <v>41</v>
      </c>
      <c r="H683" s="2" t="s">
        <v>64</v>
      </c>
      <c r="I683" s="2">
        <v>657.87</v>
      </c>
      <c r="J683" s="4">
        <v>13</v>
      </c>
      <c r="K683" s="2">
        <f>Table1[[#This Row],[Price]]*Table1[[#This Row],[Units]]</f>
        <v>8552.31</v>
      </c>
    </row>
    <row r="684" spans="1:11" x14ac:dyDescent="0.35">
      <c r="A684" s="3">
        <v>44513</v>
      </c>
      <c r="B684" s="11">
        <f>YEAR(Table1[[#This Row],[Date]])</f>
        <v>2021</v>
      </c>
      <c r="C684" s="11">
        <f>MONTH(Table1[[#This Row],[Date]])</f>
        <v>11</v>
      </c>
      <c r="D684" s="11" t="str">
        <f>VLOOKUP(Table1[[#This Row],[Month]],Quart!$A$1:$B$5,2,1)</f>
        <v>Quart 4</v>
      </c>
      <c r="E684" s="2" t="s">
        <v>11</v>
      </c>
      <c r="F684" s="2" t="s">
        <v>6</v>
      </c>
      <c r="G684" s="2" t="s">
        <v>34</v>
      </c>
      <c r="H684" s="2">
        <v>3700</v>
      </c>
      <c r="I684" s="2">
        <v>2209.2199999999998</v>
      </c>
      <c r="J684" s="4">
        <v>5</v>
      </c>
      <c r="K684" s="2">
        <f>Table1[[#This Row],[Price]]*Table1[[#This Row],[Units]]</f>
        <v>11046.099999999999</v>
      </c>
    </row>
    <row r="685" spans="1:11" x14ac:dyDescent="0.35">
      <c r="A685" s="3">
        <v>44514</v>
      </c>
      <c r="B685" s="11">
        <f>YEAR(Table1[[#This Row],[Date]])</f>
        <v>2021</v>
      </c>
      <c r="C685" s="11">
        <f>MONTH(Table1[[#This Row],[Date]])</f>
        <v>11</v>
      </c>
      <c r="D685" s="11" t="str">
        <f>VLOOKUP(Table1[[#This Row],[Month]],Quart!$A$1:$B$5,2,1)</f>
        <v>Quart 4</v>
      </c>
      <c r="E685" s="2" t="s">
        <v>9</v>
      </c>
      <c r="F685" s="2" t="s">
        <v>6</v>
      </c>
      <c r="G685" s="2" t="s">
        <v>38</v>
      </c>
      <c r="H685" s="2" t="s">
        <v>65</v>
      </c>
      <c r="I685" s="2">
        <v>1481.6</v>
      </c>
      <c r="J685" s="4">
        <v>33</v>
      </c>
      <c r="K685" s="2">
        <f>Table1[[#This Row],[Price]]*Table1[[#This Row],[Units]]</f>
        <v>48892.799999999996</v>
      </c>
    </row>
    <row r="686" spans="1:11" x14ac:dyDescent="0.35">
      <c r="A686" s="3">
        <v>44515</v>
      </c>
      <c r="B686" s="11">
        <f>YEAR(Table1[[#This Row],[Date]])</f>
        <v>2021</v>
      </c>
      <c r="C686" s="11">
        <f>MONTH(Table1[[#This Row],[Date]])</f>
        <v>11</v>
      </c>
      <c r="D686" s="11" t="str">
        <f>VLOOKUP(Table1[[#This Row],[Month]],Quart!$A$1:$B$5,2,1)</f>
        <v>Quart 4</v>
      </c>
      <c r="E686" s="2" t="s">
        <v>17</v>
      </c>
      <c r="F686" s="2" t="s">
        <v>10</v>
      </c>
      <c r="G686" s="2" t="s">
        <v>33</v>
      </c>
      <c r="H686" s="2" t="s">
        <v>66</v>
      </c>
      <c r="I686" s="2">
        <v>659.74</v>
      </c>
      <c r="J686" s="4">
        <v>7</v>
      </c>
      <c r="K686" s="2">
        <f>Table1[[#This Row],[Price]]*Table1[[#This Row],[Units]]</f>
        <v>4618.18</v>
      </c>
    </row>
    <row r="687" spans="1:11" x14ac:dyDescent="0.35">
      <c r="A687" s="3">
        <v>44516</v>
      </c>
      <c r="B687" s="11">
        <f>YEAR(Table1[[#This Row],[Date]])</f>
        <v>2021</v>
      </c>
      <c r="C687" s="11">
        <f>MONTH(Table1[[#This Row],[Date]])</f>
        <v>11</v>
      </c>
      <c r="D687" s="11" t="str">
        <f>VLOOKUP(Table1[[#This Row],[Month]],Quart!$A$1:$B$5,2,1)</f>
        <v>Quart 4</v>
      </c>
      <c r="E687" s="2" t="s">
        <v>5</v>
      </c>
      <c r="F687" s="2" t="s">
        <v>12</v>
      </c>
      <c r="G687" s="2" t="s">
        <v>38</v>
      </c>
      <c r="H687" s="2" t="s">
        <v>67</v>
      </c>
      <c r="I687" s="2">
        <v>376.99</v>
      </c>
      <c r="J687" s="4">
        <v>11</v>
      </c>
      <c r="K687" s="2">
        <f>Table1[[#This Row],[Price]]*Table1[[#This Row],[Units]]</f>
        <v>4146.8900000000003</v>
      </c>
    </row>
    <row r="688" spans="1:11" ht="35" x14ac:dyDescent="0.35">
      <c r="A688" s="3">
        <v>44517</v>
      </c>
      <c r="B688" s="11">
        <f>YEAR(Table1[[#This Row],[Date]])</f>
        <v>2021</v>
      </c>
      <c r="C688" s="11">
        <f>MONTH(Table1[[#This Row],[Date]])</f>
        <v>11</v>
      </c>
      <c r="D688" s="11" t="str">
        <f>VLOOKUP(Table1[[#This Row],[Month]],Quart!$A$1:$B$5,2,1)</f>
        <v>Quart 4</v>
      </c>
      <c r="E688" s="2" t="s">
        <v>7</v>
      </c>
      <c r="F688" s="2" t="s">
        <v>14</v>
      </c>
      <c r="G688" s="2" t="s">
        <v>42</v>
      </c>
      <c r="H688" s="2" t="s">
        <v>68</v>
      </c>
      <c r="I688" s="2">
        <v>865.22</v>
      </c>
      <c r="J688" s="4">
        <v>3</v>
      </c>
      <c r="K688" s="2">
        <f>Table1[[#This Row],[Price]]*Table1[[#This Row],[Units]]</f>
        <v>2595.66</v>
      </c>
    </row>
    <row r="689" spans="1:11" x14ac:dyDescent="0.35">
      <c r="A689" s="3">
        <v>44518</v>
      </c>
      <c r="B689" s="11">
        <f>YEAR(Table1[[#This Row],[Date]])</f>
        <v>2021</v>
      </c>
      <c r="C689" s="11">
        <f>MONTH(Table1[[#This Row],[Date]])</f>
        <v>11</v>
      </c>
      <c r="D689" s="11" t="str">
        <f>VLOOKUP(Table1[[#This Row],[Month]],Quart!$A$1:$B$5,2,1)</f>
        <v>Quart 4</v>
      </c>
      <c r="E689" s="2" t="s">
        <v>9</v>
      </c>
      <c r="F689" s="2" t="s">
        <v>16</v>
      </c>
      <c r="G689" s="2" t="s">
        <v>43</v>
      </c>
      <c r="H689" s="2" t="s">
        <v>69</v>
      </c>
      <c r="I689" s="2">
        <v>3110.2400000000002</v>
      </c>
      <c r="J689" s="4">
        <v>23</v>
      </c>
      <c r="K689" s="2">
        <f>Table1[[#This Row],[Price]]*Table1[[#This Row],[Units]]</f>
        <v>71535.520000000004</v>
      </c>
    </row>
    <row r="690" spans="1:11" x14ac:dyDescent="0.35">
      <c r="A690" s="3">
        <v>44519</v>
      </c>
      <c r="B690" s="11">
        <f>YEAR(Table1[[#This Row],[Date]])</f>
        <v>2021</v>
      </c>
      <c r="C690" s="11">
        <f>MONTH(Table1[[#This Row],[Date]])</f>
        <v>11</v>
      </c>
      <c r="D690" s="11" t="str">
        <f>VLOOKUP(Table1[[#This Row],[Month]],Quart!$A$1:$B$5,2,1)</f>
        <v>Quart 4</v>
      </c>
      <c r="E690" s="2" t="s">
        <v>11</v>
      </c>
      <c r="F690" s="2" t="s">
        <v>6</v>
      </c>
      <c r="G690" s="2" t="s">
        <v>38</v>
      </c>
      <c r="H690" s="2" t="s">
        <v>65</v>
      </c>
      <c r="I690" s="2">
        <v>1481.6</v>
      </c>
      <c r="J690" s="4">
        <v>15</v>
      </c>
      <c r="K690" s="2">
        <f>Table1[[#This Row],[Price]]*Table1[[#This Row],[Units]]</f>
        <v>22224</v>
      </c>
    </row>
    <row r="691" spans="1:11" x14ac:dyDescent="0.35">
      <c r="A691" s="3">
        <v>44520</v>
      </c>
      <c r="B691" s="11">
        <f>YEAR(Table1[[#This Row],[Date]])</f>
        <v>2021</v>
      </c>
      <c r="C691" s="11">
        <f>MONTH(Table1[[#This Row],[Date]])</f>
        <v>11</v>
      </c>
      <c r="D691" s="11" t="str">
        <f>VLOOKUP(Table1[[#This Row],[Month]],Quart!$A$1:$B$5,2,1)</f>
        <v>Quart 4</v>
      </c>
      <c r="E691" s="2" t="s">
        <v>13</v>
      </c>
      <c r="F691" s="2" t="s">
        <v>6</v>
      </c>
      <c r="G691" s="2" t="s">
        <v>34</v>
      </c>
      <c r="H691" s="2">
        <v>3700</v>
      </c>
      <c r="I691" s="2">
        <v>2209.2199999999998</v>
      </c>
      <c r="J691" s="4">
        <v>32</v>
      </c>
      <c r="K691" s="2">
        <f>Table1[[#This Row],[Price]]*Table1[[#This Row],[Units]]</f>
        <v>70695.039999999994</v>
      </c>
    </row>
    <row r="692" spans="1:11" x14ac:dyDescent="0.35">
      <c r="A692" s="3">
        <v>44521</v>
      </c>
      <c r="B692" s="11">
        <f>YEAR(Table1[[#This Row],[Date]])</f>
        <v>2021</v>
      </c>
      <c r="C692" s="11">
        <f>MONTH(Table1[[#This Row],[Date]])</f>
        <v>11</v>
      </c>
      <c r="D692" s="11" t="str">
        <f>VLOOKUP(Table1[[#This Row],[Month]],Quart!$A$1:$B$5,2,1)</f>
        <v>Quart 4</v>
      </c>
      <c r="E692" s="2" t="s">
        <v>15</v>
      </c>
      <c r="F692" s="2" t="s">
        <v>6</v>
      </c>
      <c r="G692" s="2" t="s">
        <v>38</v>
      </c>
      <c r="H692" s="2" t="s">
        <v>60</v>
      </c>
      <c r="I692" s="2">
        <v>1027.32</v>
      </c>
      <c r="J692" s="4">
        <v>17</v>
      </c>
      <c r="K692" s="2">
        <f>Table1[[#This Row],[Price]]*Table1[[#This Row],[Units]]</f>
        <v>17464.439999999999</v>
      </c>
    </row>
    <row r="693" spans="1:11" x14ac:dyDescent="0.35">
      <c r="A693" s="3">
        <v>44522</v>
      </c>
      <c r="B693" s="11">
        <f>YEAR(Table1[[#This Row],[Date]])</f>
        <v>2021</v>
      </c>
      <c r="C693" s="11">
        <f>MONTH(Table1[[#This Row],[Date]])</f>
        <v>11</v>
      </c>
      <c r="D693" s="11" t="str">
        <f>VLOOKUP(Table1[[#This Row],[Month]],Quart!$A$1:$B$5,2,1)</f>
        <v>Quart 4</v>
      </c>
      <c r="E693" s="2" t="s">
        <v>17</v>
      </c>
      <c r="F693" s="2" t="s">
        <v>10</v>
      </c>
      <c r="G693" s="2" t="s">
        <v>32</v>
      </c>
      <c r="H693" s="2" t="s">
        <v>49</v>
      </c>
      <c r="I693" s="2">
        <v>2825.6200000000003</v>
      </c>
      <c r="J693" s="4">
        <v>21</v>
      </c>
      <c r="K693" s="2">
        <f>Table1[[#This Row],[Price]]*Table1[[#This Row],[Units]]</f>
        <v>59338.020000000004</v>
      </c>
    </row>
    <row r="694" spans="1:11" x14ac:dyDescent="0.35">
      <c r="A694" s="3">
        <v>44523</v>
      </c>
      <c r="B694" s="11">
        <f>YEAR(Table1[[#This Row],[Date]])</f>
        <v>2021</v>
      </c>
      <c r="C694" s="11">
        <f>MONTH(Table1[[#This Row],[Date]])</f>
        <v>11</v>
      </c>
      <c r="D694" s="11" t="str">
        <f>VLOOKUP(Table1[[#This Row],[Month]],Quart!$A$1:$B$5,2,1)</f>
        <v>Quart 4</v>
      </c>
      <c r="E694" s="2" t="s">
        <v>5</v>
      </c>
      <c r="F694" s="2" t="s">
        <v>10</v>
      </c>
      <c r="G694" s="2" t="s">
        <v>44</v>
      </c>
      <c r="H694" s="2" t="s">
        <v>70</v>
      </c>
      <c r="I694" s="2">
        <v>810.54</v>
      </c>
      <c r="J694" s="4">
        <v>9</v>
      </c>
      <c r="K694" s="2">
        <f>Table1[[#This Row],[Price]]*Table1[[#This Row],[Units]]</f>
        <v>7294.86</v>
      </c>
    </row>
    <row r="695" spans="1:11" x14ac:dyDescent="0.35">
      <c r="A695" s="3">
        <v>44524</v>
      </c>
      <c r="B695" s="11">
        <f>YEAR(Table1[[#This Row],[Date]])</f>
        <v>2021</v>
      </c>
      <c r="C695" s="11">
        <f>MONTH(Table1[[#This Row],[Date]])</f>
        <v>11</v>
      </c>
      <c r="D695" s="11" t="str">
        <f>VLOOKUP(Table1[[#This Row],[Month]],Quart!$A$1:$B$5,2,1)</f>
        <v>Quart 4</v>
      </c>
      <c r="E695" s="2" t="s">
        <v>9</v>
      </c>
      <c r="F695" s="2" t="s">
        <v>12</v>
      </c>
      <c r="G695" s="2" t="s">
        <v>38</v>
      </c>
      <c r="H695" s="2" t="s">
        <v>67</v>
      </c>
      <c r="I695" s="2">
        <v>376.99</v>
      </c>
      <c r="J695" s="4">
        <v>3</v>
      </c>
      <c r="K695" s="2">
        <f>Table1[[#This Row],[Price]]*Table1[[#This Row],[Units]]</f>
        <v>1130.97</v>
      </c>
    </row>
    <row r="696" spans="1:11" x14ac:dyDescent="0.35">
      <c r="A696" s="3">
        <v>44525</v>
      </c>
      <c r="B696" s="11">
        <f>YEAR(Table1[[#This Row],[Date]])</f>
        <v>2021</v>
      </c>
      <c r="C696" s="11">
        <f>MONTH(Table1[[#This Row],[Date]])</f>
        <v>11</v>
      </c>
      <c r="D696" s="11" t="str">
        <f>VLOOKUP(Table1[[#This Row],[Month]],Quart!$A$1:$B$5,2,1)</f>
        <v>Quart 4</v>
      </c>
      <c r="E696" s="2" t="s">
        <v>11</v>
      </c>
      <c r="F696" s="2" t="s">
        <v>12</v>
      </c>
      <c r="G696" s="2" t="s">
        <v>40</v>
      </c>
      <c r="H696" s="2" t="s">
        <v>62</v>
      </c>
      <c r="I696" s="2">
        <v>225.76999999999998</v>
      </c>
      <c r="J696" s="4">
        <v>32</v>
      </c>
      <c r="K696" s="2">
        <f>Table1[[#This Row],[Price]]*Table1[[#This Row],[Units]]</f>
        <v>7224.6399999999994</v>
      </c>
    </row>
    <row r="697" spans="1:11" x14ac:dyDescent="0.35">
      <c r="A697" s="3">
        <v>44526</v>
      </c>
      <c r="B697" s="11">
        <f>YEAR(Table1[[#This Row],[Date]])</f>
        <v>2021</v>
      </c>
      <c r="C697" s="11">
        <f>MONTH(Table1[[#This Row],[Date]])</f>
        <v>11</v>
      </c>
      <c r="D697" s="11" t="str">
        <f>VLOOKUP(Table1[[#This Row],[Month]],Quart!$A$1:$B$5,2,1)</f>
        <v>Quart 4</v>
      </c>
      <c r="E697" s="2" t="s">
        <v>7</v>
      </c>
      <c r="F697" s="2" t="s">
        <v>10</v>
      </c>
      <c r="G697" s="2" t="s">
        <v>35</v>
      </c>
      <c r="H697" s="2" t="s">
        <v>58</v>
      </c>
      <c r="I697" s="2">
        <v>714.42</v>
      </c>
      <c r="J697" s="4">
        <v>29</v>
      </c>
      <c r="K697" s="2">
        <f>Table1[[#This Row],[Price]]*Table1[[#This Row],[Units]]</f>
        <v>20718.18</v>
      </c>
    </row>
    <row r="698" spans="1:11" ht="35" x14ac:dyDescent="0.35">
      <c r="A698" s="3">
        <v>44527</v>
      </c>
      <c r="B698" s="11">
        <f>YEAR(Table1[[#This Row],[Date]])</f>
        <v>2021</v>
      </c>
      <c r="C698" s="11">
        <f>MONTH(Table1[[#This Row],[Date]])</f>
        <v>11</v>
      </c>
      <c r="D698" s="11" t="str">
        <f>VLOOKUP(Table1[[#This Row],[Month]],Quart!$A$1:$B$5,2,1)</f>
        <v>Quart 4</v>
      </c>
      <c r="E698" s="2" t="s">
        <v>13</v>
      </c>
      <c r="F698" s="2" t="s">
        <v>14</v>
      </c>
      <c r="G698" s="2" t="s">
        <v>32</v>
      </c>
      <c r="H698" s="2" t="s">
        <v>55</v>
      </c>
      <c r="I698" s="2">
        <v>226.19</v>
      </c>
      <c r="J698" s="4">
        <v>27</v>
      </c>
      <c r="K698" s="2">
        <f>Table1[[#This Row],[Price]]*Table1[[#This Row],[Units]]</f>
        <v>6107.13</v>
      </c>
    </row>
    <row r="699" spans="1:11" ht="35" x14ac:dyDescent="0.35">
      <c r="A699" s="3">
        <v>44528</v>
      </c>
      <c r="B699" s="11">
        <f>YEAR(Table1[[#This Row],[Date]])</f>
        <v>2021</v>
      </c>
      <c r="C699" s="11">
        <f>MONTH(Table1[[#This Row],[Date]])</f>
        <v>11</v>
      </c>
      <c r="D699" s="11" t="str">
        <f>VLOOKUP(Table1[[#This Row],[Month]],Quart!$A$1:$B$5,2,1)</f>
        <v>Quart 4</v>
      </c>
      <c r="E699" s="2" t="s">
        <v>15</v>
      </c>
      <c r="F699" s="2" t="s">
        <v>14</v>
      </c>
      <c r="G699" s="2" t="s">
        <v>45</v>
      </c>
      <c r="H699" s="2" t="s">
        <v>71</v>
      </c>
      <c r="I699" s="2">
        <v>622.04</v>
      </c>
      <c r="J699" s="4">
        <v>29</v>
      </c>
      <c r="K699" s="2">
        <f>Table1[[#This Row],[Price]]*Table1[[#This Row],[Units]]</f>
        <v>18039.16</v>
      </c>
    </row>
    <row r="700" spans="1:11" x14ac:dyDescent="0.35">
      <c r="A700" s="3">
        <v>44529</v>
      </c>
      <c r="B700" s="11">
        <f>YEAR(Table1[[#This Row],[Date]])</f>
        <v>2021</v>
      </c>
      <c r="C700" s="11">
        <f>MONTH(Table1[[#This Row],[Date]])</f>
        <v>11</v>
      </c>
      <c r="D700" s="11" t="str">
        <f>VLOOKUP(Table1[[#This Row],[Month]],Quart!$A$1:$B$5,2,1)</f>
        <v>Quart 4</v>
      </c>
      <c r="E700" s="2" t="s">
        <v>17</v>
      </c>
      <c r="F700" s="2" t="s">
        <v>16</v>
      </c>
      <c r="G700" s="2" t="s">
        <v>35</v>
      </c>
      <c r="H700" s="2" t="s">
        <v>54</v>
      </c>
      <c r="I700" s="2">
        <v>499.53</v>
      </c>
      <c r="J700" s="4">
        <v>19</v>
      </c>
      <c r="K700" s="2">
        <f>Table1[[#This Row],[Price]]*Table1[[#This Row],[Units]]</f>
        <v>9491.07</v>
      </c>
    </row>
    <row r="701" spans="1:11" x14ac:dyDescent="0.35">
      <c r="A701" s="3">
        <v>44530</v>
      </c>
      <c r="B701" s="11">
        <f>YEAR(Table1[[#This Row],[Date]])</f>
        <v>2021</v>
      </c>
      <c r="C701" s="11">
        <f>MONTH(Table1[[#This Row],[Date]])</f>
        <v>11</v>
      </c>
      <c r="D701" s="11" t="str">
        <f>VLOOKUP(Table1[[#This Row],[Month]],Quart!$A$1:$B$5,2,1)</f>
        <v>Quart 4</v>
      </c>
      <c r="E701" s="2" t="s">
        <v>5</v>
      </c>
      <c r="F701" s="2" t="s">
        <v>6</v>
      </c>
      <c r="G701" s="2" t="s">
        <v>34</v>
      </c>
      <c r="H701" s="2">
        <v>3700</v>
      </c>
      <c r="I701" s="2">
        <v>2209.2199999999998</v>
      </c>
      <c r="J701" s="4">
        <v>5</v>
      </c>
      <c r="K701" s="2">
        <f>Table1[[#This Row],[Price]]*Table1[[#This Row],[Units]]</f>
        <v>11046.099999999999</v>
      </c>
    </row>
    <row r="702" spans="1:11" x14ac:dyDescent="0.35">
      <c r="A702" s="3">
        <v>44531</v>
      </c>
      <c r="B702" s="11">
        <f>YEAR(Table1[[#This Row],[Date]])</f>
        <v>2021</v>
      </c>
      <c r="C702" s="11">
        <f>MONTH(Table1[[#This Row],[Date]])</f>
        <v>12</v>
      </c>
      <c r="D702" s="11" t="str">
        <f>VLOOKUP(Table1[[#This Row],[Month]],Quart!$A$1:$B$5,2,1)</f>
        <v>Quart 4</v>
      </c>
      <c r="E702" s="2" t="s">
        <v>5</v>
      </c>
      <c r="F702" s="2" t="s">
        <v>6</v>
      </c>
      <c r="G702" s="2" t="s">
        <v>38</v>
      </c>
      <c r="H702" s="2" t="s">
        <v>60</v>
      </c>
      <c r="I702" s="2">
        <v>1027.32</v>
      </c>
      <c r="J702" s="4">
        <v>27</v>
      </c>
      <c r="K702" s="2">
        <f>Table1[[#This Row],[Price]]*Table1[[#This Row],[Units]]</f>
        <v>27737.64</v>
      </c>
    </row>
    <row r="703" spans="1:11" x14ac:dyDescent="0.35">
      <c r="A703" s="3">
        <v>44532</v>
      </c>
      <c r="B703" s="11">
        <f>YEAR(Table1[[#This Row],[Date]])</f>
        <v>2021</v>
      </c>
      <c r="C703" s="11">
        <f>MONTH(Table1[[#This Row],[Date]])</f>
        <v>12</v>
      </c>
      <c r="D703" s="11" t="str">
        <f>VLOOKUP(Table1[[#This Row],[Month]],Quart!$A$1:$B$5,2,1)</f>
        <v>Quart 4</v>
      </c>
      <c r="E703" s="2" t="s">
        <v>13</v>
      </c>
      <c r="F703" s="2" t="s">
        <v>6</v>
      </c>
      <c r="G703" s="2" t="s">
        <v>38</v>
      </c>
      <c r="H703" s="2" t="s">
        <v>65</v>
      </c>
      <c r="I703" s="2">
        <v>1481.6</v>
      </c>
      <c r="J703" s="4">
        <v>13</v>
      </c>
      <c r="K703" s="2">
        <f>Table1[[#This Row],[Price]]*Table1[[#This Row],[Units]]</f>
        <v>19260.8</v>
      </c>
    </row>
    <row r="704" spans="1:11" x14ac:dyDescent="0.35">
      <c r="A704" s="3">
        <v>44533</v>
      </c>
      <c r="B704" s="11">
        <f>YEAR(Table1[[#This Row],[Date]])</f>
        <v>2021</v>
      </c>
      <c r="C704" s="11">
        <f>MONTH(Table1[[#This Row],[Date]])</f>
        <v>12</v>
      </c>
      <c r="D704" s="11" t="str">
        <f>VLOOKUP(Table1[[#This Row],[Month]],Quart!$A$1:$B$5,2,1)</f>
        <v>Quart 4</v>
      </c>
      <c r="E704" s="2" t="s">
        <v>5</v>
      </c>
      <c r="F704" s="2" t="s">
        <v>8</v>
      </c>
      <c r="G704" s="2" t="s">
        <v>31</v>
      </c>
      <c r="H704" s="2" t="s">
        <v>52</v>
      </c>
      <c r="I704" s="2">
        <v>1432.36</v>
      </c>
      <c r="J704" s="4">
        <v>23</v>
      </c>
      <c r="K704" s="2">
        <f>Table1[[#This Row],[Price]]*Table1[[#This Row],[Units]]</f>
        <v>32944.28</v>
      </c>
    </row>
    <row r="705" spans="1:11" x14ac:dyDescent="0.35">
      <c r="A705" s="3">
        <v>44534</v>
      </c>
      <c r="B705" s="11">
        <f>YEAR(Table1[[#This Row],[Date]])</f>
        <v>2021</v>
      </c>
      <c r="C705" s="11">
        <f>MONTH(Table1[[#This Row],[Date]])</f>
        <v>12</v>
      </c>
      <c r="D705" s="11" t="str">
        <f>VLOOKUP(Table1[[#This Row],[Month]],Quart!$A$1:$B$5,2,1)</f>
        <v>Quart 4</v>
      </c>
      <c r="E705" s="2" t="s">
        <v>7</v>
      </c>
      <c r="F705" s="2" t="s">
        <v>8</v>
      </c>
      <c r="G705" s="2" t="s">
        <v>31</v>
      </c>
      <c r="H705" s="2" t="s">
        <v>72</v>
      </c>
      <c r="I705" s="2">
        <v>1600.37</v>
      </c>
      <c r="J705" s="4">
        <v>17</v>
      </c>
      <c r="K705" s="2">
        <f>Table1[[#This Row],[Price]]*Table1[[#This Row],[Units]]</f>
        <v>27206.289999999997</v>
      </c>
    </row>
    <row r="706" spans="1:11" x14ac:dyDescent="0.35">
      <c r="A706" s="3">
        <v>44535</v>
      </c>
      <c r="B706" s="11">
        <f>YEAR(Table1[[#This Row],[Date]])</f>
        <v>2021</v>
      </c>
      <c r="C706" s="11">
        <f>MONTH(Table1[[#This Row],[Date]])</f>
        <v>12</v>
      </c>
      <c r="D706" s="11" t="str">
        <f>VLOOKUP(Table1[[#This Row],[Month]],Quart!$A$1:$B$5,2,1)</f>
        <v>Quart 4</v>
      </c>
      <c r="E706" s="2" t="s">
        <v>7</v>
      </c>
      <c r="F706" s="2" t="s">
        <v>8</v>
      </c>
      <c r="G706" s="2" t="s">
        <v>31</v>
      </c>
      <c r="H706" s="2" t="s">
        <v>57</v>
      </c>
      <c r="I706" s="2">
        <v>752.12</v>
      </c>
      <c r="J706" s="4">
        <v>21</v>
      </c>
      <c r="K706" s="2">
        <f>Table1[[#This Row],[Price]]*Table1[[#This Row],[Units]]</f>
        <v>15794.52</v>
      </c>
    </row>
    <row r="707" spans="1:11" x14ac:dyDescent="0.35">
      <c r="A707" s="3">
        <v>44536</v>
      </c>
      <c r="B707" s="11">
        <f>YEAR(Table1[[#This Row],[Date]])</f>
        <v>2021</v>
      </c>
      <c r="C707" s="11">
        <f>MONTH(Table1[[#This Row],[Date]])</f>
        <v>12</v>
      </c>
      <c r="D707" s="11" t="str">
        <f>VLOOKUP(Table1[[#This Row],[Month]],Quart!$A$1:$B$5,2,1)</f>
        <v>Quart 4</v>
      </c>
      <c r="E707" s="2" t="s">
        <v>7</v>
      </c>
      <c r="F707" s="2" t="s">
        <v>16</v>
      </c>
      <c r="G707" s="2" t="s">
        <v>35</v>
      </c>
      <c r="H707" s="2" t="s">
        <v>54</v>
      </c>
      <c r="I707" s="2">
        <v>499.53</v>
      </c>
      <c r="J707" s="4">
        <v>23</v>
      </c>
      <c r="K707" s="2">
        <f>Table1[[#This Row],[Price]]*Table1[[#This Row],[Units]]</f>
        <v>11489.189999999999</v>
      </c>
    </row>
    <row r="708" spans="1:11" x14ac:dyDescent="0.35">
      <c r="A708" s="3">
        <v>44537</v>
      </c>
      <c r="B708" s="11">
        <f>YEAR(Table1[[#This Row],[Date]])</f>
        <v>2021</v>
      </c>
      <c r="C708" s="11">
        <f>MONTH(Table1[[#This Row],[Date]])</f>
        <v>12</v>
      </c>
      <c r="D708" s="11" t="str">
        <f>VLOOKUP(Table1[[#This Row],[Month]],Quart!$A$1:$B$5,2,1)</f>
        <v>Quart 4</v>
      </c>
      <c r="E708" s="2" t="s">
        <v>5</v>
      </c>
      <c r="F708" s="2" t="s">
        <v>6</v>
      </c>
      <c r="G708" s="2" t="s">
        <v>33</v>
      </c>
      <c r="H708" s="2" t="s">
        <v>53</v>
      </c>
      <c r="I708" s="2">
        <v>3014.1200000000003</v>
      </c>
      <c r="J708" s="4">
        <v>25</v>
      </c>
      <c r="K708" s="2">
        <f>Table1[[#This Row],[Price]]*Table1[[#This Row],[Units]]</f>
        <v>75353.000000000015</v>
      </c>
    </row>
    <row r="709" spans="1:11" x14ac:dyDescent="0.35">
      <c r="A709" s="3">
        <v>44538</v>
      </c>
      <c r="B709" s="11">
        <f>YEAR(Table1[[#This Row],[Date]])</f>
        <v>2021</v>
      </c>
      <c r="C709" s="11">
        <f>MONTH(Table1[[#This Row],[Date]])</f>
        <v>12</v>
      </c>
      <c r="D709" s="11" t="str">
        <f>VLOOKUP(Table1[[#This Row],[Month]],Quart!$A$1:$B$5,2,1)</f>
        <v>Quart 4</v>
      </c>
      <c r="E709" s="2" t="s">
        <v>5</v>
      </c>
      <c r="F709" s="2" t="s">
        <v>8</v>
      </c>
      <c r="G709" s="2" t="s">
        <v>38</v>
      </c>
      <c r="H709" s="2" t="s">
        <v>61</v>
      </c>
      <c r="I709" s="2">
        <v>2363.79</v>
      </c>
      <c r="J709" s="4">
        <v>21</v>
      </c>
      <c r="K709" s="2">
        <f>Table1[[#This Row],[Price]]*Table1[[#This Row],[Units]]</f>
        <v>49639.59</v>
      </c>
    </row>
    <row r="710" spans="1:11" x14ac:dyDescent="0.35">
      <c r="A710" s="3">
        <v>44539</v>
      </c>
      <c r="B710" s="11">
        <f>YEAR(Table1[[#This Row],[Date]])</f>
        <v>2021</v>
      </c>
      <c r="C710" s="11">
        <f>MONTH(Table1[[#This Row],[Date]])</f>
        <v>12</v>
      </c>
      <c r="D710" s="11" t="str">
        <f>VLOOKUP(Table1[[#This Row],[Month]],Quart!$A$1:$B$5,2,1)</f>
        <v>Quart 4</v>
      </c>
      <c r="E710" s="2" t="s">
        <v>7</v>
      </c>
      <c r="F710" s="2" t="s">
        <v>10</v>
      </c>
      <c r="G710" s="2" t="s">
        <v>44</v>
      </c>
      <c r="H710" s="2" t="s">
        <v>70</v>
      </c>
      <c r="I710" s="2">
        <v>810.54</v>
      </c>
      <c r="J710" s="4">
        <v>33</v>
      </c>
      <c r="K710" s="2">
        <f>Table1[[#This Row],[Price]]*Table1[[#This Row],[Units]]</f>
        <v>26747.82</v>
      </c>
    </row>
    <row r="711" spans="1:11" x14ac:dyDescent="0.35">
      <c r="A711" s="3">
        <v>44540</v>
      </c>
      <c r="B711" s="11">
        <f>YEAR(Table1[[#This Row],[Date]])</f>
        <v>2021</v>
      </c>
      <c r="C711" s="11">
        <f>MONTH(Table1[[#This Row],[Date]])</f>
        <v>12</v>
      </c>
      <c r="D711" s="11" t="str">
        <f>VLOOKUP(Table1[[#This Row],[Month]],Quart!$A$1:$B$5,2,1)</f>
        <v>Quart 4</v>
      </c>
      <c r="E711" s="2" t="s">
        <v>15</v>
      </c>
      <c r="F711" s="2" t="s">
        <v>16</v>
      </c>
      <c r="G711" s="2" t="s">
        <v>35</v>
      </c>
      <c r="H711" s="2" t="s">
        <v>54</v>
      </c>
      <c r="I711" s="2">
        <v>499.53</v>
      </c>
      <c r="J711" s="4">
        <v>32</v>
      </c>
      <c r="K711" s="2">
        <f>Table1[[#This Row],[Price]]*Table1[[#This Row],[Units]]</f>
        <v>15984.96</v>
      </c>
    </row>
    <row r="712" spans="1:11" x14ac:dyDescent="0.35">
      <c r="A712" s="3">
        <v>44541</v>
      </c>
      <c r="B712" s="11">
        <f>YEAR(Table1[[#This Row],[Date]])</f>
        <v>2021</v>
      </c>
      <c r="C712" s="11">
        <f>MONTH(Table1[[#This Row],[Date]])</f>
        <v>12</v>
      </c>
      <c r="D712" s="11" t="str">
        <f>VLOOKUP(Table1[[#This Row],[Month]],Quart!$A$1:$B$5,2,1)</f>
        <v>Quart 4</v>
      </c>
      <c r="E712" s="2" t="s">
        <v>9</v>
      </c>
      <c r="F712" s="2" t="s">
        <v>12</v>
      </c>
      <c r="G712" s="2" t="s">
        <v>35</v>
      </c>
      <c r="H712" s="2" t="s">
        <v>73</v>
      </c>
      <c r="I712" s="2">
        <v>527.79</v>
      </c>
      <c r="J712" s="4">
        <v>32</v>
      </c>
      <c r="K712" s="2">
        <f>Table1[[#This Row],[Price]]*Table1[[#This Row],[Units]]</f>
        <v>16889.28</v>
      </c>
    </row>
    <row r="713" spans="1:11" ht="35" x14ac:dyDescent="0.35">
      <c r="A713" s="3">
        <v>44542</v>
      </c>
      <c r="B713" s="11">
        <f>YEAR(Table1[[#This Row],[Date]])</f>
        <v>2021</v>
      </c>
      <c r="C713" s="11">
        <f>MONTH(Table1[[#This Row],[Date]])</f>
        <v>12</v>
      </c>
      <c r="D713" s="11" t="str">
        <f>VLOOKUP(Table1[[#This Row],[Month]],Quart!$A$1:$B$5,2,1)</f>
        <v>Quart 4</v>
      </c>
      <c r="E713" s="2" t="s">
        <v>11</v>
      </c>
      <c r="F713" s="2" t="s">
        <v>14</v>
      </c>
      <c r="G713" s="2" t="s">
        <v>45</v>
      </c>
      <c r="H713" s="2" t="s">
        <v>71</v>
      </c>
      <c r="I713" s="2">
        <v>622.04</v>
      </c>
      <c r="J713" s="4">
        <v>23</v>
      </c>
      <c r="K713" s="2">
        <f>Table1[[#This Row],[Price]]*Table1[[#This Row],[Units]]</f>
        <v>14306.919999999998</v>
      </c>
    </row>
    <row r="714" spans="1:11" x14ac:dyDescent="0.35">
      <c r="A714" s="3">
        <v>44543</v>
      </c>
      <c r="B714" s="11">
        <f>YEAR(Table1[[#This Row],[Date]])</f>
        <v>2021</v>
      </c>
      <c r="C714" s="11">
        <f>MONTH(Table1[[#This Row],[Date]])</f>
        <v>12</v>
      </c>
      <c r="D714" s="11" t="str">
        <f>VLOOKUP(Table1[[#This Row],[Month]],Quart!$A$1:$B$5,2,1)</f>
        <v>Quart 4</v>
      </c>
      <c r="E714" s="2" t="s">
        <v>13</v>
      </c>
      <c r="F714" s="2" t="s">
        <v>16</v>
      </c>
      <c r="G714" s="2" t="s">
        <v>34</v>
      </c>
      <c r="H714" s="2" t="s">
        <v>74</v>
      </c>
      <c r="I714" s="2">
        <v>414.69</v>
      </c>
      <c r="J714" s="4">
        <v>19</v>
      </c>
      <c r="K714" s="2">
        <f>Table1[[#This Row],[Price]]*Table1[[#This Row],[Units]]</f>
        <v>7879.11</v>
      </c>
    </row>
    <row r="715" spans="1:11" x14ac:dyDescent="0.35">
      <c r="A715" s="3">
        <v>44544</v>
      </c>
      <c r="B715" s="11">
        <f>YEAR(Table1[[#This Row],[Date]])</f>
        <v>2021</v>
      </c>
      <c r="C715" s="11">
        <f>MONTH(Table1[[#This Row],[Date]])</f>
        <v>12</v>
      </c>
      <c r="D715" s="11" t="str">
        <f>VLOOKUP(Table1[[#This Row],[Month]],Quart!$A$1:$B$5,2,1)</f>
        <v>Quart 4</v>
      </c>
      <c r="E715" s="2" t="s">
        <v>15</v>
      </c>
      <c r="F715" s="2" t="s">
        <v>6</v>
      </c>
      <c r="G715" s="2" t="s">
        <v>31</v>
      </c>
      <c r="H715" s="2" t="s">
        <v>75</v>
      </c>
      <c r="I715" s="2">
        <v>1319.5</v>
      </c>
      <c r="J715" s="4">
        <v>9</v>
      </c>
      <c r="K715" s="2">
        <f>Table1[[#This Row],[Price]]*Table1[[#This Row],[Units]]</f>
        <v>11875.5</v>
      </c>
    </row>
    <row r="716" spans="1:11" x14ac:dyDescent="0.35">
      <c r="A716" s="3">
        <v>44545</v>
      </c>
      <c r="B716" s="11">
        <f>YEAR(Table1[[#This Row],[Date]])</f>
        <v>2021</v>
      </c>
      <c r="C716" s="11">
        <f>MONTH(Table1[[#This Row],[Date]])</f>
        <v>12</v>
      </c>
      <c r="D716" s="11" t="str">
        <f>VLOOKUP(Table1[[#This Row],[Month]],Quart!$A$1:$B$5,2,1)</f>
        <v>Quart 4</v>
      </c>
      <c r="E716" s="2" t="s">
        <v>17</v>
      </c>
      <c r="F716" s="2" t="s">
        <v>8</v>
      </c>
      <c r="G716" s="2" t="s">
        <v>31</v>
      </c>
      <c r="H716" s="2" t="s">
        <v>57</v>
      </c>
      <c r="I716" s="2">
        <v>752.12</v>
      </c>
      <c r="J716" s="4">
        <v>21</v>
      </c>
      <c r="K716" s="2">
        <f>Table1[[#This Row],[Price]]*Table1[[#This Row],[Units]]</f>
        <v>15794.52</v>
      </c>
    </row>
    <row r="717" spans="1:11" x14ac:dyDescent="0.35">
      <c r="A717" s="3">
        <v>44546</v>
      </c>
      <c r="B717" s="11">
        <f>YEAR(Table1[[#This Row],[Date]])</f>
        <v>2021</v>
      </c>
      <c r="C717" s="11">
        <f>MONTH(Table1[[#This Row],[Date]])</f>
        <v>12</v>
      </c>
      <c r="D717" s="11" t="str">
        <f>VLOOKUP(Table1[[#This Row],[Month]],Quart!$A$1:$B$5,2,1)</f>
        <v>Quart 4</v>
      </c>
      <c r="E717" s="2" t="s">
        <v>5</v>
      </c>
      <c r="F717" s="2" t="s">
        <v>10</v>
      </c>
      <c r="G717" s="2" t="s">
        <v>35</v>
      </c>
      <c r="H717" s="2" t="s">
        <v>58</v>
      </c>
      <c r="I717" s="2">
        <v>714.42</v>
      </c>
      <c r="J717" s="4">
        <v>32</v>
      </c>
      <c r="K717" s="2">
        <f>Table1[[#This Row],[Price]]*Table1[[#This Row],[Units]]</f>
        <v>22861.439999999999</v>
      </c>
    </row>
    <row r="718" spans="1:11" x14ac:dyDescent="0.35">
      <c r="A718" s="3">
        <v>44547</v>
      </c>
      <c r="B718" s="11">
        <f>YEAR(Table1[[#This Row],[Date]])</f>
        <v>2021</v>
      </c>
      <c r="C718" s="11">
        <f>MONTH(Table1[[#This Row],[Date]])</f>
        <v>12</v>
      </c>
      <c r="D718" s="11" t="str">
        <f>VLOOKUP(Table1[[#This Row],[Month]],Quart!$A$1:$B$5,2,1)</f>
        <v>Quart 4</v>
      </c>
      <c r="E718" s="2" t="s">
        <v>7</v>
      </c>
      <c r="F718" s="2" t="s">
        <v>12</v>
      </c>
      <c r="G718" s="2" t="s">
        <v>36</v>
      </c>
      <c r="H718" s="2" t="s">
        <v>51</v>
      </c>
      <c r="I718" s="2">
        <v>376.99</v>
      </c>
      <c r="J718" s="4">
        <v>21</v>
      </c>
      <c r="K718" s="2">
        <f>Table1[[#This Row],[Price]]*Table1[[#This Row],[Units]]</f>
        <v>7916.79</v>
      </c>
    </row>
    <row r="719" spans="1:11" ht="35" x14ac:dyDescent="0.35">
      <c r="A719" s="3">
        <v>44548</v>
      </c>
      <c r="B719" s="11">
        <f>YEAR(Table1[[#This Row],[Date]])</f>
        <v>2021</v>
      </c>
      <c r="C719" s="11">
        <f>MONTH(Table1[[#This Row],[Date]])</f>
        <v>12</v>
      </c>
      <c r="D719" s="11" t="str">
        <f>VLOOKUP(Table1[[#This Row],[Month]],Quart!$A$1:$B$5,2,1)</f>
        <v>Quart 4</v>
      </c>
      <c r="E719" s="2" t="s">
        <v>9</v>
      </c>
      <c r="F719" s="2" t="s">
        <v>14</v>
      </c>
      <c r="G719" s="2" t="s">
        <v>36</v>
      </c>
      <c r="H719" s="2" t="s">
        <v>56</v>
      </c>
      <c r="I719" s="2">
        <v>620.16999999999996</v>
      </c>
      <c r="J719" s="4">
        <v>32</v>
      </c>
      <c r="K719" s="2">
        <f>Table1[[#This Row],[Price]]*Table1[[#This Row],[Units]]</f>
        <v>19845.439999999999</v>
      </c>
    </row>
    <row r="720" spans="1:11" x14ac:dyDescent="0.35">
      <c r="A720" s="3">
        <v>44549</v>
      </c>
      <c r="B720" s="11">
        <f>YEAR(Table1[[#This Row],[Date]])</f>
        <v>2021</v>
      </c>
      <c r="C720" s="11">
        <f>MONTH(Table1[[#This Row],[Date]])</f>
        <v>12</v>
      </c>
      <c r="D720" s="11" t="str">
        <f>VLOOKUP(Table1[[#This Row],[Month]],Quart!$A$1:$B$5,2,1)</f>
        <v>Quart 4</v>
      </c>
      <c r="E720" s="2" t="s">
        <v>11</v>
      </c>
      <c r="F720" s="2" t="s">
        <v>16</v>
      </c>
      <c r="G720" s="2" t="s">
        <v>37</v>
      </c>
      <c r="H720" s="2" t="s">
        <v>59</v>
      </c>
      <c r="I720" s="2">
        <v>395.8</v>
      </c>
      <c r="J720" s="4">
        <v>3</v>
      </c>
      <c r="K720" s="2">
        <f>Table1[[#This Row],[Price]]*Table1[[#This Row],[Units]]</f>
        <v>1187.4000000000001</v>
      </c>
    </row>
    <row r="721" spans="1:11" x14ac:dyDescent="0.35">
      <c r="A721" s="3">
        <v>44550</v>
      </c>
      <c r="B721" s="11">
        <f>YEAR(Table1[[#This Row],[Date]])</f>
        <v>2021</v>
      </c>
      <c r="C721" s="11">
        <f>MONTH(Table1[[#This Row],[Date]])</f>
        <v>12</v>
      </c>
      <c r="D721" s="11" t="str">
        <f>VLOOKUP(Table1[[#This Row],[Month]],Quart!$A$1:$B$5,2,1)</f>
        <v>Quart 4</v>
      </c>
      <c r="E721" s="2" t="s">
        <v>13</v>
      </c>
      <c r="F721" s="2" t="s">
        <v>6</v>
      </c>
      <c r="G721" s="2" t="s">
        <v>38</v>
      </c>
      <c r="H721" s="2" t="s">
        <v>60</v>
      </c>
      <c r="I721" s="2">
        <v>1027.32</v>
      </c>
      <c r="J721" s="4">
        <v>11</v>
      </c>
      <c r="K721" s="2">
        <f>Table1[[#This Row],[Price]]*Table1[[#This Row],[Units]]</f>
        <v>11300.519999999999</v>
      </c>
    </row>
    <row r="722" spans="1:11" x14ac:dyDescent="0.35">
      <c r="A722" s="3">
        <v>44551</v>
      </c>
      <c r="B722" s="11">
        <f>YEAR(Table1[[#This Row],[Date]])</f>
        <v>2021</v>
      </c>
      <c r="C722" s="11">
        <f>MONTH(Table1[[#This Row],[Date]])</f>
        <v>12</v>
      </c>
      <c r="D722" s="11" t="str">
        <f>VLOOKUP(Table1[[#This Row],[Month]],Quart!$A$1:$B$5,2,1)</f>
        <v>Quart 4</v>
      </c>
      <c r="E722" s="2" t="s">
        <v>15</v>
      </c>
      <c r="F722" s="2" t="s">
        <v>8</v>
      </c>
      <c r="G722" s="2" t="s">
        <v>38</v>
      </c>
      <c r="H722" s="2" t="s">
        <v>61</v>
      </c>
      <c r="I722" s="2">
        <v>2363.79</v>
      </c>
      <c r="J722" s="4">
        <v>25</v>
      </c>
      <c r="K722" s="2">
        <f>Table1[[#This Row],[Price]]*Table1[[#This Row],[Units]]</f>
        <v>59094.75</v>
      </c>
    </row>
    <row r="723" spans="1:11" x14ac:dyDescent="0.35">
      <c r="A723" s="3">
        <v>44552</v>
      </c>
      <c r="B723" s="11">
        <f>YEAR(Table1[[#This Row],[Date]])</f>
        <v>2021</v>
      </c>
      <c r="C723" s="11">
        <f>MONTH(Table1[[#This Row],[Date]])</f>
        <v>12</v>
      </c>
      <c r="D723" s="11" t="str">
        <f>VLOOKUP(Table1[[#This Row],[Month]],Quart!$A$1:$B$5,2,1)</f>
        <v>Quart 4</v>
      </c>
      <c r="E723" s="2" t="s">
        <v>17</v>
      </c>
      <c r="F723" s="2" t="s">
        <v>10</v>
      </c>
      <c r="G723" s="2" t="s">
        <v>39</v>
      </c>
      <c r="H723" s="2" t="s">
        <v>49</v>
      </c>
      <c r="I723" s="2">
        <v>657.87</v>
      </c>
      <c r="J723" s="4">
        <v>21</v>
      </c>
      <c r="K723" s="2">
        <f>Table1[[#This Row],[Price]]*Table1[[#This Row],[Units]]</f>
        <v>13815.27</v>
      </c>
    </row>
    <row r="724" spans="1:11" x14ac:dyDescent="0.35">
      <c r="A724" s="3">
        <v>44553</v>
      </c>
      <c r="B724" s="11">
        <f>YEAR(Table1[[#This Row],[Date]])</f>
        <v>2021</v>
      </c>
      <c r="C724" s="11">
        <f>MONTH(Table1[[#This Row],[Date]])</f>
        <v>12</v>
      </c>
      <c r="D724" s="11" t="str">
        <f>VLOOKUP(Table1[[#This Row],[Month]],Quart!$A$1:$B$5,2,1)</f>
        <v>Quart 4</v>
      </c>
      <c r="E724" s="2" t="s">
        <v>13</v>
      </c>
      <c r="F724" s="2" t="s">
        <v>12</v>
      </c>
      <c r="G724" s="2" t="s">
        <v>40</v>
      </c>
      <c r="H724" s="2" t="s">
        <v>62</v>
      </c>
      <c r="I724" s="2">
        <v>225.76999999999998</v>
      </c>
      <c r="J724" s="4">
        <v>33</v>
      </c>
      <c r="K724" s="2">
        <f>Table1[[#This Row],[Price]]*Table1[[#This Row],[Units]]</f>
        <v>7450.41</v>
      </c>
    </row>
    <row r="725" spans="1:11" ht="35" x14ac:dyDescent="0.35">
      <c r="A725" s="3">
        <v>44554</v>
      </c>
      <c r="B725" s="11">
        <f>YEAR(Table1[[#This Row],[Date]])</f>
        <v>2021</v>
      </c>
      <c r="C725" s="11">
        <f>MONTH(Table1[[#This Row],[Date]])</f>
        <v>12</v>
      </c>
      <c r="D725" s="11" t="str">
        <f>VLOOKUP(Table1[[#This Row],[Month]],Quart!$A$1:$B$5,2,1)</f>
        <v>Quart 4</v>
      </c>
      <c r="E725" s="2" t="s">
        <v>5</v>
      </c>
      <c r="F725" s="2" t="s">
        <v>14</v>
      </c>
      <c r="G725" s="2" t="s">
        <v>41</v>
      </c>
      <c r="H725" s="2" t="s">
        <v>64</v>
      </c>
      <c r="I725" s="2">
        <v>657.87</v>
      </c>
      <c r="J725" s="4">
        <v>23</v>
      </c>
      <c r="K725" s="2">
        <f>Table1[[#This Row],[Price]]*Table1[[#This Row],[Units]]</f>
        <v>15131.01</v>
      </c>
    </row>
    <row r="726" spans="1:11" x14ac:dyDescent="0.35">
      <c r="A726" s="3">
        <v>44555</v>
      </c>
      <c r="B726" s="11">
        <f>YEAR(Table1[[#This Row],[Date]])</f>
        <v>2021</v>
      </c>
      <c r="C726" s="11">
        <f>MONTH(Table1[[#This Row],[Date]])</f>
        <v>12</v>
      </c>
      <c r="D726" s="11" t="str">
        <f>VLOOKUP(Table1[[#This Row],[Month]],Quart!$A$1:$B$5,2,1)</f>
        <v>Quart 4</v>
      </c>
      <c r="E726" s="2" t="s">
        <v>5</v>
      </c>
      <c r="F726" s="2" t="s">
        <v>16</v>
      </c>
      <c r="G726" s="2" t="s">
        <v>33</v>
      </c>
      <c r="H726" s="2" t="s">
        <v>63</v>
      </c>
      <c r="I726" s="2">
        <v>376.99</v>
      </c>
      <c r="J726" s="4">
        <v>3</v>
      </c>
      <c r="K726" s="2">
        <f>Table1[[#This Row],[Price]]*Table1[[#This Row],[Units]]</f>
        <v>1130.97</v>
      </c>
    </row>
    <row r="727" spans="1:11" x14ac:dyDescent="0.35">
      <c r="A727" s="3">
        <v>44556</v>
      </c>
      <c r="B727" s="11">
        <f>YEAR(Table1[[#This Row],[Date]])</f>
        <v>2021</v>
      </c>
      <c r="C727" s="11">
        <f>MONTH(Table1[[#This Row],[Date]])</f>
        <v>12</v>
      </c>
      <c r="D727" s="11" t="str">
        <f>VLOOKUP(Table1[[#This Row],[Month]],Quart!$A$1:$B$5,2,1)</f>
        <v>Quart 4</v>
      </c>
      <c r="E727" s="2" t="s">
        <v>5</v>
      </c>
      <c r="F727" s="2" t="s">
        <v>6</v>
      </c>
      <c r="G727" s="2" t="s">
        <v>38</v>
      </c>
      <c r="H727" s="2" t="s">
        <v>65</v>
      </c>
      <c r="I727" s="2">
        <v>1481.6</v>
      </c>
      <c r="J727" s="4">
        <v>17</v>
      </c>
      <c r="K727" s="2">
        <f>Table1[[#This Row],[Price]]*Table1[[#This Row],[Units]]</f>
        <v>25187.199999999997</v>
      </c>
    </row>
    <row r="728" spans="1:11" x14ac:dyDescent="0.35">
      <c r="A728" s="3">
        <v>44557</v>
      </c>
      <c r="B728" s="11">
        <f>YEAR(Table1[[#This Row],[Date]])</f>
        <v>2021</v>
      </c>
      <c r="C728" s="11">
        <f>MONTH(Table1[[#This Row],[Date]])</f>
        <v>12</v>
      </c>
      <c r="D728" s="11" t="str">
        <f>VLOOKUP(Table1[[#This Row],[Month]],Quart!$A$1:$B$5,2,1)</f>
        <v>Quart 4</v>
      </c>
      <c r="E728" s="2" t="s">
        <v>7</v>
      </c>
      <c r="F728" s="2" t="s">
        <v>6</v>
      </c>
      <c r="G728" s="2" t="s">
        <v>34</v>
      </c>
      <c r="H728" s="2">
        <v>3700</v>
      </c>
      <c r="I728" s="2">
        <v>2209.2199999999998</v>
      </c>
      <c r="J728" s="4">
        <v>19</v>
      </c>
      <c r="K728" s="2">
        <f>Table1[[#This Row],[Price]]*Table1[[#This Row],[Units]]</f>
        <v>41975.179999999993</v>
      </c>
    </row>
    <row r="729" spans="1:11" x14ac:dyDescent="0.35">
      <c r="A729" s="3">
        <v>44558</v>
      </c>
      <c r="B729" s="11">
        <f>YEAR(Table1[[#This Row],[Date]])</f>
        <v>2021</v>
      </c>
      <c r="C729" s="11">
        <f>MONTH(Table1[[#This Row],[Date]])</f>
        <v>12</v>
      </c>
      <c r="D729" s="11" t="str">
        <f>VLOOKUP(Table1[[#This Row],[Month]],Quart!$A$1:$B$5,2,1)</f>
        <v>Quart 4</v>
      </c>
      <c r="E729" s="2" t="s">
        <v>7</v>
      </c>
      <c r="F729" s="2" t="s">
        <v>8</v>
      </c>
      <c r="G729" s="2" t="s">
        <v>46</v>
      </c>
      <c r="H729" s="2" t="s">
        <v>76</v>
      </c>
      <c r="I729" s="2">
        <v>1317.62</v>
      </c>
      <c r="J729" s="4">
        <v>15</v>
      </c>
      <c r="K729" s="2">
        <f>Table1[[#This Row],[Price]]*Table1[[#This Row],[Units]]</f>
        <v>19764.3</v>
      </c>
    </row>
    <row r="730" spans="1:11" x14ac:dyDescent="0.35">
      <c r="A730" s="3">
        <v>44559</v>
      </c>
      <c r="B730" s="11">
        <f>YEAR(Table1[[#This Row],[Date]])</f>
        <v>2021</v>
      </c>
      <c r="C730" s="11">
        <f>MONTH(Table1[[#This Row],[Date]])</f>
        <v>12</v>
      </c>
      <c r="D730" s="11" t="str">
        <f>VLOOKUP(Table1[[#This Row],[Month]],Quart!$A$1:$B$5,2,1)</f>
        <v>Quart 4</v>
      </c>
      <c r="E730" s="2" t="s">
        <v>7</v>
      </c>
      <c r="F730" s="2" t="s">
        <v>8</v>
      </c>
      <c r="G730" s="2" t="s">
        <v>47</v>
      </c>
      <c r="H730" s="2" t="s">
        <v>77</v>
      </c>
      <c r="I730" s="2">
        <v>5457.08</v>
      </c>
      <c r="J730" s="4">
        <v>32</v>
      </c>
      <c r="K730" s="2">
        <f>Table1[[#This Row],[Price]]*Table1[[#This Row],[Units]]</f>
        <v>174626.56</v>
      </c>
    </row>
    <row r="731" spans="1:11" x14ac:dyDescent="0.35">
      <c r="A731" s="3">
        <v>44560</v>
      </c>
      <c r="B731" s="11">
        <f>YEAR(Table1[[#This Row],[Date]])</f>
        <v>2021</v>
      </c>
      <c r="C731" s="11">
        <f>MONTH(Table1[[#This Row],[Date]])</f>
        <v>12</v>
      </c>
      <c r="D731" s="11" t="str">
        <f>VLOOKUP(Table1[[#This Row],[Month]],Quart!$A$1:$B$5,2,1)</f>
        <v>Quart 4</v>
      </c>
      <c r="E731" s="2" t="s">
        <v>5</v>
      </c>
      <c r="F731" s="2" t="s">
        <v>10</v>
      </c>
      <c r="G731" s="2" t="s">
        <v>33</v>
      </c>
      <c r="H731" s="2" t="s">
        <v>66</v>
      </c>
      <c r="I731" s="2">
        <v>659.74</v>
      </c>
      <c r="J731" s="4">
        <v>15</v>
      </c>
      <c r="K731" s="2">
        <f>Table1[[#This Row],[Price]]*Table1[[#This Row],[Units]]</f>
        <v>9896.1</v>
      </c>
    </row>
    <row r="732" spans="1:11" x14ac:dyDescent="0.35">
      <c r="A732" s="8">
        <v>44561</v>
      </c>
      <c r="B732" s="12">
        <f>YEAR(Table1[[#This Row],[Date]])</f>
        <v>2021</v>
      </c>
      <c r="C732" s="12">
        <f>MONTH(Table1[[#This Row],[Date]])</f>
        <v>12</v>
      </c>
      <c r="D732" s="12" t="str">
        <f>VLOOKUP(Table1[[#This Row],[Month]],Quart!$A$1:$B$5,2,1)</f>
        <v>Quart 4</v>
      </c>
      <c r="E732" s="9" t="s">
        <v>17</v>
      </c>
      <c r="F732" s="9" t="s">
        <v>8</v>
      </c>
      <c r="G732" s="9" t="s">
        <v>31</v>
      </c>
      <c r="H732" s="9" t="s">
        <v>57</v>
      </c>
      <c r="I732" s="9">
        <v>752.12</v>
      </c>
      <c r="J732" s="10">
        <v>21</v>
      </c>
      <c r="K732" s="9">
        <f>Table1[[#This Row],[Price]]*Table1[[#This Row],[Units]]</f>
        <v>15794.52</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91849-182C-41CB-8DD4-51828E2744BC}">
  <dimension ref="A1:B5"/>
  <sheetViews>
    <sheetView workbookViewId="0">
      <selection activeCell="D5" sqref="D5"/>
    </sheetView>
  </sheetViews>
  <sheetFormatPr defaultRowHeight="17.5" x14ac:dyDescent="0.35"/>
  <sheetData>
    <row r="1" spans="1:2" x14ac:dyDescent="0.35">
      <c r="A1" t="s">
        <v>22</v>
      </c>
      <c r="B1" t="s">
        <v>23</v>
      </c>
    </row>
    <row r="2" spans="1:2" x14ac:dyDescent="0.35">
      <c r="A2">
        <v>1</v>
      </c>
      <c r="B2" t="s">
        <v>24</v>
      </c>
    </row>
    <row r="3" spans="1:2" x14ac:dyDescent="0.35">
      <c r="A3">
        <v>4</v>
      </c>
      <c r="B3" t="s">
        <v>26</v>
      </c>
    </row>
    <row r="4" spans="1:2" x14ac:dyDescent="0.35">
      <c r="A4">
        <v>7</v>
      </c>
      <c r="B4" t="s">
        <v>27</v>
      </c>
    </row>
    <row r="5" spans="1:2" x14ac:dyDescent="0.35">
      <c r="A5">
        <v>10</v>
      </c>
      <c r="B5" t="s">
        <v>25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Detail1</vt:lpstr>
      <vt:lpstr>Pivot Table</vt:lpstr>
      <vt:lpstr>Dash Board</vt:lpstr>
      <vt:lpstr>Sales</vt:lpstr>
      <vt:lpstr>Quart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106</dc:creator>
  <cp:lastModifiedBy>ارينا احمد مصطفى عبد الحميد المحلاوى ( 421213026 )</cp:lastModifiedBy>
  <dcterms:created xsi:type="dcterms:W3CDTF">2023-09-30T10:06:04Z</dcterms:created>
  <dcterms:modified xsi:type="dcterms:W3CDTF">2025-04-15T19:32:01Z</dcterms:modified>
</cp:coreProperties>
</file>