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efw_cc" sheetId="2" state="visible" r:id="rId3"/>
    <sheet name="Sheet1" sheetId="3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<sst xmlns="http://schemas.openxmlformats.org/spreadsheetml/2006/main" count="148" uniqueCount="99">
  <si>
    <t xml:space="preserve">Sum - ECONOMIC FREEDOM</t>
  </si>
  <si>
    <t xml:space="preserve">rank</t>
  </si>
  <si>
    <t xml:space="preserve">countries</t>
  </si>
  <si>
    <t xml:space="preserve">Total Result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</si>
  <si>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</si>
  <si>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</si>
  <si>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</si>
  <si>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</si>
  <si>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</si>
  <si>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</si>
  <si>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</si>
  <si>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</si>
  <si>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</si>
  <si>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</si>
  <si>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</si>
  <si>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</si>
  <si>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</si>
  <si>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</si>
  <si>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</si>
  <si>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</si>
  <si>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</si>
  <si>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</si>
  <si>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ISO_code</t>
  </si>
  <si>
    <t xml:space="preserve">ECONOMIC FREEDOM</t>
  </si>
  <si>
    <t xml:space="preserve">1a_private_consumption</t>
  </si>
  <si>
    <t xml:space="preserve">1c_investment</t>
  </si>
  <si>
    <t xml:space="preserve">1_size_government</t>
  </si>
  <si>
    <t xml:space="preserve">2a_judicial_independence</t>
  </si>
  <si>
    <t xml:space="preserve">2b_impartial_courts</t>
  </si>
  <si>
    <t xml:space="preserve">2d_military_interference</t>
  </si>
  <si>
    <t xml:space="preserve">Govt. Expenditure</t>
  </si>
  <si>
    <t xml:space="preserve">Export</t>
  </si>
  <si>
    <t xml:space="preserve">Import</t>
  </si>
  <si>
    <t xml:space="preserve">ALB</t>
  </si>
  <si>
    <t xml:space="preserve">DZA</t>
  </si>
  <si>
    <t xml:space="preserve">AGO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</si>
  <si>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</si>
  <si>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</si>
  <si>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</si>
  <si>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</si>
  <si>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</si>
  <si>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</si>
  <si>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</si>
  <si>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</si>
  <si>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BRD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</si>
  <si>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</si>
  <si>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</si>
  <si>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</si>
  <si>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</si>
  <si>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</si>
  <si>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</si>
  <si>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</si>
  <si>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</si>
  <si>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</si>
  <si>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</si>
  <si>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</si>
  <si>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</si>
  <si>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</si>
  <si>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</si>
  <si>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</si>
  <si>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</si>
  <si>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</si>
  <si>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</si>
  <si>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</si>
  <si>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</si>
  <si>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</si>
  <si>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</si>
  <si>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</si>
  <si>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</si>
  <si>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</si>
  <si>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</si>
  <si>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CPV</t>
  </si>
  <si>
    <t xml:space="preserve">Cape Verde</t>
  </si>
  <si>
    <t xml:space="preserve">CAF</t>
  </si>
  <si>
    <t xml:space="preserve">Central Afr. Rep.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</si>
  <si>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</si>
  <si>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</si>
  <si>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</si>
  <si>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</si>
  <si>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</si>
  <si>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</si>
  <si>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</si>
  <si>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</si>
  <si>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COD</t>
  </si>
  <si>
    <t xml:space="preserve">Congo, Dem. R.</t>
  </si>
  <si>
    <t xml:space="preserve">COG</t>
  </si>
  <si>
    <t xml:space="preserve">Congo, Rep. Of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</si>
  <si>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</si>
  <si>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</si>
  <si>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</si>
  <si>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</si>
  <si>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</si>
  <si>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</si>
  <si>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private consumption</t>
  </si>
  <si>
    <t xml:space="preserve">size of government</t>
  </si>
  <si>
    <t xml:space="preserve">GDP</t>
  </si>
  <si>
    <t xml:space="preserve">Investment</t>
  </si>
  <si>
    <t xml:space="preserve">Size of Govt</t>
  </si>
  <si>
    <t xml:space="preserve">Govt Expenditure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</si>
</sst>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1"/>
      <color rgb="FF0000EE"/>
      <name val="Courier New"/>
      <family val="3"/>
      <charset val="1"/>
    </font>
    <font>
      <sz val="8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9BBB59"/>
      <rgbColor rgb="FF800080"/>
      <rgbColor rgb="FF4F81BD"/>
      <rgbColor rgb="FFB9AFC9"/>
      <rgbColor rgb="FF878787"/>
      <rgbColor rgb="FF8064A2"/>
      <rgbColor rgb="FF9F423F"/>
      <rgbColor rgb="FFFFFFCC"/>
      <rgbColor rgb="FFCCFFFF"/>
      <rgbColor rgb="FF660066"/>
      <rgbColor rgb="FFF79646"/>
      <rgbColor rgb="FF416A9C"/>
      <rgbColor rgb="FFAABA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46AAC4"/>
      <rgbColor rgb="FFCCFFFF"/>
      <rgbColor rgb="FFCCFFCC"/>
      <rgbColor rgb="FFFFFF99"/>
      <rgbColor rgb="FFA9CEDC"/>
      <rgbColor rgb="FFD8AAA9"/>
      <rgbColor rgb="FFCC99FF"/>
      <rgbColor rgb="FFC5D6AC"/>
      <rgbColor rgb="FF4A7EBB"/>
      <rgbColor rgb="FF4BACC6"/>
      <rgbColor rgb="FF98B855"/>
      <rgbColor rgb="FFFFCC00"/>
      <rgbColor rgb="FFF59240"/>
      <rgbColor rgb="FFCC7C3A"/>
      <rgbColor rgb="FF7D5FA0"/>
      <rgbColor rgb="FF809B49"/>
      <rgbColor rgb="FF003366"/>
      <rgbColor rgb="FF3E8EA4"/>
      <rgbColor rgb="FF003300"/>
      <rgbColor rgb="FF333300"/>
      <rgbColor rgb="FFC0504D"/>
      <rgbColor rgb="FFBE4B48"/>
      <rgbColor rgb="FF6A52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rank 10</c:v>
                </c:pt>
              </c:strCache>
            </c:strRef>
          </c:tx>
          <c:spPr>
            <a:solidFill>
              <a:srgbClr val="416a9c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Sheet2!$B$5:$B$23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7.98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7.98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9f423f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Sheet2!$C$5:$C$23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7.58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7.58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9b49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Sheet2!$D$5:$D$23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7.57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7.57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6a52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Sheet2!$E$5:$E$23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7.56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7.56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rgbClr val="3e8ea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Sheet2!$F$5:$F$23</c:f>
              <c:numCache>
                <c:formatCode>General</c:formatCode>
                <c:ptCount val="19"/>
                <c:pt idx="0">
                  <c:v>7.54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7.54</c:v>
                </c:pt>
              </c:numCache>
            </c:numRef>
          </c:val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rgbClr val="cc7c3a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Sheet2!$G$5:$G$23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7.34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7.34</c:v>
                </c:pt>
              </c:numCache>
            </c:numRef>
          </c:val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Sheet2!$H$5:$H$23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7.32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7.32</c:v>
                </c:pt>
              </c:numCache>
            </c:numRef>
          </c:val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Sheet2!$I$5:$I$23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7.02</c:v>
                </c:pt>
                <c:pt idx="17">
                  <c:v/>
                </c:pt>
                <c:pt idx="18">
                  <c:v>7.02</c:v>
                </c:pt>
              </c:numCache>
            </c:numRef>
          </c:val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Sheet2!$J$5:$J$23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6.86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6.86</c:v>
                </c:pt>
              </c:numCache>
            </c:numRef>
          </c:val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Sheet2!$K$5:$K$23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6.49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6.49</c:v>
                </c:pt>
              </c:numCache>
            </c:numRef>
          </c:val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111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Sheet2!$L$5:$L$23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6.43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6.43</c:v>
                </c:pt>
              </c:numCache>
            </c:numRef>
          </c:val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Sheet2!$M$5:$M$23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6.3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6.3</c:v>
                </c:pt>
              </c:numCache>
            </c:numRef>
          </c:val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123</c:v>
                </c:pt>
              </c:strCache>
            </c:strRef>
          </c:tx>
          <c:spPr>
            <a:solidFill>
              <a:srgbClr val="aabad7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Sheet2!$N$5:$N$23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6.23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>6.23</c:v>
                </c:pt>
                <c:pt idx="18">
                  <c:v>12.46</c:v>
                </c:pt>
              </c:numCache>
            </c:numRef>
          </c:val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134</c:v>
                </c:pt>
              </c:strCache>
            </c:strRef>
          </c:tx>
          <c:spPr>
            <a:solidFill>
              <a:srgbClr val="d8aaa9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Sheet2!$O$5:$O$23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5.98</c:v>
                </c:pt>
                <c:pt idx="16">
                  <c:v/>
                </c:pt>
                <c:pt idx="17">
                  <c:v/>
                </c:pt>
                <c:pt idx="18">
                  <c:v>5.98</c:v>
                </c:pt>
              </c:numCache>
            </c:numRef>
          </c:val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155</c:v>
                </c:pt>
              </c:strCache>
            </c:strRef>
          </c:tx>
          <c:spPr>
            <a:solidFill>
              <a:srgbClr val="c5d6ac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Sheet2!$P$5:$P$23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>5.17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5.17</c:v>
                </c:pt>
              </c:numCache>
            </c:numRef>
          </c:val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159</c:v>
                </c:pt>
              </c:strCache>
            </c:strRef>
          </c:tx>
          <c:spPr>
            <a:solidFill>
              <a:srgbClr val="b9afc9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Sheet2!$Q$5:$Q$23</c:f>
              <c:numCache>
                <c:formatCode>General</c:formatCode>
                <c:ptCount val="19"/>
                <c:pt idx="0">
                  <c:v/>
                </c:pt>
                <c:pt idx="1">
                  <c:v>4.99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4.99</c:v>
                </c:pt>
              </c:numCache>
            </c:numRef>
          </c:val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160</c:v>
                </c:pt>
              </c:strCache>
            </c:strRef>
          </c:tx>
          <c:spPr>
            <a:solidFill>
              <a:srgbClr val="a9cedc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Sheet2!$A$5:$A$23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Total Result</c:v>
                </c:pt>
              </c:strCache>
            </c:strRef>
          </c:cat>
          <c:val>
            <c:numRef>
              <c:f>Sheet2!$R$5:$R$23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4.84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4.84</c:v>
                </c:pt>
              </c:numCache>
            </c:numRef>
          </c:val>
        </c:ser>
        <c:gapWidth val="150"/>
        <c:overlap val="0"/>
        <c:axId val="50261057"/>
        <c:axId val="2344052"/>
      </c:barChart>
      <c:catAx>
        <c:axId val="502610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44052"/>
        <c:crosses val="autoZero"/>
        <c:auto val="1"/>
        <c:lblAlgn val="ctr"/>
        <c:lblOffset val="100"/>
      </c:catAx>
      <c:valAx>
        <c:axId val="234405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26105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efw_cc!$B$3</c:f>
              <c:strCache>
                <c:ptCount val="1"/>
                <c:pt idx="0">
                  <c:v>Albania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efw_cc!$C$2,efw_cc!$E$2:$N$2</c:f>
              <c:strCache>
                <c:ptCount val="11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  <c:pt idx="7">
                  <c:v>Govt. Expenditure</c:v>
                </c:pt>
                <c:pt idx="8">
                  <c:v>Export</c:v>
                </c:pt>
                <c:pt idx="9">
                  <c:v>Import</c:v>
                </c:pt>
                <c:pt idx="10">
                  <c:v/>
                </c:pt>
              </c:strCache>
            </c:strRef>
          </c:cat>
          <c:val>
            <c:numRef>
              <c:f>efw_cc!$C$3,efw_cc!$E$3:$N$3</c:f>
              <c:numCache>
                <c:formatCode>General</c:formatCode>
                <c:ptCount val="11"/>
                <c:pt idx="0">
                  <c:v>7.54</c:v>
                </c:pt>
                <c:pt idx="1">
                  <c:v>8.232352941</c:v>
                </c:pt>
                <c:pt idx="2">
                  <c:v>8</c:v>
                </c:pt>
                <c:pt idx="3">
                  <c:v>7.935563809</c:v>
                </c:pt>
                <c:pt idx="4">
                  <c:v>2.668221792</c:v>
                </c:pt>
                <c:pt idx="5">
                  <c:v>3.145461678</c:v>
                </c:pt>
                <c:pt idx="6">
                  <c:v>8.333333333</c:v>
                </c:pt>
                <c:pt idx="7">
                  <c:v>6.933499972</c:v>
                </c:pt>
                <c:pt idx="8">
                  <c:v>0.948717949</c:v>
                </c:pt>
                <c:pt idx="9">
                  <c:v>5.071813726</c:v>
                </c:pt>
                <c:pt idx="1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efw_cc!$B$4</c:f>
              <c:strCache>
                <c:ptCount val="1"/>
                <c:pt idx="0">
                  <c:v>Algeria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efw_cc!$C$2,efw_cc!$E$2:$N$2</c:f>
              <c:strCache>
                <c:ptCount val="11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  <c:pt idx="7">
                  <c:v>Govt. Expenditure</c:v>
                </c:pt>
                <c:pt idx="8">
                  <c:v>Export</c:v>
                </c:pt>
                <c:pt idx="9">
                  <c:v>Import</c:v>
                </c:pt>
                <c:pt idx="10">
                  <c:v/>
                </c:pt>
              </c:strCache>
            </c:strRef>
          </c:cat>
          <c:val>
            <c:numRef>
              <c:f>efw_cc!$C$4,efw_cc!$E$4:$N$4</c:f>
              <c:numCache>
                <c:formatCode>General</c:formatCode>
                <c:ptCount val="11"/>
                <c:pt idx="0">
                  <c:v>4.99</c:v>
                </c:pt>
                <c:pt idx="1">
                  <c:v>2.15</c:v>
                </c:pt>
                <c:pt idx="2">
                  <c:v>0</c:v>
                </c:pt>
                <c:pt idx="3">
                  <c:v>3.616782254</c:v>
                </c:pt>
                <c:pt idx="4">
                  <c:v>4.186704158</c:v>
                </c:pt>
                <c:pt idx="5">
                  <c:v>4.327112635</c:v>
                </c:pt>
                <c:pt idx="6">
                  <c:v>4.166666667</c:v>
                </c:pt>
                <c:pt idx="7">
                  <c:v>6.136844953</c:v>
                </c:pt>
                <c:pt idx="8">
                  <c:v>0.820512821</c:v>
                </c:pt>
                <c:pt idx="9">
                  <c:v>4.690742835</c:v>
                </c:pt>
                <c:pt idx="1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06905"/>
        <c:axId val="28385284"/>
      </c:lineChart>
      <c:catAx>
        <c:axId val="43069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8385284"/>
        <c:crosses val="autoZero"/>
        <c:auto val="1"/>
        <c:lblAlgn val="ctr"/>
        <c:lblOffset val="100"/>
      </c:catAx>
      <c:valAx>
        <c:axId val="283852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0690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radarChart>
        <c:radarStyle val="marker"/>
        <c:varyColors val="0"/>
        <c:ser>
          <c:idx val="0"/>
          <c:order val="0"/>
          <c:tx>
            <c:strRef>
              <c:f>efw_cc!$B$3</c:f>
              <c:strCache>
                <c:ptCount val="1"/>
                <c:pt idx="0">
                  <c:v>Albania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efw_cc!$C$2,efw_cc!$E$2:$J$2</c:f>
              <c:strCache>
                <c:ptCount val="7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</c:strCache>
            </c:strRef>
          </c:cat>
          <c:val>
            <c:numRef>
              <c:f>efw_cc!$C$3,efw_cc!$E$3:$J$3</c:f>
              <c:numCache>
                <c:formatCode>General</c:formatCode>
                <c:ptCount val="7"/>
                <c:pt idx="0">
                  <c:v>7.54</c:v>
                </c:pt>
                <c:pt idx="1">
                  <c:v>8.232352941</c:v>
                </c:pt>
                <c:pt idx="2">
                  <c:v>8</c:v>
                </c:pt>
                <c:pt idx="3">
                  <c:v>7.935563809</c:v>
                </c:pt>
                <c:pt idx="4">
                  <c:v>2.668221792</c:v>
                </c:pt>
                <c:pt idx="5">
                  <c:v>3.145461678</c:v>
                </c:pt>
                <c:pt idx="6">
                  <c:v>8.333333333</c:v>
                </c:pt>
              </c:numCache>
            </c:numRef>
          </c:val>
        </c:ser>
        <c:ser>
          <c:idx val="1"/>
          <c:order val="1"/>
          <c:tx>
            <c:strRef>
              <c:f>efw_cc!$B$4</c:f>
              <c:strCache>
                <c:ptCount val="1"/>
                <c:pt idx="0">
                  <c:v>Algeria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efw_cc!$C$2,efw_cc!$E$2:$J$2</c:f>
              <c:strCache>
                <c:ptCount val="7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</c:strCache>
            </c:strRef>
          </c:cat>
          <c:val>
            <c:numRef>
              <c:f>efw_cc!$C$4,efw_cc!$E$4:$J$4</c:f>
              <c:numCache>
                <c:formatCode>General</c:formatCode>
                <c:ptCount val="7"/>
                <c:pt idx="0">
                  <c:v>4.99</c:v>
                </c:pt>
                <c:pt idx="1">
                  <c:v>2.15</c:v>
                </c:pt>
                <c:pt idx="2">
                  <c:v>0</c:v>
                </c:pt>
                <c:pt idx="3">
                  <c:v>3.616782254</c:v>
                </c:pt>
                <c:pt idx="4">
                  <c:v>4.186704158</c:v>
                </c:pt>
                <c:pt idx="5">
                  <c:v>4.327112635</c:v>
                </c:pt>
                <c:pt idx="6">
                  <c:v>4.166666667</c:v>
                </c:pt>
              </c:numCache>
            </c:numRef>
          </c:val>
        </c:ser>
        <c:ser>
          <c:idx val="2"/>
          <c:order val="2"/>
          <c:tx>
            <c:strRef>
              <c:f>efw_cc!$B$5</c:f>
              <c:strCache>
                <c:ptCount val="1"/>
                <c:pt idx="0">
                  <c:v>Angola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efw_cc!$C$2,efw_cc!$E$2:$J$2</c:f>
              <c:strCache>
                <c:ptCount val="7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</c:strCache>
            </c:strRef>
          </c:cat>
          <c:val>
            <c:numRef>
              <c:f>efw_cc!$C$5,efw_cc!$E$5:$J$5</c:f>
              <c:numCache>
                <c:formatCode>General</c:formatCode>
                <c:ptCount val="7"/>
                <c:pt idx="0">
                  <c:v>5.17</c:v>
                </c:pt>
                <c:pt idx="1">
                  <c:v>7.6</c:v>
                </c:pt>
                <c:pt idx="2">
                  <c:v>0</c:v>
                </c:pt>
                <c:pt idx="3">
                  <c:v>6.496684826</c:v>
                </c:pt>
                <c:pt idx="4">
                  <c:v>1.843129164</c:v>
                </c:pt>
                <c:pt idx="5">
                  <c:v>1.974565724</c:v>
                </c:pt>
                <c:pt idx="6">
                  <c:v>3.333333333</c:v>
                </c:pt>
              </c:numCache>
            </c:numRef>
          </c:val>
        </c:ser>
        <c:ser>
          <c:idx val="3"/>
          <c:order val="3"/>
          <c:tx>
            <c:strRef>
              <c:f>efw_cc!$B$6</c:f>
              <c:strCache>
                <c:ptCount val="1"/>
                <c:pt idx="0">
                  <c:v>Argentina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efw_cc!$C$2,efw_cc!$E$2:$J$2</c:f>
              <c:strCache>
                <c:ptCount val="7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</c:strCache>
            </c:strRef>
          </c:cat>
          <c:val>
            <c:numRef>
              <c:f>efw_cc!$C$6,efw_cc!$E$6:$J$6</c:f>
              <c:numCache>
                <c:formatCode>General</c:formatCode>
                <c:ptCount val="7"/>
                <c:pt idx="0">
                  <c:v>4.84</c:v>
                </c:pt>
                <c:pt idx="1">
                  <c:v>5.335294118</c:v>
                </c:pt>
                <c:pt idx="2">
                  <c:v>6</c:v>
                </c:pt>
                <c:pt idx="3">
                  <c:v>5.346056135</c:v>
                </c:pt>
                <c:pt idx="4">
                  <c:v>3.689690033</c:v>
                </c:pt>
                <c:pt idx="5">
                  <c:v>2.93056349</c:v>
                </c:pt>
                <c:pt idx="6">
                  <c:v>7.5</c:v>
                </c:pt>
              </c:numCache>
            </c:numRef>
          </c:val>
        </c:ser>
        <c:ser>
          <c:idx val="4"/>
          <c:order val="4"/>
          <c:tx>
            <c:strRef>
              <c:f>efw_cc!$B$7</c:f>
              <c:strCache>
                <c:ptCount val="1"/>
                <c:pt idx="0">
                  <c:v>Armenia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efw_cc!$C$2,efw_cc!$E$2:$J$2</c:f>
              <c:strCache>
                <c:ptCount val="7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</c:strCache>
            </c:strRef>
          </c:cat>
          <c:val>
            <c:numRef>
              <c:f>efw_cc!$C$7,efw_cc!$E$7:$J$7</c:f>
              <c:numCache>
                <c:formatCode>General</c:formatCode>
                <c:ptCount val="7"/>
                <c:pt idx="0">
                  <c:v>7.57</c:v>
                </c:pt>
                <c:pt idx="1">
                  <c:v>7.264705882</c:v>
                </c:pt>
                <c:pt idx="2">
                  <c:v>8</c:v>
                </c:pt>
                <c:pt idx="3">
                  <c:v>7.003309536</c:v>
                </c:pt>
                <c:pt idx="4">
                  <c:v>3.867378632</c:v>
                </c:pt>
                <c:pt idx="5">
                  <c:v>4.197568695</c:v>
                </c:pt>
                <c:pt idx="6">
                  <c:v>5.833333333</c:v>
                </c:pt>
              </c:numCache>
            </c:numRef>
          </c:val>
        </c:ser>
        <c:ser>
          <c:idx val="5"/>
          <c:order val="5"/>
          <c:tx>
            <c:strRef>
              <c:f>efw_cc!$B$8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efw_cc!$C$2,efw_cc!$E$2:$J$2</c:f>
              <c:strCache>
                <c:ptCount val="7"/>
                <c:pt idx="0">
                  <c:v>ECONOMIC FREEDOM</c:v>
                </c:pt>
                <c:pt idx="1">
                  <c:v>1a_private_consumption</c:v>
                </c:pt>
                <c:pt idx="2">
                  <c:v>1c_investment</c:v>
                </c:pt>
                <c:pt idx="3">
                  <c:v>1_size_government</c:v>
                </c:pt>
                <c:pt idx="4">
                  <c:v>2a_judicial_independence</c:v>
                </c:pt>
                <c:pt idx="5">
                  <c:v>2b_impartial_courts</c:v>
                </c:pt>
                <c:pt idx="6">
                  <c:v>2d_military_interference</c:v>
                </c:pt>
              </c:strCache>
            </c:strRef>
          </c:cat>
          <c:val>
            <c:numRef>
              <c:f>efw_cc!$C$8,efw_cc!$E$8:$J$8</c:f>
              <c:numCache>
                <c:formatCode>General</c:formatCode>
                <c:ptCount val="7"/>
                <c:pt idx="0">
                  <c:v>7.98</c:v>
                </c:pt>
                <c:pt idx="1">
                  <c:v>4.511764706</c:v>
                </c:pt>
                <c:pt idx="2">
                  <c:v>10</c:v>
                </c:pt>
                <c:pt idx="3">
                  <c:v>6.544178144</c:v>
                </c:pt>
                <c:pt idx="4">
                  <c:v>8.766928513</c:v>
                </c:pt>
                <c:pt idx="5">
                  <c:v>5.610652765</c:v>
                </c:pt>
                <c:pt idx="6">
                  <c:v>10</c:v>
                </c:pt>
              </c:numCache>
            </c:numRef>
          </c:val>
        </c:ser>
        <c:axId val="20069154"/>
        <c:axId val="33252853"/>
      </c:radarChart>
      <c:catAx>
        <c:axId val="20069154"/>
        <c:scaling>
          <c:orientation val="maxMin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252853"/>
        <c:crosses val="autoZero"/>
        <c:auto val="1"/>
        <c:lblAlgn val="ctr"/>
        <c:lblOffset val="100"/>
      </c:catAx>
      <c:valAx>
        <c:axId val="3325285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06915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6408396357463"/>
          <c:y val="0.100913746360076"/>
          <c:w val="0.544579924885528"/>
          <c:h val="0.667737724671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efw_cc!$C$43</c:f>
              <c:strCache>
                <c:ptCount val="1"/>
                <c:pt idx="0">
                  <c:v>ECONOMIC FREEDOM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efw_cc!$B$44:$B$62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Bosnia and Herzegovina</c:v>
                </c:pt>
              </c:strCache>
            </c:strRef>
          </c:cat>
          <c:val>
            <c:numRef>
              <c:f>efw_cc!$C$44:$C$62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val>
        </c:ser>
        <c:ser>
          <c:idx val="1"/>
          <c:order val="1"/>
          <c:tx>
            <c:strRef>
              <c:f>efw_cc!$D$43</c:f>
              <c:strCache>
                <c:ptCount val="1"/>
                <c:pt idx="0">
                  <c:v>rank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efw_cc!$B$44:$B$62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Bosnia and Herzegovina</c:v>
                </c:pt>
              </c:strCache>
            </c:strRef>
          </c:cat>
          <c:val>
            <c:numRef>
              <c:f>efw_cc!$D$44:$D$62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val>
        </c:ser>
        <c:gapWidth val="150"/>
        <c:overlap val="0"/>
        <c:axId val="24891437"/>
        <c:axId val="10062327"/>
      </c:barChart>
      <c:lineChart>
        <c:grouping val="standard"/>
        <c:varyColors val="0"/>
        <c:ser>
          <c:idx val="2"/>
          <c:order val="2"/>
          <c:tx>
            <c:strRef>
              <c:f>efw_cc!$F$43</c:f>
              <c:strCache>
                <c:ptCount val="1"/>
                <c:pt idx="0">
                  <c:v>2b_impartial_courts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efw_cc!$B$44:$B$62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Bosnia and Herzegovina</c:v>
                </c:pt>
              </c:strCache>
            </c:strRef>
          </c:cat>
          <c:val>
            <c:numRef>
              <c:f>efw_cc!$F$44:$F$62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efw_cc!$G$43</c:f>
              <c:strCache>
                <c:ptCount val="1"/>
                <c:pt idx="0">
                  <c:v>2d_military_interference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square"/>
            <c:size val="5"/>
            <c:spPr>
              <a:solidFill>
                <a:srgbClr val="46aa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efw_cc!$B$44:$B$62</c:f>
              <c:strCache>
                <c:ptCount val="19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Argentina</c:v>
                </c:pt>
                <c:pt idx="4">
                  <c:v>Armenia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Benin</c:v>
                </c:pt>
                <c:pt idx="16">
                  <c:v>Bhutan</c:v>
                </c:pt>
                <c:pt idx="17">
                  <c:v>Bolivia</c:v>
                </c:pt>
                <c:pt idx="18">
                  <c:v>Bosnia and Herzegovina</c:v>
                </c:pt>
              </c:strCache>
            </c:strRef>
          </c:cat>
          <c:val>
            <c:numRef>
              <c:f>efw_cc!$G$44:$G$62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7378923"/>
        <c:axId val="70328991"/>
      </c:lineChart>
      <c:scatterChart>
        <c:scatterStyle val="lineMarker"/>
        <c:varyColors val="0"/>
        <c:ser>
          <c:idx val="4"/>
          <c:order val="4"/>
          <c:tx>
            <c:strRef>
              <c:f>efw_cc!$E$43</c:f>
              <c:strCache>
                <c:ptCount val="1"/>
                <c:pt idx="0">
                  <c:v>2a_judicial_independence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efw_cc!$B$44:$B$62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efw_cc!$E$44:$E$62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48599118"/>
        <c:axId val="38567878"/>
      </c:scatterChart>
      <c:catAx>
        <c:axId val="248914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062327"/>
        <c:crosses val="autoZero"/>
        <c:auto val="1"/>
        <c:lblAlgn val="ctr"/>
        <c:lblOffset val="100"/>
      </c:catAx>
      <c:valAx>
        <c:axId val="1006232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891437"/>
        <c:crosses val="autoZero"/>
      </c:valAx>
      <c:catAx>
        <c:axId val="473789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328991"/>
        <c:crosses val="autoZero"/>
        <c:auto val="1"/>
        <c:lblAlgn val="ctr"/>
        <c:lblOffset val="100"/>
      </c:catAx>
      <c:valAx>
        <c:axId val="7032899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378923"/>
        <c:crosses val="autoZero"/>
      </c:valAx>
      <c:catAx>
        <c:axId val="4859911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567878"/>
        <c:crosses val="autoZero"/>
        <c:auto val="1"/>
        <c:lblAlgn val="ctr"/>
        <c:lblOffset val="100"/>
      </c:catAx>
      <c:valAx>
        <c:axId val="3856787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599118"/>
        <c:crosses val="max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738388882896487"/>
          <c:y val="0.169828824531896"/>
          <c:w val="0.247912486966526"/>
          <c:h val="0.529275830425554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228600</xdr:colOff>
      <xdr:row>6</xdr:row>
      <xdr:rowOff>360</xdr:rowOff>
    </xdr:from>
    <xdr:to>
      <xdr:col>23</xdr:col>
      <xdr:colOff>495360</xdr:colOff>
      <xdr:row>20</xdr:row>
      <xdr:rowOff>182880</xdr:rowOff>
    </xdr:to>
    <xdr:graphicFrame>
      <xdr:nvGraphicFramePr>
        <xdr:cNvPr id="0" name="Chart 1"/>
        <xdr:cNvGraphicFramePr/>
      </xdr:nvGraphicFramePr>
      <xdr:xfrm>
        <a:off x="12012840" y="1089720"/>
        <a:ext cx="33019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563760</xdr:colOff>
      <xdr:row>65</xdr:row>
      <xdr:rowOff>137160</xdr:rowOff>
    </xdr:from>
    <xdr:to>
      <xdr:col>6</xdr:col>
      <xdr:colOff>235800</xdr:colOff>
      <xdr:row>85</xdr:row>
      <xdr:rowOff>136800</xdr:rowOff>
    </xdr:to>
    <xdr:graphicFrame>
      <xdr:nvGraphicFramePr>
        <xdr:cNvPr id="1" name="Chart 6"/>
        <xdr:cNvGraphicFramePr/>
      </xdr:nvGraphicFramePr>
      <xdr:xfrm>
        <a:off x="563760" y="12024360"/>
        <a:ext cx="8046720" cy="365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1059120</xdr:colOff>
      <xdr:row>65</xdr:row>
      <xdr:rowOff>26640</xdr:rowOff>
    </xdr:from>
    <xdr:to>
      <xdr:col>12</xdr:col>
      <xdr:colOff>525240</xdr:colOff>
      <xdr:row>101</xdr:row>
      <xdr:rowOff>7200</xdr:rowOff>
    </xdr:to>
    <xdr:graphicFrame>
      <xdr:nvGraphicFramePr>
        <xdr:cNvPr id="2" name="Chart 16"/>
        <xdr:cNvGraphicFramePr/>
      </xdr:nvGraphicFramePr>
      <xdr:xfrm>
        <a:off x="9433800" y="11913840"/>
        <a:ext cx="9284760" cy="656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830520</xdr:colOff>
      <xdr:row>41</xdr:row>
      <xdr:rowOff>178920</xdr:rowOff>
    </xdr:from>
    <xdr:to>
      <xdr:col>11</xdr:col>
      <xdr:colOff>982440</xdr:colOff>
      <xdr:row>61</xdr:row>
      <xdr:rowOff>106200</xdr:rowOff>
    </xdr:to>
    <xdr:graphicFrame>
      <xdr:nvGraphicFramePr>
        <xdr:cNvPr id="3" name="Chart 26"/>
        <xdr:cNvGraphicFramePr/>
      </xdr:nvGraphicFramePr>
      <xdr:xfrm>
        <a:off x="11111760" y="7677000"/>
        <a:ext cx="6996960" cy="358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91440</xdr:colOff>
      <xdr:row>13</xdr:row>
      <xdr:rowOff>57240</xdr:rowOff>
    </xdr:from>
    <xdr:to>
      <xdr:col>6</xdr:col>
      <xdr:colOff>1005480</xdr:colOff>
      <xdr:row>14</xdr:row>
      <xdr:rowOff>138600</xdr:rowOff>
    </xdr:to>
    <xdr:sp>
      <xdr:nvSpPr>
        <xdr:cNvPr id="4" name="CustomShape 1"/>
        <xdr:cNvSpPr/>
      </xdr:nvSpPr>
      <xdr:spPr>
        <a:xfrm>
          <a:off x="8466120" y="2434680"/>
          <a:ext cx="91404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8" createdVersion="3">
  <cacheSource type="worksheet">
    <worksheetSource ref="B2:H20" sheet="efw_cc"/>
  </cacheSource>
  <cacheFields count="7">
    <cacheField name="countries" numFmtId="0">
      <sharedItems count="18">
        <s v="Albania"/>
        <s v="Algeria"/>
        <s v="Angol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"/>
      </sharedItems>
    </cacheField>
    <cacheField name="ECONOMIC FREEDOM" numFmtId="0">
      <sharedItems containsSemiMixedTypes="0" containsString="0" containsNumber="1" minValue="4.84" maxValue="7.98" count="17">
        <n v="4.84"/>
        <n v="4.99"/>
        <n v="5.17"/>
        <n v="5.98"/>
        <n v="6.23"/>
        <n v="6.3"/>
        <n v="6.43"/>
        <n v="6.49"/>
        <n v="6.86"/>
        <n v="7.02"/>
        <n v="7.32"/>
        <n v="7.34"/>
        <n v="7.54"/>
        <n v="7.56"/>
        <n v="7.57"/>
        <n v="7.58"/>
        <n v="7.98"/>
      </sharedItems>
    </cacheField>
    <cacheField name="rank" numFmtId="0">
      <sharedItems containsSemiMixedTypes="0" containsString="0" containsNumber="1" containsInteger="1" minValue="10" maxValue="160" count="17">
        <n v="10"/>
        <n v="27"/>
        <n v="29"/>
        <n v="30"/>
        <n v="34"/>
        <n v="49"/>
        <n v="52"/>
        <n v="73"/>
        <n v="83"/>
        <n v="106"/>
        <n v="111"/>
        <n v="120"/>
        <n v="123"/>
        <n v="134"/>
        <n v="155"/>
        <n v="159"/>
        <n v="160"/>
      </sharedItems>
    </cacheField>
    <cacheField name="1a_private_consumption" numFmtId="0">
      <sharedItems containsSemiMixedTypes="0" containsString="0" containsNumber="1" minValue="2.15" maxValue="9.455882353" count="18">
        <n v="2.15"/>
        <n v="2.491176471"/>
        <n v="3.688235294"/>
        <n v="3.744117647"/>
        <n v="4.447058824"/>
        <n v="4.511764706"/>
        <n v="5.085294118"/>
        <n v="5.335294118"/>
        <n v="5.814705882"/>
        <n v="6.320588235"/>
        <n v="6.632643345"/>
        <n v="7.085294118"/>
        <n v="7.264705882"/>
        <n v="7.458823529"/>
        <n v="7.564494672"/>
        <n v="7.6"/>
        <n v="8.232352941"/>
        <n v="9.455882353"/>
      </sharedItems>
    </cacheField>
    <cacheField name="1c_investment" numFmtId="0">
      <sharedItems containsSemiMixedTypes="0" containsString="0" containsNumber="1" containsInteger="1" minValue="0" maxValue="10" count="6">
        <n v="0"/>
        <n v="4"/>
        <n v="6"/>
        <n v="7"/>
        <n v="8"/>
        <n v="10"/>
      </sharedItems>
    </cacheField>
    <cacheField name="1_size_government" numFmtId="0">
      <sharedItems containsSemiMixedTypes="0" containsString="0" containsNumber="1" minValue="3.616782254" maxValue="8.545118177" count="18">
        <n v="3.616782254"/>
        <n v="3.875398037"/>
        <n v="5.086294924"/>
        <n v="5.175449013"/>
        <n v="5.346056135"/>
        <n v="6.162804536"/>
        <n v="6.182574541"/>
        <n v="6.383359154"/>
        <n v="6.496684826"/>
        <n v="6.544178144"/>
        <n v="6.761446145"/>
        <n v="7.003309536"/>
        <n v="7.015975829"/>
        <n v="7.461619694"/>
        <n v="7.935563809"/>
        <n v="8.281449394"/>
        <n v="8.317484908"/>
        <n v="8.545118177"/>
      </sharedItems>
    </cacheField>
    <cacheField name="2a_judicial_independence" numFmtId="0">
      <sharedItems containsString="0" containsBlank="1" containsNumber="1" minValue="0.956256059" maxValue="8.766928513" count="17">
        <n v="0.956256059"/>
        <n v="1.843129164"/>
        <n v="2.668221792"/>
        <n v="3.35232695"/>
        <n v="3.689690033"/>
        <n v="3.867378632"/>
        <n v="3.888845443"/>
        <n v="4.186704158"/>
        <n v="5.67688624"/>
        <n v="6.159169673"/>
        <n v="6.43016363"/>
        <n v="6.822563012"/>
        <n v="7.650855382"/>
        <n v="7.683749198"/>
        <n v="8.027163908"/>
        <n v="8.766928513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12"/>
    <x v="4"/>
    <x v="16"/>
    <x v="4"/>
    <x v="14"/>
    <x v="2"/>
  </r>
  <r>
    <x v="1"/>
    <x v="1"/>
    <x v="15"/>
    <x v="0"/>
    <x v="0"/>
    <x v="0"/>
    <x v="7"/>
  </r>
  <r>
    <x v="2"/>
    <x v="2"/>
    <x v="14"/>
    <x v="15"/>
    <x v="0"/>
    <x v="8"/>
    <x v="1"/>
  </r>
  <r>
    <x v="3"/>
    <x v="0"/>
    <x v="16"/>
    <x v="7"/>
    <x v="2"/>
    <x v="4"/>
    <x v="4"/>
  </r>
  <r>
    <x v="4"/>
    <x v="14"/>
    <x v="2"/>
    <x v="12"/>
    <x v="4"/>
    <x v="11"/>
    <x v="5"/>
  </r>
  <r>
    <x v="5"/>
    <x v="16"/>
    <x v="0"/>
    <x v="5"/>
    <x v="5"/>
    <x v="9"/>
    <x v="15"/>
  </r>
  <r>
    <x v="6"/>
    <x v="15"/>
    <x v="1"/>
    <x v="3"/>
    <x v="5"/>
    <x v="2"/>
    <x v="12"/>
  </r>
  <r>
    <x v="7"/>
    <x v="7"/>
    <x v="9"/>
    <x v="9"/>
    <x v="0"/>
    <x v="3"/>
    <x v="8"/>
  </r>
  <r>
    <x v="8"/>
    <x v="11"/>
    <x v="5"/>
    <x v="11"/>
    <x v="3"/>
    <x v="15"/>
    <x v="16"/>
  </r>
  <r>
    <x v="9"/>
    <x v="13"/>
    <x v="3"/>
    <x v="2"/>
    <x v="5"/>
    <x v="16"/>
    <x v="11"/>
  </r>
  <r>
    <x v="10"/>
    <x v="5"/>
    <x v="11"/>
    <x v="17"/>
    <x v="3"/>
    <x v="17"/>
    <x v="6"/>
  </r>
  <r>
    <x v="11"/>
    <x v="6"/>
    <x v="10"/>
    <x v="14"/>
    <x v="2"/>
    <x v="7"/>
    <x v="10"/>
  </r>
  <r>
    <x v="12"/>
    <x v="4"/>
    <x v="12"/>
    <x v="6"/>
    <x v="5"/>
    <x v="10"/>
    <x v="16"/>
  </r>
  <r>
    <x v="13"/>
    <x v="10"/>
    <x v="6"/>
    <x v="1"/>
    <x v="5"/>
    <x v="1"/>
    <x v="13"/>
  </r>
  <r>
    <x v="14"/>
    <x v="8"/>
    <x v="8"/>
    <x v="10"/>
    <x v="1"/>
    <x v="12"/>
    <x v="14"/>
  </r>
  <r>
    <x v="15"/>
    <x v="3"/>
    <x v="13"/>
    <x v="13"/>
    <x v="1"/>
    <x v="6"/>
    <x v="3"/>
  </r>
  <r>
    <x v="16"/>
    <x v="9"/>
    <x v="7"/>
    <x v="4"/>
    <x v="3"/>
    <x v="13"/>
    <x v="9"/>
  </r>
  <r>
    <x v="17"/>
    <x v="4"/>
    <x v="12"/>
    <x v="8"/>
    <x v="0"/>
    <x v="5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S23" firstHeaderRow="1" firstDataRow="2" firstDataCol="1"/>
  <pivotFields count="7">
    <pivotField axis="axisRow" showAll="0" compact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 compact="0"/>
    <pivotField axis="axisCol" showAll="0" compact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 compact="0"/>
    <pivotField showAll="0" compact="0"/>
    <pivotField showAll="0" compact="0"/>
    <pivotField showAll="0" compact="0"/>
  </pivotFields>
  <rowFields count="1">
    <field x="0"/>
  </rowFields>
  <colFields count="1">
    <field x="2"/>
  </colFields>
  <dataFields count="1">
    <dataField fld="1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I12" activeCellId="0" sqref="I12"/>
    </sheetView>
  </sheetViews>
  <sheetFormatPr defaultRowHeight="14.4" zeroHeight="false" outlineLevelRow="0" outlineLevelCol="0"/>
  <cols>
    <col collapsed="false" customWidth="true" hidden="false" outlineLevel="0" max="1" min="1" style="0" width="26.21"/>
    <col collapsed="false" customWidth="true" hidden="false" outlineLevel="0" max="2" min="2" style="0" width="15.55"/>
    <col collapsed="false" customWidth="true" hidden="false" outlineLevel="0" max="12" min="3" style="0" width="5"/>
    <col collapsed="false" customWidth="true" hidden="false" outlineLevel="0" max="13" min="13" style="0" width="4"/>
    <col collapsed="false" customWidth="true" hidden="false" outlineLevel="0" max="14" min="14" style="0" width="6"/>
    <col collapsed="false" customWidth="true" hidden="false" outlineLevel="0" max="18" min="15" style="0" width="5"/>
    <col collapsed="false" customWidth="true" hidden="false" outlineLevel="0" max="19" min="19" style="0" width="10.78"/>
    <col collapsed="false" customWidth="true" hidden="false" outlineLevel="0" max="1025" min="20" style="0" width="8.53"/>
  </cols>
  <sheetData>
    <row r="1" customFormat="false" ht="13.8" hidden="false" customHeight="false" outlineLevel="0" collapsed="false">
      <c r="A1" s="1" t="b">
        <v>1</v>
      </c>
    </row>
    <row r="3" customFormat="false" ht="14.4" hidden="false" customHeight="false" outlineLevel="0" collapsed="false">
      <c r="A3" s="2" t="s">
        <v>0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customFormat="false" ht="14.4" hidden="false" customHeight="false" outlineLevel="0" collapsed="false">
      <c r="A4" s="6" t="s">
        <v>2</v>
      </c>
      <c r="B4" s="7" t="n">
        <v>10</v>
      </c>
      <c r="C4" s="8" t="n">
        <v>27</v>
      </c>
      <c r="D4" s="8" t="n">
        <v>29</v>
      </c>
      <c r="E4" s="8" t="n">
        <v>30</v>
      </c>
      <c r="F4" s="8" t="n">
        <v>34</v>
      </c>
      <c r="G4" s="8" t="n">
        <v>49</v>
      </c>
      <c r="H4" s="8" t="n">
        <v>52</v>
      </c>
      <c r="I4" s="8" t="n">
        <v>73</v>
      </c>
      <c r="J4" s="8" t="n">
        <v>83</v>
      </c>
      <c r="K4" s="8" t="n">
        <v>106</v>
      </c>
      <c r="L4" s="8" t="n">
        <v>111</v>
      </c>
      <c r="M4" s="8" t="n">
        <v>120</v>
      </c>
      <c r="N4" s="8" t="n">
        <v>123</v>
      </c>
      <c r="O4" s="8" t="n">
        <v>134</v>
      </c>
      <c r="P4" s="8" t="n">
        <v>155</v>
      </c>
      <c r="Q4" s="8" t="n">
        <v>159</v>
      </c>
      <c r="R4" s="8" t="n">
        <v>160</v>
      </c>
      <c r="S4" s="9" t="s">
        <v>3</v>
      </c>
    </row>
    <row r="5" customFormat="false" ht="14.4" hidden="false" customHeight="false" outlineLevel="0" collapsed="false">
      <c r="A5" s="10" t="s">
        <v>4</v>
      </c>
      <c r="B5" s="11"/>
      <c r="C5" s="12"/>
      <c r="D5" s="12"/>
      <c r="E5" s="12"/>
      <c r="F5" s="12" t="n">
        <v>7.54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4" t="n">
        <v>7.54</v>
      </c>
    </row>
    <row r="6" customFormat="false" ht="14.4" hidden="false" customHeight="false" outlineLevel="0" collapsed="false">
      <c r="A6" s="15" t="s">
        <v>5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 t="n">
        <v>4.99</v>
      </c>
      <c r="R6" s="18"/>
      <c r="S6" s="19" t="n">
        <v>4.99</v>
      </c>
    </row>
    <row r="7" customFormat="false" ht="14.4" hidden="false" customHeight="false" outlineLevel="0" collapsed="false">
      <c r="A7" s="15" t="s">
        <v>6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 t="n">
        <v>5.17</v>
      </c>
      <c r="Q7" s="17"/>
      <c r="R7" s="18"/>
      <c r="S7" s="19" t="n">
        <v>5.17</v>
      </c>
    </row>
    <row r="8" customFormat="false" ht="14.4" hidden="false" customHeight="false" outlineLevel="0" collapsed="false">
      <c r="A8" s="15" t="s">
        <v>7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 t="n">
        <v>4.84</v>
      </c>
      <c r="S8" s="19" t="n">
        <v>4.84</v>
      </c>
    </row>
    <row r="9" customFormat="false" ht="14.4" hidden="false" customHeight="false" outlineLevel="0" collapsed="false">
      <c r="A9" s="15" t="s">
        <v>8</v>
      </c>
      <c r="B9" s="16"/>
      <c r="C9" s="17"/>
      <c r="D9" s="17" t="n">
        <v>7.57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9" t="n">
        <v>7.57</v>
      </c>
    </row>
    <row r="10" customFormat="false" ht="14.4" hidden="false" customHeight="false" outlineLevel="0" collapsed="false">
      <c r="A10" s="15" t="s">
        <v>9</v>
      </c>
      <c r="B10" s="16" t="n">
        <v>7.98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9" t="n">
        <v>7.98</v>
      </c>
    </row>
    <row r="11" customFormat="false" ht="14.4" hidden="false" customHeight="false" outlineLevel="0" collapsed="false">
      <c r="A11" s="15" t="s">
        <v>10</v>
      </c>
      <c r="B11" s="16"/>
      <c r="C11" s="17" t="n">
        <v>7.58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9" t="n">
        <v>7.58</v>
      </c>
    </row>
    <row r="12" customFormat="false" ht="14.4" hidden="false" customHeight="false" outlineLevel="0" collapsed="false">
      <c r="A12" s="15" t="s">
        <v>11</v>
      </c>
      <c r="B12" s="16"/>
      <c r="C12" s="17"/>
      <c r="D12" s="17"/>
      <c r="E12" s="17"/>
      <c r="F12" s="17"/>
      <c r="G12" s="17"/>
      <c r="H12" s="17"/>
      <c r="I12" s="17"/>
      <c r="J12" s="17"/>
      <c r="K12" s="17" t="n">
        <v>6.49</v>
      </c>
      <c r="L12" s="17"/>
      <c r="M12" s="17"/>
      <c r="N12" s="17"/>
      <c r="O12" s="17"/>
      <c r="P12" s="17"/>
      <c r="Q12" s="17"/>
      <c r="R12" s="18"/>
      <c r="S12" s="19" t="n">
        <v>6.49</v>
      </c>
    </row>
    <row r="13" customFormat="false" ht="14.4" hidden="false" customHeight="false" outlineLevel="0" collapsed="false">
      <c r="A13" s="15" t="s">
        <v>12</v>
      </c>
      <c r="B13" s="16"/>
      <c r="C13" s="17"/>
      <c r="D13" s="17"/>
      <c r="E13" s="17"/>
      <c r="F13" s="17"/>
      <c r="G13" s="17" t="n">
        <v>7.34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8"/>
      <c r="S13" s="19" t="n">
        <v>7.34</v>
      </c>
    </row>
    <row r="14" customFormat="false" ht="14.4" hidden="false" customHeight="false" outlineLevel="0" collapsed="false">
      <c r="A14" s="15" t="s">
        <v>13</v>
      </c>
      <c r="B14" s="16"/>
      <c r="C14" s="17"/>
      <c r="D14" s="17"/>
      <c r="E14" s="17" t="n">
        <v>7.56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8"/>
      <c r="S14" s="19" t="n">
        <v>7.56</v>
      </c>
    </row>
    <row r="15" customFormat="false" ht="14.4" hidden="false" customHeight="false" outlineLevel="0" collapsed="false">
      <c r="A15" s="15" t="s">
        <v>14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 t="n">
        <v>6.3</v>
      </c>
      <c r="N15" s="17"/>
      <c r="O15" s="17"/>
      <c r="P15" s="17"/>
      <c r="Q15" s="17"/>
      <c r="R15" s="18"/>
      <c r="S15" s="19" t="n">
        <v>6.3</v>
      </c>
    </row>
    <row r="16" customFormat="false" ht="14.4" hidden="false" customHeight="false" outlineLevel="0" collapsed="false">
      <c r="A16" s="15" t="s">
        <v>15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 t="n">
        <v>6.43</v>
      </c>
      <c r="M16" s="17"/>
      <c r="N16" s="17"/>
      <c r="O16" s="17"/>
      <c r="P16" s="17"/>
      <c r="Q16" s="17"/>
      <c r="R16" s="18"/>
      <c r="S16" s="19" t="n">
        <v>6.43</v>
      </c>
    </row>
    <row r="17" customFormat="false" ht="14.4" hidden="false" customHeight="false" outlineLevel="0" collapsed="false">
      <c r="A17" s="15" t="s">
        <v>16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 t="n">
        <v>6.23</v>
      </c>
      <c r="O17" s="17"/>
      <c r="P17" s="17"/>
      <c r="Q17" s="17"/>
      <c r="R17" s="18"/>
      <c r="S17" s="19" t="n">
        <v>6.23</v>
      </c>
    </row>
    <row r="18" customFormat="false" ht="14.4" hidden="false" customHeight="false" outlineLevel="0" collapsed="false">
      <c r="A18" s="15" t="s">
        <v>17</v>
      </c>
      <c r="B18" s="16"/>
      <c r="C18" s="17"/>
      <c r="D18" s="17"/>
      <c r="E18" s="17"/>
      <c r="F18" s="17"/>
      <c r="G18" s="17"/>
      <c r="H18" s="17" t="n">
        <v>7.32</v>
      </c>
      <c r="I18" s="17"/>
      <c r="J18" s="17"/>
      <c r="K18" s="17"/>
      <c r="L18" s="17"/>
      <c r="M18" s="17"/>
      <c r="N18" s="17"/>
      <c r="O18" s="17"/>
      <c r="P18" s="17"/>
      <c r="Q18" s="17"/>
      <c r="R18" s="18"/>
      <c r="S18" s="19" t="n">
        <v>7.32</v>
      </c>
    </row>
    <row r="19" customFormat="false" ht="14.4" hidden="false" customHeight="false" outlineLevel="0" collapsed="false">
      <c r="A19" s="15" t="s">
        <v>18</v>
      </c>
      <c r="B19" s="16"/>
      <c r="C19" s="17"/>
      <c r="D19" s="17"/>
      <c r="E19" s="17"/>
      <c r="F19" s="17"/>
      <c r="G19" s="17"/>
      <c r="H19" s="17"/>
      <c r="I19" s="17"/>
      <c r="J19" s="17" t="n">
        <v>6.86</v>
      </c>
      <c r="K19" s="17"/>
      <c r="L19" s="17"/>
      <c r="M19" s="17"/>
      <c r="N19" s="17"/>
      <c r="O19" s="17"/>
      <c r="P19" s="17"/>
      <c r="Q19" s="17"/>
      <c r="R19" s="18"/>
      <c r="S19" s="19" t="n">
        <v>6.86</v>
      </c>
    </row>
    <row r="20" customFormat="false" ht="14.4" hidden="false" customHeight="false" outlineLevel="0" collapsed="false">
      <c r="A20" s="15" t="s">
        <v>19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 t="n">
        <v>5.98</v>
      </c>
      <c r="P20" s="17"/>
      <c r="Q20" s="17"/>
      <c r="R20" s="18"/>
      <c r="S20" s="19" t="n">
        <v>5.98</v>
      </c>
    </row>
    <row r="21" customFormat="false" ht="14.4" hidden="false" customHeight="false" outlineLevel="0" collapsed="false">
      <c r="A21" s="15" t="s">
        <v>20</v>
      </c>
      <c r="B21" s="16"/>
      <c r="C21" s="17"/>
      <c r="D21" s="17"/>
      <c r="E21" s="17"/>
      <c r="F21" s="17"/>
      <c r="G21" s="17"/>
      <c r="H21" s="17"/>
      <c r="I21" s="17" t="n">
        <v>7.02</v>
      </c>
      <c r="J21" s="17"/>
      <c r="K21" s="17"/>
      <c r="L21" s="17"/>
      <c r="M21" s="17"/>
      <c r="N21" s="17"/>
      <c r="O21" s="17"/>
      <c r="P21" s="17"/>
      <c r="Q21" s="17"/>
      <c r="R21" s="18"/>
      <c r="S21" s="19" t="n">
        <v>7.02</v>
      </c>
    </row>
    <row r="22" customFormat="false" ht="14.4" hidden="false" customHeight="false" outlineLevel="0" collapsed="false">
      <c r="A22" s="15" t="s">
        <v>21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 t="n">
        <v>6.23</v>
      </c>
      <c r="O22" s="21"/>
      <c r="P22" s="21"/>
      <c r="Q22" s="21"/>
      <c r="R22" s="22"/>
      <c r="S22" s="23" t="n">
        <v>6.23</v>
      </c>
    </row>
    <row r="23" customFormat="false" ht="14.4" hidden="false" customHeight="false" outlineLevel="0" collapsed="false">
      <c r="A23" s="24" t="s">
        <v>3</v>
      </c>
      <c r="B23" s="25" t="n">
        <v>7.98</v>
      </c>
      <c r="C23" s="26" t="n">
        <v>7.58</v>
      </c>
      <c r="D23" s="26" t="n">
        <v>7.57</v>
      </c>
      <c r="E23" s="26" t="n">
        <v>7.56</v>
      </c>
      <c r="F23" s="26" t="n">
        <v>7.54</v>
      </c>
      <c r="G23" s="26" t="n">
        <v>7.34</v>
      </c>
      <c r="H23" s="26" t="n">
        <v>7.32</v>
      </c>
      <c r="I23" s="26" t="n">
        <v>7.02</v>
      </c>
      <c r="J23" s="26" t="n">
        <v>6.86</v>
      </c>
      <c r="K23" s="26" t="n">
        <v>6.49</v>
      </c>
      <c r="L23" s="26" t="n">
        <v>6.43</v>
      </c>
      <c r="M23" s="26" t="n">
        <v>6.3</v>
      </c>
      <c r="N23" s="26" t="n">
        <v>12.46</v>
      </c>
      <c r="O23" s="26" t="n">
        <v>5.98</v>
      </c>
      <c r="P23" s="26" t="n">
        <v>5.17</v>
      </c>
      <c r="Q23" s="26" t="n">
        <v>4.99</v>
      </c>
      <c r="R23" s="27" t="n">
        <v>4.84</v>
      </c>
      <c r="S23" s="28" t="n">
        <v>119.43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B34" colorId="64" zoomScale="100" zoomScaleNormal="100" zoomScalePageLayoutView="100" workbookViewId="0">
      <selection pane="topLeft" activeCell="F59" activeCellId="0" sqref="F5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55"/>
    <col collapsed="false" customWidth="true" hidden="false" outlineLevel="0" max="3" min="3" style="0" width="19.33"/>
    <col collapsed="false" customWidth="true" hidden="false" outlineLevel="0" max="4" min="4" style="0" width="5.88"/>
    <col collapsed="false" customWidth="true" hidden="false" outlineLevel="0" max="5" min="5" style="0" width="22.33"/>
    <col collapsed="false" customWidth="true" hidden="false" outlineLevel="0" max="6" min="6" style="0" width="17.55"/>
    <col collapsed="false" customWidth="true" hidden="false" outlineLevel="0" max="7" min="7" style="0" width="21.44"/>
    <col collapsed="false" customWidth="true" hidden="false" outlineLevel="0" max="8" min="8" style="0" width="22.33"/>
    <col collapsed="false" customWidth="true" hidden="false" outlineLevel="0" max="9" min="9" style="0" width="17.55"/>
    <col collapsed="false" customWidth="true" hidden="false" outlineLevel="0" max="10" min="10" style="0" width="21.44"/>
    <col collapsed="false" customWidth="true" hidden="false" outlineLevel="0" max="11" min="11" style="0" width="15.66"/>
    <col collapsed="false" customWidth="true" hidden="false" outlineLevel="0" max="13" min="12" style="0" width="12"/>
    <col collapsed="false" customWidth="true" hidden="false" outlineLevel="0" max="1025" min="14" style="0" width="8.53"/>
  </cols>
  <sheetData>
    <row r="1" customFormat="false" ht="14.4" hidden="false" customHeight="false" outlineLevel="0" collapsed="false">
      <c r="A1" s="0" t="n">
        <v>5</v>
      </c>
    </row>
    <row r="2" customFormat="false" ht="14.4" hidden="false" customHeight="false" outlineLevel="0" collapsed="false">
      <c r="A2" s="0" t="s">
        <v>22</v>
      </c>
      <c r="B2" s="0" t="s">
        <v>2</v>
      </c>
      <c r="C2" s="0" t="s">
        <v>23</v>
      </c>
      <c r="D2" s="0" t="s">
        <v>1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</row>
    <row r="3" customFormat="false" ht="14.4" hidden="false" customHeight="false" outlineLevel="0" collapsed="false">
      <c r="A3" s="0" t="s">
        <v>33</v>
      </c>
      <c r="B3" s="0" t="s">
        <v>4</v>
      </c>
      <c r="C3" s="0" t="n">
        <v>7.54</v>
      </c>
      <c r="D3" s="0" t="n">
        <v>34</v>
      </c>
      <c r="E3" s="0" t="n">
        <v>8.232352941</v>
      </c>
      <c r="F3" s="0" t="n">
        <v>8</v>
      </c>
      <c r="G3" s="0" t="n">
        <v>7.935563809</v>
      </c>
      <c r="H3" s="0" t="n">
        <v>2.668221792</v>
      </c>
      <c r="I3" s="0" t="n">
        <v>3.145461678</v>
      </c>
      <c r="J3" s="0" t="n">
        <v>8.333333333</v>
      </c>
      <c r="K3" s="0" t="n">
        <v>6.933499972</v>
      </c>
      <c r="L3" s="0" t="n">
        <v>0.948717949</v>
      </c>
      <c r="M3" s="0" t="n">
        <v>5.071813726</v>
      </c>
    </row>
    <row r="4" customFormat="false" ht="14.4" hidden="false" customHeight="false" outlineLevel="0" collapsed="false">
      <c r="A4" s="0" t="s">
        <v>34</v>
      </c>
      <c r="B4" s="0" t="s">
        <v>5</v>
      </c>
      <c r="C4" s="0" t="n">
        <v>4.99</v>
      </c>
      <c r="D4" s="0" t="n">
        <v>159</v>
      </c>
      <c r="E4" s="0" t="n">
        <v>2.15</v>
      </c>
      <c r="F4" s="0" t="n">
        <v>0</v>
      </c>
      <c r="G4" s="0" t="n">
        <v>3.616782254</v>
      </c>
      <c r="H4" s="0" t="n">
        <v>4.186704158</v>
      </c>
      <c r="I4" s="0" t="n">
        <v>4.327112635</v>
      </c>
      <c r="J4" s="0" t="n">
        <v>4.166666667</v>
      </c>
      <c r="K4" s="0" t="n">
        <v>6.136844953</v>
      </c>
      <c r="L4" s="0" t="n">
        <v>0.820512821</v>
      </c>
      <c r="M4" s="0" t="n">
        <v>4.690742835</v>
      </c>
    </row>
    <row r="5" customFormat="false" ht="14.4" hidden="false" customHeight="false" outlineLevel="0" collapsed="false">
      <c r="A5" s="0" t="s">
        <v>35</v>
      </c>
      <c r="B5" s="0" t="s">
        <v>6</v>
      </c>
      <c r="C5" s="0" t="n">
        <v>5.17</v>
      </c>
      <c r="D5" s="0" t="n">
        <v>155</v>
      </c>
      <c r="E5" s="0" t="n">
        <v>7.6</v>
      </c>
      <c r="F5" s="0" t="n">
        <v>0</v>
      </c>
      <c r="G5" s="0" t="n">
        <v>6.496684826</v>
      </c>
      <c r="H5" s="0" t="n">
        <v>1.843129164</v>
      </c>
      <c r="I5" s="0" t="n">
        <v>1.974565724</v>
      </c>
      <c r="J5" s="0" t="n">
        <v>3.333333333</v>
      </c>
      <c r="K5" s="0" t="n">
        <v>3.016103987</v>
      </c>
      <c r="L5" s="0" t="n">
        <v>0.846153846</v>
      </c>
      <c r="M5" s="0" t="n">
        <v>2.963635116</v>
      </c>
    </row>
    <row r="6" customFormat="false" ht="14.4" hidden="false" customHeight="false" outlineLevel="0" collapsed="false">
      <c r="A6" s="0" t="s">
        <v>36</v>
      </c>
      <c r="B6" s="0" t="s">
        <v>7</v>
      </c>
      <c r="C6" s="0" t="n">
        <v>4.84</v>
      </c>
      <c r="D6" s="0" t="n">
        <v>160</v>
      </c>
      <c r="E6" s="0" t="n">
        <v>5.335294118</v>
      </c>
      <c r="F6" s="0" t="n">
        <v>6</v>
      </c>
      <c r="G6" s="0" t="n">
        <v>5.346056135</v>
      </c>
      <c r="H6" s="0" t="n">
        <v>3.689690033</v>
      </c>
      <c r="I6" s="0" t="n">
        <v>2.93056349</v>
      </c>
      <c r="J6" s="0" t="n">
        <v>7.5</v>
      </c>
      <c r="K6" s="0" t="n">
        <v>3.385785818</v>
      </c>
      <c r="L6" s="0" t="n">
        <v>0.769230769</v>
      </c>
      <c r="M6" s="0" t="n">
        <v>3.904030401</v>
      </c>
    </row>
    <row r="7" customFormat="false" ht="14.4" hidden="false" customHeight="false" outlineLevel="0" collapsed="false">
      <c r="A7" s="0" t="s">
        <v>37</v>
      </c>
      <c r="B7" s="0" t="s">
        <v>8</v>
      </c>
      <c r="C7" s="0" t="n">
        <v>7.57</v>
      </c>
      <c r="D7" s="0" t="n">
        <v>29</v>
      </c>
      <c r="E7" s="0" t="n">
        <v>7.264705882</v>
      </c>
      <c r="F7" s="0" t="n">
        <v>8</v>
      </c>
      <c r="G7" s="0" t="n">
        <v>7.003309536</v>
      </c>
      <c r="H7" s="0" t="n">
        <v>3.867378632</v>
      </c>
      <c r="I7" s="0" t="n">
        <v>4.197568695</v>
      </c>
      <c r="J7" s="0" t="n">
        <v>5.833333333</v>
      </c>
      <c r="K7" s="0" t="n">
        <v>5.714027882</v>
      </c>
      <c r="L7" s="0" t="n">
        <v>1</v>
      </c>
      <c r="M7" s="0" t="n">
        <v>5.809214965</v>
      </c>
    </row>
    <row r="8" customFormat="false" ht="14.4" hidden="false" customHeight="false" outlineLevel="0" collapsed="false">
      <c r="A8" s="0" t="s">
        <v>38</v>
      </c>
      <c r="B8" s="0" t="s">
        <v>9</v>
      </c>
      <c r="C8" s="0" t="n">
        <v>7.98</v>
      </c>
      <c r="D8" s="0" t="n">
        <v>10</v>
      </c>
      <c r="E8" s="0" t="n">
        <v>4.511764706</v>
      </c>
      <c r="F8" s="0" t="n">
        <v>10</v>
      </c>
      <c r="G8" s="0" t="n">
        <v>6.544178144</v>
      </c>
      <c r="H8" s="0" t="n">
        <v>8.766928513</v>
      </c>
      <c r="I8" s="0" t="n">
        <v>5.610652765</v>
      </c>
      <c r="J8" s="0" t="n">
        <v>10</v>
      </c>
      <c r="K8" s="0" t="n">
        <v>8.707445463</v>
      </c>
      <c r="L8" s="0" t="n">
        <v>1</v>
      </c>
      <c r="M8" s="0" t="n">
        <v>7.919018594</v>
      </c>
    </row>
    <row r="9" customFormat="false" ht="14.4" hidden="false" customHeight="false" outlineLevel="0" collapsed="false">
      <c r="A9" s="0" t="s">
        <v>39</v>
      </c>
      <c r="B9" s="0" t="s">
        <v>10</v>
      </c>
      <c r="C9" s="0" t="n">
        <v>7.58</v>
      </c>
      <c r="D9" s="0" t="n">
        <v>27</v>
      </c>
      <c r="E9" s="0" t="n">
        <v>3.744117647</v>
      </c>
      <c r="F9" s="0" t="n">
        <v>10</v>
      </c>
      <c r="G9" s="0" t="n">
        <v>5.086294924</v>
      </c>
      <c r="H9" s="0" t="n">
        <v>7.650855382</v>
      </c>
      <c r="I9" s="0" t="n">
        <v>5.482199589</v>
      </c>
      <c r="J9" s="0" t="n">
        <v>10</v>
      </c>
      <c r="K9" s="0" t="n">
        <v>8.501866658</v>
      </c>
      <c r="L9" s="0" t="n">
        <v>1</v>
      </c>
      <c r="M9" s="0" t="n">
        <v>7.915986905</v>
      </c>
    </row>
    <row r="10" customFormat="false" ht="14.4" hidden="false" customHeight="false" outlineLevel="0" collapsed="false">
      <c r="A10" s="0" t="s">
        <v>40</v>
      </c>
      <c r="B10" s="0" t="s">
        <v>11</v>
      </c>
      <c r="C10" s="29" t="n">
        <v>6.49</v>
      </c>
      <c r="D10" s="0" t="n">
        <v>106</v>
      </c>
      <c r="E10" s="0" t="n">
        <v>6.320588235</v>
      </c>
      <c r="F10" s="0" t="n">
        <v>0</v>
      </c>
      <c r="G10" s="0" t="n">
        <v>5.175449013</v>
      </c>
      <c r="H10" s="0" t="n">
        <v>5.67688624</v>
      </c>
      <c r="I10" s="0" t="n">
        <v>5.861118634</v>
      </c>
      <c r="J10" s="0" t="n">
        <v>5</v>
      </c>
      <c r="K10" s="0" t="n">
        <v>6.170494557</v>
      </c>
      <c r="L10" s="0" t="n">
        <v>0.717948718</v>
      </c>
      <c r="M10" s="0" t="n">
        <v>5.652732259</v>
      </c>
    </row>
    <row r="11" customFormat="false" ht="14.4" hidden="false" customHeight="false" outlineLevel="0" collapsed="false">
      <c r="A11" s="0" t="s">
        <v>41</v>
      </c>
      <c r="B11" s="0" t="s">
        <v>12</v>
      </c>
      <c r="C11" s="0" t="n">
        <v>7.34</v>
      </c>
      <c r="D11" s="0" t="n">
        <v>49</v>
      </c>
      <c r="E11" s="0" t="n">
        <v>7.085294118</v>
      </c>
      <c r="F11" s="0" t="n">
        <v>7</v>
      </c>
      <c r="G11" s="0" t="n">
        <v>8.281449394</v>
      </c>
      <c r="I11" s="0" t="n">
        <v>6.7</v>
      </c>
      <c r="J11" s="0" t="n">
        <v>10</v>
      </c>
      <c r="L11" s="0" t="n">
        <v>0.945945946</v>
      </c>
      <c r="M11" s="0" t="n">
        <v>6.658107268</v>
      </c>
    </row>
    <row r="12" customFormat="false" ht="14.4" hidden="false" customHeight="false" outlineLevel="0" collapsed="false">
      <c r="A12" s="0" t="s">
        <v>42</v>
      </c>
      <c r="B12" s="0" t="s">
        <v>13</v>
      </c>
      <c r="C12" s="0" t="n">
        <v>7.56</v>
      </c>
      <c r="D12" s="0" t="n">
        <v>30</v>
      </c>
      <c r="E12" s="0" t="n">
        <v>3.688235294</v>
      </c>
      <c r="F12" s="0" t="n">
        <v>10</v>
      </c>
      <c r="G12" s="0" t="n">
        <v>8.317484908</v>
      </c>
      <c r="H12" s="0" t="n">
        <v>6.822563012</v>
      </c>
      <c r="I12" s="0" t="n">
        <v>6.231400967</v>
      </c>
      <c r="J12" s="0" t="n">
        <v>5</v>
      </c>
      <c r="K12" s="0" t="n">
        <v>7.764705817</v>
      </c>
      <c r="L12" s="0" t="n">
        <v>0.536585366</v>
      </c>
      <c r="M12" s="0" t="n">
        <v>5.265601627</v>
      </c>
    </row>
    <row r="13" customFormat="false" ht="14.4" hidden="false" customHeight="false" outlineLevel="0" collapsed="false">
      <c r="A13" s="0" t="s">
        <v>43</v>
      </c>
      <c r="B13" s="0" t="s">
        <v>14</v>
      </c>
      <c r="C13" s="0" t="n">
        <v>6.3</v>
      </c>
      <c r="D13" s="0" t="n">
        <v>120</v>
      </c>
      <c r="E13" s="0" t="n">
        <v>9.455882353</v>
      </c>
      <c r="F13" s="0" t="n">
        <v>7</v>
      </c>
      <c r="G13" s="0" t="n">
        <v>8.545118177</v>
      </c>
      <c r="H13" s="0" t="n">
        <v>3.888845443</v>
      </c>
      <c r="I13" s="0" t="n">
        <v>3.418127894</v>
      </c>
      <c r="J13" s="0" t="n">
        <v>4.166666667</v>
      </c>
      <c r="K13" s="0" t="n">
        <v>3.75496149</v>
      </c>
      <c r="L13" s="0" t="n">
        <v>0.794871795</v>
      </c>
      <c r="M13" s="0" t="n">
        <v>3.234259181</v>
      </c>
    </row>
    <row r="14" customFormat="false" ht="14.4" hidden="false" customHeight="false" outlineLevel="0" collapsed="false">
      <c r="A14" s="0" t="s">
        <v>44</v>
      </c>
      <c r="B14" s="0" t="s">
        <v>15</v>
      </c>
      <c r="C14" s="0" t="n">
        <v>6.43</v>
      </c>
      <c r="D14" s="0" t="n">
        <v>111</v>
      </c>
      <c r="E14" s="0" t="n">
        <v>7.564494672</v>
      </c>
      <c r="F14" s="0" t="n">
        <v>6</v>
      </c>
      <c r="G14" s="0" t="n">
        <v>6.383359154</v>
      </c>
      <c r="H14" s="0" t="n">
        <v>6.43016363</v>
      </c>
      <c r="I14" s="0" t="n">
        <v>4.110034171</v>
      </c>
      <c r="J14" s="0" t="n">
        <v>9.8</v>
      </c>
      <c r="K14" s="0" t="n">
        <v>7.495681957</v>
      </c>
      <c r="L14" s="0" t="n">
        <v>0.871794872</v>
      </c>
      <c r="M14" s="0" t="n">
        <v>5.756723061</v>
      </c>
    </row>
    <row r="15" customFormat="false" ht="14.4" hidden="false" customHeight="false" outlineLevel="0" collapsed="false">
      <c r="A15" s="0" t="s">
        <v>45</v>
      </c>
      <c r="B15" s="0" t="s">
        <v>16</v>
      </c>
      <c r="C15" s="0" t="n">
        <v>6.23</v>
      </c>
      <c r="D15" s="0" t="n">
        <v>123</v>
      </c>
      <c r="E15" s="0" t="n">
        <v>5.085294118</v>
      </c>
      <c r="F15" s="0" t="n">
        <v>10</v>
      </c>
      <c r="G15" s="0" t="n">
        <v>6.761446145</v>
      </c>
      <c r="I15" s="0" t="n">
        <v>4.2</v>
      </c>
      <c r="J15" s="0" t="n">
        <v>5</v>
      </c>
      <c r="L15" s="0" t="n">
        <v>0.72972973</v>
      </c>
      <c r="M15" s="0" t="n">
        <v>5.525957318</v>
      </c>
    </row>
    <row r="16" customFormat="false" ht="14.4" hidden="false" customHeight="false" outlineLevel="0" collapsed="false">
      <c r="A16" s="0" t="s">
        <v>46</v>
      </c>
      <c r="B16" s="0" t="s">
        <v>17</v>
      </c>
      <c r="C16" s="0" t="n">
        <v>7.32</v>
      </c>
      <c r="D16" s="0" t="n">
        <v>52</v>
      </c>
      <c r="E16" s="0" t="n">
        <v>2.491176471</v>
      </c>
      <c r="F16" s="0" t="n">
        <v>10</v>
      </c>
      <c r="G16" s="0" t="n">
        <v>3.875398037</v>
      </c>
      <c r="H16" s="0" t="n">
        <v>7.683749198</v>
      </c>
      <c r="I16" s="0" t="n">
        <v>5.396705867</v>
      </c>
      <c r="J16" s="0" t="n">
        <v>10</v>
      </c>
      <c r="K16" s="0" t="n">
        <v>7.667311827</v>
      </c>
      <c r="L16" s="0" t="n">
        <v>1</v>
      </c>
      <c r="M16" s="0" t="n">
        <v>7.066600168</v>
      </c>
    </row>
    <row r="17" customFormat="false" ht="14.4" hidden="false" customHeight="false" outlineLevel="0" collapsed="false">
      <c r="A17" s="0" t="s">
        <v>47</v>
      </c>
      <c r="B17" s="0" t="s">
        <v>18</v>
      </c>
      <c r="C17" s="0" t="n">
        <v>6.86</v>
      </c>
      <c r="D17" s="0" t="n">
        <v>83</v>
      </c>
      <c r="E17" s="0" t="n">
        <v>6.632643345</v>
      </c>
      <c r="F17" s="0" t="n">
        <v>4</v>
      </c>
      <c r="G17" s="0" t="n">
        <v>7.015975829</v>
      </c>
      <c r="H17" s="0" t="n">
        <v>8.027163908</v>
      </c>
      <c r="I17" s="0" t="n">
        <v>4.2</v>
      </c>
      <c r="J17" s="0" t="n">
        <v>6.4</v>
      </c>
      <c r="K17" s="0" t="n">
        <v>3.329</v>
      </c>
      <c r="L17" s="0" t="n">
        <v>0.837837838</v>
      </c>
      <c r="M17" s="0" t="n">
        <v>5.137397422</v>
      </c>
    </row>
    <row r="18" customFormat="false" ht="14.4" hidden="false" customHeight="false" outlineLevel="0" collapsed="false">
      <c r="A18" s="0" t="s">
        <v>48</v>
      </c>
      <c r="B18" s="0" t="s">
        <v>19</v>
      </c>
      <c r="C18" s="0" t="n">
        <v>5.98</v>
      </c>
      <c r="D18" s="0" t="n">
        <v>134</v>
      </c>
      <c r="E18" s="0" t="n">
        <v>7.458823529</v>
      </c>
      <c r="F18" s="0" t="n">
        <v>4</v>
      </c>
      <c r="G18" s="0" t="n">
        <v>6.182574541</v>
      </c>
      <c r="H18" s="0" t="n">
        <v>3.35232695</v>
      </c>
      <c r="I18" s="0" t="n">
        <v>4.098691146</v>
      </c>
      <c r="J18" s="0" t="n">
        <v>6.3</v>
      </c>
      <c r="K18" s="0" t="n">
        <v>5.510087808</v>
      </c>
      <c r="L18" s="0" t="n">
        <v>0.658536585</v>
      </c>
      <c r="M18" s="0" t="n">
        <v>3.822761377</v>
      </c>
    </row>
    <row r="19" customFormat="false" ht="14.4" hidden="false" customHeight="false" outlineLevel="0" collapsed="false">
      <c r="A19" s="0" t="s">
        <v>49</v>
      </c>
      <c r="B19" s="0" t="s">
        <v>20</v>
      </c>
      <c r="C19" s="0" t="n">
        <v>7.02</v>
      </c>
      <c r="D19" s="0" t="n">
        <v>73</v>
      </c>
      <c r="E19" s="0" t="n">
        <v>4.447058824</v>
      </c>
      <c r="F19" s="0" t="n">
        <v>7</v>
      </c>
      <c r="G19" s="0" t="n">
        <v>7.461619694</v>
      </c>
      <c r="H19" s="0" t="n">
        <v>6.159169673</v>
      </c>
      <c r="I19" s="0" t="n">
        <v>5.319348177</v>
      </c>
      <c r="J19" s="0" t="n">
        <v>9.2</v>
      </c>
      <c r="K19" s="0" t="n">
        <v>7.96943744</v>
      </c>
      <c r="L19" s="0" t="n">
        <v>0.923076923</v>
      </c>
      <c r="M19" s="0" t="n">
        <v>6.871067334</v>
      </c>
    </row>
    <row r="20" customFormat="false" ht="14.4" hidden="false" customHeight="false" outlineLevel="0" collapsed="false">
      <c r="A20" s="0" t="s">
        <v>50</v>
      </c>
      <c r="B20" s="0" t="s">
        <v>21</v>
      </c>
      <c r="C20" s="0" t="n">
        <v>6.23</v>
      </c>
      <c r="D20" s="0" t="n">
        <v>123</v>
      </c>
      <c r="E20" s="0" t="n">
        <v>5.814705882</v>
      </c>
      <c r="F20" s="0" t="n">
        <v>0</v>
      </c>
      <c r="G20" s="0" t="n">
        <v>6.162804536</v>
      </c>
      <c r="H20" s="0" t="n">
        <v>0.956256059</v>
      </c>
      <c r="I20" s="0" t="n">
        <v>1.703646022</v>
      </c>
      <c r="J20" s="0" t="n">
        <v>5</v>
      </c>
      <c r="K20" s="0" t="n">
        <v>2.460317612</v>
      </c>
      <c r="L20" s="0" t="n">
        <v>0.871794872</v>
      </c>
      <c r="M20" s="0" t="n">
        <v>3.632945402</v>
      </c>
    </row>
    <row r="21" customFormat="false" ht="14.4" hidden="false" customHeight="false" outlineLevel="0" collapsed="false">
      <c r="A21" s="0" t="s">
        <v>51</v>
      </c>
      <c r="B21" s="0" t="s">
        <v>52</v>
      </c>
      <c r="C21" s="0" t="n">
        <v>6.6</v>
      </c>
      <c r="D21" s="0" t="n">
        <v>98</v>
      </c>
      <c r="E21" s="0" t="n">
        <v>5.582352941</v>
      </c>
      <c r="F21" s="0" t="n">
        <v>4</v>
      </c>
      <c r="G21" s="0" t="n">
        <v>5.358630085</v>
      </c>
      <c r="H21" s="0" t="n">
        <v>3.081718287</v>
      </c>
      <c r="I21" s="0" t="n">
        <v>2.357058128</v>
      </c>
      <c r="J21" s="0" t="n">
        <v>5.1</v>
      </c>
      <c r="K21" s="0" t="n">
        <v>4.37454462</v>
      </c>
      <c r="L21" s="0" t="n">
        <v>0.871794872</v>
      </c>
      <c r="M21" s="0" t="n">
        <v>4.134907779</v>
      </c>
    </row>
    <row r="22" customFormat="false" ht="14.4" hidden="false" customHeight="false" outlineLevel="0" collapsed="false">
      <c r="A22" s="0" t="s">
        <v>53</v>
      </c>
      <c r="B22" s="0" t="s">
        <v>54</v>
      </c>
      <c r="C22" s="0" t="n">
        <v>7.43</v>
      </c>
      <c r="D22" s="0" t="n">
        <v>44</v>
      </c>
      <c r="E22" s="0" t="n">
        <v>3.644117647</v>
      </c>
      <c r="F22" s="0" t="n">
        <v>7</v>
      </c>
      <c r="G22" s="0" t="n">
        <v>6.702037586</v>
      </c>
      <c r="H22" s="0" t="n">
        <v>5.342911085</v>
      </c>
      <c r="I22" s="0" t="n">
        <v>5.415025353</v>
      </c>
      <c r="J22" s="0" t="n">
        <v>8.333333333</v>
      </c>
      <c r="K22" s="0" t="n">
        <v>6.060113112</v>
      </c>
      <c r="L22" s="0" t="n">
        <v>0.974358974</v>
      </c>
      <c r="M22" s="0" t="n">
        <v>5.950516249</v>
      </c>
    </row>
    <row r="23" customFormat="false" ht="14.4" hidden="false" customHeight="false" outlineLevel="0" collapsed="false">
      <c r="A23" s="0" t="s">
        <v>55</v>
      </c>
      <c r="B23" s="0" t="s">
        <v>56</v>
      </c>
      <c r="C23" s="0" t="n">
        <v>5.75</v>
      </c>
      <c r="D23" s="0" t="n">
        <v>144</v>
      </c>
      <c r="E23" s="0" t="n">
        <v>4.714705882</v>
      </c>
      <c r="F23" s="0" t="n">
        <v>4</v>
      </c>
      <c r="G23" s="0" t="n">
        <v>5.125270067</v>
      </c>
      <c r="H23" s="0" t="n">
        <v>5.175664425</v>
      </c>
      <c r="I23" s="0" t="n">
        <v>3.006006082</v>
      </c>
      <c r="J23" s="0" t="n">
        <v>6.666666667</v>
      </c>
      <c r="K23" s="0" t="n">
        <v>4.299419323</v>
      </c>
      <c r="L23" s="0" t="n">
        <v>0.923076923</v>
      </c>
      <c r="M23" s="0" t="n">
        <v>4.575175835</v>
      </c>
    </row>
    <row r="24" customFormat="false" ht="14.4" hidden="false" customHeight="false" outlineLevel="0" collapsed="false">
      <c r="A24" s="0" t="s">
        <v>57</v>
      </c>
      <c r="B24" s="0" t="s">
        <v>58</v>
      </c>
      <c r="C24" s="0" t="n">
        <v>6.93</v>
      </c>
      <c r="D24" s="0" t="n">
        <v>77</v>
      </c>
      <c r="E24" s="0" t="n">
        <v>0</v>
      </c>
      <c r="G24" s="0" t="n">
        <v>5</v>
      </c>
      <c r="H24" s="0" t="n">
        <v>5.154732068</v>
      </c>
      <c r="I24" s="0" t="n">
        <v>3.52338473</v>
      </c>
      <c r="J24" s="0" t="n">
        <v>8.333333333</v>
      </c>
      <c r="K24" s="0" t="n">
        <v>6.560233433</v>
      </c>
      <c r="L24" s="0" t="n">
        <v>0.794871795</v>
      </c>
      <c r="M24" s="0" t="n">
        <v>5.35463823</v>
      </c>
    </row>
    <row r="25" customFormat="false" ht="14.4" hidden="false" customHeight="false" outlineLevel="0" collapsed="false">
      <c r="A25" s="0" t="s">
        <v>59</v>
      </c>
      <c r="B25" s="0" t="s">
        <v>60</v>
      </c>
      <c r="C25" s="0" t="n">
        <v>7.41</v>
      </c>
      <c r="D25" s="0" t="n">
        <v>46</v>
      </c>
      <c r="E25" s="0" t="n">
        <v>5.747058824</v>
      </c>
      <c r="F25" s="0" t="n">
        <v>8</v>
      </c>
      <c r="G25" s="0" t="n">
        <v>7.023392636</v>
      </c>
      <c r="H25" s="0" t="n">
        <v>3.325276375</v>
      </c>
      <c r="I25" s="0" t="n">
        <v>3.326449394</v>
      </c>
      <c r="J25" s="0" t="n">
        <v>8.333333333</v>
      </c>
      <c r="K25" s="0" t="n">
        <v>4.260773262</v>
      </c>
      <c r="L25" s="0" t="n">
        <v>0.846153846</v>
      </c>
      <c r="M25" s="0" t="n">
        <v>4.831211352</v>
      </c>
    </row>
    <row r="26" customFormat="false" ht="14.4" hidden="false" customHeight="false" outlineLevel="0" collapsed="false">
      <c r="A26" s="0" t="s">
        <v>61</v>
      </c>
      <c r="B26" s="0" t="s">
        <v>62</v>
      </c>
      <c r="C26" s="0" t="n">
        <v>6.05</v>
      </c>
      <c r="D26" s="0" t="n">
        <v>129</v>
      </c>
      <c r="E26" s="0" t="n">
        <v>3.121846414</v>
      </c>
      <c r="F26" s="0" t="n">
        <v>2</v>
      </c>
      <c r="G26" s="0" t="n">
        <v>5.405461604</v>
      </c>
      <c r="H26" s="0" t="n">
        <v>1.853980189</v>
      </c>
      <c r="I26" s="0" t="n">
        <v>3.594626659</v>
      </c>
      <c r="J26" s="0" t="n">
        <v>3.333333333</v>
      </c>
      <c r="K26" s="0" t="n">
        <v>5.077216989</v>
      </c>
      <c r="L26" s="0" t="n">
        <v>0.871794872</v>
      </c>
      <c r="M26" s="0" t="n">
        <v>3.68765653</v>
      </c>
    </row>
    <row r="27" customFormat="false" ht="14.4" hidden="false" customHeight="false" outlineLevel="0" collapsed="false">
      <c r="A27" s="0" t="s">
        <v>63</v>
      </c>
      <c r="B27" s="0" t="s">
        <v>64</v>
      </c>
      <c r="C27" s="0" t="n">
        <v>5.92</v>
      </c>
      <c r="D27" s="0" t="n">
        <v>138</v>
      </c>
      <c r="E27" s="0" t="n">
        <v>5.961764706</v>
      </c>
      <c r="F27" s="0" t="n">
        <v>2</v>
      </c>
      <c r="G27" s="0" t="n">
        <v>6.115441176</v>
      </c>
      <c r="H27" s="0" t="n">
        <v>2.094861268</v>
      </c>
      <c r="I27" s="0" t="n">
        <v>2.993569176</v>
      </c>
      <c r="J27" s="0" t="n">
        <v>1.7</v>
      </c>
      <c r="K27" s="0" t="n">
        <v>3.36015145</v>
      </c>
      <c r="L27" s="0" t="n">
        <v>0.902439024</v>
      </c>
      <c r="M27" s="0" t="n">
        <v>3.495487069</v>
      </c>
    </row>
    <row r="28" customFormat="false" ht="14.4" hidden="false" customHeight="false" outlineLevel="0" collapsed="false">
      <c r="A28" s="0" t="s">
        <v>65</v>
      </c>
      <c r="B28" s="0" t="s">
        <v>66</v>
      </c>
      <c r="C28" s="0" t="n">
        <v>7.17</v>
      </c>
      <c r="D28" s="0" t="n">
        <v>64</v>
      </c>
      <c r="E28" s="0" t="n">
        <v>9.879411765</v>
      </c>
      <c r="F28" s="0" t="n">
        <v>2</v>
      </c>
      <c r="G28" s="0" t="n">
        <v>7.897866967</v>
      </c>
      <c r="H28" s="0" t="n">
        <v>2.700124185</v>
      </c>
      <c r="I28" s="0" t="n">
        <v>3.114145796</v>
      </c>
      <c r="J28" s="0" t="n">
        <v>6</v>
      </c>
      <c r="K28" s="0" t="n">
        <v>3.317419688</v>
      </c>
      <c r="L28" s="0" t="n">
        <v>1</v>
      </c>
      <c r="M28" s="0" t="n">
        <v>4.277906502</v>
      </c>
    </row>
    <row r="29" customFormat="false" ht="14.4" hidden="false" customHeight="false" outlineLevel="0" collapsed="false">
      <c r="A29" s="0" t="s">
        <v>67</v>
      </c>
      <c r="B29" s="0" t="s">
        <v>68</v>
      </c>
      <c r="C29" s="0" t="n">
        <v>5.82</v>
      </c>
      <c r="D29" s="0" t="n">
        <v>141</v>
      </c>
      <c r="E29" s="0" t="n">
        <v>7.379411765</v>
      </c>
      <c r="F29" s="0" t="n">
        <v>7</v>
      </c>
      <c r="G29" s="0" t="n">
        <v>7.11162798</v>
      </c>
      <c r="H29" s="0" t="n">
        <v>3.431263765</v>
      </c>
      <c r="I29" s="0" t="n">
        <v>4.199537039</v>
      </c>
      <c r="J29" s="0" t="n">
        <v>5</v>
      </c>
      <c r="K29" s="0" t="n">
        <v>5.398001672</v>
      </c>
      <c r="L29" s="0" t="n">
        <v>0.585365854</v>
      </c>
      <c r="M29" s="0" t="n">
        <v>3.19956054</v>
      </c>
    </row>
    <row r="30" customFormat="false" ht="14.4" hidden="false" customHeight="false" outlineLevel="0" collapsed="false">
      <c r="A30" s="0" t="s">
        <v>69</v>
      </c>
      <c r="B30" s="0" t="s">
        <v>70</v>
      </c>
      <c r="C30" s="0" t="n">
        <v>7.98</v>
      </c>
      <c r="D30" s="0" t="n">
        <v>10</v>
      </c>
      <c r="E30" s="0" t="n">
        <v>3.923529412</v>
      </c>
      <c r="F30" s="0" t="n">
        <v>8</v>
      </c>
      <c r="G30" s="0" t="n">
        <v>6.024061309</v>
      </c>
      <c r="H30" s="0" t="n">
        <v>8.648412228</v>
      </c>
      <c r="I30" s="0" t="n">
        <v>6.388168335</v>
      </c>
      <c r="J30" s="0" t="n">
        <v>10</v>
      </c>
      <c r="K30" s="0" t="n">
        <v>8.817169667</v>
      </c>
      <c r="L30" s="0" t="n">
        <v>1</v>
      </c>
      <c r="M30" s="0" t="n">
        <v>7.875940077</v>
      </c>
    </row>
    <row r="31" customFormat="false" ht="14.4" hidden="false" customHeight="false" outlineLevel="0" collapsed="false">
      <c r="A31" s="0" t="s">
        <v>71</v>
      </c>
      <c r="B31" s="0" t="s">
        <v>72</v>
      </c>
      <c r="C31" s="0" t="n">
        <v>6.68</v>
      </c>
      <c r="D31" s="0" t="n">
        <v>93</v>
      </c>
      <c r="E31" s="0" t="n">
        <v>5.123061072</v>
      </c>
      <c r="F31" s="0" t="n">
        <v>0</v>
      </c>
      <c r="G31" s="0" t="n">
        <v>5.120760485</v>
      </c>
      <c r="H31" s="0" t="n">
        <v>5.43920358</v>
      </c>
      <c r="I31" s="0" t="n">
        <v>3.724713922</v>
      </c>
      <c r="J31" s="0" t="n">
        <v>8.4</v>
      </c>
      <c r="K31" s="0" t="n">
        <v>5.422616005</v>
      </c>
      <c r="L31" s="0" t="n">
        <v>1</v>
      </c>
      <c r="M31" s="0" t="n">
        <v>6.024471636</v>
      </c>
    </row>
    <row r="32" customFormat="false" ht="14.4" hidden="false" customHeight="false" outlineLevel="0" collapsed="false">
      <c r="A32" s="0" t="s">
        <v>73</v>
      </c>
      <c r="B32" s="0" t="s">
        <v>74</v>
      </c>
      <c r="C32" s="0" t="n">
        <v>5.11</v>
      </c>
      <c r="D32" s="0" t="n">
        <v>156</v>
      </c>
      <c r="E32" s="0" t="n">
        <v>9.702941176</v>
      </c>
      <c r="F32" s="0" t="n">
        <v>4</v>
      </c>
      <c r="G32" s="0" t="n">
        <v>7.070759254</v>
      </c>
      <c r="I32" s="0" t="n">
        <v>2.5</v>
      </c>
      <c r="J32" s="0" t="n">
        <v>0.8</v>
      </c>
      <c r="L32" s="0" t="n">
        <v>0.692307692</v>
      </c>
      <c r="M32" s="0" t="n">
        <v>1.856229914</v>
      </c>
    </row>
    <row r="33" customFormat="false" ht="14.4" hidden="false" customHeight="false" outlineLevel="0" collapsed="false">
      <c r="A33" s="0" t="s">
        <v>75</v>
      </c>
      <c r="B33" s="0" t="s">
        <v>76</v>
      </c>
      <c r="C33" s="0" t="n">
        <v>5.44</v>
      </c>
      <c r="D33" s="0" t="n">
        <v>150</v>
      </c>
      <c r="E33" s="0" t="n">
        <v>10</v>
      </c>
      <c r="F33" s="0" t="n">
        <v>10</v>
      </c>
      <c r="G33" s="0" t="n">
        <v>7.729564033</v>
      </c>
      <c r="H33" s="0" t="n">
        <v>1.782996655</v>
      </c>
      <c r="I33" s="0" t="n">
        <v>2.867790263</v>
      </c>
      <c r="J33" s="0" t="n">
        <v>3.686306622</v>
      </c>
      <c r="K33" s="0" t="n">
        <v>2.899315357</v>
      </c>
      <c r="L33" s="0" t="n">
        <v>0.717948718</v>
      </c>
      <c r="M33" s="0" t="n">
        <v>2.663232022</v>
      </c>
    </row>
    <row r="34" customFormat="false" ht="14.4" hidden="false" customHeight="false" outlineLevel="0" collapsed="false">
      <c r="A34" s="0" t="s">
        <v>77</v>
      </c>
      <c r="B34" s="0" t="s">
        <v>78</v>
      </c>
      <c r="C34" s="0" t="n">
        <v>7.8</v>
      </c>
      <c r="D34" s="0" t="n">
        <v>15</v>
      </c>
      <c r="E34" s="0" t="n">
        <v>6.629411765</v>
      </c>
      <c r="F34" s="0" t="n">
        <v>10</v>
      </c>
      <c r="G34" s="0" t="n">
        <v>7.880263385</v>
      </c>
      <c r="H34" s="0" t="n">
        <v>6.439824898</v>
      </c>
      <c r="I34" s="0" t="n">
        <v>4.708226323</v>
      </c>
      <c r="J34" s="0" t="n">
        <v>7.5</v>
      </c>
      <c r="K34" s="0" t="n">
        <v>8.145647048</v>
      </c>
      <c r="L34" s="0" t="n">
        <v>0.902439024</v>
      </c>
      <c r="M34" s="0" t="n">
        <v>6.42013942</v>
      </c>
    </row>
    <row r="35" customFormat="false" ht="14.4" hidden="false" customHeight="false" outlineLevel="0" collapsed="false">
      <c r="A35" s="0" t="s">
        <v>79</v>
      </c>
      <c r="B35" s="0" t="s">
        <v>80</v>
      </c>
      <c r="C35" s="0" t="n">
        <v>6.46</v>
      </c>
      <c r="D35" s="0" t="n">
        <v>108</v>
      </c>
      <c r="E35" s="0" t="n">
        <v>3.861764706</v>
      </c>
      <c r="F35" s="0" t="n">
        <v>2</v>
      </c>
      <c r="G35" s="0" t="n">
        <v>5.039010659</v>
      </c>
      <c r="H35" s="0" t="n">
        <v>5.823229153</v>
      </c>
      <c r="I35" s="0" t="n">
        <v>5.173021555</v>
      </c>
      <c r="J35" s="0" t="n">
        <v>5</v>
      </c>
      <c r="K35" s="0" t="n">
        <v>5.981355508</v>
      </c>
      <c r="L35" s="0" t="n">
        <v>0.871794872</v>
      </c>
      <c r="M35" s="0" t="n">
        <v>5.650259343</v>
      </c>
    </row>
    <row r="36" customFormat="false" ht="14.4" hidden="false" customHeight="false" outlineLevel="0" collapsed="false">
      <c r="A36" s="0" t="s">
        <v>81</v>
      </c>
      <c r="B36" s="0" t="s">
        <v>82</v>
      </c>
      <c r="C36" s="0" t="n">
        <v>6.5</v>
      </c>
      <c r="D36" s="0" t="n">
        <v>105</v>
      </c>
      <c r="E36" s="0" t="n">
        <v>5.097058824</v>
      </c>
      <c r="F36" s="0" t="n">
        <v>10</v>
      </c>
      <c r="G36" s="0" t="n">
        <v>6.859318215</v>
      </c>
      <c r="H36" s="0" t="n">
        <v>3.268849055</v>
      </c>
      <c r="I36" s="0" t="n">
        <v>2.75427103</v>
      </c>
      <c r="J36" s="0" t="n">
        <v>4.166666667</v>
      </c>
      <c r="K36" s="0" t="n">
        <v>3.923158248</v>
      </c>
      <c r="L36" s="0" t="n">
        <v>0.871794872</v>
      </c>
      <c r="M36" s="0" t="n">
        <v>3.819135946</v>
      </c>
    </row>
    <row r="37" customFormat="false" ht="14.4" hidden="false" customHeight="false" outlineLevel="0" collapsed="false">
      <c r="A37" s="0" t="s">
        <v>83</v>
      </c>
      <c r="B37" s="0" t="s">
        <v>84</v>
      </c>
      <c r="C37" s="0" t="n">
        <v>5.67</v>
      </c>
      <c r="D37" s="0" t="n">
        <v>148</v>
      </c>
      <c r="E37" s="0" t="n">
        <v>7.676470588</v>
      </c>
      <c r="F37" s="0" t="n">
        <v>8</v>
      </c>
      <c r="G37" s="0" t="n">
        <v>7.131719827</v>
      </c>
      <c r="H37" s="0" t="n">
        <v>2.318284512</v>
      </c>
      <c r="I37" s="0" t="n">
        <v>3.119046489</v>
      </c>
      <c r="J37" s="0" t="n">
        <v>2.5</v>
      </c>
      <c r="K37" s="0" t="n">
        <v>3.939285675</v>
      </c>
      <c r="L37" s="0" t="n">
        <v>0.585365854</v>
      </c>
      <c r="M37" s="0" t="n">
        <v>2.629004551</v>
      </c>
    </row>
    <row r="38" customFormat="false" ht="14.4" hidden="false" customHeight="false" outlineLevel="0" collapsed="false">
      <c r="A38" s="0" t="s">
        <v>85</v>
      </c>
      <c r="B38" s="0" t="s">
        <v>86</v>
      </c>
      <c r="C38" s="0" t="n">
        <v>5.02</v>
      </c>
      <c r="D38" s="0" t="n">
        <v>157</v>
      </c>
      <c r="E38" s="0" t="n">
        <v>5.435294118</v>
      </c>
      <c r="F38" s="0" t="n">
        <v>4</v>
      </c>
      <c r="G38" s="0" t="n">
        <v>5.833377341</v>
      </c>
      <c r="I38" s="0" t="n">
        <v>3.7</v>
      </c>
      <c r="J38" s="0" t="n">
        <v>5</v>
      </c>
      <c r="L38" s="0" t="n">
        <v>0.707317073</v>
      </c>
      <c r="M38" s="0" t="n">
        <v>3.244860837</v>
      </c>
    </row>
    <row r="39" customFormat="false" ht="14.4" hidden="false" customHeight="false" outlineLevel="0" collapsed="false">
      <c r="A39" s="0" t="s">
        <v>87</v>
      </c>
      <c r="B39" s="0" t="s">
        <v>88</v>
      </c>
      <c r="C39" s="0" t="n">
        <v>7.55</v>
      </c>
      <c r="D39" s="0" t="n">
        <v>33</v>
      </c>
      <c r="E39" s="0" t="n">
        <v>5.435294118</v>
      </c>
      <c r="F39" s="0" t="n">
        <v>10</v>
      </c>
      <c r="G39" s="0" t="n">
        <v>7.609154834</v>
      </c>
      <c r="H39" s="0" t="n">
        <v>7.255743345</v>
      </c>
      <c r="I39" s="0" t="n">
        <v>4.389432271</v>
      </c>
      <c r="J39" s="0" t="n">
        <v>10</v>
      </c>
      <c r="K39" s="0" t="n">
        <v>6.097735563</v>
      </c>
      <c r="L39" s="0" t="n">
        <v>0.871794872</v>
      </c>
      <c r="M39" s="0" t="n">
        <v>5.891154675</v>
      </c>
    </row>
    <row r="40" customFormat="false" ht="14.4" hidden="false" customHeight="false" outlineLevel="0" collapsed="false">
      <c r="A40" s="0" t="s">
        <v>89</v>
      </c>
      <c r="B40" s="0" t="s">
        <v>90</v>
      </c>
      <c r="C40" s="0" t="n">
        <v>6</v>
      </c>
      <c r="D40" s="0" t="n">
        <v>132</v>
      </c>
      <c r="E40" s="0" t="n">
        <v>7.335294118</v>
      </c>
      <c r="F40" s="0" t="n">
        <v>4</v>
      </c>
      <c r="G40" s="0" t="n">
        <v>5.823385664</v>
      </c>
      <c r="H40" s="0" t="n">
        <v>4.291210609</v>
      </c>
      <c r="I40" s="0" t="n">
        <v>4.837725315</v>
      </c>
      <c r="J40" s="0" t="n">
        <v>3.333333333</v>
      </c>
      <c r="K40" s="0" t="n">
        <v>5.083333651</v>
      </c>
      <c r="L40" s="0" t="n">
        <v>0.923076923</v>
      </c>
      <c r="M40" s="0" t="n">
        <v>4.564130434</v>
      </c>
    </row>
    <row r="41" customFormat="false" ht="14.4" hidden="false" customHeight="false" outlineLevel="0" collapsed="false">
      <c r="A41" s="0" t="s">
        <v>91</v>
      </c>
      <c r="B41" s="0" t="s">
        <v>92</v>
      </c>
      <c r="C41" s="0" t="n">
        <v>6.96</v>
      </c>
      <c r="D41" s="0" t="n">
        <v>75</v>
      </c>
      <c r="E41" s="0" t="n">
        <v>4.438235294</v>
      </c>
      <c r="F41" s="0" t="n">
        <v>8</v>
      </c>
      <c r="G41" s="0" t="n">
        <v>4.68388754</v>
      </c>
      <c r="H41" s="0" t="n">
        <v>3.154351313</v>
      </c>
      <c r="I41" s="0" t="n">
        <v>1.765374938</v>
      </c>
      <c r="J41" s="0" t="n">
        <v>8.333333333</v>
      </c>
      <c r="K41" s="0" t="n">
        <v>6.074648698</v>
      </c>
      <c r="L41" s="0" t="n">
        <v>0.948717949</v>
      </c>
      <c r="M41" s="0" t="n">
        <v>5.479351478</v>
      </c>
    </row>
    <row r="43" customFormat="false" ht="14.4" hidden="false" customHeight="false" outlineLevel="0" collapsed="false">
      <c r="B43" s="0" t="s">
        <v>2</v>
      </c>
      <c r="C43" s="0" t="s">
        <v>23</v>
      </c>
      <c r="D43" s="0" t="s">
        <v>1</v>
      </c>
      <c r="E43" s="0" t="s">
        <v>27</v>
      </c>
      <c r="F43" s="0" t="s">
        <v>28</v>
      </c>
      <c r="G43" s="0" t="s">
        <v>29</v>
      </c>
    </row>
    <row r="44" customFormat="false" ht="14.4" hidden="false" customHeight="false" outlineLevel="0" collapsed="false">
      <c r="B44" s="0" t="s">
        <v>4</v>
      </c>
      <c r="C44" s="30" t="e">
        <f aca="false">IF($A$1=4,C3,NA())</f>
        <v>#N/A</v>
      </c>
      <c r="D44" s="30" t="e">
        <f aca="false">IF($A$1=11,D3,NA())</f>
        <v>#N/A</v>
      </c>
      <c r="E44" s="30" t="e">
        <f aca="false">IF($A$1=1,H3,NA())</f>
        <v>#N/A</v>
      </c>
      <c r="F44" s="30" t="e">
        <f aca="false">IF($A$1=1,I3,NA())</f>
        <v>#N/A</v>
      </c>
      <c r="G44" s="30" t="e">
        <f aca="false">IF($A$1=3,J3,NA())</f>
        <v>#N/A</v>
      </c>
    </row>
    <row r="45" customFormat="false" ht="14.4" hidden="false" customHeight="false" outlineLevel="0" collapsed="false">
      <c r="B45" s="0" t="s">
        <v>5</v>
      </c>
      <c r="C45" s="30" t="e">
        <f aca="false">IF($A$1=4,C4,NA())</f>
        <v>#N/A</v>
      </c>
      <c r="D45" s="30" t="e">
        <f aca="false">IF($A$1=11,D4,NA())</f>
        <v>#N/A</v>
      </c>
      <c r="E45" s="30" t="e">
        <f aca="false">IF($A$1=1,H4,NA())</f>
        <v>#N/A</v>
      </c>
      <c r="F45" s="30" t="e">
        <f aca="false">IF($A$1=1,I4,NA())</f>
        <v>#N/A</v>
      </c>
      <c r="G45" s="30" t="e">
        <f aca="false">IF($A$1=3,J4,NA())</f>
        <v>#N/A</v>
      </c>
    </row>
    <row r="46" customFormat="false" ht="14.4" hidden="false" customHeight="false" outlineLevel="0" collapsed="false">
      <c r="B46" s="0" t="s">
        <v>6</v>
      </c>
      <c r="C46" s="30" t="e">
        <f aca="false">IF($A$1=4,C5,NA())</f>
        <v>#N/A</v>
      </c>
      <c r="D46" s="30" t="e">
        <f aca="false">IF($A$1=11,D5,NA())</f>
        <v>#N/A</v>
      </c>
      <c r="E46" s="30" t="e">
        <f aca="false">IF($A$1=1,H5,NA())</f>
        <v>#N/A</v>
      </c>
      <c r="F46" s="30" t="e">
        <f aca="false">IF($A$1=1,I5,NA())</f>
        <v>#N/A</v>
      </c>
      <c r="G46" s="30" t="e">
        <f aca="false">IF($A$1=3,J5,NA())</f>
        <v>#N/A</v>
      </c>
    </row>
    <row r="47" customFormat="false" ht="14.4" hidden="false" customHeight="false" outlineLevel="0" collapsed="false">
      <c r="B47" s="0" t="s">
        <v>7</v>
      </c>
      <c r="C47" s="30" t="e">
        <f aca="false">IF($A$1=4,C6,NA())</f>
        <v>#N/A</v>
      </c>
      <c r="D47" s="30" t="e">
        <f aca="false">IF($A$1=11,D6,NA())</f>
        <v>#N/A</v>
      </c>
      <c r="E47" s="30" t="e">
        <f aca="false">IF($A$1=1,H6,NA())</f>
        <v>#N/A</v>
      </c>
      <c r="F47" s="30" t="e">
        <f aca="false">IF($A$1=1,I6,NA())</f>
        <v>#N/A</v>
      </c>
      <c r="G47" s="30" t="e">
        <f aca="false">IF($A$1=3,J6,NA())</f>
        <v>#N/A</v>
      </c>
    </row>
    <row r="48" customFormat="false" ht="14.4" hidden="false" customHeight="false" outlineLevel="0" collapsed="false">
      <c r="B48" s="0" t="s">
        <v>8</v>
      </c>
      <c r="C48" s="30" t="e">
        <f aca="false">IF($A$1=4,C7,NA())</f>
        <v>#N/A</v>
      </c>
      <c r="D48" s="30" t="e">
        <f aca="false">IF($A$1=11,D7,NA())</f>
        <v>#N/A</v>
      </c>
      <c r="E48" s="30" t="e">
        <f aca="false">IF($A$1=1,H7,NA())</f>
        <v>#N/A</v>
      </c>
      <c r="F48" s="30" t="e">
        <f aca="false">IF($A$1=1,I7,NA())</f>
        <v>#N/A</v>
      </c>
      <c r="G48" s="30" t="e">
        <f aca="false">IF($A$1=3,J7,NA())</f>
        <v>#N/A</v>
      </c>
    </row>
    <row r="49" customFormat="false" ht="14.4" hidden="false" customHeight="false" outlineLevel="0" collapsed="false">
      <c r="B49" s="0" t="s">
        <v>9</v>
      </c>
      <c r="C49" s="30" t="e">
        <f aca="false">IF($A$1=4,C8,NA())</f>
        <v>#N/A</v>
      </c>
      <c r="D49" s="30" t="e">
        <f aca="false">IF($A$1=11,D8,NA())</f>
        <v>#N/A</v>
      </c>
      <c r="E49" s="30" t="e">
        <f aca="false">IF($A$1=1,H8,NA())</f>
        <v>#N/A</v>
      </c>
      <c r="F49" s="30" t="e">
        <f aca="false">IF($A$1=1,I8,NA())</f>
        <v>#N/A</v>
      </c>
      <c r="G49" s="30" t="e">
        <f aca="false">IF($A$1=3,J8,NA())</f>
        <v>#N/A</v>
      </c>
    </row>
    <row r="50" customFormat="false" ht="14.4" hidden="false" customHeight="false" outlineLevel="0" collapsed="false">
      <c r="B50" s="0" t="s">
        <v>10</v>
      </c>
      <c r="C50" s="30" t="e">
        <f aca="false">IF($A$1=4,C9,NA())</f>
        <v>#N/A</v>
      </c>
      <c r="D50" s="30" t="e">
        <f aca="false">IF($A$1=11,D9,NA())</f>
        <v>#N/A</v>
      </c>
      <c r="E50" s="30" t="e">
        <f aca="false">IF($A$1=1,H9,NA())</f>
        <v>#N/A</v>
      </c>
      <c r="F50" s="30" t="e">
        <f aca="false">IF($A$1=1,I9,NA())</f>
        <v>#N/A</v>
      </c>
      <c r="G50" s="30" t="e">
        <f aca="false">IF($A$1=3,J9,NA())</f>
        <v>#N/A</v>
      </c>
    </row>
    <row r="51" customFormat="false" ht="14.4" hidden="false" customHeight="false" outlineLevel="0" collapsed="false">
      <c r="B51" s="0" t="s">
        <v>11</v>
      </c>
      <c r="C51" s="30" t="e">
        <f aca="false">IF($A$1=4,C10,NA())</f>
        <v>#N/A</v>
      </c>
      <c r="D51" s="30" t="e">
        <f aca="false">IF($A$1=11,D10,NA())</f>
        <v>#N/A</v>
      </c>
      <c r="E51" s="30" t="e">
        <f aca="false">IF($A$1=1,H10,NA())</f>
        <v>#N/A</v>
      </c>
      <c r="F51" s="30" t="e">
        <f aca="false">IF($A$1=1,I10,NA())</f>
        <v>#N/A</v>
      </c>
      <c r="G51" s="30" t="e">
        <f aca="false">IF($A$1=3,J10,NA())</f>
        <v>#N/A</v>
      </c>
    </row>
    <row r="52" customFormat="false" ht="14.4" hidden="false" customHeight="false" outlineLevel="0" collapsed="false">
      <c r="B52" s="0" t="s">
        <v>12</v>
      </c>
      <c r="C52" s="30" t="e">
        <f aca="false">IF($A$1=4,C11,NA())</f>
        <v>#N/A</v>
      </c>
      <c r="D52" s="30" t="e">
        <f aca="false">IF($A$1=11,D11,NA())</f>
        <v>#N/A</v>
      </c>
      <c r="E52" s="30" t="e">
        <f aca="false">IF($A$1=1,H11,NA())</f>
        <v>#N/A</v>
      </c>
      <c r="F52" s="30" t="e">
        <f aca="false">IF($A$1=1,I11,NA())</f>
        <v>#N/A</v>
      </c>
      <c r="G52" s="30" t="e">
        <f aca="false">IF($A$1=3,J11,NA())</f>
        <v>#N/A</v>
      </c>
    </row>
    <row r="53" customFormat="false" ht="14.4" hidden="false" customHeight="false" outlineLevel="0" collapsed="false">
      <c r="B53" s="0" t="s">
        <v>13</v>
      </c>
      <c r="C53" s="30" t="e">
        <f aca="false">IF($A$1=4,C12,NA())</f>
        <v>#N/A</v>
      </c>
      <c r="D53" s="30" t="e">
        <f aca="false">IF($A$1=11,D12,NA())</f>
        <v>#N/A</v>
      </c>
      <c r="E53" s="30" t="e">
        <f aca="false">IF($A$1=1,H12,NA())</f>
        <v>#N/A</v>
      </c>
      <c r="F53" s="30" t="e">
        <f aca="false">IF($A$1=1,I12,NA())</f>
        <v>#N/A</v>
      </c>
      <c r="G53" s="30" t="e">
        <f aca="false">IF($A$1=3,J12,NA())</f>
        <v>#N/A</v>
      </c>
    </row>
    <row r="54" customFormat="false" ht="14.4" hidden="false" customHeight="false" outlineLevel="0" collapsed="false">
      <c r="B54" s="0" t="s">
        <v>14</v>
      </c>
      <c r="C54" s="30" t="e">
        <f aca="false">IF($A$1=4,C13,NA())</f>
        <v>#N/A</v>
      </c>
      <c r="D54" s="30" t="e">
        <f aca="false">IF($A$1=11,D13,NA())</f>
        <v>#N/A</v>
      </c>
      <c r="E54" s="30" t="e">
        <f aca="false">IF($A$1=1,H13,NA())</f>
        <v>#N/A</v>
      </c>
      <c r="F54" s="30" t="e">
        <f aca="false">IF($A$1=1,I13,NA())</f>
        <v>#N/A</v>
      </c>
      <c r="G54" s="30" t="e">
        <f aca="false">IF($A$1=3,J13,NA())</f>
        <v>#N/A</v>
      </c>
    </row>
    <row r="55" customFormat="false" ht="14.4" hidden="false" customHeight="false" outlineLevel="0" collapsed="false">
      <c r="B55" s="0" t="s">
        <v>15</v>
      </c>
      <c r="C55" s="30" t="e">
        <f aca="false">IF($A$1=4,C14,NA())</f>
        <v>#N/A</v>
      </c>
      <c r="D55" s="30" t="e">
        <f aca="false">IF($A$1=11,D14,NA())</f>
        <v>#N/A</v>
      </c>
      <c r="E55" s="30" t="e">
        <f aca="false">IF($A$1=1,H14,NA())</f>
        <v>#N/A</v>
      </c>
      <c r="F55" s="30" t="e">
        <f aca="false">IF($A$1=1,I14,NA())</f>
        <v>#N/A</v>
      </c>
      <c r="G55" s="30" t="e">
        <f aca="false">IF($A$1=3,J14,NA())</f>
        <v>#N/A</v>
      </c>
    </row>
    <row r="56" customFormat="false" ht="14.4" hidden="false" customHeight="false" outlineLevel="0" collapsed="false">
      <c r="B56" s="0" t="s">
        <v>16</v>
      </c>
      <c r="C56" s="30" t="e">
        <f aca="false">IF($A$1=4,C15,NA())</f>
        <v>#N/A</v>
      </c>
      <c r="D56" s="30" t="e">
        <f aca="false">IF($A$1=11,D15,NA())</f>
        <v>#N/A</v>
      </c>
      <c r="E56" s="30" t="e">
        <f aca="false">IF($A$1=1,H15,NA())</f>
        <v>#N/A</v>
      </c>
      <c r="F56" s="30" t="e">
        <f aca="false">IF($A$1=1,I15,NA())</f>
        <v>#N/A</v>
      </c>
      <c r="G56" s="30" t="e">
        <f aca="false">IF($A$1=3,J15,NA())</f>
        <v>#N/A</v>
      </c>
    </row>
    <row r="57" customFormat="false" ht="14.4" hidden="false" customHeight="false" outlineLevel="0" collapsed="false">
      <c r="B57" s="0" t="s">
        <v>17</v>
      </c>
      <c r="C57" s="30" t="e">
        <f aca="false">IF($A$1=4,C16,NA())</f>
        <v>#N/A</v>
      </c>
      <c r="D57" s="30" t="e">
        <f aca="false">IF($A$1=11,D16,NA())</f>
        <v>#N/A</v>
      </c>
      <c r="E57" s="30" t="e">
        <f aca="false">IF($A$1=1,H16,NA())</f>
        <v>#N/A</v>
      </c>
      <c r="F57" s="30" t="e">
        <f aca="false">IF($A$1=1,I16,NA())</f>
        <v>#N/A</v>
      </c>
      <c r="G57" s="30" t="e">
        <f aca="false">IF($A$1=3,J16,NA())</f>
        <v>#N/A</v>
      </c>
    </row>
    <row r="58" customFormat="false" ht="14.4" hidden="false" customHeight="false" outlineLevel="0" collapsed="false">
      <c r="B58" s="0" t="s">
        <v>18</v>
      </c>
      <c r="C58" s="30" t="e">
        <f aca="false">IF($A$1=4,C17,NA())</f>
        <v>#N/A</v>
      </c>
      <c r="D58" s="30" t="e">
        <f aca="false">IF($A$1=11,D17,NA())</f>
        <v>#N/A</v>
      </c>
      <c r="E58" s="30" t="e">
        <f aca="false">IF($A$1=1,H17,NA())</f>
        <v>#N/A</v>
      </c>
      <c r="F58" s="30" t="e">
        <f aca="false">IF($A$1=1,I17,NA())</f>
        <v>#N/A</v>
      </c>
      <c r="G58" s="30" t="e">
        <f aca="false">IF($A$1=3,J17,NA())</f>
        <v>#N/A</v>
      </c>
    </row>
    <row r="59" customFormat="false" ht="14.4" hidden="false" customHeight="false" outlineLevel="0" collapsed="false">
      <c r="B59" s="0" t="s">
        <v>19</v>
      </c>
      <c r="C59" s="30" t="e">
        <f aca="false">IF($A$1=4,C18,NA())</f>
        <v>#N/A</v>
      </c>
      <c r="D59" s="30" t="e">
        <f aca="false">IF($A$1=11,D18,NA())</f>
        <v>#N/A</v>
      </c>
      <c r="E59" s="30" t="e">
        <f aca="false">IF($A$1=1,H18,NA())</f>
        <v>#N/A</v>
      </c>
      <c r="F59" s="30" t="e">
        <f aca="false">IF($A$1=1,I18,NA())</f>
        <v>#N/A</v>
      </c>
      <c r="G59" s="30" t="e">
        <f aca="false">IF($A$1=3,J18,NA())</f>
        <v>#N/A</v>
      </c>
    </row>
    <row r="60" customFormat="false" ht="14.4" hidden="false" customHeight="false" outlineLevel="0" collapsed="false">
      <c r="B60" s="0" t="s">
        <v>20</v>
      </c>
      <c r="C60" s="30" t="e">
        <f aca="false">IF($A$1=4,C19,NA())</f>
        <v>#N/A</v>
      </c>
      <c r="D60" s="30" t="e">
        <f aca="false">IF($A$1=11,D19,NA())</f>
        <v>#N/A</v>
      </c>
      <c r="E60" s="30" t="e">
        <f aca="false">IF($A$1=1,H19,NA())</f>
        <v>#N/A</v>
      </c>
      <c r="F60" s="30" t="e">
        <f aca="false">IF($A$1=1,I19,NA())</f>
        <v>#N/A</v>
      </c>
      <c r="G60" s="30" t="e">
        <f aca="false">IF($A$1=3,J19,NA())</f>
        <v>#N/A</v>
      </c>
    </row>
    <row r="61" customFormat="false" ht="14.4" hidden="false" customHeight="false" outlineLevel="0" collapsed="false">
      <c r="B61" s="0" t="s">
        <v>21</v>
      </c>
      <c r="C61" s="30" t="e">
        <f aca="false">IF($A$1=4,C20,NA())</f>
        <v>#N/A</v>
      </c>
      <c r="D61" s="30" t="e">
        <f aca="false">IF($A$1=11,D20,NA())</f>
        <v>#N/A</v>
      </c>
      <c r="E61" s="30" t="e">
        <f aca="false">IF($A$1=1,H20,NA())</f>
        <v>#N/A</v>
      </c>
      <c r="F61" s="30" t="e">
        <f aca="false">IF($A$1=1,I20,NA())</f>
        <v>#N/A</v>
      </c>
      <c r="G61" s="30" t="e">
        <f aca="false">IF($A$1=3,J20,NA())</f>
        <v>#N/A</v>
      </c>
    </row>
    <row r="62" customFormat="false" ht="14.4" hidden="false" customHeight="false" outlineLevel="0" collapsed="false">
      <c r="B62" s="0" t="s">
        <v>52</v>
      </c>
      <c r="C62" s="30" t="e">
        <f aca="false">IF($A$1=4,C21,NA())</f>
        <v>#N/A</v>
      </c>
      <c r="D62" s="30" t="e">
        <f aca="false">IF($A$1=11,D21,NA())</f>
        <v>#N/A</v>
      </c>
      <c r="E62" s="30" t="e">
        <f aca="false">IF($A$1=1,H21,NA())</f>
        <v>#N/A</v>
      </c>
      <c r="F62" s="30" t="e">
        <f aca="false">IF($A$1=1,I21,NA())</f>
        <v>#N/A</v>
      </c>
      <c r="G62" s="30" t="e">
        <f aca="false">IF($A$1=3,J21,NA())</f>
        <v>#N/A</v>
      </c>
    </row>
    <row r="70" customFormat="false" ht="14.4" hidden="false" customHeight="false" outlineLevel="0" collapsed="false">
      <c r="G7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2"/>
    <col collapsed="false" customWidth="true" hidden="false" outlineLevel="0" max="3" min="3" style="0" width="16.89"/>
    <col collapsed="false" customWidth="true" hidden="false" outlineLevel="0" max="4" min="4" style="0" width="16.55"/>
    <col collapsed="false" customWidth="true" hidden="false" outlineLevel="0" max="5" min="5" style="0" width="12"/>
    <col collapsed="false" customWidth="true" hidden="false" outlineLevel="0" max="6" min="6" style="0" width="16.89"/>
    <col collapsed="false" customWidth="true" hidden="false" outlineLevel="0" max="7" min="7" style="0" width="22.33"/>
    <col collapsed="false" customWidth="true" hidden="false" outlineLevel="0" max="8" min="8" style="0" width="17.55"/>
    <col collapsed="false" customWidth="true" hidden="false" outlineLevel="0" max="9" min="9" style="0" width="21.44"/>
    <col collapsed="false" customWidth="true" hidden="false" outlineLevel="0" max="10" min="10" style="0" width="17.55"/>
    <col collapsed="false" customWidth="true" hidden="false" outlineLevel="0" max="11" min="11" style="0" width="19.33"/>
    <col collapsed="false" customWidth="true" hidden="false" outlineLevel="0" max="12" min="12" style="0" width="15.55"/>
    <col collapsed="false" customWidth="true" hidden="false" outlineLevel="0" max="1025" min="13" style="0" width="8.53"/>
  </cols>
  <sheetData>
    <row r="1" customFormat="false" ht="14.4" hidden="false" customHeight="false" outlineLevel="0" collapsed="false">
      <c r="A1" s="0" t="s">
        <v>93</v>
      </c>
      <c r="B1" s="0" t="n">
        <v>8.232352941</v>
      </c>
      <c r="D1" s="0" t="s">
        <v>94</v>
      </c>
      <c r="E1" s="0" t="s">
        <v>95</v>
      </c>
    </row>
    <row r="2" customFormat="false" ht="14.4" hidden="false" customHeight="false" outlineLevel="0" collapsed="false">
      <c r="A2" s="0" t="s">
        <v>96</v>
      </c>
      <c r="B2" s="0" t="n">
        <v>8</v>
      </c>
      <c r="E2" s="0" t="n">
        <f aca="false">B7</f>
        <v>2.39967286437832</v>
      </c>
    </row>
    <row r="3" customFormat="false" ht="14.4" hidden="false" customHeight="false" outlineLevel="0" collapsed="false">
      <c r="A3" s="0" t="s">
        <v>97</v>
      </c>
      <c r="B3" s="0" t="n">
        <v>7.935563809</v>
      </c>
      <c r="D3" s="0" t="n">
        <v>2</v>
      </c>
      <c r="E3" s="0" t="str">
        <f aca="true">TABLE(E$2,$B$3,$D3)</f>
        <v/>
      </c>
    </row>
    <row r="4" customFormat="false" ht="14.4" hidden="false" customHeight="false" outlineLevel="0" collapsed="false">
      <c r="A4" s="0" t="s">
        <v>98</v>
      </c>
      <c r="B4" s="0" t="n">
        <v>6.933499972</v>
      </c>
      <c r="D4" s="0" t="n">
        <v>3</v>
      </c>
      <c r="E4" s="0" t="str">
        <f aca="true">TABLE(E$2,$B$3,$D4)</f>
        <v/>
      </c>
    </row>
    <row r="5" customFormat="false" ht="14.4" hidden="false" customHeight="false" outlineLevel="0" collapsed="false">
      <c r="A5" s="0" t="s">
        <v>31</v>
      </c>
      <c r="B5" s="0" t="n">
        <v>0.948717949</v>
      </c>
      <c r="D5" s="0" t="n">
        <v>4</v>
      </c>
      <c r="E5" s="0" t="str">
        <f aca="true">TABLE(E$2,$B$3,$D5)</f>
        <v/>
      </c>
    </row>
    <row r="6" customFormat="false" ht="14.4" hidden="false" customHeight="false" outlineLevel="0" collapsed="false">
      <c r="A6" s="0" t="s">
        <v>32</v>
      </c>
      <c r="B6" s="0" t="n">
        <v>5.071813726</v>
      </c>
      <c r="D6" s="0" t="n">
        <v>4.5</v>
      </c>
      <c r="E6" s="0" t="str">
        <f aca="true">TABLE(E$2,$B$3,$D6)</f>
        <v/>
      </c>
    </row>
    <row r="7" customFormat="false" ht="14.4" hidden="false" customHeight="false" outlineLevel="0" collapsed="false">
      <c r="A7" s="0" t="s">
        <v>95</v>
      </c>
      <c r="B7" s="0" t="n">
        <f aca="false">SUM(B2,B1,B4,B5,-B6)/B3</f>
        <v>2.39967286437832</v>
      </c>
      <c r="D7" s="0" t="n">
        <v>5</v>
      </c>
      <c r="E7" s="0" t="str">
        <f aca="true">TABLE(E$2,$B$3,$D7)</f>
        <v/>
      </c>
    </row>
    <row r="8" customFormat="false" ht="14.4" hidden="false" customHeight="false" outlineLevel="0" collapsed="false">
      <c r="D8" s="0" t="n">
        <v>5.5</v>
      </c>
      <c r="E8" s="0" t="str">
        <f aca="true">TABLE(E$2,$B$3,$D8)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2018-11-12T00:46:27Z</dcterms:created>
  <dc:creator>DaMn</dc:creator>
  <dc:description/>
  <dc:language>en-US</dc:language>
  <cp:lastModifiedBy/>
  <cp:lastPrinted>2018-11-08T12:19:30Z</cp:lastPrinted>
  <dcterms:modified xsi:type="dcterms:W3CDTF">2019-09-10T10:03:46Z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